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NUMEROTATION" sheetId="1" r:id="rId1"/>
    <sheet name="Voitures" sheetId="2" r:id="rId2"/>
    <sheet name="Feuil1" sheetId="3" r:id="rId3"/>
  </sheets>
  <externalReferences>
    <externalReference r:id="rId4"/>
    <externalReference r:id="rId5"/>
  </externalReferences>
  <definedNames>
    <definedName name="_xlnm._FilterDatabase" localSheetId="0" hidden="1">NUMEROTATION!$A$8:$AQ$357</definedName>
  </definedNames>
  <calcPr calcId="152511"/>
</workbook>
</file>

<file path=xl/calcChain.xml><?xml version="1.0" encoding="utf-8"?>
<calcChain xmlns="http://schemas.openxmlformats.org/spreadsheetml/2006/main">
  <c r="N342" i="1" l="1"/>
  <c r="N339" i="1"/>
  <c r="N357" i="1" l="1"/>
  <c r="N214" i="1"/>
  <c r="N213" i="1"/>
  <c r="N212" i="1"/>
  <c r="N211" i="1"/>
  <c r="N210" i="1"/>
  <c r="N359" i="1" l="1"/>
  <c r="N174" i="1" l="1"/>
  <c r="N9" i="1" l="1"/>
  <c r="M1" i="1" l="1"/>
  <c r="N347" i="1" l="1"/>
  <c r="N224" i="1"/>
  <c r="N345" i="1"/>
  <c r="N346" i="1"/>
  <c r="N353" i="1"/>
  <c r="N348" i="1"/>
  <c r="N344" i="1"/>
  <c r="N84" i="1"/>
  <c r="N41" i="1"/>
  <c r="N343" i="1"/>
  <c r="N336" i="1"/>
  <c r="N40" i="1"/>
  <c r="N334" i="1"/>
  <c r="N335" i="1"/>
  <c r="N218" i="1"/>
  <c r="N219" i="1"/>
  <c r="N216" i="1"/>
  <c r="N217" i="1"/>
  <c r="N222" i="1"/>
  <c r="N223" i="1"/>
  <c r="N332" i="1"/>
  <c r="N333" i="1"/>
  <c r="N221" i="1"/>
  <c r="N215" i="1"/>
  <c r="N220" i="1"/>
  <c r="N330" i="1"/>
  <c r="N331" i="1"/>
  <c r="N328" i="1"/>
  <c r="N329" i="1"/>
  <c r="N42" i="1"/>
  <c r="N327" i="1"/>
  <c r="U255" i="1"/>
  <c r="U207" i="1"/>
  <c r="U206" i="1"/>
  <c r="U205" i="1"/>
  <c r="U204" i="1"/>
  <c r="U203" i="1"/>
  <c r="U202" i="1"/>
  <c r="U201" i="1"/>
  <c r="U200" i="1"/>
  <c r="U199" i="1"/>
  <c r="U198" i="1"/>
  <c r="U197" i="1"/>
  <c r="U185" i="1"/>
  <c r="U184" i="1"/>
  <c r="U183" i="1"/>
  <c r="U182" i="1"/>
  <c r="U181" i="1"/>
  <c r="U179" i="1"/>
  <c r="U168" i="1"/>
  <c r="U165" i="1"/>
  <c r="U164" i="1"/>
  <c r="U163" i="1"/>
  <c r="U162" i="1"/>
  <c r="U161" i="1"/>
  <c r="U160" i="1"/>
  <c r="U72" i="1"/>
  <c r="U60" i="1"/>
  <c r="U59" i="1"/>
  <c r="AC326" i="1"/>
  <c r="AC317" i="1"/>
  <c r="AC316" i="1"/>
  <c r="AC309" i="1"/>
  <c r="AC308" i="1"/>
  <c r="AC288" i="1"/>
  <c r="AC287" i="1"/>
  <c r="AC286" i="1"/>
  <c r="AC285" i="1"/>
  <c r="AC284" i="1"/>
  <c r="AC154" i="1"/>
  <c r="AC153" i="1"/>
  <c r="AC148" i="1"/>
  <c r="AC142" i="1"/>
  <c r="AC139" i="1"/>
  <c r="AC138" i="1"/>
  <c r="AC132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80" i="1"/>
  <c r="AC73" i="1"/>
  <c r="AC50" i="1"/>
  <c r="AC39" i="1"/>
  <c r="AC38" i="1"/>
  <c r="AC37" i="1"/>
  <c r="AC36" i="1"/>
  <c r="AC35" i="1"/>
  <c r="AB326" i="1"/>
  <c r="AB317" i="1"/>
  <c r="AB316" i="1"/>
  <c r="AB309" i="1"/>
  <c r="AB308" i="1"/>
  <c r="AB288" i="1"/>
  <c r="AB287" i="1"/>
  <c r="AB286" i="1"/>
  <c r="AB285" i="1"/>
  <c r="AB284" i="1"/>
  <c r="AB154" i="1"/>
  <c r="AB153" i="1"/>
  <c r="AB148" i="1"/>
  <c r="AB142" i="1"/>
  <c r="AB139" i="1"/>
  <c r="AB138" i="1"/>
  <c r="AB132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80" i="1"/>
  <c r="AB73" i="1"/>
  <c r="AB50" i="1"/>
  <c r="AB39" i="1"/>
  <c r="AB38" i="1"/>
  <c r="AB37" i="1"/>
  <c r="AB36" i="1"/>
  <c r="AB35" i="1"/>
  <c r="N86" i="1" l="1"/>
  <c r="N87" i="1"/>
  <c r="N85" i="1"/>
  <c r="N83" i="1"/>
  <c r="N24" i="1" l="1"/>
  <c r="N25" i="1"/>
  <c r="N26" i="1"/>
  <c r="N27" i="1"/>
  <c r="N28" i="1"/>
  <c r="N152" i="1"/>
  <c r="N131" i="1"/>
  <c r="N43" i="1"/>
  <c r="N44" i="1"/>
  <c r="N45" i="1"/>
  <c r="N46" i="1"/>
  <c r="N47" i="1"/>
  <c r="N48" i="1"/>
  <c r="N49" i="1"/>
  <c r="N51" i="1"/>
  <c r="N52" i="1"/>
  <c r="N53" i="1"/>
  <c r="N54" i="1"/>
  <c r="N55" i="1"/>
  <c r="N56" i="1"/>
  <c r="N57" i="1"/>
  <c r="N58" i="1"/>
  <c r="N61" i="1"/>
  <c r="N65" i="1"/>
  <c r="N66" i="1"/>
  <c r="N67" i="1"/>
  <c r="N68" i="1"/>
  <c r="N69" i="1"/>
  <c r="N70" i="1"/>
  <c r="N71" i="1"/>
  <c r="N72" i="1"/>
  <c r="N75" i="1"/>
  <c r="N76" i="1"/>
  <c r="N77" i="1"/>
  <c r="N82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29" i="1"/>
  <c r="N130" i="1"/>
  <c r="N147" i="1"/>
  <c r="N151" i="1"/>
  <c r="N251" i="1"/>
  <c r="N252" i="1"/>
  <c r="N137" i="1"/>
  <c r="N134" i="1"/>
  <c r="N143" i="1"/>
  <c r="N73" i="1"/>
  <c r="N81" i="1"/>
  <c r="N29" i="1"/>
  <c r="N30" i="1"/>
  <c r="N34" i="1"/>
  <c r="N155" i="1"/>
  <c r="N156" i="1"/>
  <c r="N157" i="1"/>
  <c r="N158" i="1"/>
  <c r="N166" i="1"/>
  <c r="N167" i="1"/>
  <c r="N169" i="1"/>
  <c r="N170" i="1"/>
  <c r="N171" i="1"/>
  <c r="N172" i="1"/>
  <c r="N173" i="1"/>
  <c r="N175" i="1"/>
  <c r="N176" i="1"/>
  <c r="N177" i="1"/>
  <c r="N178" i="1"/>
  <c r="N180" i="1"/>
  <c r="N186" i="1"/>
  <c r="N187" i="1"/>
  <c r="N188" i="1"/>
  <c r="N189" i="1"/>
  <c r="N190" i="1"/>
  <c r="N191" i="1"/>
  <c r="N192" i="1"/>
  <c r="N193" i="1"/>
  <c r="N194" i="1"/>
  <c r="N195" i="1"/>
  <c r="N225" i="1"/>
  <c r="N226" i="1"/>
  <c r="N227" i="1"/>
  <c r="N229" i="1"/>
  <c r="N230" i="1"/>
  <c r="N231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145" i="1"/>
  <c r="N133" i="1"/>
  <c r="N250" i="1"/>
  <c r="N146" i="1"/>
  <c r="N141" i="1"/>
  <c r="N261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135" i="1"/>
  <c r="N290" i="1"/>
  <c r="N305" i="1"/>
  <c r="N306" i="1"/>
  <c r="N310" i="1"/>
  <c r="N311" i="1"/>
  <c r="N349" i="1"/>
  <c r="N350" i="1"/>
  <c r="N351" i="1"/>
  <c r="N352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7" i="1"/>
  <c r="N378" i="1"/>
  <c r="N379" i="1"/>
  <c r="N380" i="1"/>
  <c r="N11" i="1"/>
  <c r="N6" i="1"/>
  <c r="N5" i="1"/>
  <c r="N323" i="1" l="1"/>
  <c r="N322" i="1"/>
  <c r="N314" i="1"/>
  <c r="N304" i="1"/>
  <c r="N315" i="1"/>
  <c r="N321" i="1"/>
  <c r="N313" i="1"/>
  <c r="N307" i="1"/>
  <c r="N303" i="1"/>
  <c r="N320" i="1"/>
  <c r="N312" i="1"/>
  <c r="N302" i="1"/>
  <c r="N294" i="1"/>
  <c r="N297" i="1"/>
  <c r="N299" i="1"/>
  <c r="N295" i="1"/>
  <c r="N298" i="1"/>
  <c r="N293" i="1"/>
  <c r="N300" i="1"/>
  <c r="N296" i="1"/>
  <c r="N292" i="1"/>
  <c r="N264" i="1"/>
  <c r="N260" i="1"/>
  <c r="N256" i="1"/>
  <c r="N208" i="1"/>
  <c r="N79" i="1"/>
  <c r="N22" i="1"/>
  <c r="N18" i="1"/>
  <c r="N14" i="1"/>
  <c r="N263" i="1"/>
  <c r="N259" i="1"/>
  <c r="N196" i="1"/>
  <c r="N78" i="1"/>
  <c r="N64" i="1"/>
  <c r="N21" i="1"/>
  <c r="N17" i="1"/>
  <c r="N13" i="1"/>
  <c r="N262" i="1"/>
  <c r="N258" i="1"/>
  <c r="N232" i="1"/>
  <c r="N228" i="1"/>
  <c r="N63" i="1"/>
  <c r="N20" i="1"/>
  <c r="N16" i="1"/>
  <c r="N12" i="1"/>
  <c r="N265" i="1"/>
  <c r="N257" i="1"/>
  <c r="N209" i="1"/>
  <c r="N115" i="1"/>
  <c r="N62" i="1"/>
  <c r="N23" i="1"/>
  <c r="N19" i="1"/>
  <c r="N15" i="1"/>
  <c r="N74" i="1"/>
  <c r="N38" i="1"/>
  <c r="N148" i="1"/>
  <c r="N80" i="1"/>
  <c r="N326" i="1"/>
  <c r="N128" i="1"/>
  <c r="N121" i="1"/>
  <c r="N122" i="1"/>
  <c r="N288" i="1"/>
  <c r="N287" i="1"/>
  <c r="N125" i="1"/>
  <c r="N124" i="1"/>
  <c r="N301" i="1"/>
  <c r="N291" i="1"/>
  <c r="N376" i="1"/>
  <c r="N207" i="1"/>
  <c r="N206" i="1"/>
  <c r="N204" i="1"/>
  <c r="N203" i="1"/>
  <c r="N205" i="1"/>
  <c r="N202" i="1"/>
  <c r="N201" i="1"/>
  <c r="N200" i="1"/>
  <c r="N199" i="1"/>
  <c r="N198" i="1"/>
  <c r="N197" i="1"/>
  <c r="N182" i="1"/>
  <c r="N185" i="1"/>
  <c r="N184" i="1"/>
  <c r="N183" i="1"/>
  <c r="N181" i="1"/>
  <c r="N179" i="1"/>
  <c r="N164" i="1"/>
  <c r="N168" i="1"/>
  <c r="N163" i="1"/>
  <c r="N165" i="1"/>
  <c r="N162" i="1"/>
  <c r="N161" i="1"/>
  <c r="N160" i="1"/>
  <c r="N325" i="1"/>
  <c r="N254" i="1"/>
  <c r="N324" i="1"/>
  <c r="N255" i="1"/>
  <c r="N60" i="1"/>
  <c r="N59" i="1"/>
  <c r="N154" i="1"/>
  <c r="N153" i="1"/>
  <c r="N150" i="1"/>
  <c r="N39" i="1"/>
  <c r="N37" i="1"/>
  <c r="N317" i="1"/>
  <c r="N132" i="1"/>
  <c r="N127" i="1"/>
  <c r="N126" i="1"/>
  <c r="N123" i="1"/>
  <c r="N118" i="1"/>
  <c r="N318" i="1"/>
  <c r="N159" i="1"/>
  <c r="N50" i="1"/>
  <c r="N144" i="1"/>
  <c r="N36" i="1"/>
  <c r="N316" i="1"/>
  <c r="N319" i="1"/>
  <c r="N117" i="1"/>
  <c r="N286" i="1"/>
  <c r="N253" i="1"/>
  <c r="N140" i="1"/>
  <c r="N142" i="1"/>
  <c r="N31" i="1"/>
  <c r="N136" i="1"/>
  <c r="N249" i="1"/>
  <c r="N149" i="1"/>
  <c r="N35" i="1"/>
  <c r="N309" i="1"/>
  <c r="N284" i="1"/>
  <c r="N120" i="1"/>
  <c r="N119" i="1"/>
  <c r="N116" i="1"/>
  <c r="N285" i="1"/>
  <c r="N138" i="1"/>
  <c r="N139" i="1"/>
  <c r="N33" i="1"/>
  <c r="N32" i="1"/>
  <c r="N308" i="1"/>
  <c r="N289" i="1"/>
  <c r="N10" i="1"/>
  <c r="J2" i="1"/>
</calcChain>
</file>

<file path=xl/comments1.xml><?xml version="1.0" encoding="utf-8"?>
<comments xmlns="http://schemas.openxmlformats.org/spreadsheetml/2006/main">
  <authors>
    <author>JCruyplants</author>
    <author>diverdep</author>
    <author>Serge Dedecker</author>
    <author>Johnny Blavier</author>
    <author>Christophe ROELANDTS</author>
  </authors>
  <commentList>
    <comment ref="B137" authorId="0" shapeId="0">
      <text>
        <r>
          <rPr>
            <b/>
            <sz val="8"/>
            <color indexed="81"/>
            <rFont val="Tahoma"/>
            <family val="2"/>
          </rPr>
          <t>JCruyplants:</t>
        </r>
        <r>
          <rPr>
            <sz val="8"/>
            <color indexed="81"/>
            <rFont val="Tahoma"/>
            <family val="2"/>
          </rPr>
          <t xml:space="preserve">
chez Matthys accident pont</t>
        </r>
      </text>
    </comment>
    <comment ref="B147" authorId="1" shapeId="0">
      <text>
        <r>
          <rPr>
            <b/>
            <sz val="8"/>
            <color indexed="81"/>
            <rFont val="Tahoma"/>
            <family val="2"/>
          </rPr>
          <t>diverdep: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8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XMY966 est la nouvelle plaque</t>
        </r>
      </text>
    </comment>
    <comment ref="B169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XMY971 est la nouvelle plaque</t>
        </r>
      </text>
    </comment>
    <comment ref="B170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XMZ001 est la nouvelle plaque</t>
        </r>
      </text>
    </comment>
    <comment ref="L171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XMZ004 est la nouvelle plaque</t>
        </r>
      </text>
    </comment>
    <comment ref="B172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XMZ007 est la nouvelle plaque</t>
        </r>
      </text>
    </comment>
    <comment ref="B173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XMZ020 EST LA NOUVELLE PLAQUE</t>
        </r>
      </text>
    </comment>
    <comment ref="B174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XMZ026 est la nouvelle plaque</t>
        </r>
      </text>
    </comment>
    <comment ref="B175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XMZ028 est la nouvelle plaque</t>
        </r>
      </text>
    </comment>
    <comment ref="B176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XMZ030 est la nouvelle plaque</t>
        </r>
      </text>
    </comment>
    <comment ref="B177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XMZ198 est la nouvelle plaque</t>
        </r>
      </text>
    </comment>
    <comment ref="B251" authorId="3" shapeId="0">
      <text>
        <r>
          <rPr>
            <b/>
            <sz val="8"/>
            <color indexed="81"/>
            <rFont val="Tahoma"/>
            <family val="2"/>
          </rPr>
          <t>Johnny Blavier:</t>
        </r>
        <r>
          <rPr>
            <sz val="8"/>
            <color indexed="81"/>
            <rFont val="Tahoma"/>
            <family val="2"/>
          </rPr>
          <t xml:space="preserve">
Ex NIK 970 - Changement immatriculation 11.04.</t>
        </r>
      </text>
    </comment>
    <comment ref="B252" authorId="3" shapeId="0">
      <text>
        <r>
          <rPr>
            <b/>
            <sz val="8"/>
            <color indexed="81"/>
            <rFont val="Tahoma"/>
            <family val="2"/>
          </rPr>
          <t>Johnny Blavier:</t>
        </r>
        <r>
          <rPr>
            <sz val="8"/>
            <color indexed="81"/>
            <rFont val="Tahoma"/>
            <family val="2"/>
          </rPr>
          <t xml:space="preserve">
Ex NIK 969 - Changement immatriculation 11.04.</t>
        </r>
      </text>
    </comment>
    <comment ref="L308" authorId="4" shapeId="0">
      <text>
        <r>
          <rPr>
            <b/>
            <sz val="9"/>
            <color indexed="81"/>
            <rFont val="Tahoma"/>
            <family val="2"/>
          </rPr>
          <t>Christophe ROELANDTS:</t>
        </r>
        <r>
          <rPr>
            <sz val="9"/>
            <color indexed="81"/>
            <rFont val="Tahoma"/>
            <family val="2"/>
          </rPr>
          <t xml:space="preserve">
1KBZ169</t>
        </r>
      </text>
    </comment>
  </commentList>
</comments>
</file>

<file path=xl/sharedStrings.xml><?xml version="1.0" encoding="utf-8"?>
<sst xmlns="http://schemas.openxmlformats.org/spreadsheetml/2006/main" count="3516" uniqueCount="988">
  <si>
    <t>DAF</t>
  </si>
  <si>
    <t>VOLVO</t>
  </si>
  <si>
    <t>YFS091</t>
  </si>
  <si>
    <t>Tracteur</t>
  </si>
  <si>
    <t>900AIX</t>
  </si>
  <si>
    <t>XMY966</t>
  </si>
  <si>
    <t>XMZ001</t>
  </si>
  <si>
    <t>XMZ198</t>
  </si>
  <si>
    <t>762BJZ</t>
  </si>
  <si>
    <t>724BJZ</t>
  </si>
  <si>
    <t>872AIX</t>
  </si>
  <si>
    <t>774BJZ</t>
  </si>
  <si>
    <t>739BJZ</t>
  </si>
  <si>
    <t>TWZ146</t>
  </si>
  <si>
    <t>ICE CONCEPT</t>
  </si>
  <si>
    <t>TWZ228</t>
  </si>
  <si>
    <t>746BJZ</t>
  </si>
  <si>
    <t>XMZ020</t>
  </si>
  <si>
    <t>XMZ007</t>
  </si>
  <si>
    <t>XNA990</t>
  </si>
  <si>
    <t>YGM512</t>
  </si>
  <si>
    <t>946AGP</t>
  </si>
  <si>
    <t>955AGP</t>
  </si>
  <si>
    <t>350AIL</t>
  </si>
  <si>
    <t>QHI986</t>
  </si>
  <si>
    <t>QIU165</t>
  </si>
  <si>
    <t>LAMBERET</t>
  </si>
  <si>
    <t>QIK226</t>
  </si>
  <si>
    <t>RENAULT</t>
  </si>
  <si>
    <t>KROMHOUT</t>
  </si>
  <si>
    <t>Semi-remorque</t>
  </si>
  <si>
    <t>Plaque</t>
  </si>
  <si>
    <t>Marque</t>
  </si>
  <si>
    <t>TYPE</t>
  </si>
  <si>
    <t>DFD</t>
  </si>
  <si>
    <t>Company</t>
  </si>
  <si>
    <t>NWG377</t>
  </si>
  <si>
    <t>SYQ283</t>
  </si>
  <si>
    <t>NME342</t>
  </si>
  <si>
    <t>XBG344</t>
  </si>
  <si>
    <t>SSA987</t>
  </si>
  <si>
    <t>NLI914</t>
  </si>
  <si>
    <t>YGM581</t>
  </si>
  <si>
    <t>XAR384</t>
  </si>
  <si>
    <t>TZF452</t>
  </si>
  <si>
    <t>XAR396</t>
  </si>
  <si>
    <t>PEQ256</t>
  </si>
  <si>
    <t>NKW993</t>
  </si>
  <si>
    <t>TLS308</t>
  </si>
  <si>
    <t>725BLA</t>
  </si>
  <si>
    <t>1AIN399</t>
  </si>
  <si>
    <t>850BFI</t>
  </si>
  <si>
    <t>NIM911</t>
  </si>
  <si>
    <t>SSA994</t>
  </si>
  <si>
    <t>TKD726</t>
  </si>
  <si>
    <t>NIK969</t>
  </si>
  <si>
    <t>SSA993</t>
  </si>
  <si>
    <t>NIK970</t>
  </si>
  <si>
    <t>YGM527</t>
  </si>
  <si>
    <t>YHI862</t>
  </si>
  <si>
    <t>VBR546</t>
  </si>
  <si>
    <t>UKU600</t>
  </si>
  <si>
    <t>SCHMIT</t>
  </si>
  <si>
    <t>Remorque</t>
  </si>
  <si>
    <t>QGW177</t>
  </si>
  <si>
    <t>QCN522</t>
  </si>
  <si>
    <t>LE CAPITAINE</t>
  </si>
  <si>
    <t>QCN523</t>
  </si>
  <si>
    <t>QHM243</t>
  </si>
  <si>
    <t>XNH322</t>
  </si>
  <si>
    <t>JEKATRANS</t>
  </si>
  <si>
    <t>CITYTRANS</t>
  </si>
  <si>
    <t>Renault</t>
  </si>
  <si>
    <t>1-QAX-941</t>
  </si>
  <si>
    <t>ATL</t>
  </si>
  <si>
    <t>684AAY</t>
  </si>
  <si>
    <t>946AFF</t>
  </si>
  <si>
    <t>954AFF</t>
  </si>
  <si>
    <t>962AFF</t>
  </si>
  <si>
    <t>KXM845</t>
  </si>
  <si>
    <t>KXM846</t>
  </si>
  <si>
    <t>MAN</t>
  </si>
  <si>
    <t>KXM847</t>
  </si>
  <si>
    <t>KXM848</t>
  </si>
  <si>
    <t>KXM849</t>
  </si>
  <si>
    <t>KXM850</t>
  </si>
  <si>
    <t>QDH438</t>
  </si>
  <si>
    <t>Turbo's Hoet</t>
  </si>
  <si>
    <t>QDH439</t>
  </si>
  <si>
    <t>QDH440</t>
  </si>
  <si>
    <t>QDH479</t>
  </si>
  <si>
    <t>QDH480</t>
  </si>
  <si>
    <t>QDH481</t>
  </si>
  <si>
    <t>QDH482</t>
  </si>
  <si>
    <t>QDH483</t>
  </si>
  <si>
    <t>QDH484</t>
  </si>
  <si>
    <t>QDH485</t>
  </si>
  <si>
    <t>QDH528</t>
  </si>
  <si>
    <t>QDR346</t>
  </si>
  <si>
    <t>Lamberet</t>
  </si>
  <si>
    <t>QDY621</t>
  </si>
  <si>
    <t>Renders</t>
  </si>
  <si>
    <t>QDY727</t>
  </si>
  <si>
    <t>Kogel</t>
  </si>
  <si>
    <t>STR976</t>
  </si>
  <si>
    <t>STR977</t>
  </si>
  <si>
    <t>STR978</t>
  </si>
  <si>
    <t>STR980</t>
  </si>
  <si>
    <t>STR982</t>
  </si>
  <si>
    <t>STR983</t>
  </si>
  <si>
    <t>STR985</t>
  </si>
  <si>
    <t>STR986</t>
  </si>
  <si>
    <t>STR987</t>
  </si>
  <si>
    <t>STR989</t>
  </si>
  <si>
    <t>STR990</t>
  </si>
  <si>
    <t>SUA768</t>
  </si>
  <si>
    <t>SUA769</t>
  </si>
  <si>
    <t>XLR332</t>
  </si>
  <si>
    <t>YGB932</t>
  </si>
  <si>
    <t>YGB978</t>
  </si>
  <si>
    <t>YGM501</t>
  </si>
  <si>
    <t>YYB278</t>
  </si>
  <si>
    <t>QFS209</t>
  </si>
  <si>
    <t>QEU632</t>
  </si>
  <si>
    <t>QHD517</t>
  </si>
  <si>
    <t>Porteur</t>
  </si>
  <si>
    <t>WEBTRANS</t>
  </si>
  <si>
    <t>Mono temp</t>
  </si>
  <si>
    <t>TAULE</t>
  </si>
  <si>
    <t>Bi temp</t>
  </si>
  <si>
    <t>TRI temp</t>
  </si>
  <si>
    <t>BG6061</t>
  </si>
  <si>
    <t>BG6062</t>
  </si>
  <si>
    <t>XY-8522</t>
  </si>
  <si>
    <t>XY-8524</t>
  </si>
  <si>
    <t>XY-8525</t>
  </si>
  <si>
    <t>WQ-4464</t>
  </si>
  <si>
    <t>WQ-4398</t>
  </si>
  <si>
    <t>FL-7079</t>
  </si>
  <si>
    <t>Baché</t>
  </si>
  <si>
    <t>Mercedes</t>
  </si>
  <si>
    <t>Sudfresh</t>
  </si>
  <si>
    <t>QEM942</t>
  </si>
  <si>
    <t>Identification</t>
  </si>
  <si>
    <t>Porteur R</t>
  </si>
  <si>
    <t>YHV260</t>
  </si>
  <si>
    <t>TLG200</t>
  </si>
  <si>
    <t>TLG202</t>
  </si>
  <si>
    <t>SXW368</t>
  </si>
  <si>
    <t>YWM287</t>
  </si>
  <si>
    <t>KAMAL</t>
  </si>
  <si>
    <t>415BCT</t>
  </si>
  <si>
    <t>569BFK</t>
  </si>
  <si>
    <t>LIKOEDI</t>
  </si>
  <si>
    <t>951BVS</t>
  </si>
  <si>
    <t>ATTC</t>
  </si>
  <si>
    <t>333CCB</t>
  </si>
  <si>
    <t>VWE411</t>
  </si>
  <si>
    <t>XGY161</t>
  </si>
  <si>
    <t>Volvo</t>
  </si>
  <si>
    <t>1EAL263</t>
  </si>
  <si>
    <t>1EAL299</t>
  </si>
  <si>
    <t>1EAZ098</t>
  </si>
  <si>
    <t>1EAY933</t>
  </si>
  <si>
    <t>1EAY860</t>
  </si>
  <si>
    <t>1EAY891</t>
  </si>
  <si>
    <t>1EAY911</t>
  </si>
  <si>
    <t>1EAY959</t>
  </si>
  <si>
    <t>1EAY817</t>
  </si>
  <si>
    <t>1EAY981</t>
  </si>
  <si>
    <t>1EAZ011</t>
  </si>
  <si>
    <t>1EAZ114</t>
  </si>
  <si>
    <t>MDH</t>
  </si>
  <si>
    <t>INACTIF</t>
  </si>
  <si>
    <t>Client</t>
  </si>
  <si>
    <t>ACTIF</t>
  </si>
  <si>
    <t>TRACTEUR</t>
  </si>
  <si>
    <t>PFORESTIER</t>
  </si>
  <si>
    <t>IGEPA</t>
  </si>
  <si>
    <t>1DOK830</t>
  </si>
  <si>
    <t>1DOK877</t>
  </si>
  <si>
    <t>1DOK905</t>
  </si>
  <si>
    <t>1DOK930</t>
  </si>
  <si>
    <t>MATCH</t>
  </si>
  <si>
    <t>1DWN841</t>
  </si>
  <si>
    <t>MERCEDES</t>
  </si>
  <si>
    <t>FRAIKIN</t>
  </si>
  <si>
    <t>1CME955</t>
  </si>
  <si>
    <t>1AYU061</t>
  </si>
  <si>
    <t>1DVI435</t>
  </si>
  <si>
    <t>1DVI483</t>
  </si>
  <si>
    <t>1DVI518</t>
  </si>
  <si>
    <t>1DXL465</t>
  </si>
  <si>
    <t>1DXL525</t>
  </si>
  <si>
    <t>1DXL555</t>
  </si>
  <si>
    <t>1EAL364</t>
  </si>
  <si>
    <t>1EAL378</t>
  </si>
  <si>
    <t>1EAL389</t>
  </si>
  <si>
    <t>1EDY963</t>
  </si>
  <si>
    <t>1EDY993</t>
  </si>
  <si>
    <t>1EDZ038</t>
  </si>
  <si>
    <t>1ELK490</t>
  </si>
  <si>
    <t>1ELT267</t>
  </si>
  <si>
    <t>1EAL282</t>
  </si>
  <si>
    <t>CHERO</t>
  </si>
  <si>
    <t>Thermo</t>
  </si>
  <si>
    <t>XNU911</t>
  </si>
  <si>
    <t>WQ4387</t>
  </si>
  <si>
    <t>CD041GV</t>
  </si>
  <si>
    <t>FL-3518</t>
  </si>
  <si>
    <t>1EHO574</t>
  </si>
  <si>
    <t>1EHO616</t>
  </si>
  <si>
    <t>1EHO687</t>
  </si>
  <si>
    <t>1EKD943</t>
  </si>
  <si>
    <t>1EMZ905</t>
  </si>
  <si>
    <t>1EMZ988</t>
  </si>
  <si>
    <t>1EMZ950</t>
  </si>
  <si>
    <t>DELIXL</t>
  </si>
  <si>
    <t>1DLI899</t>
  </si>
  <si>
    <t>ITM</t>
  </si>
  <si>
    <t>SPAR</t>
  </si>
  <si>
    <t>LOUEUR</t>
  </si>
  <si>
    <t>REMARQUE</t>
  </si>
  <si>
    <t>NUM PARQUE</t>
  </si>
  <si>
    <t>FLOTTE JEKATRANS GROUPE</t>
  </si>
  <si>
    <t>1 - 999</t>
  </si>
  <si>
    <t>SEMI-REMORQUE</t>
  </si>
  <si>
    <t>1000 - 1999</t>
  </si>
  <si>
    <t>2000 - 2999</t>
  </si>
  <si>
    <t>PORTEUR</t>
  </si>
  <si>
    <t>VEHICULE REMPL/RELAI</t>
  </si>
  <si>
    <t>9000 - 9999</t>
  </si>
  <si>
    <t>DATE</t>
  </si>
  <si>
    <t>Num CHASSIS</t>
  </si>
  <si>
    <t>FL2022</t>
  </si>
  <si>
    <t>IVECO</t>
  </si>
  <si>
    <t>WQ4396</t>
  </si>
  <si>
    <t>VK6833</t>
  </si>
  <si>
    <t>VK6834</t>
  </si>
  <si>
    <t>PRINT DATE</t>
  </si>
  <si>
    <t>1EPD096</t>
  </si>
  <si>
    <t>1EPD115</t>
  </si>
  <si>
    <t>1EPD132</t>
  </si>
  <si>
    <t>1EJS210</t>
  </si>
  <si>
    <t>1EXD650</t>
  </si>
  <si>
    <t>1EWC790</t>
  </si>
  <si>
    <t>EX DFD XMZ030</t>
  </si>
  <si>
    <t>EX DFD XMZ028</t>
  </si>
  <si>
    <t>1EXE007</t>
  </si>
  <si>
    <t>EX DFD XMZ004</t>
  </si>
  <si>
    <t>ex YGB932</t>
  </si>
  <si>
    <t>ex YGB978</t>
  </si>
  <si>
    <t>ex  DFD XMZ026</t>
  </si>
  <si>
    <t>1FJB552</t>
  </si>
  <si>
    <t>PA9751</t>
  </si>
  <si>
    <t>Volet</t>
  </si>
  <si>
    <t>PA9749</t>
  </si>
  <si>
    <t>PA9750</t>
  </si>
  <si>
    <t>Q-AAC-186</t>
  </si>
  <si>
    <t>Match</t>
  </si>
  <si>
    <t>Location Mathijs</t>
  </si>
  <si>
    <t>QACH246</t>
  </si>
  <si>
    <t>City</t>
  </si>
  <si>
    <t>1KGP245</t>
  </si>
  <si>
    <t>1KHU240</t>
  </si>
  <si>
    <t>1KVB724</t>
  </si>
  <si>
    <t>1KKN829</t>
  </si>
  <si>
    <t>1KKX920</t>
  </si>
  <si>
    <t>1KPU345</t>
  </si>
  <si>
    <t>1KRU108</t>
  </si>
  <si>
    <t>1KAP482</t>
  </si>
  <si>
    <t xml:space="preserve">VFC248 </t>
  </si>
  <si>
    <t>QADE188</t>
  </si>
  <si>
    <t>QADE213</t>
  </si>
  <si>
    <t>EX DFD XMZ203; ex City 1EXD999</t>
  </si>
  <si>
    <t>VJ8514</t>
  </si>
  <si>
    <t>1PRZ716</t>
  </si>
  <si>
    <t>1KJL078</t>
  </si>
  <si>
    <t>1JUL109</t>
  </si>
  <si>
    <t>029BEJ</t>
  </si>
  <si>
    <t>1KAP685</t>
  </si>
  <si>
    <t>987BEH</t>
  </si>
  <si>
    <t>1HRB943</t>
  </si>
  <si>
    <t>1EAZ068 - 1GUA425</t>
  </si>
  <si>
    <t>1PLF380</t>
  </si>
  <si>
    <t>XAR352</t>
  </si>
  <si>
    <t>YFS104</t>
  </si>
  <si>
    <t>1GDW179</t>
  </si>
  <si>
    <t>1PYB088</t>
  </si>
  <si>
    <t>1PYB142</t>
  </si>
  <si>
    <t>1PYB156</t>
  </si>
  <si>
    <t>1PYB257</t>
  </si>
  <si>
    <t>1LBB333</t>
  </si>
  <si>
    <t>1KKF908</t>
  </si>
  <si>
    <t>LIDL</t>
  </si>
  <si>
    <t>Fraikin</t>
  </si>
  <si>
    <t>Frainkin</t>
  </si>
  <si>
    <t>QACT576</t>
  </si>
  <si>
    <t>1KBZ230</t>
  </si>
  <si>
    <t>1PXK199</t>
  </si>
  <si>
    <t>XNH326</t>
  </si>
  <si>
    <t>1HJC402</t>
  </si>
  <si>
    <t>Masternaut</t>
  </si>
  <si>
    <t>Mbox</t>
  </si>
  <si>
    <t>MCU2</t>
  </si>
  <si>
    <t>QADR329</t>
  </si>
  <si>
    <t>MCU3</t>
  </si>
  <si>
    <t>Muxy</t>
  </si>
  <si>
    <t>1QAX997</t>
  </si>
  <si>
    <t>1EKC571</t>
  </si>
  <si>
    <t>1EKC638</t>
  </si>
  <si>
    <t>1ATB091</t>
  </si>
  <si>
    <t>1ATB116</t>
  </si>
  <si>
    <t>1PNN904</t>
  </si>
  <si>
    <t>1RBP163</t>
  </si>
  <si>
    <t>1RBP871</t>
  </si>
  <si>
    <t>1RBS438</t>
  </si>
  <si>
    <t>1DTC492</t>
  </si>
  <si>
    <t>917BTP</t>
  </si>
  <si>
    <t>Krqfter</t>
  </si>
  <si>
    <t>Opel</t>
  </si>
  <si>
    <t>VW</t>
  </si>
  <si>
    <t>1FDK737</t>
  </si>
  <si>
    <t>SPRINTER</t>
  </si>
  <si>
    <t>Utilitqire</t>
  </si>
  <si>
    <t>1RAA677</t>
  </si>
  <si>
    <t>1RAS992</t>
  </si>
  <si>
    <t>Contrôle Technique</t>
  </si>
  <si>
    <t>QADF329</t>
  </si>
  <si>
    <t>QADP889</t>
  </si>
  <si>
    <t>1RAD165</t>
  </si>
  <si>
    <t>Couleur rouge (nbr. jours) &lt; que:</t>
  </si>
  <si>
    <t>Couleur verte (nbr. jours) &gt; que:</t>
  </si>
  <si>
    <t>Couleur orange (nbr. jours) entre:</t>
  </si>
  <si>
    <t>et:</t>
  </si>
  <si>
    <t>1RCU568</t>
  </si>
  <si>
    <t>Actif</t>
  </si>
  <si>
    <t>FL2310</t>
  </si>
  <si>
    <t>AK7186</t>
  </si>
  <si>
    <t>AK7187</t>
  </si>
  <si>
    <t>AK7188</t>
  </si>
  <si>
    <t>AK7189</t>
  </si>
  <si>
    <t>AK7190</t>
  </si>
  <si>
    <t>1QCK065</t>
  </si>
  <si>
    <t>1QCM973</t>
  </si>
  <si>
    <t>1QCM974</t>
  </si>
  <si>
    <t>1QCP759</t>
  </si>
  <si>
    <t>1QCQ815</t>
  </si>
  <si>
    <t>1QCZ724</t>
  </si>
  <si>
    <t>UY8239</t>
  </si>
  <si>
    <t>UY8243</t>
  </si>
  <si>
    <t>UY8247</t>
  </si>
  <si>
    <t>UY8248</t>
  </si>
  <si>
    <t>UY8250</t>
  </si>
  <si>
    <t>UY8251</t>
  </si>
  <si>
    <t>UY8252</t>
  </si>
  <si>
    <t>UR4222</t>
  </si>
  <si>
    <t>JY8680</t>
  </si>
  <si>
    <t>GX8274</t>
  </si>
  <si>
    <t>GX8275</t>
  </si>
  <si>
    <t>XP4340</t>
  </si>
  <si>
    <t>BG6060</t>
  </si>
  <si>
    <t>BW9647</t>
  </si>
  <si>
    <t>BW9645</t>
  </si>
  <si>
    <t>WSMS7780000402062</t>
  </si>
  <si>
    <t>VM3LVFS3FC1R24359</t>
  </si>
  <si>
    <t>YE720PF302H202291</t>
  </si>
  <si>
    <t>VM3LVFS3F61R13962</t>
  </si>
  <si>
    <t>VM3LVFS3FG1R31274</t>
  </si>
  <si>
    <t>VM3LVFS3F61A13957</t>
  </si>
  <si>
    <t>Tare</t>
  </si>
  <si>
    <t>MMA</t>
  </si>
  <si>
    <t>Concession</t>
  </si>
  <si>
    <t>Début taxe
de roulage</t>
  </si>
  <si>
    <t>Fin taxe de
roulage</t>
  </si>
  <si>
    <t>Validité
licence</t>
  </si>
  <si>
    <t>Numéro de taxe
de roulage</t>
  </si>
  <si>
    <t>N°
Eurovignette</t>
  </si>
  <si>
    <t>Validité
RC</t>
  </si>
  <si>
    <t>Numéro de
police RC</t>
  </si>
  <si>
    <t>1ere mise en
circulation</t>
  </si>
  <si>
    <t>Jours avant
passage contrôle</t>
  </si>
  <si>
    <t>SCHMITZ</t>
  </si>
  <si>
    <t>Van Hool</t>
  </si>
  <si>
    <t>LATRE</t>
  </si>
  <si>
    <t>0</t>
  </si>
  <si>
    <t>Carr. Matthys</t>
  </si>
  <si>
    <t>VOLVO TCS</t>
  </si>
  <si>
    <t>Turbo Trucks</t>
  </si>
  <si>
    <t>Renting Car</t>
  </si>
  <si>
    <t>B39/622614105</t>
  </si>
  <si>
    <t>B196/19703369</t>
  </si>
  <si>
    <t>B196/19707301</t>
  </si>
  <si>
    <t>Licence</t>
  </si>
  <si>
    <t/>
  </si>
  <si>
    <t>17125/017</t>
  </si>
  <si>
    <t>17125/024</t>
  </si>
  <si>
    <t>17125/043</t>
  </si>
  <si>
    <t>17125/22</t>
  </si>
  <si>
    <t>17125/023</t>
  </si>
  <si>
    <t>17125/29</t>
  </si>
  <si>
    <t>17125/051</t>
  </si>
  <si>
    <t>17125/047</t>
  </si>
  <si>
    <t>17125/25</t>
  </si>
  <si>
    <t>17125/048</t>
  </si>
  <si>
    <t>17125/028</t>
  </si>
  <si>
    <t>17125/030</t>
  </si>
  <si>
    <t>17125/026</t>
  </si>
  <si>
    <t>17125/015</t>
  </si>
  <si>
    <t>100429 00064 (9054387)</t>
  </si>
  <si>
    <t>17125/020</t>
  </si>
  <si>
    <t>100429 00060 (9054391)</t>
  </si>
  <si>
    <t>17125/005</t>
  </si>
  <si>
    <t>100429 00061 (9054390)</t>
  </si>
  <si>
    <t>17125/014</t>
  </si>
  <si>
    <t>100429 00051 (9054400)</t>
  </si>
  <si>
    <t>17125/007</t>
  </si>
  <si>
    <t>100429 00063 (9054388)</t>
  </si>
  <si>
    <t>17125/002</t>
  </si>
  <si>
    <t>100429 00065 (9054386)</t>
  </si>
  <si>
    <t>17125/021</t>
  </si>
  <si>
    <t>17125/012</t>
  </si>
  <si>
    <t>17125/001</t>
  </si>
  <si>
    <t>17125/006</t>
  </si>
  <si>
    <t>17125/009</t>
  </si>
  <si>
    <t>17125/052</t>
  </si>
  <si>
    <t>Début validité
eurovignette</t>
  </si>
  <si>
    <t>Validité
eurovignette</t>
  </si>
  <si>
    <t>Matthijs</t>
  </si>
  <si>
    <t>B39/622614134</t>
  </si>
  <si>
    <t>Samro</t>
  </si>
  <si>
    <t>Gevan</t>
  </si>
  <si>
    <t>K133375260-6</t>
  </si>
  <si>
    <t>K133375235-8</t>
  </si>
  <si>
    <t>K133375234-1</t>
  </si>
  <si>
    <t>K133375198-8</t>
  </si>
  <si>
    <t>K133375259-8</t>
  </si>
  <si>
    <t>K133375267-1</t>
  </si>
  <si>
    <t>16G00401139 (16108312)</t>
  </si>
  <si>
    <t>16G00400234 (16108317)</t>
  </si>
  <si>
    <t>16G00399101 (16108327)</t>
  </si>
  <si>
    <t>16G00399731 (16108322)</t>
  </si>
  <si>
    <t>16G00399940 (16108319)</t>
  </si>
  <si>
    <t>16G00401175 (16108310)</t>
  </si>
  <si>
    <t>K147707510-7</t>
  </si>
  <si>
    <t>16G00400501 (16108315)</t>
  </si>
  <si>
    <t>16G00401185 (16108309)</t>
  </si>
  <si>
    <t>16G00401298 (16108308)</t>
  </si>
  <si>
    <t>16G00400414 (16108316)</t>
  </si>
  <si>
    <t>16G00398499 (16108330)</t>
  </si>
  <si>
    <t>16G00399865 (16108320)</t>
  </si>
  <si>
    <t>16G00401018 (16108314)</t>
  </si>
  <si>
    <t>16G00398347 (16108331)</t>
  </si>
  <si>
    <t>16G00398750 (16108329)</t>
  </si>
  <si>
    <t>16G00399531 (16108324)</t>
  </si>
  <si>
    <t>16G00400232 (16108318)</t>
  </si>
  <si>
    <t>16G00401106 (16108313)</t>
  </si>
  <si>
    <t>16G00398818 (16108328)</t>
  </si>
  <si>
    <t>16G00399373 (16108325)</t>
  </si>
  <si>
    <t>16G00399296 (16108326)</t>
  </si>
  <si>
    <t>16G00399754 (16108321)</t>
  </si>
  <si>
    <t>16G00378958 (16017334)</t>
  </si>
  <si>
    <t>BA5439</t>
  </si>
  <si>
    <t>BA5440</t>
  </si>
  <si>
    <t>BA5441</t>
  </si>
  <si>
    <t>BA5442</t>
  </si>
  <si>
    <t>BA5443</t>
  </si>
  <si>
    <t>BA5444</t>
  </si>
  <si>
    <t>BA5445</t>
  </si>
  <si>
    <t>1ELF609</t>
  </si>
  <si>
    <t>MX5882</t>
  </si>
  <si>
    <t>MX5883</t>
  </si>
  <si>
    <t>MX5885</t>
  </si>
  <si>
    <t>MX5886</t>
  </si>
  <si>
    <t>MX5887</t>
  </si>
  <si>
    <t>MX5888</t>
  </si>
  <si>
    <t>Mcu3</t>
  </si>
  <si>
    <t>65PC53</t>
  </si>
  <si>
    <t>28PC65</t>
  </si>
  <si>
    <t>28PC66</t>
  </si>
  <si>
    <t>XTP581</t>
  </si>
  <si>
    <t>QAAA699</t>
  </si>
  <si>
    <t>QAAC186</t>
  </si>
  <si>
    <t>QADT558</t>
  </si>
  <si>
    <t>YE72OPF304H203365</t>
  </si>
  <si>
    <t>YE72OPF304H203366</t>
  </si>
  <si>
    <t>YE72OPF304H203367</t>
  </si>
  <si>
    <t>YE72OPF304H203373</t>
  </si>
  <si>
    <t>YE72OPF304H203374</t>
  </si>
  <si>
    <t>YE72OPF304H203375</t>
  </si>
  <si>
    <t>YE72OPF304H203371</t>
  </si>
  <si>
    <t>YE72OPF304H203372</t>
  </si>
  <si>
    <t>YE72OPF304H203370</t>
  </si>
  <si>
    <t>YE72OPF304H203368</t>
  </si>
  <si>
    <t>YE72OPF304H203369</t>
  </si>
  <si>
    <t>VM3LVFS3EX1A08809</t>
  </si>
  <si>
    <t>YA5B302A539M57658</t>
  </si>
  <si>
    <t>WKOSNC02430711757</t>
  </si>
  <si>
    <t>VM3LVFS3F81R20583</t>
  </si>
  <si>
    <t>VM3LVFS3F81R20584</t>
  </si>
  <si>
    <t>VK1SD33WHPA700074</t>
  </si>
  <si>
    <t>VM3LVFS3FG1R31176</t>
  </si>
  <si>
    <t>VM3LVFS3FG1R31184</t>
  </si>
  <si>
    <t>XLRAE75PC0E805219</t>
  </si>
  <si>
    <t>XLRAE75PC0E841486</t>
  </si>
  <si>
    <t>XLRAE75PC0E946948</t>
  </si>
  <si>
    <t>XLRAE75PC0E842981</t>
  </si>
  <si>
    <t>XLRAE75PC0E845124</t>
  </si>
  <si>
    <t>XLRAE75PC0E835892</t>
  </si>
  <si>
    <t>XLRAE75PC0E835911</t>
  </si>
  <si>
    <t>YV2JL40A37B449799</t>
  </si>
  <si>
    <t>XLRAE75PC0E805259</t>
  </si>
  <si>
    <t>YV2J1D1A5AB554114</t>
  </si>
  <si>
    <t>YV2J1D1AXAB553959</t>
  </si>
  <si>
    <t>YV2J1D1AXAB554173</t>
  </si>
  <si>
    <t>YV2J1D1A9AB555119</t>
  </si>
  <si>
    <t>YV2J1D1A5AB554730</t>
  </si>
  <si>
    <t>YV2J1D1A5DB642312</t>
  </si>
  <si>
    <t>YV2J1D1AXDB641981</t>
  </si>
  <si>
    <t>YV2J1D1AXDB642435</t>
  </si>
  <si>
    <t>YV2J1D1A4DB642866</t>
  </si>
  <si>
    <t>YV2J1D1A7DB644398</t>
  </si>
  <si>
    <t>YV2J1D1A8DB644443</t>
  </si>
  <si>
    <t>YV2J1D1A8DB644409</t>
  </si>
  <si>
    <t>YV2J1D1A5DB643279</t>
  </si>
  <si>
    <t>YV2J1D1A1DB643327</t>
  </si>
  <si>
    <t>YV2J1D1A1DB642856</t>
  </si>
  <si>
    <t>XLRASM4100G062287</t>
  </si>
  <si>
    <t>XLRASM4100G065248</t>
  </si>
  <si>
    <t>XLRTE85MC0E802507</t>
  </si>
  <si>
    <t>XLRTE85MC0E838526</t>
  </si>
  <si>
    <t>XLRTE85MC0E838498</t>
  </si>
  <si>
    <t>XLRTE85MC0E843946</t>
  </si>
  <si>
    <t>XLRTEH4300G11540</t>
  </si>
  <si>
    <t>YV2RTW0A2HB790126</t>
  </si>
  <si>
    <t>YV2RTW0A1HB790263</t>
  </si>
  <si>
    <t>YV2RTW0A9HB790267</t>
  </si>
  <si>
    <t>YV2RTW0A5HB790282</t>
  </si>
  <si>
    <t>YV2RTW0A3HB792984</t>
  </si>
  <si>
    <t>YV2RTW0A8HB792981</t>
  </si>
  <si>
    <t>YV2RTW0A5HB792977</t>
  </si>
  <si>
    <t>YV2RTW0A0HB792974</t>
  </si>
  <si>
    <t>B39/622614112</t>
  </si>
  <si>
    <t>Systems Trailers</t>
  </si>
  <si>
    <t>B196/19695754</t>
  </si>
  <si>
    <t>B196/19695752</t>
  </si>
  <si>
    <t>Turbotrucks</t>
  </si>
  <si>
    <t>0165/19379383</t>
  </si>
  <si>
    <t>K146952976-9</t>
  </si>
  <si>
    <t>16G00397845 / 16100341</t>
  </si>
  <si>
    <t>17874/054</t>
  </si>
  <si>
    <t>16G00393784 / 16100365</t>
  </si>
  <si>
    <t>17874/089</t>
  </si>
  <si>
    <t>MAN Tr &amp; Bus</t>
  </si>
  <si>
    <t>16G00395491 / 16100353</t>
  </si>
  <si>
    <t>17874/060</t>
  </si>
  <si>
    <t>16G00394607 / 16100359</t>
  </si>
  <si>
    <t>17874/062</t>
  </si>
  <si>
    <t>16G00460146 / 16144988</t>
  </si>
  <si>
    <t>16G00394238 / 16100361</t>
  </si>
  <si>
    <t>Lens Moteur</t>
  </si>
  <si>
    <t>16G00397924 / 16100340</t>
  </si>
  <si>
    <t>Volvo Truck Center</t>
  </si>
  <si>
    <t>16G00397383 / 16100343</t>
  </si>
  <si>
    <t>17874/075</t>
  </si>
  <si>
    <t>16G00394215 / 16100362</t>
  </si>
  <si>
    <t>17874/076</t>
  </si>
  <si>
    <t>16G00459611 // 16138783</t>
  </si>
  <si>
    <t>13G00001284//2520250</t>
  </si>
  <si>
    <t>16G00396502 / 16100348</t>
  </si>
  <si>
    <t>17874/057</t>
  </si>
  <si>
    <t>16G00398118 / 16100338</t>
  </si>
  <si>
    <t>17874/065</t>
  </si>
  <si>
    <t>16G00396532 16100347</t>
  </si>
  <si>
    <t>17874/074</t>
  </si>
  <si>
    <t>16G00393358 / 16100366</t>
  </si>
  <si>
    <t>16G00393162 / 16100367</t>
  </si>
  <si>
    <t>17874/072</t>
  </si>
  <si>
    <t>16G00394405 / 16100360</t>
  </si>
  <si>
    <t>17874/067</t>
  </si>
  <si>
    <t>16G00395351 / 16100354</t>
  </si>
  <si>
    <t>17874/061</t>
  </si>
  <si>
    <t>16G00395067 / 16100356</t>
  </si>
  <si>
    <t>17874/063</t>
  </si>
  <si>
    <t>16G00395005 / 16100357</t>
  </si>
  <si>
    <t>17874/066</t>
  </si>
  <si>
    <t>16G00394119 / 16100363</t>
  </si>
  <si>
    <t>17874/068</t>
  </si>
  <si>
    <t>17874/059</t>
  </si>
  <si>
    <t>16G00396609 / 16100346</t>
  </si>
  <si>
    <t>17874/069</t>
  </si>
  <si>
    <t>16G00396364 / 16100349</t>
  </si>
  <si>
    <t>16G00395147 / 16100355</t>
  </si>
  <si>
    <t>17874/070</t>
  </si>
  <si>
    <t>16G00392907 / 16100369</t>
  </si>
  <si>
    <t>17874/073</t>
  </si>
  <si>
    <t>16G00395816 / 16100351</t>
  </si>
  <si>
    <t>17874/093</t>
  </si>
  <si>
    <t>16G00397932 / 16100339</t>
  </si>
  <si>
    <t>17874/102</t>
  </si>
  <si>
    <t>16G00397242 / 16100344</t>
  </si>
  <si>
    <t>17874/092</t>
  </si>
  <si>
    <t>B196/160802/1134</t>
  </si>
  <si>
    <t>16G00460111 / 16144684</t>
  </si>
  <si>
    <t>Truck Service Sebastien</t>
  </si>
  <si>
    <t>16G00460917 // 16143347</t>
  </si>
  <si>
    <t>16G00460916 // 16143346</t>
  </si>
  <si>
    <t>16G00460915 // 16143348</t>
  </si>
  <si>
    <t>B196/19705197</t>
  </si>
  <si>
    <t>16G00460914 // 16143350</t>
  </si>
  <si>
    <t>B196/19708512</t>
  </si>
  <si>
    <t>B196/19708731</t>
  </si>
  <si>
    <t>YV2RTW0A1HB792966</t>
  </si>
  <si>
    <t>YV2RTW0A3HB792970</t>
  </si>
  <si>
    <t>YV2J1D1A2DB642896</t>
  </si>
  <si>
    <t>WSJTKS327BTJ20215</t>
  </si>
  <si>
    <t>WSJTKS327BTJ20216</t>
  </si>
  <si>
    <t>WSJTKS327BTJ20221</t>
  </si>
  <si>
    <t>VM3LVFS3F71R14898</t>
  </si>
  <si>
    <t>VM3LVFS3F71R14896</t>
  </si>
  <si>
    <t>YV2JL40A47B445213</t>
  </si>
  <si>
    <t>YV2J1F1C2DB637470</t>
  </si>
  <si>
    <t>WMA18SZZ0DW176935</t>
  </si>
  <si>
    <t>WMA18SZZ8DW176939</t>
  </si>
  <si>
    <t>XLRASM4100G060934</t>
  </si>
  <si>
    <t>XLRASM4100G062714</t>
  </si>
  <si>
    <t>XLRASM4100G063832</t>
  </si>
  <si>
    <t>XLRASM4100G063880</t>
  </si>
  <si>
    <t>XLRASM4100G061275</t>
  </si>
  <si>
    <t>XLRASM4100G065341</t>
  </si>
  <si>
    <t>VF624GPA000025914</t>
  </si>
  <si>
    <t>YV2J1F1A5BB584033</t>
  </si>
  <si>
    <t>YV2J1F1A2BB583728</t>
  </si>
  <si>
    <t>VF624GPA000047933</t>
  </si>
  <si>
    <t>VF624GPA000052437</t>
  </si>
  <si>
    <t>VF624GPA000025449</t>
  </si>
  <si>
    <t>WMA06XZZ0DW178408</t>
  </si>
  <si>
    <t>WMA06XZZ6DW178378</t>
  </si>
  <si>
    <t>WMA06XZZ9DW178374</t>
  </si>
  <si>
    <t>WMA06XZZ0DW178375</t>
  </si>
  <si>
    <t>WMA06XZZ4DW178377</t>
  </si>
  <si>
    <t>WMA06XZZ5DW178386</t>
  </si>
  <si>
    <t>WMA06XZZ3DW178371</t>
  </si>
  <si>
    <t>WMA06XZZ9DW178388</t>
  </si>
  <si>
    <t>WMA06XZZXDW178397</t>
  </si>
  <si>
    <t>WMA06XZZ7DW178390</t>
  </si>
  <si>
    <t>WMA06XZZ6DW178400</t>
  </si>
  <si>
    <t>YV2J1F1A8DB637648</t>
  </si>
  <si>
    <t>YV2J1F1A5DB637686</t>
  </si>
  <si>
    <t>YV2J1F1A0DB637708</t>
  </si>
  <si>
    <t>WDB9634031L933869</t>
  </si>
  <si>
    <t>WDB9634031L933342</t>
  </si>
  <si>
    <t>VM3LVFS3F11R03913</t>
  </si>
  <si>
    <t>VM3LVFS3FC1R24350</t>
  </si>
  <si>
    <t>YE12K0021AA417338</t>
  </si>
  <si>
    <t>YE12K0021AA417337</t>
  </si>
  <si>
    <t>YV2J1F1C9CB633673</t>
  </si>
  <si>
    <t>YV2J1F1C0CB633710</t>
  </si>
  <si>
    <t>YV2J1F1C0CB633691</t>
  </si>
  <si>
    <t>YV2J1F1C1CB635059</t>
  </si>
  <si>
    <t>YV2J1F1C2CB634969</t>
  </si>
  <si>
    <t>YV2J1F1C3CB635001</t>
  </si>
  <si>
    <t>YV2J1F1C7DB636850</t>
  </si>
  <si>
    <t>YV2J1F1C2DB636738</t>
  </si>
  <si>
    <t>YV2J1F1C5DB636586</t>
  </si>
  <si>
    <t>YV2J1F1CXDB638463</t>
  </si>
  <si>
    <t>YV2J1F1C5DB638449</t>
  </si>
  <si>
    <t>YV2J1F1C9DB638423</t>
  </si>
  <si>
    <t>YV2J1F1C4DB640421</t>
  </si>
  <si>
    <t>YV2JSG0C96B427097</t>
  </si>
  <si>
    <t>XLRAS85MC0E804889</t>
  </si>
  <si>
    <t>YV2JL60C17B455260</t>
  </si>
  <si>
    <t>YV2JL60C87B455918</t>
  </si>
  <si>
    <t>YV2J4CMC55B380436</t>
  </si>
  <si>
    <t>XLRAS85MC0E800482</t>
  </si>
  <si>
    <t>XLRAS85MC0E807406</t>
  </si>
  <si>
    <t>XLRTE47MS0E847121</t>
  </si>
  <si>
    <t>YV2J1F1A5CB630963</t>
  </si>
  <si>
    <t>YV2J1F1A8CB630990</t>
  </si>
  <si>
    <t>YV2J1F1A8CB631055</t>
  </si>
  <si>
    <t>YV2J1F1A9CB631095</t>
  </si>
  <si>
    <t>WDB9634031L820511</t>
  </si>
  <si>
    <t>WDB9634031L820512</t>
  </si>
  <si>
    <t>WDB9634031L825388</t>
  </si>
  <si>
    <t>YV2RTW0A8HB790163</t>
  </si>
  <si>
    <t>WMAH06ZZ27W094836</t>
  </si>
  <si>
    <t>WDB9340321L655047</t>
  </si>
  <si>
    <t>YV2RTW0A9HB792956</t>
  </si>
  <si>
    <t>Caisse</t>
  </si>
  <si>
    <t>B196/697140</t>
  </si>
  <si>
    <t>Cylindrée</t>
  </si>
  <si>
    <t>QADG112</t>
  </si>
  <si>
    <t>B39/1035214</t>
  </si>
  <si>
    <t>B196/19698537</t>
  </si>
  <si>
    <t>B196/161028/1042</t>
  </si>
  <si>
    <t>B196/19706757</t>
  </si>
  <si>
    <t>B196/19705194</t>
  </si>
  <si>
    <t>1ARR806</t>
  </si>
  <si>
    <t>MX5884</t>
  </si>
  <si>
    <t>QADX816</t>
  </si>
  <si>
    <t>QADY522</t>
  </si>
  <si>
    <t>WSJTKS327BTJ20222</t>
  </si>
  <si>
    <t>YV2XZ22C6HB793060</t>
  </si>
  <si>
    <t>Mathys</t>
  </si>
  <si>
    <t>B196/1612291342</t>
  </si>
  <si>
    <t>1QEV295</t>
  </si>
  <si>
    <t>1RJF853</t>
  </si>
  <si>
    <t>1RKT524</t>
  </si>
  <si>
    <t>1RKT543</t>
  </si>
  <si>
    <t>1RHG931</t>
  </si>
  <si>
    <t>1RNF621</t>
  </si>
  <si>
    <t>1RKB746</t>
  </si>
  <si>
    <t>1QBJ039</t>
  </si>
  <si>
    <t>1QBG169</t>
  </si>
  <si>
    <t>Échéance Tachy déchargement</t>
  </si>
  <si>
    <t>Sonde temp Validité</t>
  </si>
  <si>
    <t>Échéance Tachy étalonnage</t>
  </si>
  <si>
    <t>Prochain Entretien Matériel Constructeur</t>
  </si>
  <si>
    <t>Kilométrage</t>
  </si>
  <si>
    <t>AUTO</t>
  </si>
  <si>
    <t>17874/095</t>
  </si>
  <si>
    <t>17874/090</t>
  </si>
  <si>
    <t>17874/083</t>
  </si>
  <si>
    <t>17874/113</t>
  </si>
  <si>
    <t>17874/111</t>
  </si>
  <si>
    <t>17874/081</t>
  </si>
  <si>
    <t>17874/104</t>
  </si>
  <si>
    <t>17874/115</t>
  </si>
  <si>
    <t>17874/105</t>
  </si>
  <si>
    <t>17874/106</t>
  </si>
  <si>
    <t>17874/117</t>
  </si>
  <si>
    <t>17874/114</t>
  </si>
  <si>
    <t>17874/116</t>
  </si>
  <si>
    <t>QAEG809</t>
  </si>
  <si>
    <t>QAEG807</t>
  </si>
  <si>
    <t>Lidl</t>
  </si>
  <si>
    <t>QAAE183</t>
  </si>
  <si>
    <t>VM3LVFS3F71R14900</t>
  </si>
  <si>
    <t>Carfrig</t>
  </si>
  <si>
    <t>Rappel des échéances à respecter :</t>
  </si>
  <si>
    <t>90 jours</t>
  </si>
  <si>
    <t>2 ans</t>
  </si>
  <si>
    <t>1500 heures</t>
  </si>
  <si>
    <t>Couleur rouge =&lt; que :</t>
  </si>
  <si>
    <t>jours</t>
  </si>
  <si>
    <t>heures</t>
  </si>
  <si>
    <t>kilometre</t>
  </si>
  <si>
    <t>QAEG805</t>
  </si>
  <si>
    <t>QAEG801</t>
  </si>
  <si>
    <t>Inactif</t>
  </si>
  <si>
    <t>1SDG004</t>
  </si>
  <si>
    <t>1SDG030</t>
  </si>
  <si>
    <t>XLRTEH4300G154333</t>
  </si>
  <si>
    <t>XLRTEH4300G154337</t>
  </si>
  <si>
    <t>B/196/170413/1542</t>
  </si>
  <si>
    <t>17874/085</t>
  </si>
  <si>
    <t>B/196/170413/1535</t>
  </si>
  <si>
    <t>1SEF787</t>
  </si>
  <si>
    <t>1SEF844</t>
  </si>
  <si>
    <t>1SEF947</t>
  </si>
  <si>
    <t>XLRTEH4300G154372</t>
  </si>
  <si>
    <t>XLRTEH4300G154643</t>
  </si>
  <si>
    <t>B/196/170424/1112</t>
  </si>
  <si>
    <t>B/196/170424/1141</t>
  </si>
  <si>
    <t>B/196/170424/1126</t>
  </si>
  <si>
    <t>17874/084</t>
  </si>
  <si>
    <t>XLRTEH4300G154545</t>
  </si>
  <si>
    <t>1SDP833</t>
  </si>
  <si>
    <t>YV2X9J0A1HB812447</t>
  </si>
  <si>
    <t>B196/170418/1514</t>
  </si>
  <si>
    <t>17874/098</t>
  </si>
  <si>
    <t>Personnel</t>
  </si>
  <si>
    <t>1RFR473</t>
  </si>
  <si>
    <t>Lionel Frerar</t>
  </si>
  <si>
    <t>Monospace</t>
  </si>
  <si>
    <t>WVGZZZ1TZHW056031</t>
  </si>
  <si>
    <t>West-Lease</t>
  </si>
  <si>
    <t>actif</t>
  </si>
  <si>
    <t>Modèle</t>
  </si>
  <si>
    <t>Touran</t>
  </si>
  <si>
    <t>VW Paisse - Visé</t>
  </si>
  <si>
    <t>B0196/1618606</t>
  </si>
  <si>
    <t>CT 4 ans = 12/12/2020</t>
  </si>
  <si>
    <t>1CQU864</t>
  </si>
  <si>
    <t>Break</t>
  </si>
  <si>
    <t>WAUZZZ8E15A453236</t>
  </si>
  <si>
    <t>NA</t>
  </si>
  <si>
    <t>Audi</t>
  </si>
  <si>
    <t>A4 avant</t>
  </si>
  <si>
    <t>B196/19664564</t>
  </si>
  <si>
    <t>Ludovic Seelde</t>
  </si>
  <si>
    <t>Ludo Neven</t>
  </si>
  <si>
    <t>Sandrine Gaigneaux</t>
  </si>
  <si>
    <t>Hyacinthe Chaudoir</t>
  </si>
  <si>
    <t>Olivier Michaux</t>
  </si>
  <si>
    <t>Gregory Skupiewski</t>
  </si>
  <si>
    <t>Christophe Giaux</t>
  </si>
  <si>
    <t>Webtrans</t>
  </si>
  <si>
    <t>Vito</t>
  </si>
  <si>
    <t>Pascal Guillaume</t>
  </si>
  <si>
    <t>???</t>
  </si>
  <si>
    <t>Serge Dedecker</t>
  </si>
  <si>
    <t>Mohamed Fares</t>
  </si>
  <si>
    <t>Lot</t>
  </si>
  <si>
    <t>Marnik Van Ysacker</t>
  </si>
  <si>
    <t>Myriam Vanhove</t>
  </si>
  <si>
    <t>Jef Caeyers</t>
  </si>
  <si>
    <t>Vincent Gaillard</t>
  </si>
  <si>
    <t>A3 Sportback</t>
  </si>
  <si>
    <t>BMW</t>
  </si>
  <si>
    <t>Q5</t>
  </si>
  <si>
    <t>X3</t>
  </si>
  <si>
    <t>Range Rover</t>
  </si>
  <si>
    <t>Serie 3</t>
  </si>
  <si>
    <t>Serie 5</t>
  </si>
  <si>
    <t>Land Rover</t>
  </si>
  <si>
    <t>Evoque</t>
  </si>
  <si>
    <t>Vivaro</t>
  </si>
  <si>
    <t>1RLT325</t>
  </si>
  <si>
    <t>Citytrans</t>
  </si>
  <si>
    <t>Hatchback</t>
  </si>
  <si>
    <t>WAUZZZ8V3HA092564</t>
  </si>
  <si>
    <t>CT 4 ans = 24/01/2021</t>
  </si>
  <si>
    <t>B0196/1619601</t>
  </si>
  <si>
    <t>Camionette</t>
  </si>
  <si>
    <t>SUV</t>
  </si>
  <si>
    <t>Berline</t>
  </si>
  <si>
    <t>4x4</t>
  </si>
  <si>
    <t>Sprinter</t>
  </si>
  <si>
    <t>1RJF632</t>
  </si>
  <si>
    <t>1RLR300</t>
  </si>
  <si>
    <t>WAUZZZ8V2HA093124</t>
  </si>
  <si>
    <t>CT 4 ans = 23/01/2021</t>
  </si>
  <si>
    <t>B0196/1618594</t>
  </si>
  <si>
    <t>1SFP191</t>
  </si>
  <si>
    <t>1SFP280</t>
  </si>
  <si>
    <t>1SFP337</t>
  </si>
  <si>
    <t>YV2X9J0A5HB812211</t>
  </si>
  <si>
    <t>YV2X9J0A8HB812283</t>
  </si>
  <si>
    <t>YV2X9J0AXHB813399</t>
  </si>
  <si>
    <t>BIDFOOD</t>
  </si>
  <si>
    <t>1SJR376</t>
  </si>
  <si>
    <t>YV2X9J0A0HB813640</t>
  </si>
  <si>
    <t>17G00571607 // 17133064</t>
  </si>
  <si>
    <t>1SKG141</t>
  </si>
  <si>
    <t>1SKG213</t>
  </si>
  <si>
    <t>XLRTEH4300G161165</t>
  </si>
  <si>
    <t>XLRTEH4300G160989</t>
  </si>
  <si>
    <t>1SJR486</t>
  </si>
  <si>
    <t>1SJR579</t>
  </si>
  <si>
    <t>YV2X9J0A1HB814182</t>
  </si>
  <si>
    <t>B196/170523/1515</t>
  </si>
  <si>
    <t>YV2X9J0A5HB814797</t>
  </si>
  <si>
    <t>B196/170523/1528</t>
  </si>
  <si>
    <t>B196/170502/1458</t>
  </si>
  <si>
    <t>17G00571765 // 17116745</t>
  </si>
  <si>
    <t>17G00571763 // 17116744</t>
  </si>
  <si>
    <t>17G00571766 // 17115453</t>
  </si>
  <si>
    <t>1SPU597</t>
  </si>
  <si>
    <t>ex 1KNH266</t>
  </si>
  <si>
    <t>1KAS391</t>
  </si>
  <si>
    <t>YV2TBM0A78B496069</t>
  </si>
  <si>
    <t>MATTHYS</t>
  </si>
  <si>
    <t>1SPK552</t>
  </si>
  <si>
    <t>1SPL132</t>
  </si>
  <si>
    <t>1SPL478</t>
  </si>
  <si>
    <t>XLRTEH4300G161551</t>
  </si>
  <si>
    <t>B/196/170621/0936</t>
  </si>
  <si>
    <t>XLRTEH4300G161756</t>
  </si>
  <si>
    <t>B/196/170621/1030</t>
  </si>
  <si>
    <t>XLRTEH4300G161804</t>
  </si>
  <si>
    <t>B/196/170621/1110</t>
  </si>
  <si>
    <t>QAEJ495</t>
  </si>
  <si>
    <t>Heure diesel frigo</t>
  </si>
  <si>
    <t>B/196/170530/1457</t>
  </si>
  <si>
    <t>HQ4034</t>
  </si>
  <si>
    <t>HQ4035</t>
  </si>
  <si>
    <t>1SZC463</t>
  </si>
  <si>
    <t>Type hayon</t>
  </si>
  <si>
    <t>DHSM-30</t>
  </si>
  <si>
    <t>DH-SM80</t>
  </si>
  <si>
    <t>DHSM-20</t>
  </si>
  <si>
    <t>DHSMR-20</t>
  </si>
  <si>
    <t>1TDW903</t>
  </si>
  <si>
    <t>1TDW928</t>
  </si>
  <si>
    <t>XLRTEH4300G172664</t>
  </si>
  <si>
    <t>B/196/19765715</t>
  </si>
  <si>
    <t>XLRTEH4300G170991</t>
  </si>
  <si>
    <t>B/196/19765717</t>
  </si>
  <si>
    <t>1TEV931</t>
  </si>
  <si>
    <t>Camionnette</t>
  </si>
  <si>
    <t>West Lease</t>
  </si>
  <si>
    <t>VM3LVFS3FH1R32711</t>
  </si>
  <si>
    <t>VM3LVFS3FH1R32713</t>
  </si>
  <si>
    <t>VM3LVFS3FH1R32609</t>
  </si>
  <si>
    <t>VM3LVFS3FA1R22018</t>
  </si>
  <si>
    <t>Iveco</t>
  </si>
  <si>
    <t>VM3LVFS3FH1R32591</t>
  </si>
  <si>
    <t>17874/119</t>
  </si>
  <si>
    <t>1TDG954</t>
  </si>
  <si>
    <t>ZCFC435D205177675</t>
  </si>
  <si>
    <t>Atelier</t>
  </si>
  <si>
    <t>B/196/1729308</t>
  </si>
  <si>
    <t>ZCFC135D605176179</t>
  </si>
  <si>
    <t>Frigo</t>
  </si>
  <si>
    <t>Matthys</t>
  </si>
  <si>
    <t>B/196/1728275</t>
  </si>
  <si>
    <t>1TFE486</t>
  </si>
  <si>
    <t>1TFE737</t>
  </si>
  <si>
    <t>1TFJ626</t>
  </si>
  <si>
    <t>XLRTEH4300G172669</t>
  </si>
  <si>
    <t>B/196/171018/0959</t>
  </si>
  <si>
    <t>XLRTEH4300G170859</t>
  </si>
  <si>
    <t>B/196/171018/1025</t>
  </si>
  <si>
    <t>XLRTEH4300G171354</t>
  </si>
  <si>
    <t>B/196/171019/1035</t>
  </si>
  <si>
    <t>YA5B304A839M53511</t>
  </si>
  <si>
    <t>1PNN904 radié le 22/06/2017 - ex 1BIX873</t>
  </si>
  <si>
    <t>1RJF853 radié le 21/10/2017 - ex 1CES526</t>
  </si>
  <si>
    <t>B/196/170530/1504</t>
  </si>
  <si>
    <t>B/196/19664449</t>
  </si>
  <si>
    <t>radié le 21/10/2017</t>
  </si>
  <si>
    <t>B/196/170421/1332</t>
  </si>
  <si>
    <t>B/196/19743623</t>
  </si>
  <si>
    <t>B/196/19743616</t>
  </si>
  <si>
    <t>B/196/19743619</t>
  </si>
  <si>
    <t>Sharan</t>
  </si>
  <si>
    <t>1KHK961</t>
  </si>
  <si>
    <t>Westlease</t>
  </si>
  <si>
    <t>Caddy</t>
  </si>
  <si>
    <t>1KEP242</t>
  </si>
  <si>
    <t>1PGG581</t>
  </si>
  <si>
    <t>1PRZ909</t>
  </si>
  <si>
    <t>Jekatrans</t>
  </si>
  <si>
    <t>1NAB229</t>
  </si>
  <si>
    <t>B196/19664444</t>
  </si>
  <si>
    <t>B196/19664445</t>
  </si>
  <si>
    <t>B196/19664446</t>
  </si>
  <si>
    <t>B196/19663755</t>
  </si>
  <si>
    <t>B196/19664448</t>
  </si>
  <si>
    <t>B196/19664450</t>
  </si>
  <si>
    <t>B196/19664451</t>
  </si>
  <si>
    <t>B196/19664440</t>
  </si>
  <si>
    <t>B196/19664101</t>
  </si>
  <si>
    <t>B196/19664431</t>
  </si>
  <si>
    <t>B196/19664432</t>
  </si>
  <si>
    <t>B196/19664433</t>
  </si>
  <si>
    <t>B196/19664434</t>
  </si>
  <si>
    <t>B196/19664435</t>
  </si>
  <si>
    <t>B196/19664436</t>
  </si>
  <si>
    <t>B196/19664437</t>
  </si>
  <si>
    <t>B196/19664438</t>
  </si>
  <si>
    <t>B196/19664439</t>
  </si>
  <si>
    <t>B196/19664429</t>
  </si>
  <si>
    <t>B196/19664428</t>
  </si>
  <si>
    <t>B196/19664427</t>
  </si>
  <si>
    <t>B196/19705193</t>
  </si>
  <si>
    <t>B196/19705195</t>
  </si>
  <si>
    <t>B196/19708737</t>
  </si>
  <si>
    <t>B196/19710307</t>
  </si>
  <si>
    <t>Cie assurance</t>
  </si>
  <si>
    <t>Courtier</t>
  </si>
  <si>
    <t>FM</t>
  </si>
  <si>
    <t>Ethias</t>
  </si>
  <si>
    <t>Agallis</t>
  </si>
  <si>
    <t>TGS</t>
  </si>
  <si>
    <t>CF</t>
  </si>
  <si>
    <t>FL</t>
  </si>
  <si>
    <t>Axa</t>
  </si>
  <si>
    <t>B039/622690461</t>
  </si>
  <si>
    <t>TGX</t>
  </si>
  <si>
    <t>XF</t>
  </si>
  <si>
    <t>FH</t>
  </si>
  <si>
    <t>Daily</t>
  </si>
  <si>
    <t>B196/19664443</t>
  </si>
  <si>
    <t>Date des relevé</t>
  </si>
  <si>
    <t>Prochain entretien frigo</t>
  </si>
  <si>
    <t>DHSM20</t>
  </si>
  <si>
    <t>1TGD331</t>
  </si>
  <si>
    <t>porteur</t>
  </si>
  <si>
    <t>XLRAE75PC0E800002</t>
  </si>
  <si>
    <t>QADY518</t>
  </si>
  <si>
    <t>ex 1KBZ224</t>
  </si>
  <si>
    <t>1TKH375</t>
  </si>
  <si>
    <t>1QACP875</t>
  </si>
  <si>
    <t>1QACP877</t>
  </si>
  <si>
    <t>QAEG495</t>
  </si>
  <si>
    <t>1TSZ705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</si>
</sst>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km&quot;"/>
    <numFmt numFmtId="165" formatCode="[h]"/>
  </numFmts>
  <fonts count="32" x14ac:knownFonts="1">
    <font>
      <sz val="10"/>
      <color indexed="8"/>
      <name val="ARIAL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color rgb="FFFF000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6" fillId="0" borderId="0"/>
    <xf numFmtId="0" fontId="6" fillId="0" borderId="0"/>
    <xf numFmtId="0" fontId="11" fillId="0" borderId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1" fillId="13" borderId="10" applyNumberFormat="0" applyAlignment="0" applyProtection="0"/>
    <xf numFmtId="0" fontId="22" fillId="14" borderId="11" applyNumberFormat="0" applyAlignment="0" applyProtection="0"/>
    <xf numFmtId="0" fontId="23" fillId="14" borderId="10" applyNumberFormat="0" applyAlignment="0" applyProtection="0"/>
    <xf numFmtId="0" fontId="24" fillId="0" borderId="12" applyNumberFormat="0" applyFill="0" applyAlignment="0" applyProtection="0"/>
    <xf numFmtId="0" fontId="25" fillId="15" borderId="13" applyNumberFormat="0" applyAlignment="0" applyProtection="0"/>
    <xf numFmtId="0" fontId="26" fillId="0" borderId="0" applyNumberFormat="0" applyFill="0" applyBorder="0" applyAlignment="0" applyProtection="0"/>
    <xf numFmtId="0" fontId="13" fillId="16" borderId="14" applyNumberFormat="0" applyFont="0" applyAlignment="0" applyProtection="0"/>
    <xf numFmtId="0" fontId="27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28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28" fillId="40" borderId="0" applyNumberFormat="0" applyBorder="0" applyAlignment="0" applyProtection="0"/>
  </cellStyleXfs>
  <cellXfs count="113">
    <xf numFmtId="0" fontId="0" fillId="0" borderId="0" xfId="0"/>
    <xf numFmtId="0" fontId="3" fillId="2" borderId="1" xfId="0" applyFont="1" applyFill="1" applyBorder="1" applyAlignment="1">
      <alignment horizontal="left"/>
    </xf>
    <xf numFmtId="0" fontId="0" fillId="0" borderId="1" xfId="0" applyBorder="1"/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1" xfId="0" applyFill="1" applyBorder="1"/>
    <xf numFmtId="0" fontId="9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ill="1" applyBorder="1"/>
    <xf numFmtId="0" fontId="2" fillId="3" borderId="1" xfId="0" applyNumberFormat="1" applyFont="1" applyFill="1" applyBorder="1"/>
    <xf numFmtId="0" fontId="0" fillId="0" borderId="0" xfId="0"/>
    <xf numFmtId="0" fontId="0" fillId="0" borderId="1" xfId="0" applyBorder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0" borderId="0" xfId="0" applyBorder="1"/>
    <xf numFmtId="0" fontId="10" fillId="0" borderId="0" xfId="0" applyFont="1"/>
    <xf numFmtId="14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6" fillId="5" borderId="1" xfId="1" applyFont="1" applyFill="1" applyBorder="1" applyAlignment="1">
      <alignment wrapText="1"/>
    </xf>
    <xf numFmtId="0" fontId="6" fillId="5" borderId="1" xfId="2" applyFont="1" applyFill="1" applyBorder="1" applyAlignment="1">
      <alignment wrapText="1"/>
    </xf>
    <xf numFmtId="0" fontId="7" fillId="5" borderId="1" xfId="2" applyFont="1" applyFill="1" applyBorder="1" applyAlignment="1">
      <alignment wrapText="1"/>
    </xf>
    <xf numFmtId="0" fontId="6" fillId="0" borderId="1" xfId="2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6" fillId="0" borderId="0" xfId="2" applyFont="1" applyFill="1" applyBorder="1" applyAlignment="1">
      <alignment wrapText="1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3" fillId="6" borderId="1" xfId="0" applyFont="1" applyFill="1" applyBorder="1" applyAlignment="1">
      <alignment horizontal="left"/>
    </xf>
    <xf numFmtId="14" fontId="0" fillId="0" borderId="0" xfId="0" applyNumberFormat="1"/>
    <xf numFmtId="0" fontId="12" fillId="7" borderId="2" xfId="0" applyFont="1" applyFill="1" applyBorder="1" applyAlignment="1" applyProtection="1">
      <alignment horizontal="right" vertical="center"/>
    </xf>
    <xf numFmtId="0" fontId="12" fillId="7" borderId="0" xfId="0" applyFont="1" applyFill="1" applyBorder="1" applyAlignment="1" applyProtection="1">
      <alignment horizontal="right" vertical="center"/>
    </xf>
    <xf numFmtId="0" fontId="12" fillId="7" borderId="3" xfId="0" applyFont="1" applyFill="1" applyBorder="1" applyAlignment="1" applyProtection="1">
      <alignment horizontal="right" vertical="center"/>
    </xf>
    <xf numFmtId="0" fontId="12" fillId="8" borderId="2" xfId="0" applyFont="1" applyFill="1" applyBorder="1" applyAlignment="1" applyProtection="1">
      <alignment horizontal="right" vertical="center"/>
    </xf>
    <xf numFmtId="0" fontId="12" fillId="8" borderId="0" xfId="0" applyFont="1" applyFill="1" applyBorder="1" applyAlignment="1" applyProtection="1">
      <alignment horizontal="right" vertical="center"/>
    </xf>
    <xf numFmtId="0" fontId="12" fillId="8" borderId="3" xfId="0" applyFont="1" applyFill="1" applyBorder="1" applyAlignment="1" applyProtection="1">
      <alignment horizontal="right" vertical="center"/>
    </xf>
    <xf numFmtId="0" fontId="12" fillId="9" borderId="2" xfId="0" applyFont="1" applyFill="1" applyBorder="1" applyAlignment="1" applyProtection="1">
      <alignment horizontal="right" vertical="center"/>
    </xf>
    <xf numFmtId="0" fontId="12" fillId="9" borderId="0" xfId="0" applyFont="1" applyFill="1" applyBorder="1" applyAlignment="1" applyProtection="1">
      <alignment horizontal="right" vertical="center"/>
    </xf>
    <xf numFmtId="0" fontId="12" fillId="9" borderId="3" xfId="0" applyFont="1" applyFill="1" applyBorder="1" applyAlignment="1" applyProtection="1">
      <alignment horizontal="right" vertical="center"/>
    </xf>
    <xf numFmtId="0" fontId="0" fillId="0" borderId="4" xfId="0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</xf>
    <xf numFmtId="0" fontId="11" fillId="0" borderId="1" xfId="0" applyFont="1" applyBorder="1"/>
    <xf numFmtId="0" fontId="0" fillId="0" borderId="6" xfId="0" applyBorder="1" applyAlignment="1" applyProtection="1">
      <alignment horizontal="center" vertical="center"/>
    </xf>
    <xf numFmtId="0" fontId="2" fillId="3" borderId="1" xfId="0" applyFont="1" applyFill="1" applyBorder="1" applyAlignment="1">
      <alignment wrapText="1"/>
    </xf>
    <xf numFmtId="0" fontId="0" fillId="0" borderId="1" xfId="0" applyBorder="1" applyAlignment="1" applyProtection="1">
      <alignment horizontal="center" vertical="center"/>
    </xf>
    <xf numFmtId="14" fontId="2" fillId="3" borderId="1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/>
    <xf numFmtId="0" fontId="8" fillId="0" borderId="1" xfId="0" applyNumberFormat="1" applyFont="1" applyBorder="1" applyAlignment="1">
      <alignment horizontal="center"/>
    </xf>
    <xf numFmtId="0" fontId="0" fillId="0" borderId="0" xfId="0"/>
    <xf numFmtId="0" fontId="0" fillId="0" borderId="0" xfId="0" applyNumberFormat="1"/>
    <xf numFmtId="0" fontId="2" fillId="3" borderId="1" xfId="0" applyNumberFormat="1" applyFont="1" applyFill="1" applyBorder="1" applyAlignment="1">
      <alignment wrapText="1"/>
    </xf>
    <xf numFmtId="0" fontId="0" fillId="0" borderId="1" xfId="0" applyNumberFormat="1" applyBorder="1"/>
    <xf numFmtId="0" fontId="2" fillId="0" borderId="1" xfId="0" applyFont="1" applyBorder="1"/>
    <xf numFmtId="14" fontId="2" fillId="3" borderId="5" xfId="0" applyNumberFormat="1" applyFont="1" applyFill="1" applyBorder="1" applyAlignment="1">
      <alignment wrapText="1"/>
    </xf>
    <xf numFmtId="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14" fontId="2" fillId="3" borderId="5" xfId="0" applyNumberFormat="1" applyFont="1" applyFill="1" applyBorder="1" applyAlignment="1">
      <alignment vertical="top" wrapText="1"/>
    </xf>
    <xf numFmtId="164" fontId="0" fillId="0" borderId="1" xfId="0" applyNumberFormat="1" applyBorder="1"/>
    <xf numFmtId="0" fontId="0" fillId="0" borderId="18" xfId="0" applyBorder="1"/>
    <xf numFmtId="164" fontId="0" fillId="0" borderId="18" xfId="0" applyNumberFormat="1" applyBorder="1"/>
    <xf numFmtId="164" fontId="0" fillId="0" borderId="16" xfId="0" applyNumberForma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14" fontId="0" fillId="7" borderId="22" xfId="0" applyNumberFormat="1" applyFill="1" applyBorder="1"/>
    <xf numFmtId="0" fontId="0" fillId="7" borderId="23" xfId="0" applyNumberFormat="1" applyFill="1" applyBorder="1"/>
    <xf numFmtId="0" fontId="0" fillId="7" borderId="24" xfId="0" applyNumberFormat="1" applyFill="1" applyBorder="1" applyAlignment="1">
      <alignment horizontal="right"/>
    </xf>
    <xf numFmtId="14" fontId="0" fillId="0" borderId="22" xfId="0" applyNumberFormat="1" applyBorder="1"/>
    <xf numFmtId="0" fontId="0" fillId="0" borderId="23" xfId="0" applyNumberFormat="1" applyBorder="1"/>
    <xf numFmtId="14" fontId="0" fillId="0" borderId="24" xfId="0" applyNumberFormat="1" applyBorder="1" applyAlignment="1">
      <alignment horizontal="right"/>
    </xf>
    <xf numFmtId="164" fontId="0" fillId="0" borderId="16" xfId="0" applyNumberFormat="1" applyBorder="1"/>
    <xf numFmtId="0" fontId="2" fillId="3" borderId="25" xfId="0" applyNumberFormat="1" applyFont="1" applyFill="1" applyBorder="1"/>
    <xf numFmtId="0" fontId="2" fillId="3" borderId="25" xfId="0" applyFont="1" applyFill="1" applyBorder="1" applyAlignment="1">
      <alignment horizontal="center"/>
    </xf>
    <xf numFmtId="0" fontId="2" fillId="3" borderId="25" xfId="0" applyFont="1" applyFill="1" applyBorder="1"/>
    <xf numFmtId="0" fontId="2" fillId="3" borderId="25" xfId="0" applyFont="1" applyFill="1" applyBorder="1" applyAlignment="1">
      <alignment wrapText="1"/>
    </xf>
    <xf numFmtId="14" fontId="2" fillId="3" borderId="25" xfId="0" applyNumberFormat="1" applyFont="1" applyFill="1" applyBorder="1" applyAlignment="1">
      <alignment wrapText="1"/>
    </xf>
    <xf numFmtId="0" fontId="6" fillId="0" borderId="1" xfId="0" applyFont="1" applyBorder="1"/>
    <xf numFmtId="0" fontId="31" fillId="0" borderId="1" xfId="0" applyFont="1" applyBorder="1"/>
    <xf numFmtId="165" fontId="0" fillId="0" borderId="18" xfId="0" applyNumberFormat="1" applyBorder="1" applyAlignment="1">
      <alignment horizontal="center"/>
    </xf>
    <xf numFmtId="14" fontId="0" fillId="7" borderId="23" xfId="0" applyNumberFormat="1" applyFill="1" applyBorder="1"/>
    <xf numFmtId="14" fontId="0" fillId="0" borderId="23" xfId="0" applyNumberFormat="1" applyBorder="1"/>
    <xf numFmtId="0" fontId="0" fillId="0" borderId="26" xfId="0" applyFill="1" applyBorder="1"/>
    <xf numFmtId="0" fontId="0" fillId="0" borderId="27" xfId="0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49" fontId="6" fillId="0" borderId="1" xfId="0" applyNumberFormat="1" applyFont="1" applyBorder="1"/>
    <xf numFmtId="14" fontId="6" fillId="0" borderId="1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6" fillId="0" borderId="5" xfId="2" applyFont="1" applyFill="1" applyBorder="1" applyAlignment="1">
      <alignment wrapText="1"/>
    </xf>
    <xf numFmtId="0" fontId="0" fillId="5" borderId="0" xfId="0" applyFill="1" applyBorder="1"/>
    <xf numFmtId="164" fontId="0" fillId="0" borderId="0" xfId="0" applyNumberFormat="1" applyBorder="1"/>
    <xf numFmtId="0" fontId="6" fillId="5" borderId="1" xfId="0" applyFont="1" applyFill="1" applyBorder="1"/>
  </cellXfs>
  <cellStyles count="45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2" xfId="3"/>
    <cellStyle name="Normal_Feuil4" xfId="1"/>
    <cellStyle name="Normal_FLOTTE" xfId="2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30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u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KATR-COUT%20DES%20VENTES/Amort.Mat.Roulant/Gestion%20Flotte/GESTION%20FLOT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FD-COUTS%20DES%20VENTES/Amortissement%20mat&#233;riel%20roulant/Gestion%20Flotte/GESTION%20FLOTTE%20DF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ITE CT"/>
      <sheetName val="FLOTTE"/>
      <sheetName val="VALIDITE EUROVIGNETTE"/>
      <sheetName val="FLOTTE JKT"/>
      <sheetName val="FLOTTE JKT avec marque"/>
      <sheetName val="donnée"/>
      <sheetName val="Anciens véhicules"/>
    </sheetNames>
    <sheetDataSet>
      <sheetData sheetId="0"/>
      <sheetData sheetId="1">
        <row r="1">
          <cell r="A1" t="str">
            <v>Plaque</v>
          </cell>
          <cell r="B1" t="str">
            <v>"N° de châssis"</v>
          </cell>
          <cell r="C1" t="str">
            <v>Marque</v>
          </cell>
          <cell r="D1" t="str">
            <v>1er mise en circulation</v>
          </cell>
          <cell r="E1" t="str">
            <v>Genre</v>
          </cell>
          <cell r="F1" t="str">
            <v>TARE</v>
          </cell>
          <cell r="G1" t="str">
            <v>MMA</v>
          </cell>
          <cell r="H1" t="str">
            <v>Cilinderinhoud</v>
          </cell>
          <cell r="I1" t="str">
            <v>concession</v>
          </cell>
          <cell r="J1" t="str">
            <v>Type de véhicule</v>
          </cell>
          <cell r="K1" t="str">
            <v>Statut véhicule</v>
          </cell>
          <cell r="L1" t="str">
            <v>Groupe frigo</v>
          </cell>
          <cell r="M1" t="str">
            <v>Hayon</v>
          </cell>
          <cell r="N1" t="str">
            <v>caisse</v>
          </cell>
          <cell r="O1" t="str">
            <v>dimention pneu avant</v>
          </cell>
          <cell r="P1" t="str">
            <v>dimention pneu arrière</v>
          </cell>
          <cell r="Q1" t="str">
            <v>numéro de policeRC</v>
          </cell>
          <cell r="R1" t="str">
            <v>Validite RC</v>
          </cell>
          <cell r="S1" t="str">
            <v>Remarques</v>
          </cell>
          <cell r="T1" t="str">
            <v>DONNEES SPECIFIQUE PAR PLAQUE</v>
          </cell>
          <cell r="U1" t="str">
            <v>mise en circulation</v>
          </cell>
          <cell r="V1" t="str">
            <v>Propriétaire</v>
          </cell>
          <cell r="W1" t="str">
            <v>N°Euro Vignette</v>
          </cell>
          <cell r="X1" t="str">
            <v>Début validité euro vignette</v>
          </cell>
          <cell r="Y1" t="str">
            <v>validité eurovignette</v>
          </cell>
        </row>
        <row r="2">
          <cell r="A2" t="str">
            <v>Plaque</v>
          </cell>
          <cell r="B2" t="str">
            <v>"N° de châssis"</v>
          </cell>
          <cell r="C2" t="str">
            <v>marque</v>
          </cell>
          <cell r="D2" t="str">
            <v>1er mise en circu</v>
          </cell>
          <cell r="E2" t="str">
            <v>Genre</v>
          </cell>
          <cell r="F2" t="str">
            <v>TARE</v>
          </cell>
          <cell r="G2" t="str">
            <v>MMA</v>
          </cell>
          <cell r="H2" t="str">
            <v>cm3</v>
          </cell>
          <cell r="I2" t="str">
            <v>concession</v>
          </cell>
          <cell r="K2" t="str">
            <v>Statut véh</v>
          </cell>
          <cell r="L2" t="str">
            <v>Groupe frigo</v>
          </cell>
          <cell r="M2" t="str">
            <v>Hayon</v>
          </cell>
          <cell r="N2" t="str">
            <v>caisse</v>
          </cell>
          <cell r="O2" t="str">
            <v>dimpneuav</v>
          </cell>
          <cell r="P2" t="str">
            <v>dimpneuar</v>
          </cell>
          <cell r="Q2" t="str">
            <v>numpoliceRC</v>
          </cell>
          <cell r="R2" t="str">
            <v>Validite RC</v>
          </cell>
          <cell r="S2" t="str">
            <v>Remarques</v>
          </cell>
          <cell r="U2" t="str">
            <v>mise en circulation</v>
          </cell>
          <cell r="V2" t="str">
            <v>Propriétaire</v>
          </cell>
          <cell r="W2" t="str">
            <v>N°Euro Vignette</v>
          </cell>
          <cell r="X2" t="str">
            <v>Début eurovignette</v>
          </cell>
          <cell r="Y2" t="str">
            <v>validité eurovignette</v>
          </cell>
        </row>
        <row r="3">
          <cell r="A3" t="str">
            <v>SSA993</v>
          </cell>
          <cell r="B3" t="str">
            <v>YV2J4CMC55B380436</v>
          </cell>
          <cell r="C3" t="str">
            <v>VOLVO</v>
          </cell>
          <cell r="D3" t="str">
            <v>25/10/2004</v>
          </cell>
          <cell r="E3" t="str">
            <v>Camion + remorque</v>
          </cell>
          <cell r="F3">
            <v>13100</v>
          </cell>
          <cell r="G3">
            <v>26000</v>
          </cell>
          <cell r="H3">
            <v>12130</v>
          </cell>
          <cell r="I3" t="str">
            <v>VOLVO TCS</v>
          </cell>
          <cell r="J3" t="str">
            <v>FM/FH62</v>
          </cell>
          <cell r="K3" t="str">
            <v>Actif</v>
          </cell>
          <cell r="L3" t="str">
            <v>THERMOKING</v>
          </cell>
          <cell r="M3" t="str">
            <v>DHOLLANDIA</v>
          </cell>
          <cell r="N3" t="str">
            <v/>
          </cell>
          <cell r="O3" t="str">
            <v/>
          </cell>
          <cell r="P3" t="str">
            <v/>
          </cell>
          <cell r="Q3" t="str">
            <v>B39/622614105</v>
          </cell>
          <cell r="R3">
            <v>42200</v>
          </cell>
          <cell r="S3" t="str">
            <v/>
          </cell>
          <cell r="U3" t="str">
            <v>25/10/2004</v>
          </cell>
          <cell r="V3" t="str">
            <v>JEKATRANS SA</v>
          </cell>
          <cell r="W3" t="str">
            <v>K133375198-8</v>
          </cell>
          <cell r="X3">
            <v>39404</v>
          </cell>
          <cell r="Y3">
            <v>39769</v>
          </cell>
        </row>
        <row r="4">
          <cell r="A4" t="str">
            <v>Plaque</v>
          </cell>
          <cell r="B4" t="str">
            <v>"N° de châssis"</v>
          </cell>
          <cell r="C4" t="str">
            <v>marque</v>
          </cell>
          <cell r="D4" t="str">
            <v>1er mise en circu</v>
          </cell>
          <cell r="E4" t="str">
            <v>Genre</v>
          </cell>
          <cell r="F4" t="str">
            <v>TARE</v>
          </cell>
          <cell r="G4" t="str">
            <v>MMA</v>
          </cell>
          <cell r="I4" t="str">
            <v>concession</v>
          </cell>
          <cell r="K4" t="str">
            <v>Statut véh</v>
          </cell>
          <cell r="L4" t="str">
            <v>Groupe frigo</v>
          </cell>
          <cell r="M4" t="str">
            <v>Hayon</v>
          </cell>
          <cell r="N4" t="str">
            <v>caisse</v>
          </cell>
          <cell r="O4" t="str">
            <v>dimpneuav</v>
          </cell>
          <cell r="P4" t="str">
            <v>dimpneuar</v>
          </cell>
          <cell r="Q4" t="str">
            <v>numpoliceRC</v>
          </cell>
          <cell r="R4" t="str">
            <v>Validite RC</v>
          </cell>
          <cell r="S4" t="str">
            <v>Remarques</v>
          </cell>
          <cell r="U4" t="str">
            <v>mise en circulation</v>
          </cell>
          <cell r="V4" t="str">
            <v>Propriétaire</v>
          </cell>
          <cell r="W4" t="str">
            <v>N°Euro Vignette</v>
          </cell>
          <cell r="X4" t="str">
            <v>Début eurovignette</v>
          </cell>
          <cell r="Y4" t="str">
            <v>validité eurovignette</v>
          </cell>
        </row>
        <row r="5">
          <cell r="A5" t="str">
            <v>UKU600</v>
          </cell>
          <cell r="B5" t="str">
            <v>WSMS7780000402062</v>
          </cell>
          <cell r="C5" t="str">
            <v>SCHMITZ</v>
          </cell>
          <cell r="D5" t="str">
            <v>08/06/1998</v>
          </cell>
          <cell r="E5" t="str">
            <v>Semi-remorque</v>
          </cell>
          <cell r="F5">
            <v>9000</v>
          </cell>
          <cell r="G5">
            <v>39000</v>
          </cell>
          <cell r="I5" t="str">
            <v>0</v>
          </cell>
          <cell r="K5" t="str">
            <v>Actif</v>
          </cell>
          <cell r="L5" t="str">
            <v>CARRIER</v>
          </cell>
          <cell r="M5" t="str">
            <v>ZEPRO</v>
          </cell>
          <cell r="N5" t="str">
            <v/>
          </cell>
          <cell r="O5" t="str">
            <v/>
          </cell>
          <cell r="P5" t="str">
            <v/>
          </cell>
          <cell r="Q5" t="str">
            <v>B39/622614105</v>
          </cell>
          <cell r="R5">
            <v>42200</v>
          </cell>
          <cell r="S5" t="str">
            <v/>
          </cell>
          <cell r="U5" t="str">
            <v>08/06/1998</v>
          </cell>
          <cell r="V5" t="str">
            <v>JEKATRANS SA</v>
          </cell>
          <cell r="W5" t="str">
            <v/>
          </cell>
          <cell r="X5" t="str">
            <v/>
          </cell>
          <cell r="Y5" t="str">
            <v/>
          </cell>
        </row>
        <row r="6">
          <cell r="A6" t="str">
            <v>Plaque</v>
          </cell>
          <cell r="B6" t="str">
            <v>"N° de châssis"</v>
          </cell>
          <cell r="C6" t="str">
            <v>marque</v>
          </cell>
          <cell r="D6" t="str">
            <v>1er mise en circu</v>
          </cell>
          <cell r="E6" t="str">
            <v>Genre</v>
          </cell>
          <cell r="F6" t="str">
            <v>TARE</v>
          </cell>
          <cell r="G6" t="str">
            <v>MMA</v>
          </cell>
          <cell r="H6" t="str">
            <v>concession</v>
          </cell>
          <cell r="I6" t="str">
            <v>concession</v>
          </cell>
          <cell r="K6" t="str">
            <v>Statut véh</v>
          </cell>
          <cell r="L6" t="str">
            <v>Groupe frigo</v>
          </cell>
          <cell r="M6" t="str">
            <v>Hayon</v>
          </cell>
          <cell r="N6" t="str">
            <v>caisse</v>
          </cell>
          <cell r="O6" t="str">
            <v>dimpneuav</v>
          </cell>
          <cell r="P6" t="str">
            <v>dimpneuar</v>
          </cell>
          <cell r="Q6" t="str">
            <v>numpoliceRC</v>
          </cell>
          <cell r="R6" t="str">
            <v>Validite RC</v>
          </cell>
          <cell r="S6" t="str">
            <v>Remarques</v>
          </cell>
          <cell r="U6" t="str">
            <v>mise en circulation</v>
          </cell>
          <cell r="V6" t="str">
            <v>Propriétaire</v>
          </cell>
          <cell r="W6" t="str">
            <v>N°Euro Vignette</v>
          </cell>
          <cell r="X6" t="str">
            <v>Début eurovignette</v>
          </cell>
          <cell r="Y6" t="str">
            <v>validité eurovignette</v>
          </cell>
        </row>
        <row r="7">
          <cell r="A7" t="str">
            <v>1 QCK 065</v>
          </cell>
          <cell r="B7" t="str">
            <v>VM3LVFS3F11R03913</v>
          </cell>
          <cell r="C7" t="str">
            <v>LAMBERET</v>
          </cell>
          <cell r="D7" t="str">
            <v>04/04/2002</v>
          </cell>
          <cell r="E7" t="str">
            <v>Semi-remorque</v>
          </cell>
          <cell r="F7">
            <v>8440</v>
          </cell>
          <cell r="G7">
            <v>38000</v>
          </cell>
          <cell r="H7" t="str">
            <v/>
          </cell>
          <cell r="K7" t="str">
            <v>Actif</v>
          </cell>
          <cell r="L7" t="str">
            <v>CARRIER</v>
          </cell>
          <cell r="M7" t="str">
            <v>DHOLLANDIA</v>
          </cell>
          <cell r="N7" t="str">
            <v>LAMBERET</v>
          </cell>
          <cell r="P7" t="str">
            <v/>
          </cell>
          <cell r="Q7" t="str">
            <v>B39/622614105</v>
          </cell>
          <cell r="R7">
            <v>42200</v>
          </cell>
          <cell r="S7" t="str">
            <v>Semi-remorque frigotifique mono température,</v>
          </cell>
          <cell r="U7">
            <v>41474</v>
          </cell>
          <cell r="V7" t="str">
            <v>JEKATRANS SA</v>
          </cell>
          <cell r="W7" t="str">
            <v/>
          </cell>
          <cell r="X7" t="str">
            <v/>
          </cell>
          <cell r="Y7" t="str">
            <v/>
          </cell>
        </row>
        <row r="8">
          <cell r="A8" t="str">
            <v>QGW177</v>
          </cell>
          <cell r="B8" t="str">
            <v>VM3LVFS3F11R03913</v>
          </cell>
          <cell r="C8" t="str">
            <v>LAMBERET</v>
          </cell>
          <cell r="D8" t="str">
            <v>04/04/2002</v>
          </cell>
          <cell r="E8" t="str">
            <v>Semi-remorque</v>
          </cell>
          <cell r="F8">
            <v>8440</v>
          </cell>
          <cell r="G8">
            <v>38000</v>
          </cell>
          <cell r="H8" t="str">
            <v/>
          </cell>
          <cell r="K8" t="str">
            <v>Clôturé</v>
          </cell>
          <cell r="L8" t="str">
            <v>CARRIER</v>
          </cell>
          <cell r="M8" t="str">
            <v>DHOLLANDIA</v>
          </cell>
          <cell r="N8" t="str">
            <v>LAMBERET</v>
          </cell>
          <cell r="O8" t="str">
            <v/>
          </cell>
          <cell r="P8" t="str">
            <v/>
          </cell>
          <cell r="Q8" t="str">
            <v>0165/19338366</v>
          </cell>
          <cell r="R8">
            <v>40739</v>
          </cell>
          <cell r="S8" t="str">
            <v>Semi-remorque frigotifique mono température,</v>
          </cell>
          <cell r="U8">
            <v>39246</v>
          </cell>
          <cell r="V8" t="str">
            <v>JEKATRANS SA</v>
          </cell>
          <cell r="W8" t="str">
            <v/>
          </cell>
          <cell r="X8" t="str">
            <v/>
          </cell>
          <cell r="Y8" t="str">
            <v/>
          </cell>
        </row>
        <row r="9">
          <cell r="A9" t="str">
            <v>QAK398</v>
          </cell>
          <cell r="B9" t="str">
            <v>VM3LVFS3F11R03913</v>
          </cell>
          <cell r="C9" t="str">
            <v>LAMBERET</v>
          </cell>
          <cell r="D9" t="str">
            <v>04/04/2002</v>
          </cell>
          <cell r="E9" t="str">
            <v>Semi-remorque</v>
          </cell>
          <cell r="F9">
            <v>8440</v>
          </cell>
          <cell r="G9">
            <v>38000</v>
          </cell>
          <cell r="H9" t="str">
            <v/>
          </cell>
          <cell r="K9" t="str">
            <v>Actif</v>
          </cell>
          <cell r="L9" t="str">
            <v>CARRIER</v>
          </cell>
          <cell r="M9" t="str">
            <v>DHOLLANDIA</v>
          </cell>
          <cell r="N9" t="str">
            <v>LAMBERET</v>
          </cell>
          <cell r="O9" t="str">
            <v/>
          </cell>
          <cell r="P9" t="str">
            <v/>
          </cell>
          <cell r="Q9" t="str">
            <v>0165/19161826</v>
          </cell>
          <cell r="R9" t="str">
            <v>20/07/2005</v>
          </cell>
          <cell r="S9" t="str">
            <v>Semi-remorque frigotifique mono température,</v>
          </cell>
          <cell r="U9" t="str">
            <v>04/04/2002</v>
          </cell>
          <cell r="V9" t="str">
            <v>EB-LEASE NV</v>
          </cell>
          <cell r="W9" t="str">
            <v/>
          </cell>
          <cell r="X9" t="str">
            <v/>
          </cell>
          <cell r="Y9" t="str">
            <v/>
          </cell>
        </row>
        <row r="10">
          <cell r="A10" t="str">
            <v>Plaque</v>
          </cell>
          <cell r="B10" t="str">
            <v>"N° de châssis"</v>
          </cell>
          <cell r="C10" t="str">
            <v>marque</v>
          </cell>
          <cell r="D10" t="str">
            <v>1er mise en circu</v>
          </cell>
          <cell r="E10" t="str">
            <v>Genre</v>
          </cell>
          <cell r="F10" t="str">
            <v>TARE</v>
          </cell>
          <cell r="G10" t="str">
            <v>MMA</v>
          </cell>
          <cell r="I10" t="str">
            <v>concession</v>
          </cell>
          <cell r="K10" t="str">
            <v>Statut véh</v>
          </cell>
          <cell r="L10" t="str">
            <v>Groupe frigo</v>
          </cell>
          <cell r="M10" t="str">
            <v>Hayon</v>
          </cell>
          <cell r="N10" t="str">
            <v>caisse</v>
          </cell>
          <cell r="O10" t="str">
            <v>dimpneuav</v>
          </cell>
          <cell r="P10" t="str">
            <v>dimpneuar</v>
          </cell>
          <cell r="Q10" t="str">
            <v>numpoliceRC</v>
          </cell>
          <cell r="R10" t="str">
            <v>Validite RC</v>
          </cell>
          <cell r="S10" t="str">
            <v>Remarques</v>
          </cell>
          <cell r="U10" t="str">
            <v>mise en circulation</v>
          </cell>
          <cell r="V10" t="str">
            <v>Propriétaire</v>
          </cell>
          <cell r="W10" t="str">
            <v>N°Euro Vignette</v>
          </cell>
          <cell r="X10" t="str">
            <v>Début eurovignette</v>
          </cell>
          <cell r="Y10" t="str">
            <v>validité eurovignette</v>
          </cell>
        </row>
        <row r="11">
          <cell r="A11" t="str">
            <v>VFC248</v>
          </cell>
          <cell r="B11" t="str">
            <v>YV2JSGOC96B427097</v>
          </cell>
          <cell r="C11" t="str">
            <v>VOLVO</v>
          </cell>
          <cell r="D11">
            <v>38831</v>
          </cell>
          <cell r="E11" t="str">
            <v>Camion</v>
          </cell>
          <cell r="F11">
            <v>12980</v>
          </cell>
          <cell r="G11">
            <v>26000</v>
          </cell>
          <cell r="I11" t="str">
            <v>VOLVO TCS</v>
          </cell>
          <cell r="J11" t="str">
            <v>FM/FH62</v>
          </cell>
          <cell r="K11" t="str">
            <v>Actif</v>
          </cell>
          <cell r="L11" t="str">
            <v>CARRIER</v>
          </cell>
          <cell r="M11" t="str">
            <v>DHOLLANDIA</v>
          </cell>
          <cell r="N11" t="str">
            <v>LAMBERET</v>
          </cell>
          <cell r="O11" t="str">
            <v/>
          </cell>
          <cell r="P11" t="str">
            <v/>
          </cell>
          <cell r="Q11" t="str">
            <v>B39/622614105</v>
          </cell>
          <cell r="R11">
            <v>42200</v>
          </cell>
          <cell r="S11" t="str">
            <v>Ancienne caisse du pgi469</v>
          </cell>
          <cell r="U11">
            <v>38831</v>
          </cell>
          <cell r="V11" t="str">
            <v>JEKATRANS SA</v>
          </cell>
          <cell r="W11" t="str">
            <v>K133375261-4</v>
          </cell>
          <cell r="X11">
            <v>39562</v>
          </cell>
          <cell r="Y11">
            <v>39926</v>
          </cell>
        </row>
        <row r="12">
          <cell r="A12" t="str">
            <v>1KAP482</v>
          </cell>
          <cell r="B12" t="str">
            <v>YV2JSGOC96B427097</v>
          </cell>
          <cell r="C12" t="str">
            <v>VOLVO</v>
          </cell>
          <cell r="D12">
            <v>38831</v>
          </cell>
          <cell r="E12" t="str">
            <v>Camion</v>
          </cell>
          <cell r="F12">
            <v>12980</v>
          </cell>
          <cell r="G12">
            <v>26000</v>
          </cell>
          <cell r="H12">
            <v>12780</v>
          </cell>
          <cell r="I12" t="str">
            <v>VOLVO TCS</v>
          </cell>
          <cell r="J12" t="str">
            <v>FM/FH62</v>
          </cell>
          <cell r="K12" t="str">
            <v>Actif</v>
          </cell>
          <cell r="L12" t="str">
            <v>CARRIER</v>
          </cell>
          <cell r="M12" t="str">
            <v>DHOLLANDIA</v>
          </cell>
          <cell r="N12" t="str">
            <v>LAMBERET</v>
          </cell>
          <cell r="O12" t="str">
            <v/>
          </cell>
          <cell r="P12" t="str">
            <v/>
          </cell>
          <cell r="Q12" t="str">
            <v>B39/622614105</v>
          </cell>
          <cell r="R12">
            <v>42200</v>
          </cell>
          <cell r="S12" t="str">
            <v>Ancienne caisse du pgi469</v>
          </cell>
          <cell r="U12">
            <v>42082</v>
          </cell>
          <cell r="V12" t="str">
            <v>JEKATRANS SA</v>
          </cell>
          <cell r="X12">
            <v>42084</v>
          </cell>
          <cell r="Y12">
            <v>42449</v>
          </cell>
        </row>
        <row r="13">
          <cell r="A13" t="str">
            <v>Plaque</v>
          </cell>
          <cell r="B13" t="str">
            <v>"N° de châssis"</v>
          </cell>
          <cell r="C13" t="str">
            <v>marque</v>
          </cell>
          <cell r="D13" t="str">
            <v>1er mise en circu</v>
          </cell>
          <cell r="E13" t="str">
            <v>Genre</v>
          </cell>
          <cell r="F13" t="str">
            <v>TARE</v>
          </cell>
          <cell r="G13" t="str">
            <v>MMA</v>
          </cell>
          <cell r="I13" t="str">
            <v>concession</v>
          </cell>
          <cell r="K13" t="str">
            <v>Statut véh</v>
          </cell>
          <cell r="L13" t="str">
            <v>Groupe frigo</v>
          </cell>
          <cell r="M13" t="str">
            <v>Hayon</v>
          </cell>
          <cell r="N13" t="str">
            <v>caisse</v>
          </cell>
          <cell r="O13" t="str">
            <v>dimpneuav</v>
          </cell>
          <cell r="P13" t="str">
            <v>dimpneuar</v>
          </cell>
          <cell r="Q13" t="str">
            <v>numpoliceRC</v>
          </cell>
          <cell r="R13" t="str">
            <v>Validite RC</v>
          </cell>
          <cell r="S13" t="str">
            <v>Remarques</v>
          </cell>
          <cell r="U13" t="str">
            <v>mise en circulation</v>
          </cell>
          <cell r="V13" t="str">
            <v>Propriétaire</v>
          </cell>
          <cell r="W13" t="str">
            <v>N°Euro Vignette</v>
          </cell>
          <cell r="X13" t="str">
            <v>Début eurovignette</v>
          </cell>
          <cell r="Y13" t="str">
            <v>validité eurovignette</v>
          </cell>
        </row>
        <row r="14">
          <cell r="A14" t="str">
            <v>XAR384</v>
          </cell>
          <cell r="B14" t="str">
            <v>YV2JL60C17B455260</v>
          </cell>
          <cell r="C14" t="str">
            <v>VOLVO</v>
          </cell>
          <cell r="D14">
            <v>39091</v>
          </cell>
          <cell r="E14" t="str">
            <v>Camion</v>
          </cell>
          <cell r="F14">
            <v>12140</v>
          </cell>
          <cell r="G14">
            <v>26000</v>
          </cell>
          <cell r="H14">
            <v>9365</v>
          </cell>
          <cell r="I14" t="str">
            <v>VOLVO TCS</v>
          </cell>
          <cell r="J14" t="str">
            <v>FM/FH62</v>
          </cell>
          <cell r="K14" t="str">
            <v>Actif</v>
          </cell>
          <cell r="L14" t="str">
            <v>CARRIER</v>
          </cell>
          <cell r="M14" t="str">
            <v>DHOLLANDIA</v>
          </cell>
          <cell r="N14" t="str">
            <v>LAMBERET</v>
          </cell>
          <cell r="Q14" t="str">
            <v>B39/622614105</v>
          </cell>
          <cell r="R14">
            <v>42200</v>
          </cell>
          <cell r="U14">
            <v>39091</v>
          </cell>
          <cell r="V14" t="str">
            <v>JEKATRANS SA</v>
          </cell>
          <cell r="W14" t="str">
            <v>K133375235-8</v>
          </cell>
          <cell r="X14">
            <v>39476</v>
          </cell>
          <cell r="Y14">
            <v>39841</v>
          </cell>
        </row>
        <row r="15">
          <cell r="A15" t="str">
            <v>Plaque</v>
          </cell>
          <cell r="B15" t="str">
            <v>"N° de châssis"</v>
          </cell>
          <cell r="C15" t="str">
            <v>marque</v>
          </cell>
          <cell r="D15" t="str">
            <v>1er mise en circu</v>
          </cell>
          <cell r="E15" t="str">
            <v>Genre</v>
          </cell>
          <cell r="F15" t="str">
            <v>TARE</v>
          </cell>
          <cell r="G15" t="str">
            <v>MMA</v>
          </cell>
          <cell r="I15" t="str">
            <v>concession</v>
          </cell>
          <cell r="K15" t="str">
            <v>Statut véh</v>
          </cell>
          <cell r="L15" t="str">
            <v>Groupe frigo</v>
          </cell>
          <cell r="M15" t="str">
            <v>Hayon</v>
          </cell>
          <cell r="N15" t="str">
            <v>caisse</v>
          </cell>
          <cell r="O15" t="str">
            <v>dimpneuav</v>
          </cell>
          <cell r="P15" t="str">
            <v>dimpneuar</v>
          </cell>
          <cell r="Q15" t="str">
            <v>numpoliceRC</v>
          </cell>
          <cell r="R15" t="str">
            <v>Validite RC</v>
          </cell>
          <cell r="S15" t="str">
            <v>Remarques</v>
          </cell>
          <cell r="U15" t="str">
            <v>mise en circulation</v>
          </cell>
          <cell r="V15" t="str">
            <v>Propriétaire</v>
          </cell>
          <cell r="W15" t="str">
            <v>N°Euro Vignette</v>
          </cell>
          <cell r="X15" t="str">
            <v>Début eurovignette</v>
          </cell>
          <cell r="Y15" t="str">
            <v>validité eurovignette</v>
          </cell>
        </row>
        <row r="16">
          <cell r="A16" t="str">
            <v>XAR396</v>
          </cell>
          <cell r="B16" t="str">
            <v>YV2JL60C87B455918</v>
          </cell>
          <cell r="C16" t="str">
            <v>VOLVO</v>
          </cell>
          <cell r="D16">
            <v>39091</v>
          </cell>
          <cell r="E16" t="str">
            <v>Camion</v>
          </cell>
          <cell r="F16">
            <v>12140</v>
          </cell>
          <cell r="G16">
            <v>26000</v>
          </cell>
          <cell r="H16">
            <v>9365</v>
          </cell>
          <cell r="I16" t="str">
            <v>VOLVO TCS</v>
          </cell>
          <cell r="J16" t="str">
            <v>FM/FH62</v>
          </cell>
          <cell r="K16" t="str">
            <v>Actif</v>
          </cell>
          <cell r="L16" t="str">
            <v>CARRIER</v>
          </cell>
          <cell r="M16" t="str">
            <v>DHOLLANDIA</v>
          </cell>
          <cell r="N16" t="str">
            <v>LAMBERET</v>
          </cell>
          <cell r="Q16" t="str">
            <v>B39/622614105</v>
          </cell>
          <cell r="R16">
            <v>42200</v>
          </cell>
          <cell r="U16">
            <v>39091</v>
          </cell>
          <cell r="V16" t="str">
            <v>JEKATRANS SA</v>
          </cell>
          <cell r="W16" t="str">
            <v>K133375234-1</v>
          </cell>
          <cell r="X16">
            <v>39476</v>
          </cell>
          <cell r="Y16">
            <v>39841</v>
          </cell>
        </row>
        <row r="17">
          <cell r="A17" t="str">
            <v>Plaque</v>
          </cell>
          <cell r="B17" t="str">
            <v>"N° de châssis"</v>
          </cell>
          <cell r="C17" t="str">
            <v>marque</v>
          </cell>
          <cell r="D17" t="str">
            <v>1er mise en circu</v>
          </cell>
          <cell r="E17" t="str">
            <v>Genre</v>
          </cell>
          <cell r="F17" t="str">
            <v>TARE</v>
          </cell>
          <cell r="G17" t="str">
            <v>MMA</v>
          </cell>
          <cell r="I17" t="str">
            <v>concession</v>
          </cell>
          <cell r="K17" t="str">
            <v>Statut véh</v>
          </cell>
          <cell r="L17" t="str">
            <v>Groupe frigo</v>
          </cell>
          <cell r="M17" t="str">
            <v>Hayon</v>
          </cell>
          <cell r="N17" t="str">
            <v>caisse</v>
          </cell>
          <cell r="O17" t="str">
            <v>dimpneuav</v>
          </cell>
          <cell r="P17" t="str">
            <v>dimpneuar</v>
          </cell>
          <cell r="Q17" t="str">
            <v>numpoliceRC</v>
          </cell>
          <cell r="R17" t="str">
            <v>Validite RC</v>
          </cell>
          <cell r="S17" t="str">
            <v>Remarques</v>
          </cell>
          <cell r="U17" t="str">
            <v>mise en circulation</v>
          </cell>
          <cell r="V17" t="str">
            <v>Propriétaire</v>
          </cell>
          <cell r="W17" t="str">
            <v>N°Euro Vignette</v>
          </cell>
          <cell r="X17" t="str">
            <v>Début eurovignette</v>
          </cell>
          <cell r="Y17" t="str">
            <v>validité eurovignette</v>
          </cell>
        </row>
        <row r="18">
          <cell r="A18" t="str">
            <v>YGM527</v>
          </cell>
          <cell r="B18" t="str">
            <v>XLRAS85MC0E800482</v>
          </cell>
          <cell r="C18" t="str">
            <v>DAF</v>
          </cell>
          <cell r="D18">
            <v>39510</v>
          </cell>
          <cell r="E18" t="str">
            <v>Camion</v>
          </cell>
          <cell r="F18">
            <v>12915</v>
          </cell>
          <cell r="G18">
            <v>26000</v>
          </cell>
          <cell r="H18">
            <v>12902</v>
          </cell>
          <cell r="I18" t="str">
            <v>Turbo Trucks</v>
          </cell>
          <cell r="J18" t="str">
            <v>FAR CF 85</v>
          </cell>
          <cell r="K18" t="str">
            <v>Actif</v>
          </cell>
          <cell r="Q18" t="str">
            <v>B39/622614105</v>
          </cell>
          <cell r="R18">
            <v>42200</v>
          </cell>
          <cell r="U18">
            <v>39532</v>
          </cell>
          <cell r="V18" t="str">
            <v>JEKATRANS SA</v>
          </cell>
          <cell r="W18" t="str">
            <v>K133375259-8</v>
          </cell>
          <cell r="X18">
            <v>39527</v>
          </cell>
          <cell r="Y18">
            <v>39891</v>
          </cell>
        </row>
        <row r="19">
          <cell r="A19" t="str">
            <v>Plaque</v>
          </cell>
          <cell r="B19" t="str">
            <v>"N° de châssis"</v>
          </cell>
          <cell r="C19" t="str">
            <v>marque</v>
          </cell>
          <cell r="D19" t="str">
            <v>1er mise en circu</v>
          </cell>
          <cell r="E19" t="str">
            <v>Genre</v>
          </cell>
          <cell r="F19" t="str">
            <v>TARE</v>
          </cell>
          <cell r="G19" t="str">
            <v>MMA</v>
          </cell>
          <cell r="I19" t="str">
            <v>concession</v>
          </cell>
          <cell r="K19" t="str">
            <v>Statut véh</v>
          </cell>
          <cell r="L19" t="str">
            <v>Groupe frigo</v>
          </cell>
          <cell r="M19" t="str">
            <v>Hayon</v>
          </cell>
          <cell r="N19" t="str">
            <v>caisse</v>
          </cell>
          <cell r="O19" t="str">
            <v>dimpneuav</v>
          </cell>
          <cell r="P19" t="str">
            <v>dimpneuar</v>
          </cell>
          <cell r="Q19" t="str">
            <v>numpoliceRC</v>
          </cell>
          <cell r="R19" t="str">
            <v>Validite RC</v>
          </cell>
          <cell r="S19" t="str">
            <v>Remarques</v>
          </cell>
          <cell r="U19" t="str">
            <v>mise en circulation</v>
          </cell>
          <cell r="V19" t="str">
            <v>Propriétaire</v>
          </cell>
          <cell r="W19" t="str">
            <v>N°Euro Vignette</v>
          </cell>
          <cell r="X19" t="str">
            <v>Début eurovignette</v>
          </cell>
          <cell r="Y19" t="str">
            <v>validité eurovignette</v>
          </cell>
        </row>
        <row r="20">
          <cell r="A20" t="str">
            <v>YGM581</v>
          </cell>
          <cell r="B20" t="str">
            <v>XLRAS85MC0E804889</v>
          </cell>
          <cell r="C20" t="str">
            <v>DAF</v>
          </cell>
          <cell r="D20">
            <v>39510</v>
          </cell>
          <cell r="E20" t="str">
            <v>Camion</v>
          </cell>
          <cell r="F20">
            <v>12730</v>
          </cell>
          <cell r="G20">
            <v>26000</v>
          </cell>
          <cell r="H20">
            <v>12902</v>
          </cell>
          <cell r="I20" t="str">
            <v>Turbo Trucks</v>
          </cell>
          <cell r="J20" t="str">
            <v>FAR CF 85</v>
          </cell>
          <cell r="K20" t="str">
            <v>Actif</v>
          </cell>
          <cell r="Q20" t="str">
            <v>B39/622614105</v>
          </cell>
          <cell r="R20">
            <v>42200</v>
          </cell>
          <cell r="U20">
            <v>39532</v>
          </cell>
          <cell r="V20" t="str">
            <v>JEKATRANS SA</v>
          </cell>
          <cell r="W20" t="str">
            <v>K133375260-6</v>
          </cell>
          <cell r="X20">
            <v>39527</v>
          </cell>
          <cell r="Y20">
            <v>39891</v>
          </cell>
        </row>
        <row r="21">
          <cell r="A21" t="str">
            <v>Plaque</v>
          </cell>
          <cell r="B21" t="str">
            <v>"N° de châssis"</v>
          </cell>
          <cell r="C21" t="str">
            <v>marque</v>
          </cell>
          <cell r="D21" t="str">
            <v>1er mise en circu</v>
          </cell>
          <cell r="E21" t="str">
            <v>Genre</v>
          </cell>
          <cell r="F21" t="str">
            <v>TARE</v>
          </cell>
          <cell r="G21" t="str">
            <v>MMA</v>
          </cell>
          <cell r="I21" t="str">
            <v>concession</v>
          </cell>
          <cell r="K21" t="str">
            <v>Statut véh</v>
          </cell>
          <cell r="L21" t="str">
            <v>Groupe frigo</v>
          </cell>
          <cell r="M21" t="str">
            <v>Hayon</v>
          </cell>
          <cell r="N21" t="str">
            <v>caisse</v>
          </cell>
          <cell r="O21" t="str">
            <v>dimpneuav</v>
          </cell>
          <cell r="P21" t="str">
            <v>dimpneuar</v>
          </cell>
          <cell r="Q21" t="str">
            <v>numpoliceRC</v>
          </cell>
          <cell r="R21" t="str">
            <v>Validite RC</v>
          </cell>
          <cell r="S21" t="str">
            <v>Remarques</v>
          </cell>
          <cell r="U21" t="str">
            <v>mise en circulation</v>
          </cell>
          <cell r="V21" t="str">
            <v>Propriétaire</v>
          </cell>
          <cell r="W21" t="str">
            <v>N°Euro Vignette</v>
          </cell>
          <cell r="X21" t="str">
            <v>Début eurovignette</v>
          </cell>
          <cell r="Y21" t="str">
            <v>validité eurovignette</v>
          </cell>
        </row>
        <row r="22">
          <cell r="A22" t="str">
            <v>YHI862</v>
          </cell>
          <cell r="B22" t="str">
            <v>XLRAS85MC0E807406</v>
          </cell>
          <cell r="C22" t="str">
            <v>DAF</v>
          </cell>
          <cell r="D22">
            <v>39513</v>
          </cell>
          <cell r="E22" t="str">
            <v>camion</v>
          </cell>
          <cell r="F22">
            <v>13720</v>
          </cell>
          <cell r="G22">
            <v>26000</v>
          </cell>
          <cell r="H22">
            <v>12902</v>
          </cell>
          <cell r="I22" t="str">
            <v>Turbo Trucks</v>
          </cell>
          <cell r="J22" t="str">
            <v>FAR CF 85</v>
          </cell>
          <cell r="K22" t="str">
            <v>Actif</v>
          </cell>
          <cell r="Q22" t="str">
            <v>B39/622614105</v>
          </cell>
          <cell r="R22">
            <v>42200</v>
          </cell>
          <cell r="U22">
            <v>39542</v>
          </cell>
          <cell r="V22" t="str">
            <v>JEKATRANS SA</v>
          </cell>
          <cell r="W22" t="str">
            <v>K133375267-1</v>
          </cell>
          <cell r="X22">
            <v>39542</v>
          </cell>
          <cell r="Y22">
            <v>39906</v>
          </cell>
        </row>
        <row r="23">
          <cell r="A23" t="str">
            <v>Plaque</v>
          </cell>
          <cell r="B23" t="str">
            <v>"N° de châssis"</v>
          </cell>
          <cell r="C23" t="str">
            <v>marque</v>
          </cell>
          <cell r="D23" t="str">
            <v>1er mise en circu</v>
          </cell>
          <cell r="E23" t="str">
            <v>Genre</v>
          </cell>
          <cell r="F23" t="str">
            <v>TARE</v>
          </cell>
          <cell r="G23" t="str">
            <v>MMA</v>
          </cell>
          <cell r="I23" t="str">
            <v>concession</v>
          </cell>
          <cell r="K23" t="str">
            <v>Statut véh</v>
          </cell>
          <cell r="L23" t="str">
            <v>Groupe frigo</v>
          </cell>
          <cell r="M23" t="str">
            <v>Hayon</v>
          </cell>
          <cell r="N23" t="str">
            <v>caisse</v>
          </cell>
          <cell r="O23" t="str">
            <v>dimpneuav</v>
          </cell>
          <cell r="P23" t="str">
            <v>dimpneuar</v>
          </cell>
          <cell r="Q23" t="str">
            <v>numpoliceRC</v>
          </cell>
          <cell r="R23" t="str">
            <v>Validite RC</v>
          </cell>
          <cell r="S23" t="str">
            <v>Remarques</v>
          </cell>
          <cell r="U23" t="str">
            <v>mise en circulation</v>
          </cell>
          <cell r="V23" t="str">
            <v>Propriétaire</v>
          </cell>
          <cell r="W23" t="str">
            <v>N°Euro Vignette</v>
          </cell>
          <cell r="X23" t="str">
            <v>Début eurovignette</v>
          </cell>
          <cell r="Y23" t="str">
            <v>validité eurovignette</v>
          </cell>
        </row>
        <row r="24">
          <cell r="A24" t="str">
            <v>1DOK830</v>
          </cell>
          <cell r="B24" t="str">
            <v>YV2J1F1A5CB630963</v>
          </cell>
          <cell r="C24" t="str">
            <v>VOLVO</v>
          </cell>
          <cell r="D24">
            <v>41096</v>
          </cell>
          <cell r="E24" t="str">
            <v>Tracteur</v>
          </cell>
          <cell r="F24">
            <v>7000</v>
          </cell>
          <cell r="G24">
            <v>19000</v>
          </cell>
          <cell r="H24">
            <v>10837</v>
          </cell>
          <cell r="I24" t="str">
            <v>VOLVO TCS</v>
          </cell>
          <cell r="J24" t="str">
            <v>FMFH 42 E5</v>
          </cell>
          <cell r="K24" t="str">
            <v>Actif</v>
          </cell>
          <cell r="Q24" t="str">
            <v>B39/622614105</v>
          </cell>
          <cell r="R24">
            <v>42200</v>
          </cell>
          <cell r="U24">
            <v>41096</v>
          </cell>
          <cell r="V24" t="str">
            <v>JEKATRANS SA</v>
          </cell>
          <cell r="X24">
            <v>41096</v>
          </cell>
          <cell r="Y24">
            <v>41460</v>
          </cell>
        </row>
        <row r="25">
          <cell r="A25" t="str">
            <v>Plaque</v>
          </cell>
          <cell r="B25" t="str">
            <v>"N° de châssis"</v>
          </cell>
          <cell r="C25" t="str">
            <v>marque</v>
          </cell>
          <cell r="D25" t="str">
            <v>1er mise en circu</v>
          </cell>
          <cell r="E25" t="str">
            <v>Genre</v>
          </cell>
          <cell r="F25" t="str">
            <v>TARE</v>
          </cell>
          <cell r="G25" t="str">
            <v>MMA</v>
          </cell>
          <cell r="I25" t="str">
            <v>concession</v>
          </cell>
          <cell r="K25" t="str">
            <v>Statut véh</v>
          </cell>
          <cell r="L25" t="str">
            <v>Groupe frigo</v>
          </cell>
          <cell r="M25" t="str">
            <v>Hayon</v>
          </cell>
          <cell r="N25" t="str">
            <v>caisse</v>
          </cell>
          <cell r="O25" t="str">
            <v>dimpneuav</v>
          </cell>
          <cell r="P25" t="str">
            <v>dimpneuar</v>
          </cell>
          <cell r="Q25" t="str">
            <v>numpoliceRC</v>
          </cell>
          <cell r="R25" t="str">
            <v>Validite RC</v>
          </cell>
          <cell r="S25" t="str">
            <v>Remarques</v>
          </cell>
          <cell r="U25" t="str">
            <v>mise en circulation</v>
          </cell>
          <cell r="V25" t="str">
            <v>Propriétaire</v>
          </cell>
          <cell r="W25" t="str">
            <v>N°Euro Vignette</v>
          </cell>
          <cell r="X25" t="str">
            <v>Début eurovignette</v>
          </cell>
          <cell r="Y25" t="str">
            <v>validité eurovignette</v>
          </cell>
        </row>
        <row r="26">
          <cell r="A26" t="str">
            <v>1DOK877</v>
          </cell>
          <cell r="B26" t="str">
            <v>YV2J1F1A8CB630990</v>
          </cell>
          <cell r="C26" t="str">
            <v>VOLVO</v>
          </cell>
          <cell r="D26">
            <v>41096</v>
          </cell>
          <cell r="E26" t="str">
            <v>Tracteur</v>
          </cell>
          <cell r="F26">
            <v>7055</v>
          </cell>
          <cell r="G26">
            <v>19000</v>
          </cell>
          <cell r="H26">
            <v>10837</v>
          </cell>
          <cell r="I26" t="str">
            <v>VOLVO TCS</v>
          </cell>
          <cell r="J26" t="str">
            <v>FMFH 42 E5</v>
          </cell>
          <cell r="K26" t="str">
            <v>Actif</v>
          </cell>
          <cell r="Q26" t="str">
            <v>B39/622614105</v>
          </cell>
          <cell r="R26">
            <v>42200</v>
          </cell>
          <cell r="U26">
            <v>41096</v>
          </cell>
          <cell r="V26" t="str">
            <v>JEKATRANS SA</v>
          </cell>
          <cell r="X26">
            <v>41096</v>
          </cell>
          <cell r="Y26">
            <v>41460</v>
          </cell>
        </row>
        <row r="27">
          <cell r="A27" t="str">
            <v>Plaque</v>
          </cell>
          <cell r="B27" t="str">
            <v>"N° de châssis"</v>
          </cell>
          <cell r="C27" t="str">
            <v>marque</v>
          </cell>
          <cell r="D27" t="str">
            <v>1er mise en circu</v>
          </cell>
          <cell r="E27" t="str">
            <v>Genre</v>
          </cell>
          <cell r="F27" t="str">
            <v>TARE</v>
          </cell>
          <cell r="G27" t="str">
            <v>MMA</v>
          </cell>
          <cell r="I27" t="str">
            <v>concession</v>
          </cell>
          <cell r="K27" t="str">
            <v>Statut véh</v>
          </cell>
          <cell r="L27" t="str">
            <v>Groupe frigo</v>
          </cell>
          <cell r="M27" t="str">
            <v>Hayon</v>
          </cell>
          <cell r="N27" t="str">
            <v>caisse</v>
          </cell>
          <cell r="O27" t="str">
            <v>dimpneuav</v>
          </cell>
          <cell r="P27" t="str">
            <v>dimpneuar</v>
          </cell>
          <cell r="Q27" t="str">
            <v>numpoliceRC</v>
          </cell>
          <cell r="R27" t="str">
            <v>Validite RC</v>
          </cell>
          <cell r="S27" t="str">
            <v>Remarques</v>
          </cell>
          <cell r="U27" t="str">
            <v>mise en circulation</v>
          </cell>
          <cell r="V27" t="str">
            <v>Propriétaire</v>
          </cell>
          <cell r="W27" t="str">
            <v>N°Euro Vignette</v>
          </cell>
          <cell r="X27" t="str">
            <v>Début eurovignette</v>
          </cell>
          <cell r="Y27" t="str">
            <v>validité eurovignette</v>
          </cell>
        </row>
        <row r="28">
          <cell r="A28" t="str">
            <v>1DOK905</v>
          </cell>
          <cell r="B28" t="str">
            <v>YV2J1F1A8CB631055</v>
          </cell>
          <cell r="C28" t="str">
            <v>VOLVO</v>
          </cell>
          <cell r="D28">
            <v>41096</v>
          </cell>
          <cell r="E28" t="str">
            <v>Tracteur</v>
          </cell>
          <cell r="F28">
            <v>7089</v>
          </cell>
          <cell r="G28">
            <v>19000</v>
          </cell>
          <cell r="H28">
            <v>10837</v>
          </cell>
          <cell r="I28" t="str">
            <v>VOLVO TCS</v>
          </cell>
          <cell r="J28" t="str">
            <v>FMFH 42 E5</v>
          </cell>
          <cell r="K28" t="str">
            <v>Actif</v>
          </cell>
          <cell r="Q28" t="str">
            <v>B39/622614105</v>
          </cell>
          <cell r="R28">
            <v>42200</v>
          </cell>
          <cell r="U28">
            <v>41096</v>
          </cell>
          <cell r="V28" t="str">
            <v>JEKATRANS SA</v>
          </cell>
          <cell r="X28">
            <v>41096</v>
          </cell>
          <cell r="Y28">
            <v>41460</v>
          </cell>
        </row>
        <row r="29">
          <cell r="A29" t="str">
            <v>Plaque</v>
          </cell>
          <cell r="B29" t="str">
            <v>"N° de châssis"</v>
          </cell>
          <cell r="C29" t="str">
            <v>marque</v>
          </cell>
          <cell r="D29" t="str">
            <v>1er mise en circu</v>
          </cell>
          <cell r="E29" t="str">
            <v>Genre</v>
          </cell>
          <cell r="F29" t="str">
            <v>TARE</v>
          </cell>
          <cell r="G29" t="str">
            <v>MMA</v>
          </cell>
          <cell r="I29" t="str">
            <v>concession</v>
          </cell>
          <cell r="K29" t="str">
            <v>Statut véh</v>
          </cell>
          <cell r="L29" t="str">
            <v>Groupe frigo</v>
          </cell>
          <cell r="M29" t="str">
            <v>Hayon</v>
          </cell>
          <cell r="N29" t="str">
            <v>caisse</v>
          </cell>
          <cell r="O29" t="str">
            <v>dimpneuav</v>
          </cell>
          <cell r="P29" t="str">
            <v>dimpneuar</v>
          </cell>
          <cell r="Q29" t="str">
            <v>numpoliceRC</v>
          </cell>
          <cell r="R29" t="str">
            <v>Validite RC</v>
          </cell>
          <cell r="S29" t="str">
            <v>Remarques</v>
          </cell>
          <cell r="U29" t="str">
            <v>mise en circulation</v>
          </cell>
          <cell r="V29" t="str">
            <v>Propriétaire</v>
          </cell>
          <cell r="W29" t="str">
            <v>N°Euro Vignette</v>
          </cell>
          <cell r="X29" t="str">
            <v>Début eurovignette</v>
          </cell>
          <cell r="Y29" t="str">
            <v>validité eurovignette</v>
          </cell>
        </row>
        <row r="30">
          <cell r="A30" t="str">
            <v>1DOK930</v>
          </cell>
          <cell r="B30" t="str">
            <v>YV2J1F1A9CB631095</v>
          </cell>
          <cell r="C30" t="str">
            <v>VOLVO</v>
          </cell>
          <cell r="D30">
            <v>41096</v>
          </cell>
          <cell r="E30" t="str">
            <v>Tracteur</v>
          </cell>
          <cell r="F30">
            <v>7080</v>
          </cell>
          <cell r="G30">
            <v>19000</v>
          </cell>
          <cell r="H30">
            <v>10837</v>
          </cell>
          <cell r="I30" t="str">
            <v>VOLVO TCS</v>
          </cell>
          <cell r="J30" t="str">
            <v>FMFH 42 E5</v>
          </cell>
          <cell r="K30" t="str">
            <v>Actif</v>
          </cell>
          <cell r="Q30" t="str">
            <v>B39/622614105</v>
          </cell>
          <cell r="R30">
            <v>42200</v>
          </cell>
          <cell r="U30">
            <v>41096</v>
          </cell>
          <cell r="V30" t="str">
            <v>JEKATRANS SA</v>
          </cell>
          <cell r="X30">
            <v>41096</v>
          </cell>
          <cell r="Y30">
            <v>41460</v>
          </cell>
        </row>
        <row r="31">
          <cell r="A31" t="str">
            <v>Plaque</v>
          </cell>
          <cell r="B31" t="str">
            <v>"N° de châssis"</v>
          </cell>
          <cell r="C31" t="str">
            <v>marque</v>
          </cell>
          <cell r="D31" t="str">
            <v>1er mise en circu</v>
          </cell>
          <cell r="E31" t="str">
            <v>Genre</v>
          </cell>
          <cell r="F31" t="str">
            <v>TARE</v>
          </cell>
          <cell r="G31" t="str">
            <v>MMA</v>
          </cell>
          <cell r="I31" t="str">
            <v>concession</v>
          </cell>
          <cell r="K31" t="str">
            <v>Statut véh</v>
          </cell>
          <cell r="L31" t="str">
            <v>Groupe frigo</v>
          </cell>
          <cell r="M31" t="str">
            <v>Hayon</v>
          </cell>
          <cell r="N31" t="str">
            <v>caisse</v>
          </cell>
          <cell r="O31" t="str">
            <v>dimpneuav</v>
          </cell>
          <cell r="P31" t="str">
            <v>dimpneuar</v>
          </cell>
          <cell r="Q31" t="str">
            <v>numpoliceRC</v>
          </cell>
          <cell r="R31" t="str">
            <v>Validite RC</v>
          </cell>
          <cell r="S31" t="str">
            <v>Remarques</v>
          </cell>
          <cell r="U31" t="str">
            <v>mise en circulation</v>
          </cell>
          <cell r="V31" t="str">
            <v>Propriétaire</v>
          </cell>
          <cell r="W31" t="str">
            <v>N°Euro Vignette</v>
          </cell>
          <cell r="X31" t="str">
            <v>Début eurovignette</v>
          </cell>
          <cell r="Y31" t="str">
            <v>validité eurovignette</v>
          </cell>
        </row>
        <row r="32">
          <cell r="A32" t="str">
            <v>1QCM973</v>
          </cell>
          <cell r="B32" t="str">
            <v>VM3LVFS3FC1R24350</v>
          </cell>
          <cell r="C32" t="str">
            <v>LAMBERET</v>
          </cell>
          <cell r="D32">
            <v>41137</v>
          </cell>
          <cell r="E32" t="str">
            <v>Semi-remorque</v>
          </cell>
          <cell r="F32">
            <v>8945</v>
          </cell>
          <cell r="G32">
            <v>38000</v>
          </cell>
          <cell r="K32" t="str">
            <v>Actif</v>
          </cell>
          <cell r="Q32" t="str">
            <v>B39/622614105</v>
          </cell>
          <cell r="R32">
            <v>42200</v>
          </cell>
          <cell r="U32">
            <v>41137</v>
          </cell>
          <cell r="V32" t="str">
            <v>JEKATRANS SA</v>
          </cell>
        </row>
        <row r="33">
          <cell r="A33" t="str">
            <v>Plaque</v>
          </cell>
          <cell r="B33" t="str">
            <v>"N° de châssis"</v>
          </cell>
          <cell r="C33" t="str">
            <v>marque</v>
          </cell>
          <cell r="D33" t="str">
            <v>1er mise en circu</v>
          </cell>
          <cell r="E33" t="str">
            <v>Genre</v>
          </cell>
          <cell r="F33" t="str">
            <v>TARE</v>
          </cell>
          <cell r="G33" t="str">
            <v>MMA</v>
          </cell>
          <cell r="I33" t="str">
            <v>concession</v>
          </cell>
          <cell r="K33" t="str">
            <v>Statut véh</v>
          </cell>
          <cell r="L33" t="str">
            <v>Groupe frigo</v>
          </cell>
          <cell r="M33" t="str">
            <v>Hayon</v>
          </cell>
          <cell r="N33" t="str">
            <v>caisse</v>
          </cell>
          <cell r="O33" t="str">
            <v>dimpneuav</v>
          </cell>
          <cell r="P33" t="str">
            <v>dimpneuar</v>
          </cell>
          <cell r="Q33" t="str">
            <v>numpoliceRC</v>
          </cell>
          <cell r="R33" t="str">
            <v>Validite RC</v>
          </cell>
          <cell r="S33" t="str">
            <v>Remarques</v>
          </cell>
          <cell r="U33" t="str">
            <v>mise en circulation</v>
          </cell>
          <cell r="V33" t="str">
            <v>Propriétaire</v>
          </cell>
          <cell r="W33" t="str">
            <v>N°Euro Vignette</v>
          </cell>
          <cell r="X33" t="str">
            <v>Début eurovignette</v>
          </cell>
          <cell r="Y33" t="str">
            <v>validité eurovignette</v>
          </cell>
        </row>
        <row r="34">
          <cell r="A34" t="str">
            <v>1QCM974</v>
          </cell>
          <cell r="B34" t="str">
            <v>VM3LVFS3FC1R24359</v>
          </cell>
          <cell r="C34" t="str">
            <v>LAMBERET</v>
          </cell>
          <cell r="D34">
            <v>41137</v>
          </cell>
          <cell r="E34" t="str">
            <v>Semi-remorque</v>
          </cell>
          <cell r="F34">
            <v>8945</v>
          </cell>
          <cell r="G34">
            <v>38000</v>
          </cell>
          <cell r="K34" t="str">
            <v>Actif</v>
          </cell>
          <cell r="Q34" t="str">
            <v>B39/622614105</v>
          </cell>
          <cell r="R34">
            <v>42200</v>
          </cell>
          <cell r="U34">
            <v>41137</v>
          </cell>
          <cell r="V34" t="str">
            <v>JEKATRANS SA</v>
          </cell>
        </row>
        <row r="35">
          <cell r="A35" t="str">
            <v>Plaque</v>
          </cell>
          <cell r="B35" t="str">
            <v>"N° de châssis"</v>
          </cell>
          <cell r="C35" t="str">
            <v>marque</v>
          </cell>
          <cell r="D35" t="str">
            <v>1er mise en circu</v>
          </cell>
          <cell r="E35" t="str">
            <v>Genre</v>
          </cell>
          <cell r="F35" t="str">
            <v>TARE</v>
          </cell>
          <cell r="G35" t="str">
            <v>MMA</v>
          </cell>
          <cell r="I35" t="str">
            <v>concession</v>
          </cell>
          <cell r="K35" t="str">
            <v>Statut véh</v>
          </cell>
          <cell r="L35" t="str">
            <v>Groupe frigo</v>
          </cell>
          <cell r="M35" t="str">
            <v>Hayon</v>
          </cell>
          <cell r="N35" t="str">
            <v>caisse</v>
          </cell>
          <cell r="O35" t="str">
            <v>dimpneuav</v>
          </cell>
          <cell r="P35" t="str">
            <v>dimpneuar</v>
          </cell>
          <cell r="Q35" t="str">
            <v>numpoliceRC</v>
          </cell>
          <cell r="R35" t="str">
            <v>Validite RC</v>
          </cell>
          <cell r="S35" t="str">
            <v>Remarques</v>
          </cell>
          <cell r="U35" t="str">
            <v>mise en circulation</v>
          </cell>
          <cell r="V35" t="str">
            <v>Propriétaire</v>
          </cell>
          <cell r="W35" t="str">
            <v>N°Euro Vignette</v>
          </cell>
          <cell r="X35" t="str">
            <v>Début eurovignette</v>
          </cell>
          <cell r="Y35" t="str">
            <v>validité eurovignette</v>
          </cell>
        </row>
        <row r="36">
          <cell r="A36" t="str">
            <v>1QCP759</v>
          </cell>
          <cell r="B36" t="str">
            <v>YE12K0021AA417338</v>
          </cell>
          <cell r="C36" t="str">
            <v>Van Hool</v>
          </cell>
          <cell r="D36">
            <v>41166</v>
          </cell>
          <cell r="E36" t="str">
            <v>Remorque</v>
          </cell>
          <cell r="F36">
            <v>6890</v>
          </cell>
          <cell r="G36">
            <v>18000</v>
          </cell>
          <cell r="K36" t="str">
            <v>Actif</v>
          </cell>
          <cell r="Q36" t="str">
            <v>B39/622614105</v>
          </cell>
          <cell r="R36">
            <v>42200</v>
          </cell>
          <cell r="U36">
            <v>41166</v>
          </cell>
          <cell r="V36" t="str">
            <v>JEKATRANS SA</v>
          </cell>
        </row>
        <row r="37">
          <cell r="A37" t="str">
            <v>Plaque</v>
          </cell>
          <cell r="B37" t="str">
            <v>"N° de châssis"</v>
          </cell>
          <cell r="C37" t="str">
            <v>marque</v>
          </cell>
          <cell r="D37" t="str">
            <v>1er mise en circu</v>
          </cell>
          <cell r="E37" t="str">
            <v>Genre</v>
          </cell>
          <cell r="F37" t="str">
            <v>TARE</v>
          </cell>
          <cell r="G37" t="str">
            <v>MMA</v>
          </cell>
          <cell r="I37" t="str">
            <v>concession</v>
          </cell>
          <cell r="K37" t="str">
            <v>Statut véh</v>
          </cell>
          <cell r="L37" t="str">
            <v>Groupe frigo</v>
          </cell>
          <cell r="M37" t="str">
            <v>Hayon</v>
          </cell>
          <cell r="N37" t="str">
            <v>caisse</v>
          </cell>
          <cell r="O37" t="str">
            <v>dimpneuav</v>
          </cell>
          <cell r="P37" t="str">
            <v>dimpneuar</v>
          </cell>
          <cell r="Q37" t="str">
            <v>numpoliceRC</v>
          </cell>
          <cell r="R37" t="str">
            <v>Validite RC</v>
          </cell>
          <cell r="S37" t="str">
            <v>Remarques</v>
          </cell>
          <cell r="U37" t="str">
            <v>mise en circulation</v>
          </cell>
          <cell r="V37" t="str">
            <v>Propriétaire</v>
          </cell>
          <cell r="W37" t="str">
            <v>N°Euro Vignette</v>
          </cell>
          <cell r="X37" t="str">
            <v>Début eurovignette</v>
          </cell>
          <cell r="Y37" t="str">
            <v>validité eurovignette</v>
          </cell>
        </row>
        <row r="38">
          <cell r="A38" t="str">
            <v>1QCQ815</v>
          </cell>
          <cell r="B38" t="str">
            <v>YE12K0021AA417337</v>
          </cell>
          <cell r="C38" t="str">
            <v>Van Hool</v>
          </cell>
          <cell r="D38">
            <v>41177</v>
          </cell>
          <cell r="E38" t="str">
            <v>Remorque</v>
          </cell>
          <cell r="F38">
            <v>6910</v>
          </cell>
          <cell r="G38">
            <v>18000</v>
          </cell>
          <cell r="K38" t="str">
            <v>Actif</v>
          </cell>
          <cell r="Q38" t="str">
            <v>B39/622614105</v>
          </cell>
          <cell r="R38">
            <v>42200</v>
          </cell>
          <cell r="U38">
            <v>41177</v>
          </cell>
          <cell r="V38" t="str">
            <v>JEKATRANS SA</v>
          </cell>
        </row>
        <row r="39">
          <cell r="A39" t="str">
            <v>Plaque</v>
          </cell>
          <cell r="B39" t="str">
            <v>"N° de châssis"</v>
          </cell>
          <cell r="C39" t="str">
            <v>marque</v>
          </cell>
          <cell r="D39" t="str">
            <v>1er mise en circu</v>
          </cell>
          <cell r="E39" t="str">
            <v>Genre</v>
          </cell>
          <cell r="F39" t="str">
            <v>TARE</v>
          </cell>
          <cell r="G39" t="str">
            <v>MMA</v>
          </cell>
          <cell r="I39" t="str">
            <v>concession</v>
          </cell>
          <cell r="K39" t="str">
            <v>Statut véh</v>
          </cell>
          <cell r="L39" t="str">
            <v>Groupe frigo</v>
          </cell>
          <cell r="M39" t="str">
            <v>Hayon</v>
          </cell>
          <cell r="N39" t="str">
            <v>caisse</v>
          </cell>
          <cell r="O39" t="str">
            <v>dimpneuav</v>
          </cell>
          <cell r="P39" t="str">
            <v>dimpneuar</v>
          </cell>
          <cell r="Q39" t="str">
            <v>numpoliceRC</v>
          </cell>
          <cell r="R39" t="str">
            <v>Validite RC</v>
          </cell>
          <cell r="S39" t="str">
            <v>Remarques</v>
          </cell>
          <cell r="U39" t="str">
            <v>mise en circulation</v>
          </cell>
          <cell r="V39" t="str">
            <v>Propriétaire</v>
          </cell>
          <cell r="W39" t="str">
            <v>N°Euro Vignette</v>
          </cell>
          <cell r="X39" t="str">
            <v>Début eurovignette</v>
          </cell>
          <cell r="Y39" t="str">
            <v>validité eurovignette</v>
          </cell>
        </row>
        <row r="40">
          <cell r="A40" t="str">
            <v>1DVI435</v>
          </cell>
          <cell r="B40" t="str">
            <v>YV2J1F1C9CB633673</v>
          </cell>
          <cell r="C40" t="str">
            <v>VOLVO</v>
          </cell>
          <cell r="D40">
            <v>41159</v>
          </cell>
          <cell r="E40" t="str">
            <v>Camion</v>
          </cell>
          <cell r="F40">
            <v>12035</v>
          </cell>
          <cell r="G40">
            <v>26000</v>
          </cell>
          <cell r="H40">
            <v>10837</v>
          </cell>
          <cell r="I40" t="str">
            <v>VOLVO TCS</v>
          </cell>
          <cell r="J40" t="str">
            <v>FMFH  E5</v>
          </cell>
          <cell r="K40" t="str">
            <v>Actif</v>
          </cell>
          <cell r="Q40" t="str">
            <v>B39/622614105</v>
          </cell>
          <cell r="R40">
            <v>42200</v>
          </cell>
          <cell r="U40">
            <v>41159</v>
          </cell>
          <cell r="V40" t="str">
            <v>JEKATRANS SA</v>
          </cell>
          <cell r="X40">
            <v>41180</v>
          </cell>
          <cell r="Y40">
            <v>41544</v>
          </cell>
        </row>
        <row r="41">
          <cell r="A41" t="str">
            <v>Plaque</v>
          </cell>
          <cell r="B41" t="str">
            <v>"N° de châssis"</v>
          </cell>
          <cell r="C41" t="str">
            <v>marque</v>
          </cell>
          <cell r="D41" t="str">
            <v>1er mise en circu</v>
          </cell>
          <cell r="E41" t="str">
            <v>Genre</v>
          </cell>
          <cell r="F41" t="str">
            <v>TARE</v>
          </cell>
          <cell r="G41" t="str">
            <v>MMA</v>
          </cell>
          <cell r="I41" t="str">
            <v>concession</v>
          </cell>
          <cell r="K41" t="str">
            <v>Statut véh</v>
          </cell>
          <cell r="L41" t="str">
            <v>Groupe frigo</v>
          </cell>
          <cell r="M41" t="str">
            <v>Hayon</v>
          </cell>
          <cell r="N41" t="str">
            <v>caisse</v>
          </cell>
          <cell r="O41" t="str">
            <v>dimpneuav</v>
          </cell>
          <cell r="P41" t="str">
            <v>dimpneuar</v>
          </cell>
          <cell r="Q41" t="str">
            <v>numpoliceRC</v>
          </cell>
          <cell r="R41" t="str">
            <v>Validite RC</v>
          </cell>
          <cell r="S41" t="str">
            <v>Remarques</v>
          </cell>
          <cell r="U41" t="str">
            <v>mise en circulation</v>
          </cell>
          <cell r="V41" t="str">
            <v>Propriétaire</v>
          </cell>
          <cell r="W41" t="str">
            <v>N°Euro Vignette</v>
          </cell>
          <cell r="X41" t="str">
            <v>Début eurovignette</v>
          </cell>
          <cell r="Y41" t="str">
            <v>validité eurovignette</v>
          </cell>
        </row>
        <row r="42">
          <cell r="A42" t="str">
            <v>1DVI483</v>
          </cell>
          <cell r="B42" t="str">
            <v>YV2J1F1C0CB633710</v>
          </cell>
          <cell r="C42" t="str">
            <v>VOLVO</v>
          </cell>
          <cell r="D42">
            <v>41159</v>
          </cell>
          <cell r="E42" t="str">
            <v>Camion</v>
          </cell>
          <cell r="F42">
            <v>12035</v>
          </cell>
          <cell r="G42">
            <v>26000</v>
          </cell>
          <cell r="H42">
            <v>10837</v>
          </cell>
          <cell r="I42" t="str">
            <v>VOLVO TCS</v>
          </cell>
          <cell r="J42" t="str">
            <v>FMFH  E5</v>
          </cell>
          <cell r="K42" t="str">
            <v>Actif</v>
          </cell>
          <cell r="Q42" t="str">
            <v>B39/622614105</v>
          </cell>
          <cell r="R42">
            <v>42200</v>
          </cell>
          <cell r="U42">
            <v>41159</v>
          </cell>
          <cell r="V42" t="str">
            <v>JEKATRANS SA</v>
          </cell>
          <cell r="X42">
            <v>41180</v>
          </cell>
          <cell r="Y42">
            <v>41544</v>
          </cell>
        </row>
        <row r="43">
          <cell r="A43" t="str">
            <v>Plaque</v>
          </cell>
          <cell r="B43" t="str">
            <v>"N° de châssis"</v>
          </cell>
          <cell r="C43" t="str">
            <v>marque</v>
          </cell>
          <cell r="D43" t="str">
            <v>1er mise en circu</v>
          </cell>
          <cell r="E43" t="str">
            <v>Genre</v>
          </cell>
          <cell r="F43" t="str">
            <v>TARE</v>
          </cell>
          <cell r="G43" t="str">
            <v>MMA</v>
          </cell>
          <cell r="I43" t="str">
            <v>concession</v>
          </cell>
          <cell r="K43" t="str">
            <v>Statut véh</v>
          </cell>
          <cell r="L43" t="str">
            <v>Groupe frigo</v>
          </cell>
          <cell r="M43" t="str">
            <v>Hayon</v>
          </cell>
          <cell r="N43" t="str">
            <v>caisse</v>
          </cell>
          <cell r="O43" t="str">
            <v>dimpneuav</v>
          </cell>
          <cell r="P43" t="str">
            <v>dimpneuar</v>
          </cell>
          <cell r="Q43" t="str">
            <v>numpoliceRC</v>
          </cell>
          <cell r="R43" t="str">
            <v>Validite RC</v>
          </cell>
          <cell r="S43" t="str">
            <v>Remarques</v>
          </cell>
          <cell r="U43" t="str">
            <v>mise en circulation</v>
          </cell>
          <cell r="V43" t="str">
            <v>Propriétaire</v>
          </cell>
          <cell r="W43" t="str">
            <v>N°Euro Vignette</v>
          </cell>
          <cell r="X43" t="str">
            <v>Début eurovignette</v>
          </cell>
          <cell r="Y43" t="str">
            <v>validité eurovignette</v>
          </cell>
        </row>
        <row r="44">
          <cell r="A44" t="str">
            <v>1DVI518</v>
          </cell>
          <cell r="B44" t="str">
            <v>YV2J1F1C0CB633691</v>
          </cell>
          <cell r="C44" t="str">
            <v>VOLVO</v>
          </cell>
          <cell r="D44">
            <v>41159</v>
          </cell>
          <cell r="E44" t="str">
            <v>Camion</v>
          </cell>
          <cell r="F44">
            <v>12035</v>
          </cell>
          <cell r="G44">
            <v>26000</v>
          </cell>
          <cell r="H44">
            <v>10837</v>
          </cell>
          <cell r="I44" t="str">
            <v>VOLVO TCS</v>
          </cell>
          <cell r="J44" t="str">
            <v>FMFH  E5</v>
          </cell>
          <cell r="K44" t="str">
            <v>Actif</v>
          </cell>
          <cell r="Q44" t="str">
            <v>B39/622614105</v>
          </cell>
          <cell r="R44">
            <v>42200</v>
          </cell>
          <cell r="U44">
            <v>41159</v>
          </cell>
          <cell r="V44" t="str">
            <v>JEKATRANS SA</v>
          </cell>
          <cell r="X44">
            <v>41186</v>
          </cell>
          <cell r="Y44">
            <v>41550</v>
          </cell>
        </row>
        <row r="45">
          <cell r="A45" t="str">
            <v>Plaque</v>
          </cell>
          <cell r="B45" t="str">
            <v>"N° de châssis"</v>
          </cell>
          <cell r="C45" t="str">
            <v>marque</v>
          </cell>
          <cell r="D45" t="str">
            <v>1er mise en circu</v>
          </cell>
          <cell r="E45" t="str">
            <v>Genre</v>
          </cell>
          <cell r="F45" t="str">
            <v>TARE</v>
          </cell>
          <cell r="G45" t="str">
            <v>MMA</v>
          </cell>
          <cell r="I45" t="str">
            <v>concession</v>
          </cell>
          <cell r="K45" t="str">
            <v>Statut véh</v>
          </cell>
          <cell r="L45" t="str">
            <v>Groupe frigo</v>
          </cell>
          <cell r="M45" t="str">
            <v>Hayon</v>
          </cell>
          <cell r="N45" t="str">
            <v>caisse</v>
          </cell>
          <cell r="O45" t="str">
            <v>dimpneuav</v>
          </cell>
          <cell r="P45" t="str">
            <v>dimpneuar</v>
          </cell>
          <cell r="Q45" t="str">
            <v>numpoliceRC</v>
          </cell>
          <cell r="R45" t="str">
            <v>Validite RC</v>
          </cell>
          <cell r="S45" t="str">
            <v>Remarques</v>
          </cell>
          <cell r="U45" t="str">
            <v>mise en circulation</v>
          </cell>
          <cell r="V45" t="str">
            <v>Propriétaire</v>
          </cell>
          <cell r="W45" t="str">
            <v>N°Euro Vignette</v>
          </cell>
          <cell r="X45" t="str">
            <v>Début eurovignette</v>
          </cell>
          <cell r="Y45" t="str">
            <v>validité eurovignette</v>
          </cell>
        </row>
        <row r="46">
          <cell r="A46" t="str">
            <v>1DXL465</v>
          </cell>
          <cell r="B46" t="str">
            <v>YV2J1F1C1CB635059</v>
          </cell>
          <cell r="C46" t="str">
            <v>VOLVO</v>
          </cell>
          <cell r="D46">
            <v>41178</v>
          </cell>
          <cell r="E46" t="str">
            <v>Camion</v>
          </cell>
          <cell r="F46">
            <v>12035</v>
          </cell>
          <cell r="G46">
            <v>26000</v>
          </cell>
          <cell r="H46">
            <v>10837</v>
          </cell>
          <cell r="I46" t="str">
            <v>VOLVO TCS</v>
          </cell>
          <cell r="J46" t="str">
            <v>FMFH  E5</v>
          </cell>
          <cell r="K46" t="str">
            <v>Actif</v>
          </cell>
          <cell r="Q46" t="str">
            <v>B39/622614105</v>
          </cell>
          <cell r="R46">
            <v>42200</v>
          </cell>
          <cell r="U46">
            <v>41178</v>
          </cell>
          <cell r="V46" t="str">
            <v>JEKATRANS SA</v>
          </cell>
          <cell r="X46">
            <v>41207</v>
          </cell>
          <cell r="Y46">
            <v>41571</v>
          </cell>
        </row>
        <row r="47">
          <cell r="A47" t="str">
            <v>Plaque</v>
          </cell>
          <cell r="B47" t="str">
            <v>"N° de châssis"</v>
          </cell>
          <cell r="C47" t="str">
            <v>marque</v>
          </cell>
          <cell r="D47" t="str">
            <v>1er mise en circu</v>
          </cell>
          <cell r="E47" t="str">
            <v>Genre</v>
          </cell>
          <cell r="F47" t="str">
            <v>TARE</v>
          </cell>
          <cell r="G47" t="str">
            <v>MMA</v>
          </cell>
          <cell r="I47" t="str">
            <v>concession</v>
          </cell>
          <cell r="K47" t="str">
            <v>Statut véh</v>
          </cell>
          <cell r="L47" t="str">
            <v>Groupe frigo</v>
          </cell>
          <cell r="M47" t="str">
            <v>Hayon</v>
          </cell>
          <cell r="N47" t="str">
            <v>caisse</v>
          </cell>
          <cell r="O47" t="str">
            <v>dimpneuav</v>
          </cell>
          <cell r="P47" t="str">
            <v>dimpneuar</v>
          </cell>
          <cell r="Q47" t="str">
            <v>numpoliceRC</v>
          </cell>
          <cell r="R47" t="str">
            <v>Validite RC</v>
          </cell>
          <cell r="S47" t="str">
            <v>Remarques</v>
          </cell>
          <cell r="U47" t="str">
            <v>mise en circulation</v>
          </cell>
          <cell r="V47" t="str">
            <v>Propriétaire</v>
          </cell>
          <cell r="W47" t="str">
            <v>N°Euro Vignette</v>
          </cell>
          <cell r="X47" t="str">
            <v>Début eurovignette</v>
          </cell>
          <cell r="Y47" t="str">
            <v>validité eurovignette</v>
          </cell>
        </row>
        <row r="48">
          <cell r="A48" t="str">
            <v>1DXL525</v>
          </cell>
          <cell r="B48" t="str">
            <v>YV2J1F1C2CB634969</v>
          </cell>
          <cell r="C48" t="str">
            <v>VOLVO</v>
          </cell>
          <cell r="D48">
            <v>41178</v>
          </cell>
          <cell r="E48" t="str">
            <v>Camion</v>
          </cell>
          <cell r="F48">
            <v>12035</v>
          </cell>
          <cell r="G48">
            <v>26000</v>
          </cell>
          <cell r="H48">
            <v>10837</v>
          </cell>
          <cell r="I48" t="str">
            <v>VOLVO TCS</v>
          </cell>
          <cell r="J48" t="str">
            <v>FMFH  E5</v>
          </cell>
          <cell r="K48" t="str">
            <v>Actif</v>
          </cell>
          <cell r="Q48" t="str">
            <v>B39/622614105</v>
          </cell>
          <cell r="R48">
            <v>42200</v>
          </cell>
          <cell r="U48">
            <v>41178</v>
          </cell>
          <cell r="V48" t="str">
            <v>JEKATRANS SA</v>
          </cell>
          <cell r="X48">
            <v>41212</v>
          </cell>
          <cell r="Y48">
            <v>41576</v>
          </cell>
        </row>
        <row r="49">
          <cell r="A49" t="str">
            <v>Plaque</v>
          </cell>
          <cell r="B49" t="str">
            <v>"N° de châssis"</v>
          </cell>
          <cell r="C49" t="str">
            <v>marque</v>
          </cell>
          <cell r="D49" t="str">
            <v>1er mise en circu</v>
          </cell>
          <cell r="E49" t="str">
            <v>Genre</v>
          </cell>
          <cell r="F49" t="str">
            <v>TARE</v>
          </cell>
          <cell r="G49" t="str">
            <v>MMA</v>
          </cell>
          <cell r="I49" t="str">
            <v>concession</v>
          </cell>
          <cell r="K49" t="str">
            <v>Statut véh</v>
          </cell>
          <cell r="L49" t="str">
            <v>Groupe frigo</v>
          </cell>
          <cell r="M49" t="str">
            <v>Hayon</v>
          </cell>
          <cell r="N49" t="str">
            <v>caisse</v>
          </cell>
          <cell r="O49" t="str">
            <v>dimpneuav</v>
          </cell>
          <cell r="P49" t="str">
            <v>dimpneuar</v>
          </cell>
          <cell r="Q49" t="str">
            <v>numpoliceRC</v>
          </cell>
          <cell r="R49" t="str">
            <v>Validite RC</v>
          </cell>
          <cell r="S49" t="str">
            <v>Remarques</v>
          </cell>
          <cell r="U49" t="str">
            <v>mise en circulation</v>
          </cell>
          <cell r="V49" t="str">
            <v>Propriétaire</v>
          </cell>
          <cell r="W49" t="str">
            <v>N°Euro Vignette</v>
          </cell>
          <cell r="X49" t="str">
            <v>Début eurovignette</v>
          </cell>
          <cell r="Y49" t="str">
            <v>validité eurovignette</v>
          </cell>
        </row>
        <row r="50">
          <cell r="A50" t="str">
            <v>1DXL555</v>
          </cell>
          <cell r="B50" t="str">
            <v>YV2J1F1C3CB635001</v>
          </cell>
          <cell r="C50" t="str">
            <v>VOLVO</v>
          </cell>
          <cell r="D50">
            <v>41178</v>
          </cell>
          <cell r="E50" t="str">
            <v>Camion</v>
          </cell>
          <cell r="F50">
            <v>12035</v>
          </cell>
          <cell r="G50">
            <v>26000</v>
          </cell>
          <cell r="H50">
            <v>10837</v>
          </cell>
          <cell r="I50" t="str">
            <v>VOLVO TCS</v>
          </cell>
          <cell r="J50" t="str">
            <v>FMFH  E5</v>
          </cell>
          <cell r="K50" t="str">
            <v>Actif</v>
          </cell>
          <cell r="Q50" t="str">
            <v>B39/622614105</v>
          </cell>
          <cell r="R50">
            <v>42200</v>
          </cell>
          <cell r="U50">
            <v>41178</v>
          </cell>
          <cell r="V50" t="str">
            <v>JEKATRANS SA</v>
          </cell>
          <cell r="X50">
            <v>41194</v>
          </cell>
          <cell r="Y50">
            <v>41558</v>
          </cell>
        </row>
        <row r="51">
          <cell r="A51" t="str">
            <v>Plaque</v>
          </cell>
          <cell r="B51" t="str">
            <v>"N° de châssis"</v>
          </cell>
          <cell r="C51" t="str">
            <v>marque</v>
          </cell>
          <cell r="D51" t="str">
            <v>1er mise en circu</v>
          </cell>
          <cell r="E51" t="str">
            <v>Genre</v>
          </cell>
          <cell r="F51" t="str">
            <v>TARE</v>
          </cell>
          <cell r="G51" t="str">
            <v>MMA</v>
          </cell>
          <cell r="I51" t="str">
            <v>concession</v>
          </cell>
          <cell r="K51" t="str">
            <v>Statut véh</v>
          </cell>
          <cell r="L51" t="str">
            <v>Groupe frigo</v>
          </cell>
          <cell r="M51" t="str">
            <v>Hayon</v>
          </cell>
          <cell r="N51" t="str">
            <v>caisse</v>
          </cell>
          <cell r="O51" t="str">
            <v>dimpneuav</v>
          </cell>
          <cell r="P51" t="str">
            <v>dimpneuar</v>
          </cell>
          <cell r="Q51" t="str">
            <v>numpoliceRC</v>
          </cell>
          <cell r="R51" t="str">
            <v>Validite RC</v>
          </cell>
          <cell r="S51" t="str">
            <v>Remarques</v>
          </cell>
          <cell r="U51" t="str">
            <v>mise en circulation</v>
          </cell>
          <cell r="V51" t="str">
            <v>Propriétaire</v>
          </cell>
          <cell r="W51" t="str">
            <v>N°Euro Vignette</v>
          </cell>
          <cell r="X51" t="str">
            <v>Début eurovignette</v>
          </cell>
          <cell r="Y51" t="str">
            <v>validité eurovignette</v>
          </cell>
        </row>
        <row r="52">
          <cell r="A52" t="str">
            <v>1EAL364</v>
          </cell>
          <cell r="B52" t="str">
            <v>YV2J1F1C7DB636850</v>
          </cell>
          <cell r="C52" t="str">
            <v>VOLVO</v>
          </cell>
          <cell r="D52">
            <v>41185</v>
          </cell>
          <cell r="E52" t="str">
            <v>Camion</v>
          </cell>
          <cell r="F52">
            <v>12710</v>
          </cell>
          <cell r="G52">
            <v>26000</v>
          </cell>
          <cell r="H52">
            <v>10837</v>
          </cell>
          <cell r="I52" t="str">
            <v>VOLVO TCS</v>
          </cell>
          <cell r="J52" t="str">
            <v>FMFH  E5</v>
          </cell>
          <cell r="K52" t="str">
            <v>Actif</v>
          </cell>
          <cell r="Q52" t="str">
            <v>B39/622614105</v>
          </cell>
          <cell r="R52">
            <v>42200</v>
          </cell>
          <cell r="U52">
            <v>41185</v>
          </cell>
          <cell r="V52" t="str">
            <v>JEKATRANS SA</v>
          </cell>
          <cell r="X52">
            <v>41229</v>
          </cell>
          <cell r="Y52">
            <v>41593</v>
          </cell>
        </row>
        <row r="53">
          <cell r="A53" t="str">
            <v>Plaque</v>
          </cell>
          <cell r="B53" t="str">
            <v>"N° de châssis"</v>
          </cell>
          <cell r="C53" t="str">
            <v>marque</v>
          </cell>
          <cell r="D53" t="str">
            <v>1er mise en circu</v>
          </cell>
          <cell r="E53" t="str">
            <v>Genre</v>
          </cell>
          <cell r="F53" t="str">
            <v>TARE</v>
          </cell>
          <cell r="G53" t="str">
            <v>MMA</v>
          </cell>
          <cell r="I53" t="str">
            <v>concession</v>
          </cell>
          <cell r="K53" t="str">
            <v>Statut véh</v>
          </cell>
          <cell r="L53" t="str">
            <v>Groupe frigo</v>
          </cell>
          <cell r="M53" t="str">
            <v>Hayon</v>
          </cell>
          <cell r="N53" t="str">
            <v>caisse</v>
          </cell>
          <cell r="O53" t="str">
            <v>dimpneuav</v>
          </cell>
          <cell r="P53" t="str">
            <v>dimpneuar</v>
          </cell>
          <cell r="Q53" t="str">
            <v>numpoliceRC</v>
          </cell>
          <cell r="R53" t="str">
            <v>Validite RC</v>
          </cell>
          <cell r="S53" t="str">
            <v>Remarques</v>
          </cell>
          <cell r="U53" t="str">
            <v>mise en circulation</v>
          </cell>
          <cell r="V53" t="str">
            <v>Propriétaire</v>
          </cell>
          <cell r="W53" t="str">
            <v>N°Euro Vignette</v>
          </cell>
          <cell r="X53" t="str">
            <v>Début eurovignette</v>
          </cell>
          <cell r="Y53" t="str">
            <v>validité eurovignette</v>
          </cell>
        </row>
        <row r="54">
          <cell r="A54" t="str">
            <v>1EAL378</v>
          </cell>
          <cell r="B54" t="str">
            <v>YV2J1F1C2DB636738</v>
          </cell>
          <cell r="C54" t="str">
            <v>VOLVO</v>
          </cell>
          <cell r="D54">
            <v>41185</v>
          </cell>
          <cell r="E54" t="str">
            <v>Camion</v>
          </cell>
          <cell r="F54">
            <v>12035</v>
          </cell>
          <cell r="G54">
            <v>26000</v>
          </cell>
          <cell r="H54">
            <v>10837</v>
          </cell>
          <cell r="I54" t="str">
            <v>VOLVO TCS</v>
          </cell>
          <cell r="J54" t="str">
            <v>FMFH  E5</v>
          </cell>
          <cell r="K54" t="str">
            <v>Actif</v>
          </cell>
          <cell r="Q54" t="str">
            <v>B39/622614105</v>
          </cell>
          <cell r="R54">
            <v>42200</v>
          </cell>
          <cell r="U54">
            <v>41185</v>
          </cell>
          <cell r="V54" t="str">
            <v>JEKATRANS SA</v>
          </cell>
          <cell r="X54">
            <v>41227</v>
          </cell>
          <cell r="Y54">
            <v>41591</v>
          </cell>
        </row>
        <row r="55">
          <cell r="A55" t="str">
            <v>Plaque</v>
          </cell>
          <cell r="B55" t="str">
            <v>"N° de châssis"</v>
          </cell>
          <cell r="C55" t="str">
            <v>marque</v>
          </cell>
          <cell r="D55" t="str">
            <v>1er mise en circu</v>
          </cell>
          <cell r="E55" t="str">
            <v>Genre</v>
          </cell>
          <cell r="F55" t="str">
            <v>TARE</v>
          </cell>
          <cell r="G55" t="str">
            <v>MMA</v>
          </cell>
          <cell r="I55" t="str">
            <v>concession</v>
          </cell>
          <cell r="K55" t="str">
            <v>Statut véh</v>
          </cell>
          <cell r="L55" t="str">
            <v>Groupe frigo</v>
          </cell>
          <cell r="M55" t="str">
            <v>Hayon</v>
          </cell>
          <cell r="N55" t="str">
            <v>caisse</v>
          </cell>
          <cell r="O55" t="str">
            <v>dimpneuav</v>
          </cell>
          <cell r="P55" t="str">
            <v>dimpneuar</v>
          </cell>
          <cell r="Q55" t="str">
            <v>numpoliceRC</v>
          </cell>
          <cell r="R55" t="str">
            <v>Validite RC</v>
          </cell>
          <cell r="S55" t="str">
            <v>Remarques</v>
          </cell>
          <cell r="U55" t="str">
            <v>mise en circulation</v>
          </cell>
          <cell r="V55" t="str">
            <v>Propriétaire</v>
          </cell>
          <cell r="W55" t="str">
            <v>N°Euro Vignette</v>
          </cell>
          <cell r="X55" t="str">
            <v>Début eurovignette</v>
          </cell>
          <cell r="Y55" t="str">
            <v>validité eurovignette</v>
          </cell>
        </row>
        <row r="56">
          <cell r="A56" t="str">
            <v>1EAL389</v>
          </cell>
          <cell r="B56" t="str">
            <v>YV2J1F1C5DB636586</v>
          </cell>
          <cell r="C56" t="str">
            <v>VOLVO</v>
          </cell>
          <cell r="D56">
            <v>41185</v>
          </cell>
          <cell r="E56" t="str">
            <v>Camion</v>
          </cell>
          <cell r="F56">
            <v>12035</v>
          </cell>
          <cell r="G56">
            <v>26000</v>
          </cell>
          <cell r="H56">
            <v>10837</v>
          </cell>
          <cell r="I56" t="str">
            <v>VOLVO TCS</v>
          </cell>
          <cell r="J56" t="str">
            <v>FMFH  E5</v>
          </cell>
          <cell r="K56" t="str">
            <v>Actif</v>
          </cell>
          <cell r="Q56" t="str">
            <v>B39/622614105</v>
          </cell>
          <cell r="R56">
            <v>42200</v>
          </cell>
          <cell r="U56">
            <v>41185</v>
          </cell>
          <cell r="V56" t="str">
            <v>JEKATRANS SA</v>
          </cell>
          <cell r="X56">
            <v>41219</v>
          </cell>
          <cell r="Y56">
            <v>41583</v>
          </cell>
        </row>
        <row r="57">
          <cell r="A57" t="str">
            <v>Plaque</v>
          </cell>
          <cell r="B57" t="str">
            <v>"N° de châssis"</v>
          </cell>
          <cell r="C57" t="str">
            <v>marque</v>
          </cell>
          <cell r="D57" t="str">
            <v>1er mise en circu</v>
          </cell>
          <cell r="E57" t="str">
            <v>Genre</v>
          </cell>
          <cell r="F57" t="str">
            <v>TARE</v>
          </cell>
          <cell r="G57" t="str">
            <v>MMA</v>
          </cell>
          <cell r="I57" t="str">
            <v>concession</v>
          </cell>
          <cell r="K57" t="str">
            <v>Statut véh</v>
          </cell>
          <cell r="L57" t="str">
            <v>Groupe frigo</v>
          </cell>
          <cell r="M57" t="str">
            <v>Hayon</v>
          </cell>
          <cell r="N57" t="str">
            <v>caisse</v>
          </cell>
          <cell r="O57" t="str">
            <v>dimpneuav</v>
          </cell>
          <cell r="P57" t="str">
            <v>dimpneuar</v>
          </cell>
          <cell r="Q57" t="str">
            <v>numpoliceRC</v>
          </cell>
          <cell r="R57" t="str">
            <v>Validite RC</v>
          </cell>
          <cell r="S57" t="str">
            <v>Remarques</v>
          </cell>
          <cell r="U57" t="str">
            <v>mise en circulation</v>
          </cell>
          <cell r="V57" t="str">
            <v>Propriétaire</v>
          </cell>
          <cell r="W57" t="str">
            <v>N°Euro Vignette</v>
          </cell>
          <cell r="X57" t="str">
            <v>Début eurovignette</v>
          </cell>
          <cell r="Y57" t="str">
            <v>validité eurovignette</v>
          </cell>
        </row>
        <row r="58">
          <cell r="A58" t="str">
            <v>1EDY963</v>
          </cell>
          <cell r="B58" t="str">
            <v>YV2J1F1CXDB638463</v>
          </cell>
          <cell r="C58" t="str">
            <v>VOLVO</v>
          </cell>
          <cell r="D58">
            <v>41218</v>
          </cell>
          <cell r="E58" t="str">
            <v>Camion</v>
          </cell>
          <cell r="F58">
            <v>12035</v>
          </cell>
          <cell r="G58">
            <v>26000</v>
          </cell>
          <cell r="H58">
            <v>10837</v>
          </cell>
          <cell r="I58" t="str">
            <v>VOLVO TCS</v>
          </cell>
          <cell r="J58" t="str">
            <v>FMFH  E5</v>
          </cell>
          <cell r="K58" t="str">
            <v>Actif</v>
          </cell>
          <cell r="Q58" t="str">
            <v>B39/622614105</v>
          </cell>
          <cell r="R58">
            <v>42200</v>
          </cell>
          <cell r="U58">
            <v>41218</v>
          </cell>
          <cell r="V58" t="str">
            <v>JEKATRANS SA</v>
          </cell>
          <cell r="X58">
            <v>41236</v>
          </cell>
          <cell r="Y58">
            <v>41600</v>
          </cell>
        </row>
        <row r="59">
          <cell r="A59" t="str">
            <v>Plaque</v>
          </cell>
          <cell r="B59" t="str">
            <v>"N° de châssis"</v>
          </cell>
          <cell r="C59" t="str">
            <v>marque</v>
          </cell>
          <cell r="D59" t="str">
            <v>1er mise en circu</v>
          </cell>
          <cell r="E59" t="str">
            <v>Genre</v>
          </cell>
          <cell r="F59" t="str">
            <v>TARE</v>
          </cell>
          <cell r="G59" t="str">
            <v>MMA</v>
          </cell>
          <cell r="I59" t="str">
            <v>concession</v>
          </cell>
          <cell r="K59" t="str">
            <v>Statut véh</v>
          </cell>
          <cell r="L59" t="str">
            <v>Groupe frigo</v>
          </cell>
          <cell r="M59" t="str">
            <v>Hayon</v>
          </cell>
          <cell r="N59" t="str">
            <v>caisse</v>
          </cell>
          <cell r="O59" t="str">
            <v>dimpneuav</v>
          </cell>
          <cell r="P59" t="str">
            <v>dimpneuar</v>
          </cell>
          <cell r="Q59" t="str">
            <v>numpoliceRC</v>
          </cell>
          <cell r="R59" t="str">
            <v>Validite RC</v>
          </cell>
          <cell r="S59" t="str">
            <v>Remarques</v>
          </cell>
          <cell r="U59" t="str">
            <v>mise en circulation</v>
          </cell>
          <cell r="V59" t="str">
            <v>Propriétaire</v>
          </cell>
          <cell r="W59" t="str">
            <v>N°Euro Vignette</v>
          </cell>
          <cell r="X59" t="str">
            <v>Début eurovignette</v>
          </cell>
          <cell r="Y59" t="str">
            <v>validité eurovignette</v>
          </cell>
        </row>
        <row r="60">
          <cell r="A60" t="str">
            <v>1EDY993</v>
          </cell>
          <cell r="B60" t="str">
            <v>YV2J1F1C5DB638449</v>
          </cell>
          <cell r="C60" t="str">
            <v>VOLVO</v>
          </cell>
          <cell r="D60">
            <v>41218</v>
          </cell>
          <cell r="E60" t="str">
            <v>Camion</v>
          </cell>
          <cell r="F60">
            <v>12035</v>
          </cell>
          <cell r="G60">
            <v>26000</v>
          </cell>
          <cell r="H60">
            <v>10837</v>
          </cell>
          <cell r="I60" t="str">
            <v>VOLVO TCS</v>
          </cell>
          <cell r="J60" t="str">
            <v>FMFH  E5</v>
          </cell>
          <cell r="K60" t="str">
            <v>Actif</v>
          </cell>
          <cell r="Q60" t="str">
            <v>B39/622614105</v>
          </cell>
          <cell r="R60">
            <v>42200</v>
          </cell>
          <cell r="U60">
            <v>41218</v>
          </cell>
          <cell r="V60" t="str">
            <v>JEKATRANS SA</v>
          </cell>
          <cell r="X60">
            <v>41234</v>
          </cell>
          <cell r="Y60">
            <v>41598</v>
          </cell>
        </row>
        <row r="61">
          <cell r="A61" t="str">
            <v>Plaque</v>
          </cell>
          <cell r="B61" t="str">
            <v>"N° de châssis"</v>
          </cell>
          <cell r="C61" t="str">
            <v>marque</v>
          </cell>
          <cell r="D61" t="str">
            <v>1er mise en circu</v>
          </cell>
          <cell r="E61" t="str">
            <v>Genre</v>
          </cell>
          <cell r="F61" t="str">
            <v>TARE</v>
          </cell>
          <cell r="G61" t="str">
            <v>MMA</v>
          </cell>
          <cell r="I61" t="str">
            <v>concession</v>
          </cell>
          <cell r="K61" t="str">
            <v>Statut véh</v>
          </cell>
          <cell r="L61" t="str">
            <v>Groupe frigo</v>
          </cell>
          <cell r="M61" t="str">
            <v>Hayon</v>
          </cell>
          <cell r="N61" t="str">
            <v>caisse</v>
          </cell>
          <cell r="O61" t="str">
            <v>dimpneuav</v>
          </cell>
          <cell r="P61" t="str">
            <v>dimpneuar</v>
          </cell>
          <cell r="Q61" t="str">
            <v>numpoliceRC</v>
          </cell>
          <cell r="R61" t="str">
            <v>Validite RC</v>
          </cell>
          <cell r="S61" t="str">
            <v>Remarques</v>
          </cell>
          <cell r="U61" t="str">
            <v>mise en circulation</v>
          </cell>
          <cell r="V61" t="str">
            <v>Propriétaire</v>
          </cell>
          <cell r="W61" t="str">
            <v>N°Euro Vignette</v>
          </cell>
          <cell r="X61" t="str">
            <v>Début eurovignette</v>
          </cell>
          <cell r="Y61" t="str">
            <v>validité eurovignette</v>
          </cell>
        </row>
        <row r="62">
          <cell r="A62" t="str">
            <v>1EDZ038</v>
          </cell>
          <cell r="B62" t="str">
            <v>YV2J1F1C9DB638423</v>
          </cell>
          <cell r="C62" t="str">
            <v>VOLVO</v>
          </cell>
          <cell r="D62">
            <v>41218</v>
          </cell>
          <cell r="E62" t="str">
            <v>Camion</v>
          </cell>
          <cell r="F62">
            <v>12035</v>
          </cell>
          <cell r="G62">
            <v>26000</v>
          </cell>
          <cell r="H62">
            <v>10837</v>
          </cell>
          <cell r="I62" t="str">
            <v>VOLVO TCS</v>
          </cell>
          <cell r="J62" t="str">
            <v>FMFH  E5</v>
          </cell>
          <cell r="K62" t="str">
            <v>Actif</v>
          </cell>
          <cell r="Q62" t="str">
            <v>B39/622614105</v>
          </cell>
          <cell r="R62">
            <v>42200</v>
          </cell>
          <cell r="U62">
            <v>41218</v>
          </cell>
          <cell r="V62" t="str">
            <v>JEKATRANS SA</v>
          </cell>
          <cell r="X62">
            <v>41247</v>
          </cell>
          <cell r="Y62">
            <v>41611</v>
          </cell>
        </row>
        <row r="63">
          <cell r="A63" t="str">
            <v>Plaque</v>
          </cell>
          <cell r="B63" t="str">
            <v>"N° de châssis"</v>
          </cell>
          <cell r="C63" t="str">
            <v>marque</v>
          </cell>
          <cell r="D63" t="str">
            <v>1er mise en circu</v>
          </cell>
          <cell r="E63" t="str">
            <v>Genre</v>
          </cell>
          <cell r="F63" t="str">
            <v>TARE</v>
          </cell>
          <cell r="G63" t="str">
            <v>MMA</v>
          </cell>
          <cell r="I63" t="str">
            <v>concession</v>
          </cell>
          <cell r="K63" t="str">
            <v>Statut véh</v>
          </cell>
          <cell r="L63" t="str">
            <v>Groupe frigo</v>
          </cell>
          <cell r="M63" t="str">
            <v>Hayon</v>
          </cell>
          <cell r="N63" t="str">
            <v>caisse</v>
          </cell>
          <cell r="O63" t="str">
            <v>dimpneuav</v>
          </cell>
          <cell r="P63" t="str">
            <v>dimpneuar</v>
          </cell>
          <cell r="Q63" t="str">
            <v>numpoliceRC</v>
          </cell>
          <cell r="R63" t="str">
            <v>Validite RC</v>
          </cell>
          <cell r="S63" t="str">
            <v>Remarques</v>
          </cell>
          <cell r="U63" t="str">
            <v>mise en circulation</v>
          </cell>
          <cell r="V63" t="str">
            <v>Propriétaire</v>
          </cell>
          <cell r="W63" t="str">
            <v>N°Euro Vignette</v>
          </cell>
          <cell r="X63" t="str">
            <v>Début eurovignette</v>
          </cell>
          <cell r="Y63" t="str">
            <v>validité eurovignette</v>
          </cell>
        </row>
        <row r="64">
          <cell r="A64" t="str">
            <v>1EFO718</v>
          </cell>
          <cell r="B64" t="str">
            <v>YV2J1F1C4DB640421</v>
          </cell>
          <cell r="C64" t="str">
            <v>VOLVO</v>
          </cell>
          <cell r="D64">
            <v>41232</v>
          </cell>
          <cell r="E64" t="str">
            <v>Camion</v>
          </cell>
          <cell r="F64">
            <v>12035</v>
          </cell>
          <cell r="G64">
            <v>26000</v>
          </cell>
          <cell r="I64" t="str">
            <v>VOLVO TCS</v>
          </cell>
          <cell r="J64" t="str">
            <v>FMFH  E5</v>
          </cell>
          <cell r="K64" t="str">
            <v>Actif</v>
          </cell>
          <cell r="Q64" t="str">
            <v>B39/622614105</v>
          </cell>
          <cell r="R64">
            <v>42200</v>
          </cell>
          <cell r="U64">
            <v>41232</v>
          </cell>
          <cell r="V64" t="str">
            <v>JEKATRANS SA</v>
          </cell>
        </row>
        <row r="65">
          <cell r="A65" t="str">
            <v>1ELK490</v>
          </cell>
          <cell r="B65" t="str">
            <v>YV2J1F1C4DB640421</v>
          </cell>
          <cell r="C65" t="str">
            <v>VOLVO</v>
          </cell>
          <cell r="D65">
            <v>41232</v>
          </cell>
          <cell r="E65" t="str">
            <v>Camion</v>
          </cell>
          <cell r="F65">
            <v>12035</v>
          </cell>
          <cell r="G65">
            <v>26000</v>
          </cell>
          <cell r="H65">
            <v>10837</v>
          </cell>
          <cell r="I65" t="str">
            <v>VOLVO TCS</v>
          </cell>
          <cell r="J65" t="str">
            <v>FMFH  E5</v>
          </cell>
          <cell r="K65" t="str">
            <v>Actif</v>
          </cell>
          <cell r="Q65" t="str">
            <v>B39/622614105</v>
          </cell>
          <cell r="R65">
            <v>42200</v>
          </cell>
          <cell r="U65">
            <v>41288</v>
          </cell>
          <cell r="V65" t="str">
            <v>JEKATRANS SA</v>
          </cell>
          <cell r="X65">
            <v>41292</v>
          </cell>
          <cell r="Y65">
            <v>41656</v>
          </cell>
        </row>
        <row r="66">
          <cell r="A66" t="str">
            <v>Plaque</v>
          </cell>
          <cell r="B66" t="str">
            <v>"N° de châssis"</v>
          </cell>
          <cell r="C66" t="str">
            <v>marque</v>
          </cell>
          <cell r="D66" t="str">
            <v>1er mise en circu</v>
          </cell>
          <cell r="E66" t="str">
            <v>Genre</v>
          </cell>
          <cell r="F66" t="str">
            <v>TARE</v>
          </cell>
          <cell r="G66" t="str">
            <v>MMA</v>
          </cell>
          <cell r="I66" t="str">
            <v>concession</v>
          </cell>
          <cell r="K66" t="str">
            <v>Statut véh</v>
          </cell>
          <cell r="L66" t="str">
            <v>Groupe frigo</v>
          </cell>
          <cell r="M66" t="str">
            <v>Hayon</v>
          </cell>
          <cell r="N66" t="str">
            <v>caisse</v>
          </cell>
          <cell r="O66" t="str">
            <v>dimpneuav</v>
          </cell>
          <cell r="P66" t="str">
            <v>dimpneuar</v>
          </cell>
          <cell r="Q66" t="str">
            <v>numpoliceRC</v>
          </cell>
          <cell r="R66" t="str">
            <v>Validite RC</v>
          </cell>
          <cell r="S66" t="str">
            <v>Remarques</v>
          </cell>
          <cell r="U66" t="str">
            <v>mise en circulation</v>
          </cell>
          <cell r="V66" t="str">
            <v>Propriétaire</v>
          </cell>
          <cell r="W66" t="str">
            <v>N°Euro Vignette</v>
          </cell>
          <cell r="X66" t="str">
            <v>Début eurovignette</v>
          </cell>
          <cell r="Y66" t="str">
            <v>validité eurovignette</v>
          </cell>
        </row>
        <row r="67">
          <cell r="A67" t="str">
            <v>1ELT267</v>
          </cell>
          <cell r="B67" t="str">
            <v>XLRTE47MS0E847121</v>
          </cell>
          <cell r="C67" t="str">
            <v>DAF</v>
          </cell>
          <cell r="D67">
            <v>40085</v>
          </cell>
          <cell r="E67" t="str">
            <v>Tracteur</v>
          </cell>
          <cell r="F67">
            <v>7400</v>
          </cell>
          <cell r="G67">
            <v>19000</v>
          </cell>
          <cell r="I67" t="str">
            <v>Turbo Trucks</v>
          </cell>
          <cell r="J67" t="str">
            <v>FTXF 105</v>
          </cell>
          <cell r="K67" t="str">
            <v>Actif</v>
          </cell>
          <cell r="Q67" t="str">
            <v>B39/622614105</v>
          </cell>
          <cell r="R67">
            <v>42200</v>
          </cell>
          <cell r="U67">
            <v>41290</v>
          </cell>
          <cell r="V67" t="str">
            <v>JEKATRANS SA</v>
          </cell>
          <cell r="X67">
            <v>41292</v>
          </cell>
          <cell r="Y67">
            <v>41656</v>
          </cell>
        </row>
        <row r="68">
          <cell r="A68" t="str">
            <v>Plaque</v>
          </cell>
          <cell r="B68" t="str">
            <v>"N° de châssis"</v>
          </cell>
          <cell r="C68" t="str">
            <v>marque</v>
          </cell>
          <cell r="D68" t="str">
            <v>1er mise en circu</v>
          </cell>
          <cell r="E68" t="str">
            <v>Genre</v>
          </cell>
          <cell r="F68" t="str">
            <v>TARE</v>
          </cell>
          <cell r="G68" t="str">
            <v>MMA</v>
          </cell>
          <cell r="I68" t="str">
            <v>concession</v>
          </cell>
          <cell r="K68" t="str">
            <v>Statut véh</v>
          </cell>
          <cell r="L68" t="str">
            <v>Groupe frigo</v>
          </cell>
          <cell r="M68" t="str">
            <v>Hayon</v>
          </cell>
          <cell r="N68" t="str">
            <v>caisse</v>
          </cell>
          <cell r="O68" t="str">
            <v>dimpneuav</v>
          </cell>
          <cell r="P68" t="str">
            <v>dimpneuar</v>
          </cell>
          <cell r="Q68" t="str">
            <v>numpoliceRC</v>
          </cell>
          <cell r="R68" t="str">
            <v>Validite RC</v>
          </cell>
          <cell r="S68" t="str">
            <v>Remarques</v>
          </cell>
          <cell r="U68" t="str">
            <v>mise en circulation</v>
          </cell>
          <cell r="V68" t="str">
            <v>Propriétaire</v>
          </cell>
          <cell r="W68" t="str">
            <v>N°Euro Vignette</v>
          </cell>
          <cell r="X68" t="str">
            <v>Début eurovignette</v>
          </cell>
          <cell r="Y68" t="str">
            <v>validité eurovignette</v>
          </cell>
        </row>
        <row r="69">
          <cell r="A69" t="str">
            <v>1QCZ724</v>
          </cell>
          <cell r="B69" t="str">
            <v>YE720PF302H202291</v>
          </cell>
          <cell r="C69" t="str">
            <v>LATRE</v>
          </cell>
          <cell r="D69">
            <v>37553</v>
          </cell>
          <cell r="E69" t="str">
            <v>Remorque</v>
          </cell>
          <cell r="F69">
            <v>8980</v>
          </cell>
          <cell r="G69">
            <v>30000</v>
          </cell>
          <cell r="J69" t="str">
            <v>City</v>
          </cell>
          <cell r="K69" t="str">
            <v>Actif</v>
          </cell>
          <cell r="Q69" t="str">
            <v>B39/622614105</v>
          </cell>
          <cell r="R69">
            <v>42200</v>
          </cell>
          <cell r="U69">
            <v>41290</v>
          </cell>
          <cell r="V69" t="str">
            <v>JEKATRANS SA</v>
          </cell>
        </row>
        <row r="70">
          <cell r="A70" t="str">
            <v>Plaque</v>
          </cell>
          <cell r="B70" t="str">
            <v>"N° de châssis"</v>
          </cell>
          <cell r="C70" t="str">
            <v>marque</v>
          </cell>
          <cell r="D70" t="str">
            <v>1er mise en circu</v>
          </cell>
          <cell r="E70" t="str">
            <v>Genre</v>
          </cell>
          <cell r="F70" t="str">
            <v>TARE</v>
          </cell>
          <cell r="G70" t="str">
            <v>MMA</v>
          </cell>
          <cell r="I70" t="str">
            <v>concession</v>
          </cell>
          <cell r="K70" t="str">
            <v>Statut véh</v>
          </cell>
          <cell r="L70" t="str">
            <v>Groupe frigo</v>
          </cell>
          <cell r="M70" t="str">
            <v>Hayon</v>
          </cell>
          <cell r="N70" t="str">
            <v>caisse</v>
          </cell>
          <cell r="O70" t="str">
            <v>dimpneuav</v>
          </cell>
          <cell r="P70" t="str">
            <v>dimpneuar</v>
          </cell>
          <cell r="Q70" t="str">
            <v>numpoliceRC</v>
          </cell>
          <cell r="R70" t="str">
            <v>Validite RC</v>
          </cell>
          <cell r="S70" t="str">
            <v>Remarques</v>
          </cell>
          <cell r="U70" t="str">
            <v>mise en circulation</v>
          </cell>
          <cell r="V70" t="str">
            <v>Propriétaire</v>
          </cell>
          <cell r="W70" t="str">
            <v>N°Euro Vignette</v>
          </cell>
          <cell r="X70" t="str">
            <v>Début eurovignette</v>
          </cell>
          <cell r="Y70" t="str">
            <v>validité eurovignette</v>
          </cell>
        </row>
        <row r="71">
          <cell r="A71" t="str">
            <v>1KBZ169</v>
          </cell>
          <cell r="B71" t="str">
            <v>WDB9634031L820511</v>
          </cell>
          <cell r="C71" t="str">
            <v>Mercedes</v>
          </cell>
          <cell r="D71">
            <v>41901</v>
          </cell>
          <cell r="E71" t="str">
            <v>Tracteur</v>
          </cell>
          <cell r="F71">
            <v>8256</v>
          </cell>
          <cell r="G71">
            <v>19000</v>
          </cell>
          <cell r="H71">
            <v>12809</v>
          </cell>
          <cell r="I71" t="str">
            <v>Renting Car</v>
          </cell>
          <cell r="J71" t="str">
            <v>Actros 963-4-A</v>
          </cell>
          <cell r="K71" t="str">
            <v>Actif</v>
          </cell>
          <cell r="Q71" t="str">
            <v>B39/622614105</v>
          </cell>
          <cell r="R71">
            <v>42200</v>
          </cell>
          <cell r="U71">
            <v>42093</v>
          </cell>
          <cell r="V71" t="str">
            <v>Renting Car</v>
          </cell>
          <cell r="X71">
            <v>42104</v>
          </cell>
          <cell r="Y71">
            <v>42469</v>
          </cell>
        </row>
        <row r="72">
          <cell r="A72" t="str">
            <v>1RNF621</v>
          </cell>
          <cell r="V72" t="str">
            <v>Max Rental</v>
          </cell>
        </row>
        <row r="73">
          <cell r="A73" t="str">
            <v>Plaque</v>
          </cell>
          <cell r="B73" t="str">
            <v>"N° de châssis"</v>
          </cell>
          <cell r="C73" t="str">
            <v>marque</v>
          </cell>
          <cell r="D73" t="str">
            <v>1er mise en circu</v>
          </cell>
          <cell r="E73" t="str">
            <v>Genre</v>
          </cell>
          <cell r="F73" t="str">
            <v>TARE</v>
          </cell>
          <cell r="G73" t="str">
            <v>MMA</v>
          </cell>
          <cell r="I73" t="str">
            <v>concession</v>
          </cell>
          <cell r="K73" t="str">
            <v>Statut véh</v>
          </cell>
          <cell r="L73" t="str">
            <v>Groupe frigo</v>
          </cell>
          <cell r="M73" t="str">
            <v>Hayon</v>
          </cell>
          <cell r="N73" t="str">
            <v>caisse</v>
          </cell>
          <cell r="O73" t="str">
            <v>dimpneuav</v>
          </cell>
          <cell r="P73" t="str">
            <v>dimpneuar</v>
          </cell>
          <cell r="Q73" t="str">
            <v>numpoliceRC</v>
          </cell>
          <cell r="R73" t="str">
            <v>Validite RC</v>
          </cell>
          <cell r="S73" t="str">
            <v>Remarques</v>
          </cell>
          <cell r="U73" t="str">
            <v>mise en circulation</v>
          </cell>
          <cell r="V73" t="str">
            <v>Propriétaire</v>
          </cell>
          <cell r="W73" t="str">
            <v>N°Euro Vignette</v>
          </cell>
          <cell r="X73" t="str">
            <v>Début eurovignette</v>
          </cell>
          <cell r="Y73" t="str">
            <v>validité eurovignette</v>
          </cell>
        </row>
        <row r="74">
          <cell r="A74" t="str">
            <v>1KBZ224</v>
          </cell>
          <cell r="B74" t="str">
            <v>WDB9634031L820512</v>
          </cell>
          <cell r="C74" t="str">
            <v>Mercedes</v>
          </cell>
          <cell r="D74">
            <v>41901</v>
          </cell>
          <cell r="E74" t="str">
            <v>Tracteur</v>
          </cell>
          <cell r="F74">
            <v>8256</v>
          </cell>
          <cell r="G74">
            <v>19000</v>
          </cell>
          <cell r="H74">
            <v>12809</v>
          </cell>
          <cell r="I74" t="str">
            <v>Renting Car</v>
          </cell>
          <cell r="J74" t="str">
            <v>Actros 963-4-A</v>
          </cell>
          <cell r="K74" t="str">
            <v>Actif</v>
          </cell>
          <cell r="Q74" t="str">
            <v>B39/622614105</v>
          </cell>
          <cell r="R74">
            <v>42200</v>
          </cell>
          <cell r="U74">
            <v>42093</v>
          </cell>
          <cell r="V74" t="str">
            <v>Renting Car</v>
          </cell>
          <cell r="X74">
            <v>42104</v>
          </cell>
          <cell r="Y74">
            <v>42469</v>
          </cell>
        </row>
        <row r="75">
          <cell r="A75" t="str">
            <v>1TKH375</v>
          </cell>
          <cell r="B75" t="str">
            <v>WDB9634031L820512</v>
          </cell>
          <cell r="C75" t="str">
            <v>Mercedes</v>
          </cell>
          <cell r="D75">
            <v>41901</v>
          </cell>
          <cell r="E75" t="str">
            <v>Tracteur</v>
          </cell>
          <cell r="F75">
            <v>8256</v>
          </cell>
          <cell r="G75">
            <v>19000</v>
          </cell>
          <cell r="H75">
            <v>12809</v>
          </cell>
          <cell r="I75" t="str">
            <v>Max Rental</v>
          </cell>
          <cell r="J75" t="str">
            <v>Actros 963-4-A</v>
          </cell>
          <cell r="K75" t="str">
            <v>Actif</v>
          </cell>
          <cell r="Q75" t="str">
            <v>B39/622614105</v>
          </cell>
          <cell r="R75">
            <v>42200</v>
          </cell>
          <cell r="U75">
            <v>43066</v>
          </cell>
          <cell r="V75" t="str">
            <v>Max Rental</v>
          </cell>
        </row>
        <row r="76">
          <cell r="A76" t="str">
            <v>Plaque</v>
          </cell>
          <cell r="B76" t="str">
            <v>"N° de châssis"</v>
          </cell>
          <cell r="C76" t="str">
            <v>marque</v>
          </cell>
          <cell r="D76" t="str">
            <v>1er mise en circu</v>
          </cell>
          <cell r="E76" t="str">
            <v>Genre</v>
          </cell>
          <cell r="F76" t="str">
            <v>TARE</v>
          </cell>
          <cell r="G76" t="str">
            <v>MMA</v>
          </cell>
          <cell r="I76" t="str">
            <v>concession</v>
          </cell>
          <cell r="K76" t="str">
            <v>Statut véh</v>
          </cell>
          <cell r="L76" t="str">
            <v>Groupe frigo</v>
          </cell>
          <cell r="M76" t="str">
            <v>Hayon</v>
          </cell>
          <cell r="N76" t="str">
            <v>caisse</v>
          </cell>
          <cell r="O76" t="str">
            <v>dimpneuav</v>
          </cell>
          <cell r="P76" t="str">
            <v>dimpneuar</v>
          </cell>
          <cell r="Q76" t="str">
            <v>numpoliceRC</v>
          </cell>
          <cell r="R76" t="str">
            <v>Validite RC</v>
          </cell>
          <cell r="S76" t="str">
            <v>Remarques</v>
          </cell>
          <cell r="U76" t="str">
            <v>mise en circulation</v>
          </cell>
          <cell r="V76" t="str">
            <v>Propriétaire</v>
          </cell>
          <cell r="W76" t="str">
            <v>N°Euro Vignette</v>
          </cell>
          <cell r="X76" t="str">
            <v>Début eurovignette</v>
          </cell>
          <cell r="Y76" t="str">
            <v>validité eurovignette</v>
          </cell>
        </row>
        <row r="77">
          <cell r="A77" t="str">
            <v>1KBZ230</v>
          </cell>
          <cell r="B77" t="str">
            <v>WDB9634031L825388</v>
          </cell>
          <cell r="C77" t="str">
            <v>Mercedes</v>
          </cell>
          <cell r="D77">
            <v>41907</v>
          </cell>
          <cell r="E77" t="str">
            <v>Tracteur</v>
          </cell>
          <cell r="F77">
            <v>8252</v>
          </cell>
          <cell r="G77">
            <v>19000</v>
          </cell>
          <cell r="H77">
            <v>12809</v>
          </cell>
          <cell r="I77" t="str">
            <v>Renting Car</v>
          </cell>
          <cell r="J77" t="str">
            <v>Actros 963-4-A</v>
          </cell>
          <cell r="K77" t="str">
            <v>Actif</v>
          </cell>
          <cell r="Q77" t="str">
            <v>B39/622614105</v>
          </cell>
          <cell r="R77">
            <v>42200</v>
          </cell>
          <cell r="U77">
            <v>42093</v>
          </cell>
          <cell r="V77" t="str">
            <v>Renting Car</v>
          </cell>
          <cell r="X77">
            <v>42104</v>
          </cell>
          <cell r="Y77">
            <v>42469</v>
          </cell>
        </row>
        <row r="78">
          <cell r="A78" t="str">
            <v>Plaque</v>
          </cell>
          <cell r="B78" t="str">
            <v>"N° de châssis"</v>
          </cell>
          <cell r="C78" t="str">
            <v>marque</v>
          </cell>
          <cell r="D78" t="str">
            <v>1er mise en circu</v>
          </cell>
          <cell r="E78" t="str">
            <v>Genre</v>
          </cell>
          <cell r="F78" t="str">
            <v>TARE</v>
          </cell>
          <cell r="G78" t="str">
            <v>MMA</v>
          </cell>
          <cell r="I78" t="str">
            <v>concession</v>
          </cell>
          <cell r="K78" t="str">
            <v>Statut véh</v>
          </cell>
          <cell r="L78" t="str">
            <v>Groupe frigo</v>
          </cell>
          <cell r="M78" t="str">
            <v>Hayon</v>
          </cell>
          <cell r="N78" t="str">
            <v>caisse</v>
          </cell>
          <cell r="O78" t="str">
            <v>dimpneuav</v>
          </cell>
          <cell r="P78" t="str">
            <v>dimpneuar</v>
          </cell>
          <cell r="Q78" t="str">
            <v>numpoliceRC</v>
          </cell>
          <cell r="R78" t="str">
            <v>Validite RC</v>
          </cell>
          <cell r="S78" t="str">
            <v>Remarques</v>
          </cell>
          <cell r="U78" t="str">
            <v>mise en circulation</v>
          </cell>
          <cell r="V78" t="str">
            <v>Propriétaire</v>
          </cell>
          <cell r="W78" t="str">
            <v>N°Euro Vignette</v>
          </cell>
          <cell r="X78" t="str">
            <v>Début eurovignette</v>
          </cell>
          <cell r="Y78" t="str">
            <v>validité eurovignette</v>
          </cell>
        </row>
        <row r="79">
          <cell r="A79" t="str">
            <v>1PXK199</v>
          </cell>
          <cell r="B79" t="str">
            <v>YV2RTW0A8HB790163</v>
          </cell>
          <cell r="C79" t="str">
            <v>VOLVO</v>
          </cell>
          <cell r="D79">
            <v>42648</v>
          </cell>
          <cell r="E79" t="str">
            <v>Tracteur</v>
          </cell>
          <cell r="F79">
            <v>7815</v>
          </cell>
          <cell r="G79">
            <v>21000</v>
          </cell>
          <cell r="H79">
            <v>12777</v>
          </cell>
          <cell r="I79" t="str">
            <v>VOLVO TCS</v>
          </cell>
          <cell r="J79" t="str">
            <v>VTA3T</v>
          </cell>
          <cell r="K79" t="str">
            <v>Actif</v>
          </cell>
          <cell r="Q79" t="str">
            <v>B196/19703369</v>
          </cell>
          <cell r="R79">
            <v>42750</v>
          </cell>
          <cell r="U79">
            <v>42648</v>
          </cell>
          <cell r="V79" t="str">
            <v>JEKATRANS SA</v>
          </cell>
        </row>
        <row r="80">
          <cell r="A80" t="str">
            <v>Plaque</v>
          </cell>
          <cell r="B80" t="str">
            <v>"N° de châssis"</v>
          </cell>
          <cell r="C80" t="str">
            <v>marque</v>
          </cell>
          <cell r="D80" t="str">
            <v>1er mise en circu</v>
          </cell>
          <cell r="E80" t="str">
            <v>Genre</v>
          </cell>
          <cell r="F80" t="str">
            <v>TARE</v>
          </cell>
          <cell r="G80" t="str">
            <v>MMA</v>
          </cell>
          <cell r="I80" t="str">
            <v>concession</v>
          </cell>
          <cell r="K80" t="str">
            <v>Statut véh</v>
          </cell>
          <cell r="L80" t="str">
            <v>Groupe frigo</v>
          </cell>
          <cell r="M80" t="str">
            <v>Hayon</v>
          </cell>
          <cell r="N80" t="str">
            <v>caisse</v>
          </cell>
          <cell r="O80" t="str">
            <v>dimpneuav</v>
          </cell>
          <cell r="P80" t="str">
            <v>dimpneuar</v>
          </cell>
          <cell r="Q80" t="str">
            <v>numpoliceRC</v>
          </cell>
          <cell r="R80" t="str">
            <v>Validite RC</v>
          </cell>
          <cell r="S80" t="str">
            <v>Remarques</v>
          </cell>
          <cell r="U80" t="str">
            <v>mise en circulation</v>
          </cell>
          <cell r="V80" t="str">
            <v>Propriétaire</v>
          </cell>
          <cell r="W80" t="str">
            <v>N°Euro Vignette</v>
          </cell>
          <cell r="X80" t="str">
            <v>Début eurovignette</v>
          </cell>
          <cell r="Y80" t="str">
            <v>validité eurovignette</v>
          </cell>
        </row>
        <row r="81">
          <cell r="A81" t="str">
            <v>1RAD165</v>
          </cell>
          <cell r="B81" t="str">
            <v>YV2RTW0A9HB792956</v>
          </cell>
          <cell r="C81" t="str">
            <v>VOLVO</v>
          </cell>
          <cell r="D81">
            <v>42668</v>
          </cell>
          <cell r="E81" t="str">
            <v>Tracteur</v>
          </cell>
          <cell r="F81">
            <v>7815</v>
          </cell>
          <cell r="G81">
            <v>21000</v>
          </cell>
          <cell r="H81">
            <v>12777</v>
          </cell>
          <cell r="I81" t="str">
            <v>VOLVO TCS</v>
          </cell>
          <cell r="J81" t="str">
            <v>VTA3T</v>
          </cell>
          <cell r="K81" t="str">
            <v>Actif</v>
          </cell>
          <cell r="Q81" t="str">
            <v>B196/19707301</v>
          </cell>
          <cell r="R81">
            <v>42750</v>
          </cell>
          <cell r="U81">
            <v>42668</v>
          </cell>
          <cell r="V81" t="str">
            <v>JEKATRANS SA</v>
          </cell>
        </row>
        <row r="82">
          <cell r="A82" t="str">
            <v>Plaque</v>
          </cell>
          <cell r="B82" t="str">
            <v>"N° de châssis"</v>
          </cell>
          <cell r="C82" t="str">
            <v>marque</v>
          </cell>
          <cell r="D82" t="str">
            <v>1er mise en circu</v>
          </cell>
          <cell r="E82" t="str">
            <v>Genre</v>
          </cell>
          <cell r="F82" t="str">
            <v>TARE</v>
          </cell>
          <cell r="G82" t="str">
            <v>MMA</v>
          </cell>
          <cell r="I82" t="str">
            <v>concession</v>
          </cell>
          <cell r="K82" t="str">
            <v>Statut véh</v>
          </cell>
          <cell r="L82" t="str">
            <v>Groupe frigo</v>
          </cell>
          <cell r="M82" t="str">
            <v>Hayon</v>
          </cell>
          <cell r="N82" t="str">
            <v>caisse</v>
          </cell>
          <cell r="O82" t="str">
            <v>dimpneuav</v>
          </cell>
          <cell r="P82" t="str">
            <v>dimpneuar</v>
          </cell>
          <cell r="Q82" t="str">
            <v>numpoliceRC</v>
          </cell>
          <cell r="R82" t="str">
            <v>Validite RC</v>
          </cell>
          <cell r="S82" t="str">
            <v>Remarques</v>
          </cell>
          <cell r="U82" t="str">
            <v>mise en circulation</v>
          </cell>
          <cell r="V82" t="str">
            <v>Propriétaire</v>
          </cell>
          <cell r="W82" t="str">
            <v>N°Euro Vignette</v>
          </cell>
          <cell r="X82" t="str">
            <v>Début eurovignette</v>
          </cell>
          <cell r="Y82" t="str">
            <v>validité eurovignette</v>
          </cell>
        </row>
        <row r="83">
          <cell r="A83" t="str">
            <v>1RHG931</v>
          </cell>
          <cell r="B83" t="str">
            <v>YV2XZ22C6HB793060</v>
          </cell>
          <cell r="C83" t="str">
            <v>VOLVO</v>
          </cell>
          <cell r="D83">
            <v>42731</v>
          </cell>
          <cell r="E83" t="str">
            <v>Camion</v>
          </cell>
          <cell r="F83">
            <v>13482</v>
          </cell>
          <cell r="G83">
            <v>26000</v>
          </cell>
          <cell r="H83">
            <v>10837</v>
          </cell>
          <cell r="I83" t="str">
            <v>VOLVO TCS</v>
          </cell>
          <cell r="J83" t="str">
            <v>VTJ3R</v>
          </cell>
          <cell r="K83" t="str">
            <v>Actif</v>
          </cell>
          <cell r="Q83" t="str">
            <v>B196/161229/1342</v>
          </cell>
          <cell r="R83">
            <v>42931</v>
          </cell>
          <cell r="U83">
            <v>42731</v>
          </cell>
          <cell r="V83" t="str">
            <v>JEKATRANS SA</v>
          </cell>
        </row>
        <row r="84">
          <cell r="A84" t="str">
            <v>Plaque</v>
          </cell>
          <cell r="B84" t="str">
            <v>"N° de châssis"</v>
          </cell>
          <cell r="C84" t="str">
            <v>marque</v>
          </cell>
          <cell r="D84" t="str">
            <v>1er mise en circu</v>
          </cell>
          <cell r="E84" t="str">
            <v>Genre</v>
          </cell>
          <cell r="F84" t="str">
            <v>TARE</v>
          </cell>
          <cell r="G84" t="str">
            <v>MMA</v>
          </cell>
          <cell r="I84" t="str">
            <v>concession</v>
          </cell>
          <cell r="K84" t="str">
            <v>Statut véh</v>
          </cell>
          <cell r="L84" t="str">
            <v>Groupe frigo</v>
          </cell>
          <cell r="M84" t="str">
            <v>Hayon</v>
          </cell>
          <cell r="N84" t="str">
            <v>caisse</v>
          </cell>
          <cell r="O84" t="str">
            <v>dimpneuav</v>
          </cell>
          <cell r="P84" t="str">
            <v>dimpneuar</v>
          </cell>
          <cell r="Q84" t="str">
            <v>numpoliceRC</v>
          </cell>
          <cell r="R84" t="str">
            <v>Validite RC</v>
          </cell>
          <cell r="S84" t="str">
            <v>Remarques</v>
          </cell>
          <cell r="U84" t="str">
            <v>mise en circulation</v>
          </cell>
          <cell r="V84" t="str">
            <v>Propriétaire</v>
          </cell>
          <cell r="W84" t="str">
            <v>N°Euro Vignette</v>
          </cell>
          <cell r="X84" t="str">
            <v>Début eurovignette</v>
          </cell>
          <cell r="Y84" t="str">
            <v>validité eurovignette</v>
          </cell>
        </row>
        <row r="85">
          <cell r="A85" t="str">
            <v>1RKB746</v>
          </cell>
          <cell r="B85" t="str">
            <v>YV2XZ22C2HB793069</v>
          </cell>
          <cell r="C85" t="str">
            <v>VOLVO</v>
          </cell>
          <cell r="D85">
            <v>42745</v>
          </cell>
          <cell r="E85" t="str">
            <v>Camion</v>
          </cell>
          <cell r="F85">
            <v>13482</v>
          </cell>
          <cell r="G85">
            <v>26000</v>
          </cell>
          <cell r="H85">
            <v>10837</v>
          </cell>
          <cell r="I85" t="str">
            <v>VOLVO TCS</v>
          </cell>
          <cell r="J85" t="str">
            <v>VTJ3R</v>
          </cell>
          <cell r="K85" t="str">
            <v>Actif</v>
          </cell>
          <cell r="R85">
            <v>42931</v>
          </cell>
          <cell r="U85">
            <v>42745</v>
          </cell>
          <cell r="V85" t="str">
            <v>JEKATRANS SA</v>
          </cell>
        </row>
        <row r="86">
          <cell r="A86" t="str">
            <v>Plaque</v>
          </cell>
          <cell r="B86" t="str">
            <v>"N° de châssis"</v>
          </cell>
          <cell r="C86" t="str">
            <v>marque</v>
          </cell>
          <cell r="D86" t="str">
            <v>1er mise en circu</v>
          </cell>
          <cell r="E86" t="str">
            <v>Genre</v>
          </cell>
          <cell r="F86" t="str">
            <v>TARE</v>
          </cell>
          <cell r="G86" t="str">
            <v>MMA</v>
          </cell>
          <cell r="I86" t="str">
            <v>concession</v>
          </cell>
          <cell r="K86" t="str">
            <v>Statut véh</v>
          </cell>
          <cell r="L86" t="str">
            <v>Groupe frigo</v>
          </cell>
          <cell r="M86" t="str">
            <v>Hayon</v>
          </cell>
          <cell r="N86" t="str">
            <v>caisse</v>
          </cell>
          <cell r="O86" t="str">
            <v>dimpneuav</v>
          </cell>
          <cell r="P86" t="str">
            <v>dimpneuar</v>
          </cell>
          <cell r="Q86" t="str">
            <v>numpoliceRC</v>
          </cell>
          <cell r="R86" t="str">
            <v>Validite RC</v>
          </cell>
          <cell r="S86" t="str">
            <v>Remarques</v>
          </cell>
          <cell r="U86" t="str">
            <v>mise en circulation</v>
          </cell>
          <cell r="V86" t="str">
            <v>Propriétaire</v>
          </cell>
          <cell r="W86" t="str">
            <v>N°Euro Vignette</v>
          </cell>
          <cell r="X86" t="str">
            <v>Début eurovignette</v>
          </cell>
          <cell r="Y86" t="str">
            <v>validité eurovignette</v>
          </cell>
        </row>
        <row r="87">
          <cell r="A87" t="str">
            <v>1BMB461</v>
          </cell>
          <cell r="B87" t="str">
            <v>WDF63970313335618</v>
          </cell>
          <cell r="C87" t="str">
            <v>Mercedes</v>
          </cell>
          <cell r="D87">
            <v>39247</v>
          </cell>
          <cell r="E87" t="str">
            <v>camionette</v>
          </cell>
          <cell r="F87">
            <v>1910</v>
          </cell>
          <cell r="G87">
            <v>2940</v>
          </cell>
          <cell r="H87">
            <v>2148</v>
          </cell>
          <cell r="J87" t="str">
            <v>Vito</v>
          </cell>
        </row>
        <row r="88">
          <cell r="A88" t="str">
            <v>Plaque</v>
          </cell>
          <cell r="B88" t="str">
            <v>"N° de châssis"</v>
          </cell>
          <cell r="C88" t="str">
            <v>marque</v>
          </cell>
          <cell r="D88" t="str">
            <v>1er mise en circu</v>
          </cell>
          <cell r="E88" t="str">
            <v>Genre</v>
          </cell>
          <cell r="F88" t="str">
            <v>TARE</v>
          </cell>
          <cell r="G88" t="str">
            <v>MMA</v>
          </cell>
          <cell r="I88" t="str">
            <v>concession</v>
          </cell>
          <cell r="K88" t="str">
            <v>Statut véh</v>
          </cell>
          <cell r="L88" t="str">
            <v>Groupe frigo</v>
          </cell>
          <cell r="M88" t="str">
            <v>Hayon</v>
          </cell>
          <cell r="N88" t="str">
            <v>caisse</v>
          </cell>
          <cell r="O88" t="str">
            <v>dimpneuav</v>
          </cell>
          <cell r="P88" t="str">
            <v>dimpneuar</v>
          </cell>
          <cell r="Q88" t="str">
            <v>numpoliceRC</v>
          </cell>
          <cell r="R88" t="str">
            <v>Validite RC</v>
          </cell>
          <cell r="S88" t="str">
            <v>Remarques</v>
          </cell>
          <cell r="U88" t="str">
            <v>mise en circulation</v>
          </cell>
          <cell r="V88" t="str">
            <v>Propriétaire</v>
          </cell>
          <cell r="W88" t="str">
            <v>N°Euro Vignette</v>
          </cell>
          <cell r="X88" t="str">
            <v>Début eurovignette</v>
          </cell>
          <cell r="Y88" t="str">
            <v>validité eurovignette</v>
          </cell>
        </row>
        <row r="89">
          <cell r="A89" t="str">
            <v>1CWD293</v>
          </cell>
          <cell r="B89" t="str">
            <v>WV1ZZZ2KZ8X073489</v>
          </cell>
          <cell r="C89" t="str">
            <v>VW</v>
          </cell>
          <cell r="D89">
            <v>39498</v>
          </cell>
          <cell r="E89" t="str">
            <v>camionette</v>
          </cell>
          <cell r="F89">
            <v>1384</v>
          </cell>
          <cell r="G89">
            <v>2205</v>
          </cell>
          <cell r="H89">
            <v>1968</v>
          </cell>
          <cell r="J89" t="str">
            <v>Caddy</v>
          </cell>
        </row>
        <row r="90">
          <cell r="A90" t="str">
            <v>Plaque</v>
          </cell>
          <cell r="B90" t="str">
            <v>"N° de châssis"</v>
          </cell>
          <cell r="C90" t="str">
            <v>marque</v>
          </cell>
          <cell r="D90" t="str">
            <v>1er mise en circu</v>
          </cell>
          <cell r="E90" t="str">
            <v>Genre</v>
          </cell>
          <cell r="F90" t="str">
            <v>TARE</v>
          </cell>
          <cell r="G90" t="str">
            <v>MMA</v>
          </cell>
          <cell r="I90" t="str">
            <v>concession</v>
          </cell>
          <cell r="K90" t="str">
            <v>Statut véh</v>
          </cell>
          <cell r="L90" t="str">
            <v>Groupe frigo</v>
          </cell>
          <cell r="M90" t="str">
            <v>Hayon</v>
          </cell>
          <cell r="N90" t="str">
            <v>caisse</v>
          </cell>
          <cell r="O90" t="str">
            <v>dimpneuav</v>
          </cell>
          <cell r="P90" t="str">
            <v>dimpneuar</v>
          </cell>
          <cell r="Q90" t="str">
            <v>numpoliceRC</v>
          </cell>
          <cell r="R90" t="str">
            <v>Validite RC</v>
          </cell>
          <cell r="S90" t="str">
            <v>Remarques</v>
          </cell>
          <cell r="U90" t="str">
            <v>mise en circulation</v>
          </cell>
          <cell r="V90" t="str">
            <v>Propriétaire</v>
          </cell>
          <cell r="W90" t="str">
            <v>N°Euro Vignette</v>
          </cell>
          <cell r="X90" t="str">
            <v>Début eurovignette</v>
          </cell>
          <cell r="Y90" t="str">
            <v>validité eurovignette</v>
          </cell>
        </row>
        <row r="91">
          <cell r="A91" t="str">
            <v>1FCN784</v>
          </cell>
          <cell r="B91" t="str">
            <v>WAUZZZ8K7AA067436</v>
          </cell>
          <cell r="C91" t="str">
            <v>Audi</v>
          </cell>
          <cell r="D91">
            <v>40108</v>
          </cell>
          <cell r="E91" t="str">
            <v>stationwagen</v>
          </cell>
          <cell r="F91">
            <v>1610</v>
          </cell>
          <cell r="G91">
            <v>2105</v>
          </cell>
          <cell r="H91">
            <v>1968</v>
          </cell>
          <cell r="J91" t="str">
            <v>A4</v>
          </cell>
        </row>
        <row r="92">
          <cell r="A92" t="str">
            <v>Plaque</v>
          </cell>
          <cell r="B92" t="str">
            <v>"N° de châssis"</v>
          </cell>
          <cell r="C92" t="str">
            <v>marque</v>
          </cell>
          <cell r="D92" t="str">
            <v>1er mise en circu</v>
          </cell>
          <cell r="E92" t="str">
            <v>Genre</v>
          </cell>
          <cell r="F92" t="str">
            <v>TARE</v>
          </cell>
          <cell r="G92" t="str">
            <v>MMA</v>
          </cell>
          <cell r="I92" t="str">
            <v>concession</v>
          </cell>
          <cell r="K92" t="str">
            <v>Statut véh</v>
          </cell>
          <cell r="L92" t="str">
            <v>Groupe frigo</v>
          </cell>
          <cell r="M92" t="str">
            <v>Hayon</v>
          </cell>
          <cell r="N92" t="str">
            <v>caisse</v>
          </cell>
          <cell r="O92" t="str">
            <v>dimpneuav</v>
          </cell>
          <cell r="P92" t="str">
            <v>dimpneuar</v>
          </cell>
          <cell r="Q92" t="str">
            <v>numpoliceRC</v>
          </cell>
          <cell r="R92" t="str">
            <v>Validite RC</v>
          </cell>
          <cell r="S92" t="str">
            <v>Remarques</v>
          </cell>
          <cell r="U92" t="str">
            <v>mise en circulation</v>
          </cell>
          <cell r="V92" t="str">
            <v>Propriétaire</v>
          </cell>
          <cell r="W92" t="str">
            <v>N°Euro Vignette</v>
          </cell>
          <cell r="X92" t="str">
            <v>Début eurovignette</v>
          </cell>
          <cell r="Y92" t="str">
            <v>validité eurovignette</v>
          </cell>
        </row>
        <row r="93">
          <cell r="A93" t="str">
            <v>QACT576</v>
          </cell>
          <cell r="B93" t="str">
            <v>VM3LVFS3F61R13962</v>
          </cell>
          <cell r="C93" t="str">
            <v>LAMBERET</v>
          </cell>
          <cell r="D93">
            <v>38910</v>
          </cell>
          <cell r="E93" t="str">
            <v>Remorque</v>
          </cell>
          <cell r="G93">
            <v>38000</v>
          </cell>
          <cell r="I93" t="str">
            <v>Carr. Matthys</v>
          </cell>
          <cell r="K93" t="str">
            <v>Actif</v>
          </cell>
          <cell r="R93">
            <v>42857</v>
          </cell>
          <cell r="U93">
            <v>42487</v>
          </cell>
          <cell r="V93" t="str">
            <v>JEKATRANS SA</v>
          </cell>
        </row>
        <row r="94">
          <cell r="A94" t="str">
            <v>Plaque</v>
          </cell>
          <cell r="B94" t="str">
            <v>"N° de châssis"</v>
          </cell>
          <cell r="C94" t="str">
            <v>marque</v>
          </cell>
          <cell r="D94" t="str">
            <v>1er mise en circu</v>
          </cell>
          <cell r="E94" t="str">
            <v>Genre</v>
          </cell>
          <cell r="F94" t="str">
            <v>TARE</v>
          </cell>
          <cell r="G94" t="str">
            <v>MMA</v>
          </cell>
          <cell r="I94" t="str">
            <v>concession</v>
          </cell>
          <cell r="K94" t="str">
            <v>Statut véh</v>
          </cell>
          <cell r="L94" t="str">
            <v>Groupe frigo</v>
          </cell>
          <cell r="M94" t="str">
            <v>Hayon</v>
          </cell>
          <cell r="N94" t="str">
            <v>caisse</v>
          </cell>
          <cell r="O94" t="str">
            <v>dimpneuav</v>
          </cell>
          <cell r="P94" t="str">
            <v>dimpneuar</v>
          </cell>
          <cell r="Q94" t="str">
            <v>numpoliceRC</v>
          </cell>
          <cell r="R94" t="str">
            <v>Validite RC</v>
          </cell>
          <cell r="S94" t="str">
            <v>Remarques</v>
          </cell>
          <cell r="U94" t="str">
            <v>mise en circulation</v>
          </cell>
          <cell r="V94" t="str">
            <v>Propriétaire</v>
          </cell>
          <cell r="W94" t="str">
            <v>N°Euro Vignette</v>
          </cell>
          <cell r="X94" t="str">
            <v>Début eurovignette</v>
          </cell>
          <cell r="Y94" t="str">
            <v>validité eurovignette</v>
          </cell>
        </row>
        <row r="95">
          <cell r="A95" t="str">
            <v>QADF329</v>
          </cell>
          <cell r="B95" t="str">
            <v>VM3LVFS3FG1R31274</v>
          </cell>
          <cell r="C95" t="str">
            <v>LAMBERET</v>
          </cell>
          <cell r="D95">
            <v>42584</v>
          </cell>
          <cell r="E95" t="str">
            <v>Remorque</v>
          </cell>
          <cell r="G95">
            <v>38000</v>
          </cell>
          <cell r="I95" t="str">
            <v>Carr. Matthys</v>
          </cell>
          <cell r="K95" t="str">
            <v>Actif</v>
          </cell>
          <cell r="L95" t="str">
            <v>CARRIER</v>
          </cell>
          <cell r="Q95" t="str">
            <v>B196/160802/1521</v>
          </cell>
          <cell r="R95">
            <v>42750</v>
          </cell>
          <cell r="U95">
            <v>42584</v>
          </cell>
          <cell r="V95" t="str">
            <v>JEKATRANS SA</v>
          </cell>
        </row>
        <row r="96">
          <cell r="A96" t="str">
            <v>Plaque</v>
          </cell>
          <cell r="B96" t="str">
            <v>"N° de châssis"</v>
          </cell>
          <cell r="C96" t="str">
            <v>marque</v>
          </cell>
          <cell r="D96" t="str">
            <v>1er mise en circu</v>
          </cell>
          <cell r="E96" t="str">
            <v>Genre</v>
          </cell>
          <cell r="F96" t="str">
            <v>TARE</v>
          </cell>
          <cell r="G96" t="str">
            <v>MMA</v>
          </cell>
          <cell r="I96" t="str">
            <v>concession</v>
          </cell>
          <cell r="K96" t="str">
            <v>Statut véh</v>
          </cell>
          <cell r="L96" t="str">
            <v>Groupe frigo</v>
          </cell>
          <cell r="M96" t="str">
            <v>Hayon</v>
          </cell>
          <cell r="N96" t="str">
            <v>caisse</v>
          </cell>
          <cell r="O96" t="str">
            <v>dimpneuav</v>
          </cell>
          <cell r="P96" t="str">
            <v>dimpneuar</v>
          </cell>
          <cell r="Q96" t="str">
            <v>numpoliceRC</v>
          </cell>
          <cell r="R96" t="str">
            <v>Validite RC</v>
          </cell>
          <cell r="S96" t="str">
            <v>Remarques</v>
          </cell>
          <cell r="U96" t="str">
            <v>mise en circulation</v>
          </cell>
          <cell r="V96" t="str">
            <v>Propriétaire</v>
          </cell>
          <cell r="W96" t="str">
            <v>N°Euro Vignette</v>
          </cell>
          <cell r="X96" t="str">
            <v>Début eurovignette</v>
          </cell>
          <cell r="Y96" t="str">
            <v>validité eurovignette</v>
          </cell>
        </row>
        <row r="97">
          <cell r="A97" t="str">
            <v>QADP889</v>
          </cell>
          <cell r="B97" t="str">
            <v>VM3LVFS3F61A13957</v>
          </cell>
          <cell r="C97" t="str">
            <v>LAMBERET</v>
          </cell>
          <cell r="D97">
            <v>38898</v>
          </cell>
          <cell r="E97" t="str">
            <v>Remorque</v>
          </cell>
          <cell r="G97">
            <v>38000</v>
          </cell>
          <cell r="I97" t="str">
            <v>Carr. Matthys</v>
          </cell>
          <cell r="K97" t="str">
            <v>Actif</v>
          </cell>
          <cell r="L97" t="str">
            <v>CARRIER</v>
          </cell>
          <cell r="Q97" t="str">
            <v>B196/161019/1033</v>
          </cell>
          <cell r="R97">
            <v>42750</v>
          </cell>
          <cell r="U97">
            <v>42662</v>
          </cell>
          <cell r="V97" t="str">
            <v>JEKATRANS SA</v>
          </cell>
        </row>
        <row r="98">
          <cell r="A98" t="str">
            <v>Plaque</v>
          </cell>
          <cell r="B98" t="str">
            <v>"N° de châssis"</v>
          </cell>
          <cell r="C98" t="str">
            <v>marque</v>
          </cell>
          <cell r="D98" t="str">
            <v>1er mise en circu</v>
          </cell>
          <cell r="E98" t="str">
            <v>Genre</v>
          </cell>
          <cell r="F98" t="str">
            <v>TARE</v>
          </cell>
          <cell r="G98" t="str">
            <v>MMA</v>
          </cell>
          <cell r="I98" t="str">
            <v>concession</v>
          </cell>
          <cell r="K98" t="str">
            <v>Statut véh</v>
          </cell>
          <cell r="L98" t="str">
            <v>Groupe frigo</v>
          </cell>
          <cell r="M98" t="str">
            <v>Hayon</v>
          </cell>
          <cell r="N98" t="str">
            <v>caisse</v>
          </cell>
          <cell r="O98" t="str">
            <v>dimpneuav</v>
          </cell>
          <cell r="P98" t="str">
            <v>dimpneuar</v>
          </cell>
          <cell r="Q98" t="str">
            <v>numpoliceRC</v>
          </cell>
          <cell r="R98" t="str">
            <v>Validite RC</v>
          </cell>
          <cell r="S98" t="str">
            <v>Remarques</v>
          </cell>
          <cell r="U98" t="str">
            <v>mise en circulation</v>
          </cell>
          <cell r="V98" t="str">
            <v>Propriétaire</v>
          </cell>
          <cell r="W98" t="str">
            <v>N°Euro Vignette</v>
          </cell>
          <cell r="X98" t="str">
            <v>Début eurovignette</v>
          </cell>
          <cell r="Y98" t="str">
            <v>validité eurovignette</v>
          </cell>
        </row>
        <row r="99">
          <cell r="A99" t="str">
            <v>QADT558</v>
          </cell>
          <cell r="B99" t="str">
            <v>VM3LVFS3F71R14899</v>
          </cell>
          <cell r="C99" t="str">
            <v>LAMBERET</v>
          </cell>
          <cell r="D99">
            <v>39112</v>
          </cell>
          <cell r="E99" t="str">
            <v>Remorque</v>
          </cell>
          <cell r="G99">
            <v>38000</v>
          </cell>
          <cell r="I99" t="str">
            <v>Carr. Matthys</v>
          </cell>
          <cell r="K99" t="str">
            <v>Actif</v>
          </cell>
          <cell r="L99" t="str">
            <v>CARRIER</v>
          </cell>
          <cell r="Q99" t="str">
            <v>B196/161116/1150</v>
          </cell>
          <cell r="R99">
            <v>42750</v>
          </cell>
          <cell r="U99">
            <v>42690</v>
          </cell>
          <cell r="V99" t="str">
            <v>JEKATRANS SA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TTE"/>
      <sheetName val="VALIDITE CT"/>
      <sheetName val="VALIDITE EUROVIGNETTE"/>
      <sheetName val="donnée"/>
      <sheetName val="anciens véhicules"/>
    </sheetNames>
    <sheetDataSet>
      <sheetData sheetId="0">
        <row r="1">
          <cell r="A1" t="str">
            <v>Plaque</v>
          </cell>
          <cell r="B1" t="str">
            <v>"N° de châssis"</v>
          </cell>
          <cell r="C1" t="str">
            <v>Marque</v>
          </cell>
          <cell r="D1" t="str">
            <v>1er mise en circulation</v>
          </cell>
          <cell r="E1" t="str">
            <v>Genre</v>
          </cell>
          <cell r="F1" t="str">
            <v>TARE</v>
          </cell>
          <cell r="G1" t="str">
            <v>MMA</v>
          </cell>
          <cell r="H1" t="str">
            <v>Cilinderinhoud</v>
          </cell>
          <cell r="I1" t="str">
            <v>concession</v>
          </cell>
          <cell r="J1" t="str">
            <v>Type de véhicule</v>
          </cell>
          <cell r="K1" t="str">
            <v>Statut véhicule</v>
          </cell>
          <cell r="L1" t="str">
            <v>Groupe frigo</v>
          </cell>
          <cell r="M1" t="str">
            <v>Hayon</v>
          </cell>
          <cell r="N1" t="str">
            <v>caisse</v>
          </cell>
        </row>
        <row r="2">
          <cell r="A2" t="str">
            <v>Plaque</v>
          </cell>
          <cell r="B2" t="str">
            <v>"N° de châssis"</v>
          </cell>
          <cell r="C2" t="str">
            <v>marque</v>
          </cell>
          <cell r="D2" t="str">
            <v>1er mise en circu</v>
          </cell>
          <cell r="E2" t="str">
            <v>Genre</v>
          </cell>
          <cell r="F2" t="str">
            <v>TARE</v>
          </cell>
          <cell r="G2" t="str">
            <v>MMA</v>
          </cell>
          <cell r="H2" t="str">
            <v>cm3</v>
          </cell>
          <cell r="I2" t="str">
            <v>concession</v>
          </cell>
          <cell r="K2" t="str">
            <v>Statut véh</v>
          </cell>
          <cell r="L2" t="str">
            <v>Groupe frigo</v>
          </cell>
          <cell r="M2" t="str">
            <v>Hayon</v>
          </cell>
          <cell r="N2" t="str">
            <v>caisse</v>
          </cell>
        </row>
        <row r="3">
          <cell r="A3" t="str">
            <v>XAR352</v>
          </cell>
          <cell r="B3" t="str">
            <v>YV2JL40A37B449799</v>
          </cell>
          <cell r="C3" t="str">
            <v>VOLVO</v>
          </cell>
          <cell r="D3">
            <v>39091</v>
          </cell>
          <cell r="E3" t="str">
            <v>Camion</v>
          </cell>
          <cell r="F3">
            <v>11700</v>
          </cell>
          <cell r="G3">
            <v>19000</v>
          </cell>
          <cell r="I3" t="str">
            <v>VOLVO TCS</v>
          </cell>
          <cell r="J3" t="str">
            <v>FM/FH42</v>
          </cell>
          <cell r="K3" t="str">
            <v>Actif</v>
          </cell>
          <cell r="L3" t="str">
            <v>CARRIER</v>
          </cell>
          <cell r="M3" t="str">
            <v>DHOLLANDIA</v>
          </cell>
          <cell r="N3" t="str">
            <v>LAMBERET</v>
          </cell>
        </row>
        <row r="4">
          <cell r="A4" t="str">
            <v>XMY966</v>
          </cell>
          <cell r="B4" t="str">
            <v>YV2JL40A37B449799</v>
          </cell>
          <cell r="C4" t="str">
            <v>VOLVO</v>
          </cell>
          <cell r="D4">
            <v>39091</v>
          </cell>
          <cell r="E4" t="str">
            <v>Camion</v>
          </cell>
          <cell r="F4">
            <v>11700</v>
          </cell>
          <cell r="G4">
            <v>19000</v>
          </cell>
          <cell r="H4">
            <v>9365</v>
          </cell>
          <cell r="I4" t="str">
            <v>VOLVO TCS</v>
          </cell>
          <cell r="J4" t="str">
            <v>FM/FH42</v>
          </cell>
          <cell r="K4" t="str">
            <v>Actif</v>
          </cell>
          <cell r="L4" t="str">
            <v>CARRIER</v>
          </cell>
          <cell r="M4" t="str">
            <v>DHOLLANDIA</v>
          </cell>
          <cell r="N4" t="str">
            <v>LAMBERET</v>
          </cell>
        </row>
        <row r="5">
          <cell r="A5" t="str">
            <v>Plaque</v>
          </cell>
          <cell r="B5" t="str">
            <v>"N° de châssis"</v>
          </cell>
          <cell r="C5" t="str">
            <v>marque</v>
          </cell>
          <cell r="D5" t="str">
            <v>1er mise en circu</v>
          </cell>
          <cell r="E5" t="str">
            <v>Genre</v>
          </cell>
          <cell r="F5" t="str">
            <v>TARE</v>
          </cell>
          <cell r="G5" t="str">
            <v>MMA</v>
          </cell>
          <cell r="I5" t="str">
            <v>concession</v>
          </cell>
          <cell r="K5" t="str">
            <v>Statut véh</v>
          </cell>
          <cell r="L5" t="str">
            <v>Groupe frigo</v>
          </cell>
          <cell r="M5" t="str">
            <v>Hayon</v>
          </cell>
          <cell r="N5" t="str">
            <v>caisse</v>
          </cell>
        </row>
        <row r="6">
          <cell r="A6" t="str">
            <v>YFS091</v>
          </cell>
          <cell r="B6" t="str">
            <v>XLRTE85MC0E802507</v>
          </cell>
          <cell r="C6" t="str">
            <v>DAF</v>
          </cell>
          <cell r="D6">
            <v>39496</v>
          </cell>
          <cell r="E6" t="str">
            <v>Tracteur</v>
          </cell>
          <cell r="F6">
            <v>6974</v>
          </cell>
          <cell r="G6">
            <v>19000</v>
          </cell>
          <cell r="H6">
            <v>12902</v>
          </cell>
          <cell r="I6" t="str">
            <v>Turbo Trucks</v>
          </cell>
          <cell r="J6" t="str">
            <v>FT CF 85</v>
          </cell>
          <cell r="K6" t="str">
            <v>Actif</v>
          </cell>
        </row>
        <row r="7">
          <cell r="A7" t="str">
            <v>Plaque</v>
          </cell>
          <cell r="B7" t="str">
            <v>"N° de châssis"</v>
          </cell>
          <cell r="C7" t="str">
            <v>marque</v>
          </cell>
          <cell r="D7" t="str">
            <v>1er mise en circu</v>
          </cell>
          <cell r="E7" t="str">
            <v>Genre</v>
          </cell>
          <cell r="F7" t="str">
            <v>TARE</v>
          </cell>
          <cell r="G7" t="str">
            <v>MMA</v>
          </cell>
          <cell r="I7" t="str">
            <v>concession</v>
          </cell>
          <cell r="K7" t="str">
            <v>Statut véh</v>
          </cell>
          <cell r="L7" t="str">
            <v>Groupe frigo</v>
          </cell>
          <cell r="M7" t="str">
            <v>Hayon</v>
          </cell>
          <cell r="N7" t="str">
            <v>caisse</v>
          </cell>
        </row>
        <row r="8">
          <cell r="A8" t="str">
            <v>YFS104</v>
          </cell>
          <cell r="B8" t="str">
            <v>XLRTE85MC0E802325</v>
          </cell>
          <cell r="C8" t="str">
            <v>DAF</v>
          </cell>
          <cell r="D8">
            <v>39496</v>
          </cell>
          <cell r="E8" t="str">
            <v>Tracteur</v>
          </cell>
          <cell r="F8">
            <v>6974</v>
          </cell>
          <cell r="G8">
            <v>19000</v>
          </cell>
          <cell r="I8" t="str">
            <v>Decroix</v>
          </cell>
          <cell r="J8" t="str">
            <v>FT CF 85</v>
          </cell>
          <cell r="K8" t="str">
            <v>Actif</v>
          </cell>
        </row>
        <row r="9">
          <cell r="A9" t="str">
            <v>1-ARR-806</v>
          </cell>
          <cell r="B9" t="str">
            <v>XLRTE85MC0E802325</v>
          </cell>
          <cell r="C9" t="str">
            <v>DAF</v>
          </cell>
          <cell r="D9">
            <v>39496</v>
          </cell>
          <cell r="E9" t="str">
            <v>Tracteur</v>
          </cell>
          <cell r="F9">
            <v>6974</v>
          </cell>
          <cell r="G9">
            <v>19000</v>
          </cell>
          <cell r="H9">
            <v>12902</v>
          </cell>
          <cell r="I9" t="str">
            <v>Turbo Trucks</v>
          </cell>
          <cell r="J9" t="str">
            <v>FT CF 85</v>
          </cell>
          <cell r="K9" t="str">
            <v>Actif</v>
          </cell>
        </row>
        <row r="10">
          <cell r="A10" t="str">
            <v>Plaque</v>
          </cell>
          <cell r="B10" t="str">
            <v>"N° de châssis"</v>
          </cell>
          <cell r="C10" t="str">
            <v>marque</v>
          </cell>
          <cell r="D10" t="str">
            <v>1er mise en circu</v>
          </cell>
          <cell r="E10" t="str">
            <v>Genre</v>
          </cell>
          <cell r="F10" t="str">
            <v>TARE</v>
          </cell>
          <cell r="G10" t="str">
            <v>MMA</v>
          </cell>
          <cell r="I10" t="str">
            <v>concession</v>
          </cell>
          <cell r="K10" t="str">
            <v>Statut véh</v>
          </cell>
          <cell r="L10" t="str">
            <v>Groupe frigo</v>
          </cell>
          <cell r="M10" t="str">
            <v>Hayon</v>
          </cell>
          <cell r="N10" t="str">
            <v>caisse</v>
          </cell>
        </row>
        <row r="11">
          <cell r="A11" t="str">
            <v>YGM512</v>
          </cell>
          <cell r="B11" t="str">
            <v>XLRAE75PC0E805259</v>
          </cell>
          <cell r="C11" t="str">
            <v>DAF</v>
          </cell>
          <cell r="D11">
            <v>39510</v>
          </cell>
          <cell r="E11" t="str">
            <v>camion</v>
          </cell>
          <cell r="F11">
            <v>11000</v>
          </cell>
          <cell r="G11">
            <v>19000</v>
          </cell>
          <cell r="H11">
            <v>9186</v>
          </cell>
          <cell r="I11" t="str">
            <v>Turbo Trucks</v>
          </cell>
          <cell r="J11" t="str">
            <v>FA CF 75</v>
          </cell>
          <cell r="K11" t="str">
            <v>Actif</v>
          </cell>
        </row>
        <row r="12">
          <cell r="A12" t="str">
            <v>Plaque</v>
          </cell>
          <cell r="B12" t="str">
            <v>"N° de châssis"</v>
          </cell>
          <cell r="C12" t="str">
            <v>marque</v>
          </cell>
          <cell r="D12" t="str">
            <v>1er mise en circu</v>
          </cell>
          <cell r="E12" t="str">
            <v>Genre</v>
          </cell>
          <cell r="F12" t="str">
            <v>TARE</v>
          </cell>
          <cell r="G12" t="str">
            <v>MMA</v>
          </cell>
          <cell r="I12" t="str">
            <v>concession</v>
          </cell>
          <cell r="K12" t="str">
            <v>Statut véh</v>
          </cell>
          <cell r="L12" t="str">
            <v>Groupe frigo</v>
          </cell>
          <cell r="M12" t="str">
            <v>Hayon</v>
          </cell>
          <cell r="N12" t="str">
            <v>caisse</v>
          </cell>
        </row>
        <row r="13">
          <cell r="A13" t="str">
            <v>946AGP</v>
          </cell>
          <cell r="B13" t="str">
            <v>XLRAE75PC0E835892</v>
          </cell>
          <cell r="C13" t="str">
            <v>DAF</v>
          </cell>
          <cell r="D13">
            <v>39822</v>
          </cell>
          <cell r="E13" t="str">
            <v>camion</v>
          </cell>
          <cell r="F13">
            <v>10320</v>
          </cell>
          <cell r="G13">
            <v>19000</v>
          </cell>
          <cell r="H13">
            <v>9186</v>
          </cell>
          <cell r="I13" t="str">
            <v>Turbo Trucks</v>
          </cell>
          <cell r="J13" t="str">
            <v>FA CF 75</v>
          </cell>
          <cell r="K13" t="str">
            <v>Actif</v>
          </cell>
          <cell r="L13" t="str">
            <v>CARRIER</v>
          </cell>
          <cell r="M13" t="str">
            <v>DHOLLANDIA</v>
          </cell>
        </row>
        <row r="14">
          <cell r="A14" t="str">
            <v>Plaque</v>
          </cell>
          <cell r="B14" t="str">
            <v>"N° de châssis"</v>
          </cell>
          <cell r="C14" t="str">
            <v>marque</v>
          </cell>
          <cell r="D14" t="str">
            <v>1er mise en circu</v>
          </cell>
          <cell r="E14" t="str">
            <v>Genre</v>
          </cell>
          <cell r="F14" t="str">
            <v>TARE</v>
          </cell>
          <cell r="G14" t="str">
            <v>MMA</v>
          </cell>
          <cell r="I14" t="str">
            <v>concession</v>
          </cell>
          <cell r="K14" t="str">
            <v>Statut véh</v>
          </cell>
          <cell r="L14" t="str">
            <v>Groupe frigo</v>
          </cell>
          <cell r="M14" t="str">
            <v>Hayon</v>
          </cell>
          <cell r="N14" t="str">
            <v>caisse</v>
          </cell>
        </row>
        <row r="15">
          <cell r="A15" t="str">
            <v>955AGP</v>
          </cell>
          <cell r="B15" t="str">
            <v>XLRAE75PC0E835911</v>
          </cell>
          <cell r="C15" t="str">
            <v>DAF</v>
          </cell>
          <cell r="D15">
            <v>39822</v>
          </cell>
          <cell r="E15" t="str">
            <v>camion</v>
          </cell>
          <cell r="F15">
            <v>10320</v>
          </cell>
          <cell r="G15">
            <v>19000</v>
          </cell>
          <cell r="H15">
            <v>9186</v>
          </cell>
          <cell r="I15" t="str">
            <v>Turbo Trucks</v>
          </cell>
          <cell r="J15" t="str">
            <v>FA CF 75</v>
          </cell>
          <cell r="K15" t="str">
            <v>Actif</v>
          </cell>
          <cell r="L15" t="str">
            <v>CARRIER</v>
          </cell>
          <cell r="M15" t="str">
            <v>DHOLLANDIA</v>
          </cell>
        </row>
        <row r="16">
          <cell r="A16" t="str">
            <v>Plaque</v>
          </cell>
          <cell r="B16" t="str">
            <v>"N° de châssis"</v>
          </cell>
          <cell r="C16" t="str">
            <v>marque</v>
          </cell>
          <cell r="D16" t="str">
            <v>1er mise en circu</v>
          </cell>
          <cell r="E16" t="str">
            <v>Genre</v>
          </cell>
          <cell r="F16" t="str">
            <v>TARE</v>
          </cell>
          <cell r="G16" t="str">
            <v>MMA</v>
          </cell>
          <cell r="I16" t="str">
            <v>concession</v>
          </cell>
          <cell r="K16" t="str">
            <v>Statut véh</v>
          </cell>
          <cell r="L16" t="str">
            <v>Groupe frigo</v>
          </cell>
          <cell r="M16" t="str">
            <v>Hayon</v>
          </cell>
          <cell r="N16" t="str">
            <v>caisse</v>
          </cell>
        </row>
        <row r="17">
          <cell r="A17" t="str">
            <v>350AIL</v>
          </cell>
          <cell r="B17" t="str">
            <v>XLRAE75PC0E841486</v>
          </cell>
          <cell r="C17" t="str">
            <v>DAF</v>
          </cell>
          <cell r="D17">
            <v>39876</v>
          </cell>
          <cell r="E17" t="str">
            <v>camion</v>
          </cell>
          <cell r="F17">
            <v>11520</v>
          </cell>
          <cell r="G17">
            <v>19000</v>
          </cell>
          <cell r="H17">
            <v>9186</v>
          </cell>
          <cell r="I17" t="str">
            <v>Turbo Trucks</v>
          </cell>
          <cell r="J17" t="str">
            <v>FA CF 75</v>
          </cell>
          <cell r="K17" t="str">
            <v>Actif</v>
          </cell>
          <cell r="L17" t="str">
            <v>CARRIER</v>
          </cell>
          <cell r="M17" t="str">
            <v>DHOLLANDIA</v>
          </cell>
        </row>
        <row r="18">
          <cell r="A18" t="str">
            <v>Plaque</v>
          </cell>
          <cell r="B18" t="str">
            <v>"N° de châssis"</v>
          </cell>
          <cell r="C18" t="str">
            <v>marque</v>
          </cell>
          <cell r="D18" t="str">
            <v>1er mise en circu</v>
          </cell>
          <cell r="E18" t="str">
            <v>Genre</v>
          </cell>
          <cell r="F18" t="str">
            <v>TARE</v>
          </cell>
          <cell r="G18" t="str">
            <v>MMA</v>
          </cell>
          <cell r="I18" t="str">
            <v>concession</v>
          </cell>
          <cell r="K18" t="str">
            <v>Statut véh</v>
          </cell>
          <cell r="L18" t="str">
            <v>Groupe frigo</v>
          </cell>
          <cell r="M18" t="str">
            <v>Hayon</v>
          </cell>
          <cell r="N18" t="str">
            <v>caisse</v>
          </cell>
        </row>
        <row r="19">
          <cell r="A19" t="str">
            <v>900AIX</v>
          </cell>
          <cell r="B19" t="str">
            <v>XLRAE75PC0E845124</v>
          </cell>
          <cell r="C19" t="str">
            <v>DAF</v>
          </cell>
          <cell r="D19">
            <v>39885</v>
          </cell>
          <cell r="E19" t="str">
            <v>camion</v>
          </cell>
          <cell r="F19">
            <v>11520</v>
          </cell>
          <cell r="G19">
            <v>19000</v>
          </cell>
          <cell r="H19">
            <v>9186</v>
          </cell>
          <cell r="I19" t="str">
            <v>Turbo Trucks</v>
          </cell>
          <cell r="J19" t="str">
            <v>FA CF 75</v>
          </cell>
          <cell r="K19" t="str">
            <v>Actif</v>
          </cell>
          <cell r="L19" t="str">
            <v>CARRIER</v>
          </cell>
          <cell r="M19" t="str">
            <v>DHOLLANDIA</v>
          </cell>
        </row>
        <row r="20">
          <cell r="A20" t="str">
            <v>Plaque</v>
          </cell>
          <cell r="B20" t="str">
            <v>"N° de châssis"</v>
          </cell>
          <cell r="C20" t="str">
            <v>marque</v>
          </cell>
          <cell r="D20" t="str">
            <v>1er mise en circu</v>
          </cell>
          <cell r="E20" t="str">
            <v>Genre</v>
          </cell>
          <cell r="F20" t="str">
            <v>TARE</v>
          </cell>
          <cell r="G20" t="str">
            <v>MMA</v>
          </cell>
          <cell r="I20" t="str">
            <v>concession</v>
          </cell>
          <cell r="K20" t="str">
            <v>Statut véh</v>
          </cell>
          <cell r="L20" t="str">
            <v>Groupe frigo</v>
          </cell>
          <cell r="M20" t="str">
            <v>Hayon</v>
          </cell>
          <cell r="N20" t="str">
            <v>caisse</v>
          </cell>
        </row>
        <row r="21">
          <cell r="A21" t="str">
            <v>872AIX</v>
          </cell>
          <cell r="B21" t="str">
            <v>XLRAE75PC0E842981</v>
          </cell>
          <cell r="C21" t="str">
            <v>DAF</v>
          </cell>
          <cell r="D21">
            <v>39885</v>
          </cell>
          <cell r="E21" t="str">
            <v>camion</v>
          </cell>
          <cell r="F21">
            <v>11520</v>
          </cell>
          <cell r="G21">
            <v>19000</v>
          </cell>
          <cell r="H21">
            <v>9186</v>
          </cell>
          <cell r="I21" t="str">
            <v>Turbo Trucks</v>
          </cell>
          <cell r="J21" t="str">
            <v>FA CF 75</v>
          </cell>
          <cell r="K21" t="str">
            <v>Actif</v>
          </cell>
          <cell r="L21" t="str">
            <v>CARRIER</v>
          </cell>
          <cell r="M21" t="str">
            <v>DHOLLANDIA</v>
          </cell>
        </row>
        <row r="22">
          <cell r="A22" t="str">
            <v>1GDW179</v>
          </cell>
          <cell r="B22" t="str">
            <v>XLRAE75PC0E842981</v>
          </cell>
          <cell r="C22" t="str">
            <v>DAF</v>
          </cell>
          <cell r="D22">
            <v>39885</v>
          </cell>
          <cell r="E22" t="str">
            <v>camion</v>
          </cell>
          <cell r="F22">
            <v>11520</v>
          </cell>
          <cell r="G22">
            <v>19000</v>
          </cell>
          <cell r="H22">
            <v>9186</v>
          </cell>
          <cell r="I22" t="str">
            <v>Turbo Trucks</v>
          </cell>
          <cell r="J22" t="str">
            <v>FA CF 75</v>
          </cell>
          <cell r="K22" t="str">
            <v>Actif</v>
          </cell>
          <cell r="L22" t="str">
            <v>CARRIER</v>
          </cell>
          <cell r="M22" t="str">
            <v>DHOLLANDIA</v>
          </cell>
        </row>
        <row r="23">
          <cell r="A23" t="str">
            <v>Plaque</v>
          </cell>
          <cell r="B23" t="str">
            <v>"N° de châssis"</v>
          </cell>
          <cell r="C23" t="str">
            <v>marque</v>
          </cell>
          <cell r="D23" t="str">
            <v>1er mise en circu</v>
          </cell>
          <cell r="E23" t="str">
            <v>Genre</v>
          </cell>
          <cell r="F23" t="str">
            <v>TARE</v>
          </cell>
          <cell r="G23" t="str">
            <v>MMA</v>
          </cell>
          <cell r="I23" t="str">
            <v>concession</v>
          </cell>
          <cell r="K23" t="str">
            <v>Statut véh</v>
          </cell>
          <cell r="L23" t="str">
            <v>Groupe frigo</v>
          </cell>
          <cell r="M23" t="str">
            <v>Hayon</v>
          </cell>
          <cell r="N23" t="str">
            <v>caisse</v>
          </cell>
        </row>
        <row r="24">
          <cell r="A24" t="str">
            <v>QIK226</v>
          </cell>
          <cell r="B24" t="str">
            <v>VM3LVFS3F81R20583</v>
          </cell>
          <cell r="C24" t="str">
            <v>Lamberet</v>
          </cell>
          <cell r="D24">
            <v>39616</v>
          </cell>
          <cell r="E24" t="str">
            <v>semi-remorque</v>
          </cell>
          <cell r="F24">
            <v>9300</v>
          </cell>
          <cell r="G24">
            <v>38000</v>
          </cell>
          <cell r="I24" t="str">
            <v>Matthijs</v>
          </cell>
          <cell r="K24" t="str">
            <v>Actif</v>
          </cell>
          <cell r="L24" t="str">
            <v>CARRIER</v>
          </cell>
          <cell r="M24" t="str">
            <v>DHOLLANDIA</v>
          </cell>
        </row>
        <row r="25">
          <cell r="A25" t="str">
            <v>Plaque</v>
          </cell>
          <cell r="B25" t="str">
            <v>"N° de châssis"</v>
          </cell>
          <cell r="C25" t="str">
            <v>marque</v>
          </cell>
          <cell r="D25" t="str">
            <v>1er mise en circu</v>
          </cell>
          <cell r="E25" t="str">
            <v>Genre</v>
          </cell>
          <cell r="F25" t="str">
            <v>TARE</v>
          </cell>
          <cell r="G25" t="str">
            <v>MMA</v>
          </cell>
          <cell r="I25" t="str">
            <v>concession</v>
          </cell>
          <cell r="K25" t="str">
            <v>Statut véh</v>
          </cell>
          <cell r="L25" t="str">
            <v>Groupe frigo</v>
          </cell>
          <cell r="M25" t="str">
            <v>Hayon</v>
          </cell>
          <cell r="N25" t="str">
            <v>caisse</v>
          </cell>
        </row>
        <row r="26">
          <cell r="A26" t="str">
            <v>QIU165</v>
          </cell>
          <cell r="B26" t="str">
            <v>VM3LVFS3F81R20584</v>
          </cell>
          <cell r="C26" t="str">
            <v>Lamberet</v>
          </cell>
          <cell r="D26">
            <v>39715</v>
          </cell>
          <cell r="E26" t="str">
            <v>semi-remorque</v>
          </cell>
          <cell r="F26">
            <v>9300</v>
          </cell>
          <cell r="G26">
            <v>38000</v>
          </cell>
          <cell r="I26" t="str">
            <v>Matthijs</v>
          </cell>
          <cell r="K26" t="str">
            <v>Actif</v>
          </cell>
          <cell r="L26" t="str">
            <v>CARRIER</v>
          </cell>
          <cell r="M26" t="str">
            <v>DHOLLANDIA</v>
          </cell>
        </row>
        <row r="27">
          <cell r="A27" t="str">
            <v>Plaque</v>
          </cell>
          <cell r="B27" t="str">
            <v>"N° de châssis"</v>
          </cell>
          <cell r="C27" t="str">
            <v>marque</v>
          </cell>
          <cell r="D27" t="str">
            <v>1er mise en circu</v>
          </cell>
          <cell r="E27" t="str">
            <v>Genre</v>
          </cell>
          <cell r="F27" t="str">
            <v>TARE</v>
          </cell>
          <cell r="G27" t="str">
            <v>MMA</v>
          </cell>
          <cell r="I27" t="str">
            <v>concession</v>
          </cell>
          <cell r="K27" t="str">
            <v>Statut véh</v>
          </cell>
          <cell r="L27" t="str">
            <v>Groupe frigo</v>
          </cell>
          <cell r="M27" t="str">
            <v>Hayon</v>
          </cell>
          <cell r="N27" t="str">
            <v>caisse</v>
          </cell>
        </row>
        <row r="28">
          <cell r="A28" t="str">
            <v>QACH246</v>
          </cell>
          <cell r="B28" t="str">
            <v>VK1SD33WHPA700074</v>
          </cell>
          <cell r="C28" t="str">
            <v>Samro</v>
          </cell>
          <cell r="D28">
            <v>39380</v>
          </cell>
          <cell r="E28" t="str">
            <v>semi-remorque</v>
          </cell>
          <cell r="F28">
            <v>9050</v>
          </cell>
          <cell r="G28">
            <v>30000</v>
          </cell>
          <cell r="I28" t="str">
            <v>Gevan</v>
          </cell>
          <cell r="K28" t="str">
            <v>Actif</v>
          </cell>
          <cell r="L28" t="str">
            <v>? ? ?</v>
          </cell>
          <cell r="M28" t="str">
            <v>DHOLLANDIA</v>
          </cell>
        </row>
        <row r="29">
          <cell r="A29" t="str">
            <v>Plaque</v>
          </cell>
          <cell r="B29" t="str">
            <v>"N° de châssis"</v>
          </cell>
          <cell r="C29" t="str">
            <v>marque</v>
          </cell>
          <cell r="D29" t="str">
            <v>1er mise en circu</v>
          </cell>
          <cell r="E29" t="str">
            <v>Genre</v>
          </cell>
          <cell r="F29" t="str">
            <v>TARE</v>
          </cell>
          <cell r="G29" t="str">
            <v>MMA</v>
          </cell>
          <cell r="I29" t="str">
            <v>concession</v>
          </cell>
          <cell r="K29" t="str">
            <v>Statut véh</v>
          </cell>
          <cell r="L29" t="str">
            <v>Groupe frigo</v>
          </cell>
          <cell r="M29" t="str">
            <v>Hayon</v>
          </cell>
          <cell r="N29" t="str">
            <v>caisse</v>
          </cell>
        </row>
        <row r="30">
          <cell r="A30" t="str">
            <v>724BJZ</v>
          </cell>
          <cell r="B30" t="str">
            <v>YV2J1D1A5AB554114</v>
          </cell>
          <cell r="C30" t="str">
            <v>VOLVO</v>
          </cell>
          <cell r="D30">
            <v>40240</v>
          </cell>
          <cell r="E30" t="str">
            <v>Camion</v>
          </cell>
          <cell r="F30">
            <v>12460</v>
          </cell>
          <cell r="G30">
            <v>19000</v>
          </cell>
          <cell r="H30">
            <v>10837</v>
          </cell>
          <cell r="I30" t="str">
            <v>VOLVO TCS</v>
          </cell>
          <cell r="J30" t="str">
            <v>FM FH 42</v>
          </cell>
          <cell r="K30" t="str">
            <v>Actif</v>
          </cell>
          <cell r="L30" t="str">
            <v>CARRIER</v>
          </cell>
          <cell r="M30" t="str">
            <v>DHOLLANDIA</v>
          </cell>
        </row>
        <row r="31">
          <cell r="A31" t="str">
            <v>Plaque</v>
          </cell>
          <cell r="B31" t="str">
            <v>"N° de châssis"</v>
          </cell>
          <cell r="C31" t="str">
            <v>marque</v>
          </cell>
          <cell r="D31" t="str">
            <v>1er mise en circu</v>
          </cell>
          <cell r="E31" t="str">
            <v>Genre</v>
          </cell>
          <cell r="F31" t="str">
            <v>TARE</v>
          </cell>
          <cell r="G31" t="str">
            <v>MMA</v>
          </cell>
          <cell r="I31" t="str">
            <v>concession</v>
          </cell>
          <cell r="K31" t="str">
            <v>Statut véh</v>
          </cell>
          <cell r="L31" t="str">
            <v>Groupe frigo</v>
          </cell>
          <cell r="M31" t="str">
            <v>Hayon</v>
          </cell>
          <cell r="N31" t="str">
            <v>caisse</v>
          </cell>
        </row>
        <row r="32">
          <cell r="A32" t="str">
            <v>739BJZ</v>
          </cell>
          <cell r="B32" t="str">
            <v>YV2J1D1AXAB553959</v>
          </cell>
          <cell r="C32" t="str">
            <v>VOLVO</v>
          </cell>
          <cell r="D32">
            <v>40240</v>
          </cell>
          <cell r="E32" t="str">
            <v>Camion</v>
          </cell>
          <cell r="F32">
            <v>12460</v>
          </cell>
          <cell r="G32">
            <v>19000</v>
          </cell>
          <cell r="H32">
            <v>10837</v>
          </cell>
          <cell r="I32" t="str">
            <v>VOLVO TCS</v>
          </cell>
          <cell r="J32" t="str">
            <v>FM FH 42</v>
          </cell>
          <cell r="K32" t="str">
            <v>Actif</v>
          </cell>
          <cell r="L32" t="str">
            <v>CARRIER</v>
          </cell>
          <cell r="M32" t="str">
            <v>DHOLLANDIA</v>
          </cell>
        </row>
        <row r="33">
          <cell r="A33" t="str">
            <v>Plaque</v>
          </cell>
          <cell r="B33" t="str">
            <v>"N° de châssis"</v>
          </cell>
          <cell r="C33" t="str">
            <v>marque</v>
          </cell>
          <cell r="D33" t="str">
            <v>1er mise en circu</v>
          </cell>
          <cell r="E33" t="str">
            <v>Genre</v>
          </cell>
          <cell r="F33" t="str">
            <v>TARE</v>
          </cell>
          <cell r="G33" t="str">
            <v>MMA</v>
          </cell>
          <cell r="I33" t="str">
            <v>concession</v>
          </cell>
          <cell r="K33" t="str">
            <v>Statut véh</v>
          </cell>
          <cell r="L33" t="str">
            <v>Groupe frigo</v>
          </cell>
          <cell r="M33" t="str">
            <v>Hayon</v>
          </cell>
          <cell r="N33" t="str">
            <v>caisse</v>
          </cell>
        </row>
        <row r="34">
          <cell r="A34" t="str">
            <v>746BJZ</v>
          </cell>
          <cell r="B34" t="str">
            <v>YV2J1D1AXAB554173</v>
          </cell>
          <cell r="C34" t="str">
            <v>VOLVO</v>
          </cell>
          <cell r="D34">
            <v>40240</v>
          </cell>
          <cell r="E34" t="str">
            <v>Camion</v>
          </cell>
          <cell r="F34">
            <v>12460</v>
          </cell>
          <cell r="G34">
            <v>19000</v>
          </cell>
          <cell r="H34">
            <v>10837</v>
          </cell>
          <cell r="I34" t="str">
            <v>VOLVO TCS</v>
          </cell>
          <cell r="J34" t="str">
            <v>FM FH 42</v>
          </cell>
          <cell r="K34" t="str">
            <v>Actif</v>
          </cell>
          <cell r="L34" t="str">
            <v>CARRIER</v>
          </cell>
          <cell r="M34" t="str">
            <v>DHOLLANDIA</v>
          </cell>
        </row>
        <row r="35">
          <cell r="A35" t="str">
            <v>1RKT524</v>
          </cell>
          <cell r="B35" t="str">
            <v>YV2J1D1AXAB554173</v>
          </cell>
          <cell r="C35" t="str">
            <v>VOLVO</v>
          </cell>
          <cell r="D35">
            <v>40240</v>
          </cell>
          <cell r="E35" t="str">
            <v>Camion</v>
          </cell>
          <cell r="F35">
            <v>12460</v>
          </cell>
          <cell r="G35">
            <v>19000</v>
          </cell>
          <cell r="H35">
            <v>10837</v>
          </cell>
          <cell r="I35" t="str">
            <v>VOLVO TCS</v>
          </cell>
          <cell r="J35" t="str">
            <v>FM FH 42</v>
          </cell>
          <cell r="K35" t="str">
            <v>Actif</v>
          </cell>
          <cell r="L35" t="str">
            <v>CARRIER</v>
          </cell>
          <cell r="M35" t="str">
            <v>DHOLLANDIA</v>
          </cell>
        </row>
        <row r="36">
          <cell r="A36" t="str">
            <v>Plaque</v>
          </cell>
          <cell r="B36" t="str">
            <v>"N° de châssis"</v>
          </cell>
          <cell r="C36" t="str">
            <v>marque</v>
          </cell>
          <cell r="D36" t="str">
            <v>1er mise en circu</v>
          </cell>
          <cell r="E36" t="str">
            <v>Genre</v>
          </cell>
          <cell r="F36" t="str">
            <v>TARE</v>
          </cell>
          <cell r="G36" t="str">
            <v>MMA</v>
          </cell>
          <cell r="I36" t="str">
            <v>concession</v>
          </cell>
          <cell r="K36" t="str">
            <v>Statut véh</v>
          </cell>
          <cell r="L36" t="str">
            <v>Groupe frigo</v>
          </cell>
          <cell r="M36" t="str">
            <v>Hayon</v>
          </cell>
          <cell r="N36" t="str">
            <v>caisse</v>
          </cell>
        </row>
        <row r="37">
          <cell r="A37" t="str">
            <v>762BJZ</v>
          </cell>
          <cell r="B37" t="str">
            <v>YV2J1D1A9AB555119</v>
          </cell>
          <cell r="C37" t="str">
            <v>VOLVO</v>
          </cell>
          <cell r="D37">
            <v>40240</v>
          </cell>
          <cell r="E37" t="str">
            <v>Camion</v>
          </cell>
          <cell r="F37">
            <v>12460</v>
          </cell>
          <cell r="G37">
            <v>19000</v>
          </cell>
          <cell r="H37">
            <v>10837</v>
          </cell>
          <cell r="I37" t="str">
            <v>VOLVO TCS</v>
          </cell>
          <cell r="J37" t="str">
            <v>FM FH 42</v>
          </cell>
          <cell r="K37" t="str">
            <v>Actif</v>
          </cell>
          <cell r="L37" t="str">
            <v>CARRIER</v>
          </cell>
          <cell r="M37" t="str">
            <v>DHOLLANDIA</v>
          </cell>
        </row>
        <row r="38">
          <cell r="A38" t="str">
            <v>Plaque</v>
          </cell>
          <cell r="B38" t="str">
            <v>"N° de châssis"</v>
          </cell>
          <cell r="C38" t="str">
            <v>marque</v>
          </cell>
          <cell r="D38" t="str">
            <v>1er mise en circu</v>
          </cell>
          <cell r="E38" t="str">
            <v>Genre</v>
          </cell>
          <cell r="F38" t="str">
            <v>TARE</v>
          </cell>
          <cell r="G38" t="str">
            <v>MMA</v>
          </cell>
          <cell r="I38" t="str">
            <v>concession</v>
          </cell>
          <cell r="K38" t="str">
            <v>Statut véh</v>
          </cell>
          <cell r="L38" t="str">
            <v>Groupe frigo</v>
          </cell>
          <cell r="M38" t="str">
            <v>Hayon</v>
          </cell>
          <cell r="N38" t="str">
            <v>caisse</v>
          </cell>
        </row>
        <row r="39">
          <cell r="A39" t="str">
            <v>774BJZ</v>
          </cell>
          <cell r="B39" t="str">
            <v>YV2J1D1A5AB554730</v>
          </cell>
          <cell r="C39" t="str">
            <v>VOLVO</v>
          </cell>
          <cell r="D39">
            <v>40240</v>
          </cell>
          <cell r="E39" t="str">
            <v>Camion</v>
          </cell>
          <cell r="F39">
            <v>12460</v>
          </cell>
          <cell r="G39">
            <v>19000</v>
          </cell>
          <cell r="H39">
            <v>10837</v>
          </cell>
          <cell r="I39" t="str">
            <v>VOLVO TCS</v>
          </cell>
          <cell r="J39" t="str">
            <v>FM FH 42</v>
          </cell>
          <cell r="K39" t="str">
            <v>Actif</v>
          </cell>
          <cell r="L39" t="str">
            <v>CARRIER</v>
          </cell>
          <cell r="M39" t="str">
            <v>DHOLLANDIA</v>
          </cell>
        </row>
        <row r="40">
          <cell r="A40" t="str">
            <v>1RKT543</v>
          </cell>
          <cell r="B40" t="str">
            <v>YV2J1D1A5AB554730</v>
          </cell>
          <cell r="C40" t="str">
            <v>VOLVO</v>
          </cell>
          <cell r="D40">
            <v>40240</v>
          </cell>
          <cell r="E40" t="str">
            <v>Camion</v>
          </cell>
          <cell r="F40">
            <v>12460</v>
          </cell>
          <cell r="G40">
            <v>19000</v>
          </cell>
          <cell r="H40">
            <v>10837</v>
          </cell>
          <cell r="I40" t="str">
            <v>VOLVO TCS</v>
          </cell>
          <cell r="J40" t="str">
            <v>FM FH 42</v>
          </cell>
          <cell r="K40" t="str">
            <v>Actif</v>
          </cell>
          <cell r="L40" t="str">
            <v>CARRIER</v>
          </cell>
          <cell r="M40" t="str">
            <v>DHOLLANDIA</v>
          </cell>
        </row>
        <row r="41">
          <cell r="A41" t="str">
            <v>Plaque</v>
          </cell>
          <cell r="B41" t="str">
            <v>"N° de châssis"</v>
          </cell>
          <cell r="C41" t="str">
            <v>marque</v>
          </cell>
          <cell r="D41" t="str">
            <v>1er mise en circu</v>
          </cell>
          <cell r="E41" t="str">
            <v>Genre</v>
          </cell>
          <cell r="F41" t="str">
            <v>TARE</v>
          </cell>
          <cell r="G41" t="str">
            <v>MMA</v>
          </cell>
          <cell r="I41" t="str">
            <v>concession</v>
          </cell>
          <cell r="K41" t="str">
            <v>Statut véh</v>
          </cell>
          <cell r="L41" t="str">
            <v>Groupe frigo</v>
          </cell>
          <cell r="M41" t="str">
            <v>Hayon</v>
          </cell>
          <cell r="N41" t="str">
            <v>caisse</v>
          </cell>
        </row>
        <row r="42">
          <cell r="A42" t="str">
            <v>1DLI899</v>
          </cell>
          <cell r="B42" t="str">
            <v>XLRAE75PC0E946948</v>
          </cell>
          <cell r="C42" t="str">
            <v>DAF</v>
          </cell>
          <cell r="D42">
            <v>41075</v>
          </cell>
          <cell r="E42" t="str">
            <v>camion</v>
          </cell>
          <cell r="F42">
            <v>9940</v>
          </cell>
          <cell r="G42">
            <v>19000</v>
          </cell>
          <cell r="H42">
            <v>9186</v>
          </cell>
          <cell r="I42" t="str">
            <v>Turbo Trucks</v>
          </cell>
          <cell r="J42" t="str">
            <v>FA CF 75</v>
          </cell>
          <cell r="K42" t="str">
            <v>Actif</v>
          </cell>
          <cell r="L42" t="str">
            <v>CARRIER</v>
          </cell>
          <cell r="M42" t="str">
            <v>DHOLLANDIA</v>
          </cell>
        </row>
        <row r="43">
          <cell r="A43" t="str">
            <v>Plaque</v>
          </cell>
          <cell r="B43" t="str">
            <v>"N° de châssis"</v>
          </cell>
          <cell r="C43" t="str">
            <v>marque</v>
          </cell>
          <cell r="D43" t="str">
            <v>1er mise en circu</v>
          </cell>
          <cell r="E43" t="str">
            <v>Genre</v>
          </cell>
          <cell r="F43" t="str">
            <v>TARE</v>
          </cell>
          <cell r="G43" t="str">
            <v>MMA</v>
          </cell>
          <cell r="I43" t="str">
            <v>concession</v>
          </cell>
          <cell r="K43" t="str">
            <v>Statut véh</v>
          </cell>
          <cell r="L43" t="str">
            <v>Groupe frigo</v>
          </cell>
          <cell r="M43" t="str">
            <v>Hayon</v>
          </cell>
          <cell r="N43" t="str">
            <v>caisse</v>
          </cell>
        </row>
        <row r="44">
          <cell r="A44" t="str">
            <v>1EHO574</v>
          </cell>
          <cell r="B44" t="str">
            <v>YV2J1D1A5DB642312</v>
          </cell>
          <cell r="C44" t="str">
            <v>VOLVO</v>
          </cell>
          <cell r="D44">
            <v>41248</v>
          </cell>
          <cell r="E44" t="str">
            <v>Camion</v>
          </cell>
          <cell r="F44">
            <v>11990</v>
          </cell>
          <cell r="G44">
            <v>19000</v>
          </cell>
          <cell r="H44">
            <v>10837</v>
          </cell>
          <cell r="I44" t="str">
            <v>VOLVO TCS</v>
          </cell>
          <cell r="J44" t="str">
            <v>FM FH 42</v>
          </cell>
          <cell r="K44" t="str">
            <v>Actif</v>
          </cell>
          <cell r="L44" t="str">
            <v>CARRIER</v>
          </cell>
          <cell r="M44" t="str">
            <v>DHOLLANDIA</v>
          </cell>
        </row>
        <row r="45">
          <cell r="A45" t="str">
            <v>Plaque</v>
          </cell>
          <cell r="B45" t="str">
            <v>"N° de châssis"</v>
          </cell>
          <cell r="C45" t="str">
            <v>marque</v>
          </cell>
          <cell r="D45" t="str">
            <v>1er mise en circu</v>
          </cell>
          <cell r="E45" t="str">
            <v>Genre</v>
          </cell>
          <cell r="F45" t="str">
            <v>TARE</v>
          </cell>
          <cell r="G45" t="str">
            <v>MMA</v>
          </cell>
          <cell r="I45" t="str">
            <v>concession</v>
          </cell>
          <cell r="K45" t="str">
            <v>Statut véh</v>
          </cell>
          <cell r="L45" t="str">
            <v>Groupe frigo</v>
          </cell>
          <cell r="M45" t="str">
            <v>Hayon</v>
          </cell>
          <cell r="N45" t="str">
            <v>caisse</v>
          </cell>
        </row>
        <row r="46">
          <cell r="A46" t="str">
            <v>1EHO616</v>
          </cell>
          <cell r="B46" t="str">
            <v>YV2J1D1AXDB641981</v>
          </cell>
          <cell r="C46" t="str">
            <v>VOLVO</v>
          </cell>
          <cell r="D46">
            <v>41248</v>
          </cell>
          <cell r="E46" t="str">
            <v>Camion</v>
          </cell>
          <cell r="F46">
            <v>11990</v>
          </cell>
          <cell r="G46">
            <v>19000</v>
          </cell>
          <cell r="H46">
            <v>10837</v>
          </cell>
          <cell r="I46" t="str">
            <v>VOLVO TCS</v>
          </cell>
          <cell r="J46" t="str">
            <v>FM FH 42</v>
          </cell>
          <cell r="K46" t="str">
            <v>Actif</v>
          </cell>
          <cell r="L46" t="str">
            <v>CARRIER</v>
          </cell>
          <cell r="M46" t="str">
            <v>DHOLLANDIA</v>
          </cell>
        </row>
        <row r="47">
          <cell r="A47" t="str">
            <v>Plaque</v>
          </cell>
          <cell r="B47" t="str">
            <v>"N° de châssis"</v>
          </cell>
          <cell r="C47" t="str">
            <v>marque</v>
          </cell>
          <cell r="D47" t="str">
            <v>1er mise en circu</v>
          </cell>
          <cell r="E47" t="str">
            <v>Genre</v>
          </cell>
          <cell r="F47" t="str">
            <v>TARE</v>
          </cell>
          <cell r="G47" t="str">
            <v>MMA</v>
          </cell>
          <cell r="I47" t="str">
            <v>concession</v>
          </cell>
          <cell r="K47" t="str">
            <v>Statut véh</v>
          </cell>
          <cell r="L47" t="str">
            <v>Groupe frigo</v>
          </cell>
          <cell r="M47" t="str">
            <v>Hayon</v>
          </cell>
          <cell r="N47" t="str">
            <v>caisse</v>
          </cell>
        </row>
        <row r="48">
          <cell r="A48" t="str">
            <v>1EHO687</v>
          </cell>
          <cell r="B48" t="str">
            <v>YV2J1D1AXDB642435</v>
          </cell>
          <cell r="C48" t="str">
            <v>VOLVO</v>
          </cell>
          <cell r="D48">
            <v>41248</v>
          </cell>
          <cell r="E48" t="str">
            <v>Camion</v>
          </cell>
          <cell r="F48">
            <v>11990</v>
          </cell>
          <cell r="G48">
            <v>19000</v>
          </cell>
          <cell r="H48">
            <v>10837</v>
          </cell>
          <cell r="I48" t="str">
            <v>VOLVO TCS</v>
          </cell>
          <cell r="J48" t="str">
            <v>FM FH 42</v>
          </cell>
          <cell r="K48" t="str">
            <v>Actif</v>
          </cell>
          <cell r="L48" t="str">
            <v>CARRIER</v>
          </cell>
          <cell r="M48" t="str">
            <v>DHOLLANDIA</v>
          </cell>
        </row>
        <row r="49">
          <cell r="A49" t="str">
            <v>Plaque</v>
          </cell>
          <cell r="B49" t="str">
            <v>"N° de châssis"</v>
          </cell>
          <cell r="C49" t="str">
            <v>marque</v>
          </cell>
          <cell r="D49" t="str">
            <v>1er mise en circu</v>
          </cell>
          <cell r="E49" t="str">
            <v>Genre</v>
          </cell>
          <cell r="F49" t="str">
            <v>TARE</v>
          </cell>
          <cell r="G49" t="str">
            <v>MMA</v>
          </cell>
          <cell r="I49" t="str">
            <v>concession</v>
          </cell>
          <cell r="K49" t="str">
            <v>Statut véh</v>
          </cell>
          <cell r="L49" t="str">
            <v>Groupe frigo</v>
          </cell>
          <cell r="M49" t="str">
            <v>Hayon</v>
          </cell>
          <cell r="N49" t="str">
            <v>caisse</v>
          </cell>
        </row>
        <row r="50">
          <cell r="A50" t="str">
            <v>1EKD943</v>
          </cell>
          <cell r="B50" t="str">
            <v>YV2J1D1A4DB642866</v>
          </cell>
          <cell r="C50" t="str">
            <v>VOLVO</v>
          </cell>
          <cell r="D50">
            <v>41277</v>
          </cell>
          <cell r="E50" t="str">
            <v>Camion</v>
          </cell>
          <cell r="F50">
            <v>11990</v>
          </cell>
          <cell r="G50">
            <v>19000</v>
          </cell>
          <cell r="H50">
            <v>10837</v>
          </cell>
          <cell r="I50" t="str">
            <v>VOLVO TCS</v>
          </cell>
          <cell r="J50" t="str">
            <v>FM FH 42</v>
          </cell>
          <cell r="K50" t="str">
            <v>Actif</v>
          </cell>
          <cell r="L50" t="str">
            <v>CARRIER</v>
          </cell>
          <cell r="M50" t="str">
            <v>DHOLLANDIA</v>
          </cell>
        </row>
        <row r="51">
          <cell r="A51" t="str">
            <v>Plaque</v>
          </cell>
          <cell r="B51" t="str">
            <v>"N° de châssis"</v>
          </cell>
          <cell r="C51" t="str">
            <v>marque</v>
          </cell>
          <cell r="D51" t="str">
            <v>1er mise en circu</v>
          </cell>
          <cell r="E51" t="str">
            <v>Genre</v>
          </cell>
          <cell r="F51" t="str">
            <v>TARE</v>
          </cell>
          <cell r="G51" t="str">
            <v>MMA</v>
          </cell>
          <cell r="I51" t="str">
            <v>concession</v>
          </cell>
          <cell r="K51" t="str">
            <v>Statut véh</v>
          </cell>
          <cell r="L51" t="str">
            <v>Groupe frigo</v>
          </cell>
          <cell r="M51" t="str">
            <v>Hayon</v>
          </cell>
          <cell r="N51" t="str">
            <v>caisse</v>
          </cell>
        </row>
        <row r="52">
          <cell r="A52" t="str">
            <v>1ELF609</v>
          </cell>
          <cell r="B52" t="str">
            <v>YV2J1D1A2DB642896</v>
          </cell>
          <cell r="C52" t="str">
            <v>VOLVO</v>
          </cell>
          <cell r="D52">
            <v>41285</v>
          </cell>
          <cell r="E52" t="str">
            <v>Camion</v>
          </cell>
          <cell r="F52">
            <v>11990</v>
          </cell>
          <cell r="G52">
            <v>19000</v>
          </cell>
          <cell r="H52">
            <v>10837</v>
          </cell>
          <cell r="I52" t="str">
            <v>VOLVO TCS</v>
          </cell>
          <cell r="J52" t="str">
            <v>FM FH 42</v>
          </cell>
          <cell r="K52" t="str">
            <v>Actif</v>
          </cell>
          <cell r="L52" t="str">
            <v>CARRIER</v>
          </cell>
          <cell r="M52" t="str">
            <v>DHOLLANDIA</v>
          </cell>
        </row>
        <row r="53">
          <cell r="A53" t="str">
            <v>Plaque</v>
          </cell>
          <cell r="B53" t="str">
            <v>"N° de châssis"</v>
          </cell>
          <cell r="C53" t="str">
            <v>marque</v>
          </cell>
          <cell r="D53" t="str">
            <v>1er mise en circu</v>
          </cell>
          <cell r="E53" t="str">
            <v>Genre</v>
          </cell>
          <cell r="F53" t="str">
            <v>TARE</v>
          </cell>
          <cell r="G53" t="str">
            <v>MMA</v>
          </cell>
          <cell r="I53" t="str">
            <v>concession</v>
          </cell>
          <cell r="K53" t="str">
            <v>Statut véh</v>
          </cell>
          <cell r="L53" t="str">
            <v>Groupe frigo</v>
          </cell>
          <cell r="M53" t="str">
            <v>Hayon</v>
          </cell>
          <cell r="N53" t="str">
            <v>caisse</v>
          </cell>
        </row>
        <row r="54">
          <cell r="A54" t="str">
            <v>1EMZ905</v>
          </cell>
          <cell r="B54" t="str">
            <v>YV2J1D1A7DB644398</v>
          </cell>
          <cell r="C54" t="str">
            <v>VOLVO</v>
          </cell>
          <cell r="D54">
            <v>41302</v>
          </cell>
          <cell r="E54" t="str">
            <v>Camion</v>
          </cell>
          <cell r="F54">
            <v>11860</v>
          </cell>
          <cell r="G54">
            <v>19000</v>
          </cell>
          <cell r="H54">
            <v>10837</v>
          </cell>
          <cell r="I54" t="str">
            <v>VOLVO TCS</v>
          </cell>
          <cell r="J54" t="str">
            <v>FM FH 42</v>
          </cell>
          <cell r="K54" t="str">
            <v>Actif</v>
          </cell>
          <cell r="L54" t="str">
            <v>CARRIER</v>
          </cell>
          <cell r="M54" t="str">
            <v>DHOLLANDIA</v>
          </cell>
        </row>
        <row r="55">
          <cell r="A55" t="str">
            <v>Plaque</v>
          </cell>
          <cell r="B55" t="str">
            <v>"N° de châssis"</v>
          </cell>
          <cell r="C55" t="str">
            <v>marque</v>
          </cell>
          <cell r="D55" t="str">
            <v>1er mise en circu</v>
          </cell>
          <cell r="E55" t="str">
            <v>Genre</v>
          </cell>
          <cell r="F55" t="str">
            <v>TARE</v>
          </cell>
          <cell r="G55" t="str">
            <v>MMA</v>
          </cell>
          <cell r="I55" t="str">
            <v>concession</v>
          </cell>
          <cell r="K55" t="str">
            <v>Statut véh</v>
          </cell>
          <cell r="L55" t="str">
            <v>Groupe frigo</v>
          </cell>
          <cell r="M55" t="str">
            <v>Hayon</v>
          </cell>
          <cell r="N55" t="str">
            <v>caisse</v>
          </cell>
        </row>
        <row r="56">
          <cell r="A56" t="str">
            <v>1EMZ950</v>
          </cell>
          <cell r="B56" t="str">
            <v>YV2J1D1A8DB644409</v>
          </cell>
          <cell r="C56" t="str">
            <v>VOLVO</v>
          </cell>
          <cell r="D56">
            <v>41302</v>
          </cell>
          <cell r="E56" t="str">
            <v>Camion</v>
          </cell>
          <cell r="F56">
            <v>11860</v>
          </cell>
          <cell r="G56">
            <v>19000</v>
          </cell>
          <cell r="H56">
            <v>10837</v>
          </cell>
          <cell r="I56" t="str">
            <v>VOLVO TCS</v>
          </cell>
          <cell r="J56" t="str">
            <v>FM FH 42</v>
          </cell>
          <cell r="K56" t="str">
            <v>Actif</v>
          </cell>
          <cell r="L56" t="str">
            <v>CARRIER</v>
          </cell>
          <cell r="M56" t="str">
            <v>DHOLLANDIA</v>
          </cell>
        </row>
        <row r="57">
          <cell r="A57" t="str">
            <v>Plaque</v>
          </cell>
          <cell r="B57" t="str">
            <v>"N° de châssis"</v>
          </cell>
          <cell r="C57" t="str">
            <v>marque</v>
          </cell>
          <cell r="D57" t="str">
            <v>1er mise en circu</v>
          </cell>
          <cell r="E57" t="str">
            <v>Genre</v>
          </cell>
          <cell r="F57" t="str">
            <v>TARE</v>
          </cell>
          <cell r="G57" t="str">
            <v>MMA</v>
          </cell>
          <cell r="I57" t="str">
            <v>concession</v>
          </cell>
          <cell r="K57" t="str">
            <v>Statut véh</v>
          </cell>
          <cell r="L57" t="str">
            <v>Groupe frigo</v>
          </cell>
          <cell r="M57" t="str">
            <v>Hayon</v>
          </cell>
          <cell r="N57" t="str">
            <v>caisse</v>
          </cell>
        </row>
        <row r="58">
          <cell r="A58" t="str">
            <v>1EMZ988</v>
          </cell>
          <cell r="B58" t="str">
            <v>YV2J1D1A8DB644443</v>
          </cell>
          <cell r="C58" t="str">
            <v>VOLVO</v>
          </cell>
          <cell r="D58">
            <v>41302</v>
          </cell>
          <cell r="E58" t="str">
            <v>Camion</v>
          </cell>
          <cell r="F58">
            <v>11860</v>
          </cell>
          <cell r="G58">
            <v>19000</v>
          </cell>
          <cell r="H58">
            <v>10837</v>
          </cell>
          <cell r="I58" t="str">
            <v>VOLVO TCS</v>
          </cell>
          <cell r="J58" t="str">
            <v>FM FH 42</v>
          </cell>
          <cell r="K58" t="str">
            <v>Actif</v>
          </cell>
          <cell r="L58" t="str">
            <v>CARRIER</v>
          </cell>
          <cell r="M58" t="str">
            <v>DHOLLANDIA</v>
          </cell>
        </row>
        <row r="59">
          <cell r="A59" t="str">
            <v>Plaque</v>
          </cell>
          <cell r="B59" t="str">
            <v>"N° de châssis"</v>
          </cell>
          <cell r="C59" t="str">
            <v>marque</v>
          </cell>
          <cell r="D59" t="str">
            <v>1er mise en circu</v>
          </cell>
          <cell r="E59" t="str">
            <v>Genre</v>
          </cell>
          <cell r="F59" t="str">
            <v>TARE</v>
          </cell>
          <cell r="G59" t="str">
            <v>MMA</v>
          </cell>
          <cell r="I59" t="str">
            <v>concession</v>
          </cell>
          <cell r="K59" t="str">
            <v>Statut véh</v>
          </cell>
          <cell r="L59" t="str">
            <v>Groupe frigo</v>
          </cell>
          <cell r="M59" t="str">
            <v>Hayon</v>
          </cell>
          <cell r="N59" t="str">
            <v>caisse</v>
          </cell>
        </row>
        <row r="60">
          <cell r="A60" t="str">
            <v>1EPD132</v>
          </cell>
          <cell r="B60" t="str">
            <v>YV2J1D1A1DB642856</v>
          </cell>
          <cell r="C60" t="str">
            <v>VOLVO</v>
          </cell>
          <cell r="D60">
            <v>41317</v>
          </cell>
          <cell r="E60" t="str">
            <v>Camion</v>
          </cell>
          <cell r="F60">
            <v>11860</v>
          </cell>
          <cell r="G60">
            <v>19000</v>
          </cell>
          <cell r="H60">
            <v>10837</v>
          </cell>
          <cell r="I60" t="str">
            <v>VOLVO TCS</v>
          </cell>
          <cell r="J60" t="str">
            <v>FM FH 42</v>
          </cell>
          <cell r="K60" t="str">
            <v>Actif</v>
          </cell>
          <cell r="L60" t="str">
            <v>CARRIER</v>
          </cell>
          <cell r="M60" t="str">
            <v>DHOLLANDIA</v>
          </cell>
        </row>
        <row r="61">
          <cell r="A61" t="str">
            <v>Plaque</v>
          </cell>
          <cell r="B61" t="str">
            <v>"N° de châssis"</v>
          </cell>
          <cell r="C61" t="str">
            <v>marque</v>
          </cell>
          <cell r="D61" t="str">
            <v>1er mise en circu</v>
          </cell>
          <cell r="E61" t="str">
            <v>Genre</v>
          </cell>
          <cell r="F61" t="str">
            <v>TARE</v>
          </cell>
          <cell r="G61" t="str">
            <v>MMA</v>
          </cell>
          <cell r="I61" t="str">
            <v>concession</v>
          </cell>
          <cell r="K61" t="str">
            <v>Statut véh</v>
          </cell>
          <cell r="L61" t="str">
            <v>Groupe frigo</v>
          </cell>
          <cell r="M61" t="str">
            <v>Hayon</v>
          </cell>
          <cell r="N61" t="str">
            <v>caisse</v>
          </cell>
        </row>
        <row r="62">
          <cell r="A62" t="str">
            <v>1EPD096</v>
          </cell>
          <cell r="B62" t="str">
            <v>YV2J1D1A5DB643279</v>
          </cell>
          <cell r="C62" t="str">
            <v>VOLVO</v>
          </cell>
          <cell r="D62">
            <v>41317</v>
          </cell>
          <cell r="E62" t="str">
            <v>Camion</v>
          </cell>
          <cell r="F62">
            <v>11860</v>
          </cell>
          <cell r="G62">
            <v>19000</v>
          </cell>
          <cell r="H62">
            <v>10837</v>
          </cell>
          <cell r="I62" t="str">
            <v>VOLVO TCS</v>
          </cell>
          <cell r="J62" t="str">
            <v>FM FH 42</v>
          </cell>
          <cell r="K62" t="str">
            <v>Actif</v>
          </cell>
          <cell r="L62" t="str">
            <v>CARRIER</v>
          </cell>
          <cell r="M62" t="str">
            <v>DHOLLANDIA</v>
          </cell>
        </row>
        <row r="63">
          <cell r="A63" t="str">
            <v>Plaque</v>
          </cell>
          <cell r="B63" t="str">
            <v>"N° de châssis"</v>
          </cell>
          <cell r="C63" t="str">
            <v>marque</v>
          </cell>
          <cell r="D63" t="str">
            <v>1er mise en circu</v>
          </cell>
          <cell r="E63" t="str">
            <v>Genre</v>
          </cell>
          <cell r="F63" t="str">
            <v>TARE</v>
          </cell>
          <cell r="G63" t="str">
            <v>MMA</v>
          </cell>
          <cell r="I63" t="str">
            <v>concession</v>
          </cell>
          <cell r="K63" t="str">
            <v>Statut véh</v>
          </cell>
          <cell r="L63" t="str">
            <v>Groupe frigo</v>
          </cell>
          <cell r="M63" t="str">
            <v>Hayon</v>
          </cell>
          <cell r="N63" t="str">
            <v>caisse</v>
          </cell>
        </row>
        <row r="64">
          <cell r="A64" t="str">
            <v>1EPD115</v>
          </cell>
          <cell r="B64" t="str">
            <v>YV2J1D1A1DB643327</v>
          </cell>
          <cell r="C64" t="str">
            <v>VOLVO</v>
          </cell>
          <cell r="D64">
            <v>41317</v>
          </cell>
          <cell r="E64" t="str">
            <v>Camion</v>
          </cell>
          <cell r="F64">
            <v>11860</v>
          </cell>
          <cell r="G64">
            <v>19000</v>
          </cell>
          <cell r="H64">
            <v>10837</v>
          </cell>
          <cell r="I64" t="str">
            <v>VOLVO TCS</v>
          </cell>
          <cell r="J64" t="str">
            <v>FM FH 42</v>
          </cell>
          <cell r="K64" t="str">
            <v>Actif</v>
          </cell>
          <cell r="L64" t="str">
            <v>CARRIER</v>
          </cell>
          <cell r="M64" t="str">
            <v>DHOLLANDIA</v>
          </cell>
        </row>
        <row r="65">
          <cell r="A65" t="str">
            <v>Plaque</v>
          </cell>
          <cell r="B65" t="str">
            <v>"N° de châssis"</v>
          </cell>
          <cell r="C65" t="str">
            <v>marque</v>
          </cell>
          <cell r="D65" t="str">
            <v>1er mise en circu</v>
          </cell>
          <cell r="E65" t="str">
            <v>Genre</v>
          </cell>
          <cell r="F65" t="str">
            <v>TARE</v>
          </cell>
          <cell r="G65" t="str">
            <v>MMA</v>
          </cell>
          <cell r="I65" t="str">
            <v>concession</v>
          </cell>
          <cell r="K65" t="str">
            <v>Statut véh</v>
          </cell>
          <cell r="L65" t="str">
            <v>Groupe frigo</v>
          </cell>
          <cell r="M65" t="str">
            <v>Hayon</v>
          </cell>
          <cell r="N65" t="str">
            <v>caisse</v>
          </cell>
        </row>
        <row r="66">
          <cell r="A66" t="str">
            <v>1-RAA-677</v>
          </cell>
          <cell r="B66" t="str">
            <v>YV2RTW0A1HB792966</v>
          </cell>
          <cell r="C66" t="str">
            <v>VOLVO</v>
          </cell>
          <cell r="D66">
            <v>42667</v>
          </cell>
          <cell r="E66" t="str">
            <v>Tracteur</v>
          </cell>
          <cell r="F66">
            <v>7815</v>
          </cell>
          <cell r="G66">
            <v>21000</v>
          </cell>
          <cell r="H66">
            <v>12777</v>
          </cell>
          <cell r="I66" t="str">
            <v>VOLVO TCS</v>
          </cell>
          <cell r="J66" t="str">
            <v>VTA3T</v>
          </cell>
          <cell r="K66" t="str">
            <v>Actif</v>
          </cell>
        </row>
        <row r="67">
          <cell r="A67" t="str">
            <v>Plaque</v>
          </cell>
          <cell r="B67" t="str">
            <v>"N° de châssis"</v>
          </cell>
          <cell r="C67" t="str">
            <v>marque</v>
          </cell>
          <cell r="D67" t="str">
            <v>1er mise en circu</v>
          </cell>
          <cell r="E67" t="str">
            <v>Genre</v>
          </cell>
          <cell r="F67" t="str">
            <v>TARE</v>
          </cell>
          <cell r="G67" t="str">
            <v>MMA</v>
          </cell>
          <cell r="I67" t="str">
            <v>concession</v>
          </cell>
          <cell r="K67" t="str">
            <v>Statut véh</v>
          </cell>
          <cell r="L67" t="str">
            <v>Groupe frigo</v>
          </cell>
          <cell r="M67" t="str">
            <v>Hayon</v>
          </cell>
          <cell r="N67" t="str">
            <v>caisse</v>
          </cell>
        </row>
        <row r="68">
          <cell r="A68" t="str">
            <v>1-RAS-992</v>
          </cell>
          <cell r="B68" t="str">
            <v>YV2RTW0A3HB792970</v>
          </cell>
          <cell r="C68" t="str">
            <v>VOLVO</v>
          </cell>
          <cell r="D68">
            <v>42671</v>
          </cell>
          <cell r="E68" t="str">
            <v>Tracteur</v>
          </cell>
          <cell r="F68">
            <v>7815</v>
          </cell>
          <cell r="G68">
            <v>21000</v>
          </cell>
          <cell r="H68">
            <v>12777</v>
          </cell>
          <cell r="I68" t="str">
            <v>VOLVO TCS</v>
          </cell>
          <cell r="J68" t="str">
            <v>VTA3T</v>
          </cell>
          <cell r="K68" t="str">
            <v>Actif</v>
          </cell>
        </row>
        <row r="69">
          <cell r="A69" t="str">
            <v>Plaque</v>
          </cell>
          <cell r="B69" t="str">
            <v>"N° de châssis"</v>
          </cell>
          <cell r="C69" t="str">
            <v>marque</v>
          </cell>
          <cell r="D69" t="str">
            <v>1er mise en circu</v>
          </cell>
          <cell r="E69" t="str">
            <v>Genre</v>
          </cell>
          <cell r="F69" t="str">
            <v>TARE</v>
          </cell>
          <cell r="G69" t="str">
            <v>MMA</v>
          </cell>
          <cell r="I69" t="str">
            <v>concession</v>
          </cell>
          <cell r="K69" t="str">
            <v>Statut véh</v>
          </cell>
          <cell r="L69" t="str">
            <v>Groupe frigo</v>
          </cell>
          <cell r="M69" t="str">
            <v>Hayon</v>
          </cell>
          <cell r="N69" t="str">
            <v>caisse</v>
          </cell>
        </row>
        <row r="70">
          <cell r="A70" t="str">
            <v>1-SDP-833</v>
          </cell>
          <cell r="B70" t="str">
            <v>YV2X9J0A1HB812447</v>
          </cell>
          <cell r="C70" t="str">
            <v>VOLVO</v>
          </cell>
          <cell r="D70">
            <v>42852</v>
          </cell>
          <cell r="E70" t="str">
            <v>Camion</v>
          </cell>
          <cell r="F70">
            <v>12500</v>
          </cell>
          <cell r="G70">
            <v>19000</v>
          </cell>
          <cell r="H70">
            <v>10837</v>
          </cell>
          <cell r="I70" t="str">
            <v>VOLVO TCS</v>
          </cell>
          <cell r="J70" t="str">
            <v>VTA3R</v>
          </cell>
          <cell r="K70" t="str">
            <v>Actif</v>
          </cell>
        </row>
        <row r="71">
          <cell r="A71" t="str">
            <v>Plaque</v>
          </cell>
          <cell r="B71" t="str">
            <v>"N° de châssis"</v>
          </cell>
          <cell r="C71" t="str">
            <v>marque</v>
          </cell>
          <cell r="D71" t="str">
            <v>1er mise en circu</v>
          </cell>
          <cell r="E71" t="str">
            <v>Genre</v>
          </cell>
          <cell r="F71" t="str">
            <v>TARE</v>
          </cell>
          <cell r="G71" t="str">
            <v>MMA</v>
          </cell>
          <cell r="I71" t="str">
            <v>concession</v>
          </cell>
          <cell r="K71" t="str">
            <v>Statut véh</v>
          </cell>
          <cell r="L71" t="str">
            <v>Groupe frigo</v>
          </cell>
          <cell r="M71" t="str">
            <v>Hayon</v>
          </cell>
          <cell r="N71" t="str">
            <v>caisse</v>
          </cell>
        </row>
        <row r="72">
          <cell r="A72" t="str">
            <v>1-SFP-191</v>
          </cell>
          <cell r="B72" t="str">
            <v>YV2X9J0A5HB812211</v>
          </cell>
          <cell r="C72" t="str">
            <v>VOLVO</v>
          </cell>
          <cell r="D72">
            <v>42857</v>
          </cell>
          <cell r="E72" t="str">
            <v>Camion</v>
          </cell>
          <cell r="F72">
            <v>12500</v>
          </cell>
          <cell r="G72">
            <v>19000</v>
          </cell>
          <cell r="H72">
            <v>10837</v>
          </cell>
          <cell r="I72" t="str">
            <v>VOLVO TCS</v>
          </cell>
          <cell r="J72" t="str">
            <v>VTA3R</v>
          </cell>
          <cell r="K72" t="str">
            <v>Actif</v>
          </cell>
        </row>
        <row r="73">
          <cell r="A73" t="str">
            <v>Plaque</v>
          </cell>
          <cell r="B73" t="str">
            <v>"N° de châssis"</v>
          </cell>
          <cell r="C73" t="str">
            <v>marque</v>
          </cell>
          <cell r="D73" t="str">
            <v>1er mise en circu</v>
          </cell>
          <cell r="E73" t="str">
            <v>Genre</v>
          </cell>
          <cell r="F73" t="str">
            <v>TARE</v>
          </cell>
          <cell r="G73" t="str">
            <v>MMA</v>
          </cell>
          <cell r="I73" t="str">
            <v>concession</v>
          </cell>
          <cell r="K73" t="str">
            <v>Statut véh</v>
          </cell>
          <cell r="L73" t="str">
            <v>Groupe frigo</v>
          </cell>
          <cell r="M73" t="str">
            <v>Hayon</v>
          </cell>
          <cell r="N73" t="str">
            <v>caisse</v>
          </cell>
        </row>
        <row r="74">
          <cell r="A74" t="str">
            <v>1-SFP-280</v>
          </cell>
          <cell r="B74" t="str">
            <v>YV2X9J0A8HB812283</v>
          </cell>
          <cell r="C74" t="str">
            <v>VOLVO</v>
          </cell>
          <cell r="D74">
            <v>42857</v>
          </cell>
          <cell r="E74" t="str">
            <v>Camion</v>
          </cell>
          <cell r="F74">
            <v>12500</v>
          </cell>
          <cell r="G74">
            <v>19000</v>
          </cell>
          <cell r="H74">
            <v>10837</v>
          </cell>
          <cell r="I74" t="str">
            <v>VOLVO TCS</v>
          </cell>
          <cell r="J74" t="str">
            <v>VTA3R</v>
          </cell>
          <cell r="K74" t="str">
            <v>Actif</v>
          </cell>
        </row>
        <row r="75">
          <cell r="A75" t="str">
            <v>Plaque</v>
          </cell>
          <cell r="B75" t="str">
            <v>"N° de châssis"</v>
          </cell>
          <cell r="C75" t="str">
            <v>marque</v>
          </cell>
          <cell r="D75" t="str">
            <v>1er mise en circu</v>
          </cell>
          <cell r="E75" t="str">
            <v>Genre</v>
          </cell>
          <cell r="F75" t="str">
            <v>TARE</v>
          </cell>
          <cell r="G75" t="str">
            <v>MMA</v>
          </cell>
          <cell r="I75" t="str">
            <v>concession</v>
          </cell>
          <cell r="K75" t="str">
            <v>Statut véh</v>
          </cell>
          <cell r="L75" t="str">
            <v>Groupe frigo</v>
          </cell>
          <cell r="M75" t="str">
            <v>Hayon</v>
          </cell>
          <cell r="N75" t="str">
            <v>caisse</v>
          </cell>
        </row>
        <row r="76">
          <cell r="A76" t="str">
            <v>1-SFP-337</v>
          </cell>
          <cell r="B76" t="str">
            <v>YV2X9J0AXHB813399</v>
          </cell>
          <cell r="C76" t="str">
            <v>VOLVO</v>
          </cell>
          <cell r="D76">
            <v>42857</v>
          </cell>
          <cell r="E76" t="str">
            <v>Camion</v>
          </cell>
          <cell r="F76">
            <v>12500</v>
          </cell>
          <cell r="G76">
            <v>19000</v>
          </cell>
          <cell r="H76">
            <v>10837</v>
          </cell>
          <cell r="I76" t="str">
            <v>VOLVO TCS</v>
          </cell>
          <cell r="J76" t="str">
            <v>VTA3R</v>
          </cell>
          <cell r="K76" t="str">
            <v>Actif</v>
          </cell>
        </row>
        <row r="77">
          <cell r="A77" t="str">
            <v>Plaque</v>
          </cell>
          <cell r="B77" t="str">
            <v>"N° de châssis"</v>
          </cell>
          <cell r="C77" t="str">
            <v>marque</v>
          </cell>
          <cell r="D77" t="str">
            <v>1er mise en circu</v>
          </cell>
          <cell r="E77" t="str">
            <v>Genre</v>
          </cell>
          <cell r="F77" t="str">
            <v>TARE</v>
          </cell>
          <cell r="G77" t="str">
            <v>MMA</v>
          </cell>
          <cell r="I77" t="str">
            <v>concession</v>
          </cell>
          <cell r="K77" t="str">
            <v>Statut véh</v>
          </cell>
          <cell r="L77" t="str">
            <v>Groupe frigo</v>
          </cell>
          <cell r="M77" t="str">
            <v>Hayon</v>
          </cell>
          <cell r="N77" t="str">
            <v>caisse</v>
          </cell>
        </row>
        <row r="78">
          <cell r="A78" t="str">
            <v>1-SJR-376</v>
          </cell>
          <cell r="B78" t="str">
            <v>YV2X9J0A0HB813640</v>
          </cell>
          <cell r="C78" t="str">
            <v>VOLVO</v>
          </cell>
          <cell r="D78">
            <v>42878</v>
          </cell>
          <cell r="E78" t="str">
            <v>Camion</v>
          </cell>
          <cell r="F78">
            <v>12500</v>
          </cell>
          <cell r="G78">
            <v>19000</v>
          </cell>
          <cell r="H78">
            <v>10837</v>
          </cell>
          <cell r="I78" t="str">
            <v>VOLVO TCS</v>
          </cell>
          <cell r="J78" t="str">
            <v>VTA3R</v>
          </cell>
          <cell r="K78" t="str">
            <v>Actif</v>
          </cell>
        </row>
        <row r="79">
          <cell r="A79" t="str">
            <v>Plaque</v>
          </cell>
          <cell r="B79" t="str">
            <v>"N° de châssis"</v>
          </cell>
          <cell r="C79" t="str">
            <v>marque</v>
          </cell>
          <cell r="D79" t="str">
            <v>1er mise en circu</v>
          </cell>
          <cell r="E79" t="str">
            <v>Genre</v>
          </cell>
          <cell r="F79" t="str">
            <v>TARE</v>
          </cell>
          <cell r="G79" t="str">
            <v>MMA</v>
          </cell>
          <cell r="I79" t="str">
            <v>concession</v>
          </cell>
          <cell r="K79" t="str">
            <v>Statut véh</v>
          </cell>
          <cell r="L79" t="str">
            <v>Groupe frigo</v>
          </cell>
          <cell r="M79" t="str">
            <v>Hayon</v>
          </cell>
          <cell r="N79" t="str">
            <v>caisse</v>
          </cell>
        </row>
        <row r="80">
          <cell r="A80" t="str">
            <v>1-SJR-486</v>
          </cell>
          <cell r="B80" t="str">
            <v>YV2X9J0A1HB814182</v>
          </cell>
          <cell r="C80" t="str">
            <v>VOLVO</v>
          </cell>
          <cell r="D80">
            <v>42878</v>
          </cell>
          <cell r="E80" t="str">
            <v>Camion</v>
          </cell>
          <cell r="F80">
            <v>12500</v>
          </cell>
          <cell r="G80">
            <v>19000</v>
          </cell>
          <cell r="H80">
            <v>10837</v>
          </cell>
          <cell r="I80" t="str">
            <v>VOLVO TCS</v>
          </cell>
          <cell r="J80" t="str">
            <v>VTA3R</v>
          </cell>
          <cell r="K80" t="str">
            <v>Actif</v>
          </cell>
        </row>
        <row r="81">
          <cell r="A81" t="str">
            <v>Plaque</v>
          </cell>
          <cell r="B81" t="str">
            <v>"N° de châssis"</v>
          </cell>
          <cell r="C81" t="str">
            <v>marque</v>
          </cell>
          <cell r="D81" t="str">
            <v>1er mise en circu</v>
          </cell>
          <cell r="E81" t="str">
            <v>Genre</v>
          </cell>
          <cell r="F81" t="str">
            <v>TARE</v>
          </cell>
          <cell r="G81" t="str">
            <v>MMA</v>
          </cell>
          <cell r="I81" t="str">
            <v>concession</v>
          </cell>
          <cell r="K81" t="str">
            <v>Statut véh</v>
          </cell>
          <cell r="L81" t="str">
            <v>Groupe frigo</v>
          </cell>
          <cell r="M81" t="str">
            <v>Hayon</v>
          </cell>
          <cell r="N81" t="str">
            <v>caisse</v>
          </cell>
        </row>
        <row r="82">
          <cell r="A82" t="str">
            <v>1-SJR-579</v>
          </cell>
          <cell r="B82" t="str">
            <v>YV2X9J0A5HB814797</v>
          </cell>
          <cell r="C82" t="str">
            <v>VOLVO</v>
          </cell>
          <cell r="D82">
            <v>42878</v>
          </cell>
          <cell r="E82" t="str">
            <v>Camion</v>
          </cell>
          <cell r="F82">
            <v>12500</v>
          </cell>
          <cell r="G82">
            <v>19000</v>
          </cell>
          <cell r="H82">
            <v>10837</v>
          </cell>
          <cell r="I82" t="str">
            <v>VOLVO TCS</v>
          </cell>
          <cell r="J82" t="str">
            <v>VTA3R</v>
          </cell>
          <cell r="K82" t="str">
            <v>Actif</v>
          </cell>
        </row>
        <row r="84">
          <cell r="A84" t="str">
            <v>1-BMF-009</v>
          </cell>
          <cell r="B84" t="str">
            <v>WDF63970313327351</v>
          </cell>
          <cell r="C84" t="str">
            <v>Mercedes Vito</v>
          </cell>
          <cell r="D84">
            <v>39247</v>
          </cell>
          <cell r="E84" t="str">
            <v>camionette</v>
          </cell>
          <cell r="F84">
            <v>1910</v>
          </cell>
          <cell r="G84">
            <v>2940</v>
          </cell>
          <cell r="H84">
            <v>2148</v>
          </cell>
          <cell r="J84" t="str">
            <v>Vito</v>
          </cell>
        </row>
        <row r="85">
          <cell r="A85" t="str">
            <v>Plaque</v>
          </cell>
          <cell r="B85" t="str">
            <v>"N° de châssis"</v>
          </cell>
          <cell r="C85" t="str">
            <v>marque</v>
          </cell>
          <cell r="D85" t="str">
            <v>1er mise en circu</v>
          </cell>
          <cell r="E85" t="str">
            <v>Genre</v>
          </cell>
          <cell r="F85" t="str">
            <v>TARE</v>
          </cell>
          <cell r="G85" t="str">
            <v>MMA</v>
          </cell>
          <cell r="I85" t="str">
            <v>concession</v>
          </cell>
          <cell r="K85" t="str">
            <v>Statut véh</v>
          </cell>
          <cell r="L85" t="str">
            <v>Groupe frigo</v>
          </cell>
          <cell r="M85" t="str">
            <v>Hayon</v>
          </cell>
          <cell r="N85" t="str">
            <v>caisse</v>
          </cell>
        </row>
        <row r="86">
          <cell r="A86" t="str">
            <v>061BDY</v>
          </cell>
          <cell r="B86" t="str">
            <v>WV1ZZZ7HZ4H014694</v>
          </cell>
          <cell r="C86" t="str">
            <v>Volkswagen</v>
          </cell>
          <cell r="D86">
            <v>38285</v>
          </cell>
          <cell r="E86" t="str">
            <v>camionette</v>
          </cell>
          <cell r="F86">
            <v>1753</v>
          </cell>
          <cell r="G86">
            <v>2800</v>
          </cell>
          <cell r="H86">
            <v>1896</v>
          </cell>
          <cell r="J86" t="str">
            <v>Caddy</v>
          </cell>
          <cell r="K86" t="str">
            <v>Actif</v>
          </cell>
        </row>
        <row r="87">
          <cell r="A87" t="str">
            <v>Plaque</v>
          </cell>
          <cell r="B87" t="str">
            <v>"N° de châssis"</v>
          </cell>
          <cell r="C87" t="str">
            <v>marque</v>
          </cell>
          <cell r="D87" t="str">
            <v>1er mise en circu</v>
          </cell>
          <cell r="E87" t="str">
            <v>Genre</v>
          </cell>
          <cell r="F87" t="str">
            <v>TARE</v>
          </cell>
          <cell r="G87" t="str">
            <v>MMA</v>
          </cell>
          <cell r="I87" t="str">
            <v>concession</v>
          </cell>
          <cell r="K87" t="str">
            <v>Statut véh</v>
          </cell>
          <cell r="L87" t="str">
            <v>Groupe frigo</v>
          </cell>
          <cell r="M87" t="str">
            <v>Hayon</v>
          </cell>
          <cell r="N87" t="str">
            <v>caisse</v>
          </cell>
        </row>
        <row r="88">
          <cell r="A88" t="str">
            <v>917BTP</v>
          </cell>
          <cell r="B88" t="str">
            <v>WV1ZZZ2EZA6024912</v>
          </cell>
          <cell r="C88" t="str">
            <v>Volkswagen</v>
          </cell>
          <cell r="D88">
            <v>40345</v>
          </cell>
          <cell r="E88" t="str">
            <v>camionette</v>
          </cell>
          <cell r="F88">
            <v>2715</v>
          </cell>
          <cell r="G88">
            <v>5000</v>
          </cell>
          <cell r="H88">
            <v>2461</v>
          </cell>
          <cell r="J88" t="str">
            <v>Crafter</v>
          </cell>
          <cell r="K88" t="str">
            <v>Actif</v>
          </cell>
        </row>
        <row r="89">
          <cell r="A89" t="str">
            <v>Plaque</v>
          </cell>
          <cell r="B89" t="str">
            <v>"N° de châssis"</v>
          </cell>
          <cell r="C89" t="str">
            <v>marque</v>
          </cell>
          <cell r="D89" t="str">
            <v>1er mise en circu</v>
          </cell>
          <cell r="E89" t="str">
            <v>Genre</v>
          </cell>
          <cell r="F89" t="str">
            <v>TARE</v>
          </cell>
          <cell r="G89" t="str">
            <v>MMA</v>
          </cell>
          <cell r="I89" t="str">
            <v>concession</v>
          </cell>
          <cell r="K89" t="str">
            <v>Statut véh</v>
          </cell>
          <cell r="L89" t="str">
            <v>Groupe frigo</v>
          </cell>
          <cell r="M89" t="str">
            <v>Hayon</v>
          </cell>
          <cell r="N89" t="str">
            <v>caisse</v>
          </cell>
        </row>
        <row r="90">
          <cell r="A90" t="str">
            <v>1-ATB-152</v>
          </cell>
          <cell r="B90" t="str">
            <v>WV1ZZZ7HZ6H031560</v>
          </cell>
          <cell r="C90" t="str">
            <v>Volkswagen</v>
          </cell>
          <cell r="D90">
            <v>38756</v>
          </cell>
          <cell r="E90" t="str">
            <v>camionette</v>
          </cell>
          <cell r="F90">
            <v>1919</v>
          </cell>
          <cell r="G90">
            <v>2800</v>
          </cell>
          <cell r="H90">
            <v>2461</v>
          </cell>
          <cell r="J90" t="str">
            <v>Transport</v>
          </cell>
          <cell r="K90" t="str">
            <v>Actif</v>
          </cell>
        </row>
        <row r="91">
          <cell r="A91" t="str">
            <v>Plaque</v>
          </cell>
          <cell r="B91" t="str">
            <v>"N° de châssis"</v>
          </cell>
          <cell r="C91" t="str">
            <v>marque</v>
          </cell>
          <cell r="D91" t="str">
            <v>1er mise en circu</v>
          </cell>
          <cell r="E91" t="str">
            <v>Genre</v>
          </cell>
          <cell r="F91" t="str">
            <v>TARE</v>
          </cell>
          <cell r="G91" t="str">
            <v>MMA</v>
          </cell>
          <cell r="I91" t="str">
            <v>concession</v>
          </cell>
          <cell r="K91" t="str">
            <v>Statut véh</v>
          </cell>
          <cell r="L91" t="str">
            <v>Groupe frigo</v>
          </cell>
          <cell r="M91" t="str">
            <v>Hayon</v>
          </cell>
          <cell r="N91" t="str">
            <v>caisse</v>
          </cell>
        </row>
        <row r="92">
          <cell r="A92" t="str">
            <v>1-CMN-197</v>
          </cell>
          <cell r="B92" t="str">
            <v>U6YKH815AAL074699</v>
          </cell>
          <cell r="C92" t="str">
            <v>KIA</v>
          </cell>
          <cell r="D92">
            <v>40182</v>
          </cell>
          <cell r="E92" t="str">
            <v>Sportage</v>
          </cell>
          <cell r="F92">
            <v>1748</v>
          </cell>
          <cell r="G92">
            <v>2170</v>
          </cell>
          <cell r="H92">
            <v>1991</v>
          </cell>
          <cell r="J92" t="str">
            <v>Sportage</v>
          </cell>
          <cell r="K92" t="str">
            <v>Actif</v>
          </cell>
        </row>
        <row r="93">
          <cell r="A93" t="str">
            <v>Plaque</v>
          </cell>
          <cell r="B93" t="str">
            <v>"N° de châssis"</v>
          </cell>
          <cell r="C93" t="str">
            <v>marque</v>
          </cell>
          <cell r="D93" t="str">
            <v>1er mise en circu</v>
          </cell>
          <cell r="E93" t="str">
            <v>Genre</v>
          </cell>
          <cell r="F93" t="str">
            <v>TARE</v>
          </cell>
          <cell r="G93" t="str">
            <v>MMA</v>
          </cell>
          <cell r="I93" t="str">
            <v>concession</v>
          </cell>
          <cell r="K93" t="str">
            <v>Statut véh</v>
          </cell>
          <cell r="L93" t="str">
            <v>Groupe frigo</v>
          </cell>
          <cell r="M93" t="str">
            <v>Hayon</v>
          </cell>
          <cell r="N93" t="str">
            <v>caisse</v>
          </cell>
        </row>
        <row r="94">
          <cell r="A94" t="str">
            <v>1-PKT-028</v>
          </cell>
          <cell r="B94" t="str">
            <v>WBAUY11020F043974</v>
          </cell>
          <cell r="C94" t="str">
            <v>BMW</v>
          </cell>
          <cell r="D94">
            <v>40623</v>
          </cell>
          <cell r="E94" t="str">
            <v>voiture</v>
          </cell>
          <cell r="H94">
            <v>1995</v>
          </cell>
          <cell r="J94" t="str">
            <v>320D</v>
          </cell>
          <cell r="K94" t="str">
            <v>Actif</v>
          </cell>
        </row>
        <row r="95">
          <cell r="A95" t="str">
            <v>Plaque</v>
          </cell>
          <cell r="B95" t="str">
            <v>"N° de châssis"</v>
          </cell>
          <cell r="C95" t="str">
            <v>marque</v>
          </cell>
          <cell r="D95" t="str">
            <v>1er mise en circu</v>
          </cell>
          <cell r="E95" t="str">
            <v>Genre</v>
          </cell>
          <cell r="F95" t="str">
            <v>TARE</v>
          </cell>
          <cell r="G95" t="str">
            <v>MMA</v>
          </cell>
          <cell r="I95" t="str">
            <v>concession</v>
          </cell>
          <cell r="K95" t="str">
            <v>Statut véh</v>
          </cell>
          <cell r="L95" t="str">
            <v>Groupe frigo</v>
          </cell>
          <cell r="M95" t="str">
            <v>Hayon</v>
          </cell>
          <cell r="N95" t="str">
            <v>caisse</v>
          </cell>
        </row>
        <row r="96">
          <cell r="A96" t="str">
            <v>1-PZU-874</v>
          </cell>
          <cell r="B96" t="str">
            <v>W0LGM8ER5E1006613</v>
          </cell>
          <cell r="C96" t="str">
            <v>Opel</v>
          </cell>
          <cell r="D96">
            <v>41575</v>
          </cell>
          <cell r="E96" t="str">
            <v>voiture</v>
          </cell>
          <cell r="F96">
            <v>1733</v>
          </cell>
          <cell r="G96">
            <v>2300</v>
          </cell>
          <cell r="H96">
            <v>1956</v>
          </cell>
          <cell r="J96" t="str">
            <v>Insigna</v>
          </cell>
          <cell r="K96" t="str">
            <v>Actif</v>
          </cell>
        </row>
        <row r="97">
          <cell r="A97" t="str">
            <v>Plaque</v>
          </cell>
          <cell r="B97" t="str">
            <v>"N° de châssis"</v>
          </cell>
          <cell r="C97" t="str">
            <v>marque</v>
          </cell>
          <cell r="D97" t="str">
            <v>1er mise en circu</v>
          </cell>
          <cell r="E97" t="str">
            <v>Genre</v>
          </cell>
          <cell r="F97" t="str">
            <v>TARE</v>
          </cell>
          <cell r="G97" t="str">
            <v>MMA</v>
          </cell>
          <cell r="I97" t="str">
            <v>concession</v>
          </cell>
          <cell r="K97" t="str">
            <v>Statut véh</v>
          </cell>
          <cell r="L97" t="str">
            <v>Groupe frigo</v>
          </cell>
          <cell r="M97" t="str">
            <v>Hayon</v>
          </cell>
          <cell r="N97" t="str">
            <v>caisse</v>
          </cell>
        </row>
        <row r="98">
          <cell r="A98" t="str">
            <v>1-ALW-299</v>
          </cell>
          <cell r="B98" t="str">
            <v>WDD2052401F192109</v>
          </cell>
          <cell r="C98" t="str">
            <v>Mercedes</v>
          </cell>
          <cell r="D98">
            <v>42116</v>
          </cell>
          <cell r="E98" t="str">
            <v>voiture</v>
          </cell>
          <cell r="F98">
            <v>1560</v>
          </cell>
          <cell r="G98">
            <v>3935</v>
          </cell>
          <cell r="H98">
            <v>1595</v>
          </cell>
          <cell r="J98" t="str">
            <v>C180</v>
          </cell>
          <cell r="K98" t="str">
            <v>Actif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Q381"/>
  <sheetViews>
    <sheetView tabSelected="1" zoomScaleNormal="100" workbookViewId="0">
      <pane xSplit="2" ySplit="8" topLeftCell="C22" activePane="bottomRight" state="frozen"/>
      <selection pane="topRight" activeCell="C1" sqref="C1"/>
      <selection pane="bottomLeft" activeCell="A9" sqref="A9"/>
      <selection pane="bottomRight" activeCell="L31" sqref="L31"/>
    </sheetView>
  </sheetViews>
  <sheetFormatPr baseColWidth="10" defaultColWidth="9.109375" defaultRowHeight="15.6" x14ac:dyDescent="0.3"/>
  <cols>
    <col min="1" max="1" width="13.33203125" style="5" customWidth="1"/>
    <col min="2" max="2" width="18.5546875" style="7" bestFit="1" customWidth="1"/>
    <col min="3" max="3" width="12.109375" bestFit="1" customWidth="1"/>
    <col min="4" max="4" width="10.33203125" customWidth="1"/>
    <col min="5" max="5" width="23" hidden="1" customWidth="1"/>
    <col min="6" max="6" width="14.6640625" customWidth="1"/>
    <col min="7" max="7" width="14.5546875" style="19" customWidth="1"/>
    <col min="8" max="8" width="24.33203125" style="19" bestFit="1" customWidth="1"/>
    <col min="9" max="9" width="16.88671875" style="7" customWidth="1"/>
    <col min="10" max="10" width="12.33203125" customWidth="1"/>
    <col min="11" max="11" width="11" style="15" customWidth="1"/>
    <col min="12" max="12" width="11.109375" customWidth="1"/>
    <col min="13" max="13" width="18.5546875" bestFit="1" customWidth="1"/>
    <col min="15" max="15" width="10.33203125" bestFit="1" customWidth="1"/>
    <col min="16" max="16" width="10.33203125" style="65" customWidth="1"/>
    <col min="17" max="17" width="7.109375" bestFit="1" customWidth="1"/>
    <col min="18" max="18" width="14.6640625" style="42" bestFit="1" customWidth="1"/>
    <col min="19" max="19" width="7.5546875" bestFit="1" customWidth="1"/>
    <col min="20" max="21" width="7.5546875" style="65" customWidth="1"/>
    <col min="22" max="22" width="11" bestFit="1" customWidth="1"/>
    <col min="23" max="24" width="11" style="65" customWidth="1"/>
    <col min="25" max="25" width="17.33203125" bestFit="1" customWidth="1"/>
    <col min="26" max="26" width="13.6640625" style="42" customWidth="1"/>
    <col min="27" max="27" width="13.5546875" bestFit="1" customWidth="1"/>
    <col min="28" max="29" width="13.6640625" style="42" bestFit="1" customWidth="1"/>
    <col min="30" max="30" width="23" bestFit="1" customWidth="1"/>
    <col min="31" max="32" width="13" style="42" bestFit="1" customWidth="1"/>
    <col min="33" max="33" width="13" style="42" customWidth="1"/>
    <col min="34" max="34" width="11.44140625" style="66" customWidth="1"/>
    <col min="35" max="35" width="13.44140625" style="42" bestFit="1" customWidth="1"/>
    <col min="36" max="36" width="15.33203125" customWidth="1"/>
    <col min="37" max="37" width="13.109375" customWidth="1"/>
    <col min="38" max="38" width="12.88671875" customWidth="1"/>
    <col min="39" max="39" width="12.88671875" style="66" customWidth="1"/>
    <col min="40" max="40" width="12.33203125" style="66" customWidth="1"/>
    <col min="41" max="41" width="18.5546875" customWidth="1"/>
    <col min="42" max="42" width="20" customWidth="1"/>
    <col min="43" max="43" width="14.88671875" customWidth="1"/>
  </cols>
  <sheetData>
    <row r="1" spans="1:43" s="15" customFormat="1" ht="26.4" thickBot="1" x14ac:dyDescent="0.55000000000000004">
      <c r="A1" s="20" t="s">
        <v>224</v>
      </c>
      <c r="B1" s="7"/>
      <c r="G1" s="19"/>
      <c r="H1" s="19"/>
      <c r="I1" s="6" t="s">
        <v>232</v>
      </c>
      <c r="J1" s="21">
        <v>41333</v>
      </c>
      <c r="K1" s="38"/>
      <c r="M1" s="42">
        <f ca="1">TODAY()</f>
        <v>43173</v>
      </c>
      <c r="P1" s="65"/>
      <c r="R1" s="42"/>
      <c r="T1" s="65"/>
      <c r="U1" s="65"/>
      <c r="W1" s="65"/>
      <c r="X1" s="65"/>
      <c r="Z1" s="42"/>
      <c r="AB1" s="42"/>
      <c r="AC1" s="42"/>
      <c r="AE1" s="42"/>
      <c r="AF1" s="42"/>
      <c r="AG1" s="42"/>
      <c r="AH1" s="66"/>
      <c r="AI1" s="42"/>
      <c r="AM1" s="65"/>
    </row>
    <row r="2" spans="1:43" s="15" customFormat="1" ht="16.2" thickBot="1" x14ac:dyDescent="0.35">
      <c r="A2" s="5"/>
      <c r="B2" s="7"/>
      <c r="E2" s="2" t="s">
        <v>226</v>
      </c>
      <c r="F2" s="6" t="s">
        <v>225</v>
      </c>
      <c r="G2" s="19"/>
      <c r="H2" s="19"/>
      <c r="I2" s="6" t="s">
        <v>239</v>
      </c>
      <c r="J2" s="21">
        <f ca="1">TODAY()</f>
        <v>43173</v>
      </c>
      <c r="K2" s="38"/>
      <c r="P2" s="65"/>
      <c r="R2" s="42"/>
      <c r="T2" s="65"/>
      <c r="U2" s="65"/>
      <c r="W2" s="65"/>
      <c r="X2" s="65"/>
      <c r="Z2" s="42"/>
      <c r="AB2" s="42"/>
      <c r="AC2" s="42"/>
      <c r="AE2" s="42"/>
      <c r="AF2" s="42"/>
      <c r="AG2" s="42"/>
      <c r="AH2" s="66"/>
      <c r="AI2" s="42"/>
      <c r="AJ2" s="84" t="s">
        <v>744</v>
      </c>
      <c r="AK2" s="84" t="s">
        <v>744</v>
      </c>
      <c r="AL2" s="84" t="s">
        <v>744</v>
      </c>
      <c r="AM2" s="84"/>
      <c r="AN2" s="84" t="s">
        <v>745</v>
      </c>
      <c r="AO2" s="84" t="s">
        <v>746</v>
      </c>
      <c r="AP2" s="84" t="s">
        <v>746</v>
      </c>
      <c r="AQ2" s="84" t="s">
        <v>744</v>
      </c>
    </row>
    <row r="3" spans="1:43" s="15" customFormat="1" ht="16.2" thickBot="1" x14ac:dyDescent="0.35">
      <c r="A3" s="5"/>
      <c r="B3" s="7"/>
      <c r="E3" s="2" t="s">
        <v>229</v>
      </c>
      <c r="F3" s="6" t="s">
        <v>227</v>
      </c>
      <c r="G3" s="19"/>
      <c r="H3" s="19"/>
      <c r="K3" s="44"/>
      <c r="L3" s="45"/>
      <c r="M3" s="43" t="s">
        <v>331</v>
      </c>
      <c r="N3" s="53">
        <v>30</v>
      </c>
      <c r="P3" s="65"/>
      <c r="R3" s="42"/>
      <c r="T3" s="65"/>
      <c r="U3" s="65"/>
      <c r="W3" s="65"/>
      <c r="X3" s="65"/>
      <c r="Z3" s="66">
        <v>30</v>
      </c>
      <c r="AB3" s="42"/>
      <c r="AC3" s="42"/>
      <c r="AE3" s="42"/>
      <c r="AF3" s="85"/>
      <c r="AG3" s="100"/>
      <c r="AH3" s="86"/>
      <c r="AI3" s="87" t="s">
        <v>743</v>
      </c>
      <c r="AJ3" s="71">
        <v>15</v>
      </c>
      <c r="AK3" s="72">
        <v>30</v>
      </c>
      <c r="AL3" s="72">
        <v>30</v>
      </c>
      <c r="AM3" s="72"/>
      <c r="AN3" s="72"/>
      <c r="AO3" s="81"/>
      <c r="AP3" s="91">
        <v>7000</v>
      </c>
      <c r="AQ3" s="82">
        <v>15</v>
      </c>
    </row>
    <row r="4" spans="1:43" s="15" customFormat="1" ht="16.2" thickBot="1" x14ac:dyDescent="0.35">
      <c r="A4" s="5"/>
      <c r="B4" s="7"/>
      <c r="E4" s="2" t="s">
        <v>176</v>
      </c>
      <c r="F4" s="6" t="s">
        <v>228</v>
      </c>
      <c r="G4" s="19"/>
      <c r="H4" s="19"/>
      <c r="K4" s="47"/>
      <c r="L4" s="48"/>
      <c r="M4" s="46" t="s">
        <v>332</v>
      </c>
      <c r="N4" s="53">
        <v>60</v>
      </c>
      <c r="P4" s="65"/>
      <c r="R4" s="42"/>
      <c r="T4" s="65"/>
      <c r="U4" s="65"/>
      <c r="W4" s="65"/>
      <c r="X4" s="65"/>
      <c r="Z4" s="42"/>
      <c r="AB4" s="42"/>
      <c r="AC4" s="42"/>
      <c r="AE4" s="42"/>
      <c r="AF4" s="42"/>
      <c r="AG4" s="42"/>
      <c r="AH4" s="66"/>
      <c r="AI4" s="42"/>
      <c r="AJ4" s="73"/>
      <c r="AK4" s="73"/>
      <c r="AL4" s="73"/>
      <c r="AM4" s="73"/>
      <c r="AN4" s="73"/>
      <c r="AO4" s="79"/>
      <c r="AP4" s="79"/>
      <c r="AQ4" s="79"/>
    </row>
    <row r="5" spans="1:43" s="15" customFormat="1" ht="16.2" thickBot="1" x14ac:dyDescent="0.35">
      <c r="A5" s="5"/>
      <c r="B5" s="7"/>
      <c r="E5" s="2" t="s">
        <v>324</v>
      </c>
      <c r="F5" s="6">
        <v>8000</v>
      </c>
      <c r="G5" s="19"/>
      <c r="H5" s="19"/>
      <c r="K5" s="50"/>
      <c r="L5" s="51"/>
      <c r="M5" s="49" t="s">
        <v>333</v>
      </c>
      <c r="N5" s="54">
        <f>N3+1</f>
        <v>31</v>
      </c>
      <c r="P5" s="65"/>
      <c r="R5" s="42"/>
      <c r="T5" s="65"/>
      <c r="U5" s="65"/>
      <c r="W5" s="65"/>
      <c r="X5" s="65"/>
      <c r="Z5" s="42"/>
      <c r="AB5" s="42"/>
      <c r="AC5" s="42"/>
      <c r="AE5" s="42"/>
      <c r="AF5" s="88"/>
      <c r="AG5" s="101"/>
      <c r="AH5" s="89"/>
      <c r="AI5" s="90" t="s">
        <v>739</v>
      </c>
      <c r="AJ5" s="74" t="s">
        <v>740</v>
      </c>
      <c r="AK5" s="74" t="s">
        <v>741</v>
      </c>
      <c r="AL5" s="74"/>
      <c r="AM5" s="74"/>
      <c r="AN5" s="99" t="s">
        <v>742</v>
      </c>
      <c r="AO5" s="80"/>
      <c r="AP5" s="79"/>
      <c r="AQ5" s="79"/>
    </row>
    <row r="6" spans="1:43" s="15" customFormat="1" x14ac:dyDescent="0.3">
      <c r="A6" s="5"/>
      <c r="B6" s="7"/>
      <c r="E6" s="2" t="s">
        <v>230</v>
      </c>
      <c r="F6" s="6" t="s">
        <v>231</v>
      </c>
      <c r="G6" s="19"/>
      <c r="H6" s="19"/>
      <c r="K6" s="50"/>
      <c r="L6" s="50"/>
      <c r="M6" s="50" t="s">
        <v>334</v>
      </c>
      <c r="N6" s="54">
        <f>N4-1</f>
        <v>59</v>
      </c>
      <c r="P6" s="65"/>
      <c r="R6" s="42"/>
      <c r="T6" s="65"/>
      <c r="U6" s="65"/>
      <c r="W6" s="65"/>
      <c r="X6" s="65"/>
      <c r="Z6" s="42"/>
      <c r="AB6" s="42"/>
      <c r="AC6" s="42"/>
      <c r="AE6" s="42"/>
      <c r="AF6" s="42"/>
      <c r="AG6" s="42"/>
      <c r="AH6" s="66"/>
      <c r="AI6" s="42"/>
      <c r="AJ6" s="75"/>
      <c r="AK6" s="75"/>
      <c r="AL6" s="75"/>
      <c r="AM6" s="75"/>
      <c r="AN6" s="75"/>
      <c r="AO6" s="79"/>
      <c r="AP6" s="79"/>
      <c r="AQ6" s="79"/>
    </row>
    <row r="7" spans="1:43" ht="16.2" thickBot="1" x14ac:dyDescent="0.35">
      <c r="AJ7" s="76"/>
      <c r="AK7" s="76"/>
      <c r="AL7" s="76"/>
      <c r="AM7" s="76"/>
      <c r="AN7" s="76"/>
      <c r="AO7" s="83"/>
      <c r="AP7" s="83"/>
      <c r="AQ7" s="83"/>
    </row>
    <row r="8" spans="1:43" ht="57.6" x14ac:dyDescent="0.3">
      <c r="A8" s="14" t="s">
        <v>223</v>
      </c>
      <c r="B8" s="9" t="s">
        <v>31</v>
      </c>
      <c r="C8" s="17" t="s">
        <v>35</v>
      </c>
      <c r="D8" s="17" t="s">
        <v>174</v>
      </c>
      <c r="E8" s="17" t="s">
        <v>32</v>
      </c>
      <c r="F8" s="17" t="s">
        <v>33</v>
      </c>
      <c r="G8" s="17" t="s">
        <v>143</v>
      </c>
      <c r="H8" s="17" t="s">
        <v>233</v>
      </c>
      <c r="I8" s="9" t="s">
        <v>221</v>
      </c>
      <c r="J8" s="17" t="s">
        <v>175</v>
      </c>
      <c r="K8" s="17" t="s">
        <v>302</v>
      </c>
      <c r="L8" s="17" t="s">
        <v>222</v>
      </c>
      <c r="M8" s="17" t="s">
        <v>327</v>
      </c>
      <c r="N8" s="57" t="s">
        <v>381</v>
      </c>
      <c r="O8" s="17" t="s">
        <v>32</v>
      </c>
      <c r="P8" s="17" t="s">
        <v>778</v>
      </c>
      <c r="Q8" s="17" t="s">
        <v>370</v>
      </c>
      <c r="R8" s="59" t="s">
        <v>380</v>
      </c>
      <c r="S8" s="17" t="s">
        <v>371</v>
      </c>
      <c r="T8" s="17" t="s">
        <v>690</v>
      </c>
      <c r="U8" s="17" t="s">
        <v>688</v>
      </c>
      <c r="V8" s="17" t="s">
        <v>372</v>
      </c>
      <c r="W8" s="57" t="s">
        <v>960</v>
      </c>
      <c r="X8" s="17" t="s">
        <v>961</v>
      </c>
      <c r="Y8" s="57" t="s">
        <v>379</v>
      </c>
      <c r="Z8" s="59" t="s">
        <v>378</v>
      </c>
      <c r="AA8" s="57" t="s">
        <v>377</v>
      </c>
      <c r="AB8" s="59" t="s">
        <v>426</v>
      </c>
      <c r="AC8" s="59" t="s">
        <v>427</v>
      </c>
      <c r="AD8" s="57" t="s">
        <v>376</v>
      </c>
      <c r="AE8" s="59" t="s">
        <v>373</v>
      </c>
      <c r="AF8" s="59" t="s">
        <v>374</v>
      </c>
      <c r="AG8" s="59" t="s">
        <v>878</v>
      </c>
      <c r="AH8" s="67" t="s">
        <v>393</v>
      </c>
      <c r="AI8" s="59" t="s">
        <v>375</v>
      </c>
      <c r="AJ8" s="70" t="s">
        <v>714</v>
      </c>
      <c r="AK8" s="70" t="s">
        <v>716</v>
      </c>
      <c r="AL8" s="77" t="s">
        <v>715</v>
      </c>
      <c r="AM8" s="77" t="s">
        <v>873</v>
      </c>
      <c r="AN8" s="77" t="s">
        <v>976</v>
      </c>
      <c r="AO8" s="77" t="s">
        <v>717</v>
      </c>
      <c r="AP8" s="77" t="s">
        <v>718</v>
      </c>
      <c r="AQ8" s="77" t="s">
        <v>975</v>
      </c>
    </row>
    <row r="9" spans="1:43" x14ac:dyDescent="0.3">
      <c r="A9" s="4">
        <v>1</v>
      </c>
      <c r="B9" s="62" t="s">
        <v>337</v>
      </c>
      <c r="C9" s="1" t="s">
        <v>126</v>
      </c>
      <c r="D9" s="10" t="s">
        <v>178</v>
      </c>
      <c r="E9" s="2"/>
      <c r="F9" s="1" t="s">
        <v>30</v>
      </c>
      <c r="G9" s="2" t="s">
        <v>139</v>
      </c>
      <c r="H9" s="2"/>
      <c r="I9" s="16"/>
      <c r="J9" s="2" t="s">
        <v>336</v>
      </c>
      <c r="K9" s="2"/>
      <c r="L9" s="2"/>
      <c r="M9" s="21"/>
      <c r="N9" s="58" t="str">
        <f t="shared" ref="N9:N72" si="0">IF(M9="","",DAYS360($M$1,M9))</f>
        <v/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68"/>
      <c r="AN9" s="68"/>
      <c r="AO9" s="78"/>
      <c r="AP9" s="78"/>
      <c r="AQ9" s="21"/>
    </row>
    <row r="10" spans="1:43" ht="15" customHeight="1" x14ac:dyDescent="0.3">
      <c r="A10" s="4">
        <v>2</v>
      </c>
      <c r="B10" s="62" t="s">
        <v>86</v>
      </c>
      <c r="C10" s="1" t="s">
        <v>71</v>
      </c>
      <c r="D10" s="10" t="s">
        <v>172</v>
      </c>
      <c r="E10" s="2" t="s">
        <v>87</v>
      </c>
      <c r="F10" s="1" t="s">
        <v>30</v>
      </c>
      <c r="G10" s="2" t="s">
        <v>128</v>
      </c>
      <c r="H10" s="2" t="s">
        <v>484</v>
      </c>
      <c r="I10" s="16"/>
      <c r="J10" s="2" t="s">
        <v>336</v>
      </c>
      <c r="K10" s="2"/>
      <c r="L10" s="2"/>
      <c r="M10" s="21">
        <v>43355</v>
      </c>
      <c r="N10" s="58">
        <f t="shared" ca="1" si="0"/>
        <v>178</v>
      </c>
      <c r="O10" s="2" t="s">
        <v>87</v>
      </c>
      <c r="P10" s="2"/>
      <c r="Q10" s="2">
        <v>7550</v>
      </c>
      <c r="R10" s="21">
        <v>38279</v>
      </c>
      <c r="S10" s="2">
        <v>30000</v>
      </c>
      <c r="T10" s="2">
        <v>0</v>
      </c>
      <c r="U10" s="2" t="s">
        <v>87</v>
      </c>
      <c r="V10" s="2">
        <v>0</v>
      </c>
      <c r="W10" s="2"/>
      <c r="X10" s="2"/>
      <c r="Y10" s="2" t="s">
        <v>542</v>
      </c>
      <c r="Z10" s="21">
        <v>43115</v>
      </c>
      <c r="AA10" s="2">
        <v>0</v>
      </c>
      <c r="AB10" s="21">
        <v>0</v>
      </c>
      <c r="AC10" s="21">
        <v>0</v>
      </c>
      <c r="AD10" s="2">
        <v>0</v>
      </c>
      <c r="AE10" s="21">
        <v>0</v>
      </c>
      <c r="AF10" s="21">
        <v>0</v>
      </c>
      <c r="AG10" s="21"/>
      <c r="AH10" s="68"/>
      <c r="AI10" s="21">
        <v>0</v>
      </c>
      <c r="AJ10" s="2"/>
      <c r="AK10" s="2"/>
      <c r="AL10" s="2"/>
      <c r="AM10" s="68"/>
      <c r="AN10" s="68"/>
      <c r="AO10" s="78"/>
      <c r="AP10" s="78"/>
      <c r="AQ10" s="2"/>
    </row>
    <row r="11" spans="1:43" x14ac:dyDescent="0.3">
      <c r="A11" s="4">
        <v>3</v>
      </c>
      <c r="B11" s="6" t="s">
        <v>88</v>
      </c>
      <c r="C11" s="1" t="s">
        <v>71</v>
      </c>
      <c r="D11" s="10" t="s">
        <v>172</v>
      </c>
      <c r="E11" s="2" t="s">
        <v>87</v>
      </c>
      <c r="F11" s="1" t="s">
        <v>30</v>
      </c>
      <c r="G11" s="2" t="s">
        <v>128</v>
      </c>
      <c r="H11" s="2" t="s">
        <v>485</v>
      </c>
      <c r="I11" s="16"/>
      <c r="J11" s="2" t="s">
        <v>336</v>
      </c>
      <c r="K11" s="2"/>
      <c r="L11" s="97"/>
      <c r="M11" s="21">
        <v>43223</v>
      </c>
      <c r="N11" s="58">
        <f t="shared" ca="1" si="0"/>
        <v>49</v>
      </c>
      <c r="O11" s="2" t="s">
        <v>87</v>
      </c>
      <c r="P11" s="2"/>
      <c r="Q11" s="2">
        <v>7550</v>
      </c>
      <c r="R11" s="21">
        <v>38279</v>
      </c>
      <c r="S11" s="2">
        <v>30000</v>
      </c>
      <c r="T11" s="2">
        <v>0</v>
      </c>
      <c r="U11" s="2" t="s">
        <v>87</v>
      </c>
      <c r="V11" s="2">
        <v>0</v>
      </c>
      <c r="W11" s="2"/>
      <c r="X11" s="2"/>
      <c r="Y11" s="2" t="s">
        <v>542</v>
      </c>
      <c r="Z11" s="21">
        <v>43115</v>
      </c>
      <c r="AA11" s="2">
        <v>0</v>
      </c>
      <c r="AB11" s="21">
        <v>0</v>
      </c>
      <c r="AC11" s="21">
        <v>0</v>
      </c>
      <c r="AD11" s="2">
        <v>0</v>
      </c>
      <c r="AE11" s="21">
        <v>0</v>
      </c>
      <c r="AF11" s="21">
        <v>0</v>
      </c>
      <c r="AG11" s="21"/>
      <c r="AH11" s="68"/>
      <c r="AI11" s="21">
        <v>0</v>
      </c>
      <c r="AJ11" s="2"/>
      <c r="AK11" s="2"/>
      <c r="AL11" s="2"/>
      <c r="AM11" s="68"/>
      <c r="AN11" s="68"/>
      <c r="AO11" s="78"/>
      <c r="AP11" s="78"/>
      <c r="AQ11" s="2"/>
    </row>
    <row r="12" spans="1:43" x14ac:dyDescent="0.3">
      <c r="A12" s="4">
        <v>4</v>
      </c>
      <c r="B12" s="6" t="s">
        <v>89</v>
      </c>
      <c r="C12" s="1" t="s">
        <v>71</v>
      </c>
      <c r="D12" s="10" t="s">
        <v>172</v>
      </c>
      <c r="E12" s="2" t="s">
        <v>87</v>
      </c>
      <c r="F12" s="1" t="s">
        <v>30</v>
      </c>
      <c r="G12" s="2" t="s">
        <v>128</v>
      </c>
      <c r="H12" s="2" t="s">
        <v>486</v>
      </c>
      <c r="I12" s="16"/>
      <c r="J12" s="2" t="s">
        <v>336</v>
      </c>
      <c r="K12" s="2"/>
      <c r="L12" s="2"/>
      <c r="M12" s="21">
        <v>43223</v>
      </c>
      <c r="N12" s="58">
        <f t="shared" ca="1" si="0"/>
        <v>49</v>
      </c>
      <c r="O12" s="2" t="s">
        <v>87</v>
      </c>
      <c r="P12" s="2"/>
      <c r="Q12" s="2">
        <v>0</v>
      </c>
      <c r="R12" s="21">
        <v>38279</v>
      </c>
      <c r="S12" s="2">
        <v>30000</v>
      </c>
      <c r="T12" s="2">
        <v>0</v>
      </c>
      <c r="U12" s="2" t="s">
        <v>87</v>
      </c>
      <c r="V12" s="2">
        <v>0</v>
      </c>
      <c r="W12" s="2"/>
      <c r="X12" s="2"/>
      <c r="Y12" s="2" t="s">
        <v>542</v>
      </c>
      <c r="Z12" s="21">
        <v>43115</v>
      </c>
      <c r="AA12" s="2">
        <v>0</v>
      </c>
      <c r="AB12" s="21">
        <v>0</v>
      </c>
      <c r="AC12" s="21">
        <v>0</v>
      </c>
      <c r="AD12" s="2">
        <v>0</v>
      </c>
      <c r="AE12" s="21">
        <v>0</v>
      </c>
      <c r="AF12" s="21">
        <v>0</v>
      </c>
      <c r="AG12" s="21"/>
      <c r="AH12" s="68"/>
      <c r="AI12" s="21">
        <v>0</v>
      </c>
      <c r="AJ12" s="2"/>
      <c r="AK12" s="2"/>
      <c r="AL12" s="2"/>
      <c r="AM12" s="68"/>
      <c r="AN12" s="68"/>
      <c r="AO12" s="78"/>
      <c r="AP12" s="78"/>
      <c r="AQ12" s="2"/>
    </row>
    <row r="13" spans="1:43" x14ac:dyDescent="0.3">
      <c r="A13" s="4">
        <v>5</v>
      </c>
      <c r="B13" s="62" t="s">
        <v>90</v>
      </c>
      <c r="C13" s="1" t="s">
        <v>71</v>
      </c>
      <c r="D13" s="10" t="s">
        <v>172</v>
      </c>
      <c r="E13" s="2" t="s">
        <v>87</v>
      </c>
      <c r="F13" s="1" t="s">
        <v>30</v>
      </c>
      <c r="G13" s="2" t="s">
        <v>128</v>
      </c>
      <c r="H13" s="2" t="s">
        <v>487</v>
      </c>
      <c r="I13" s="16"/>
      <c r="J13" s="2" t="s">
        <v>336</v>
      </c>
      <c r="K13" s="2"/>
      <c r="L13" s="97"/>
      <c r="M13" s="21">
        <v>43243</v>
      </c>
      <c r="N13" s="58">
        <f t="shared" ca="1" si="0"/>
        <v>69</v>
      </c>
      <c r="O13" s="2" t="s">
        <v>87</v>
      </c>
      <c r="P13" s="2"/>
      <c r="Q13" s="2">
        <v>7320</v>
      </c>
      <c r="R13" s="21">
        <v>38280</v>
      </c>
      <c r="S13" s="2">
        <v>30000</v>
      </c>
      <c r="T13" s="2">
        <v>0</v>
      </c>
      <c r="U13" s="2" t="s">
        <v>87</v>
      </c>
      <c r="V13" s="2">
        <v>0</v>
      </c>
      <c r="W13" s="2"/>
      <c r="X13" s="2"/>
      <c r="Y13" s="2" t="s">
        <v>542</v>
      </c>
      <c r="Z13" s="21">
        <v>43115</v>
      </c>
      <c r="AA13" s="2">
        <v>0</v>
      </c>
      <c r="AB13" s="21">
        <v>0</v>
      </c>
      <c r="AC13" s="21">
        <v>0</v>
      </c>
      <c r="AD13" s="2">
        <v>0</v>
      </c>
      <c r="AE13" s="21">
        <v>0</v>
      </c>
      <c r="AF13" s="21">
        <v>0</v>
      </c>
      <c r="AG13" s="21"/>
      <c r="AH13" s="68"/>
      <c r="AI13" s="21">
        <v>0</v>
      </c>
      <c r="AJ13" s="2"/>
      <c r="AK13" s="2"/>
      <c r="AL13" s="2"/>
      <c r="AM13" s="68"/>
      <c r="AN13" s="68"/>
      <c r="AO13" s="78"/>
      <c r="AP13" s="78"/>
      <c r="AQ13" s="2"/>
    </row>
    <row r="14" spans="1:43" x14ac:dyDescent="0.3">
      <c r="A14" s="4">
        <v>6</v>
      </c>
      <c r="B14" s="6" t="s">
        <v>91</v>
      </c>
      <c r="C14" s="1" t="s">
        <v>71</v>
      </c>
      <c r="D14" s="10" t="s">
        <v>172</v>
      </c>
      <c r="E14" s="2" t="s">
        <v>87</v>
      </c>
      <c r="F14" s="1" t="s">
        <v>30</v>
      </c>
      <c r="G14" s="2" t="s">
        <v>128</v>
      </c>
      <c r="H14" s="2" t="s">
        <v>488</v>
      </c>
      <c r="I14" s="16"/>
      <c r="J14" s="2" t="s">
        <v>336</v>
      </c>
      <c r="K14" s="2"/>
      <c r="L14" s="2"/>
      <c r="M14" s="21">
        <v>43230</v>
      </c>
      <c r="N14" s="58">
        <f t="shared" ca="1" si="0"/>
        <v>56</v>
      </c>
      <c r="O14" s="2" t="s">
        <v>87</v>
      </c>
      <c r="P14" s="2"/>
      <c r="Q14" s="2">
        <v>7550</v>
      </c>
      <c r="R14" s="21">
        <v>38280</v>
      </c>
      <c r="S14" s="2">
        <v>30000</v>
      </c>
      <c r="T14" s="2">
        <v>0</v>
      </c>
      <c r="U14" s="2" t="s">
        <v>87</v>
      </c>
      <c r="V14" s="2">
        <v>0</v>
      </c>
      <c r="W14" s="2"/>
      <c r="X14" s="2"/>
      <c r="Y14" s="2" t="s">
        <v>542</v>
      </c>
      <c r="Z14" s="21">
        <v>43115</v>
      </c>
      <c r="AA14" s="2">
        <v>0</v>
      </c>
      <c r="AB14" s="21">
        <v>0</v>
      </c>
      <c r="AC14" s="21">
        <v>0</v>
      </c>
      <c r="AD14" s="2">
        <v>0</v>
      </c>
      <c r="AE14" s="21">
        <v>0</v>
      </c>
      <c r="AF14" s="21">
        <v>0</v>
      </c>
      <c r="AG14" s="21"/>
      <c r="AH14" s="68"/>
      <c r="AI14" s="21">
        <v>0</v>
      </c>
      <c r="AJ14" s="2"/>
      <c r="AK14" s="2"/>
      <c r="AL14" s="2"/>
      <c r="AM14" s="68"/>
      <c r="AN14" s="68"/>
      <c r="AO14" s="78"/>
      <c r="AP14" s="78"/>
      <c r="AQ14" s="2"/>
    </row>
    <row r="15" spans="1:43" ht="16.5" customHeight="1" x14ac:dyDescent="0.3">
      <c r="A15" s="4">
        <v>7</v>
      </c>
      <c r="B15" s="62" t="s">
        <v>92</v>
      </c>
      <c r="C15" s="1" t="s">
        <v>71</v>
      </c>
      <c r="D15" s="10" t="s">
        <v>172</v>
      </c>
      <c r="E15" s="2" t="s">
        <v>87</v>
      </c>
      <c r="F15" s="1" t="s">
        <v>30</v>
      </c>
      <c r="G15" s="2" t="s">
        <v>128</v>
      </c>
      <c r="H15" s="2" t="s">
        <v>489</v>
      </c>
      <c r="I15" s="16"/>
      <c r="J15" s="2" t="s">
        <v>336</v>
      </c>
      <c r="K15" s="2"/>
      <c r="L15" s="2"/>
      <c r="M15" s="21">
        <v>43229</v>
      </c>
      <c r="N15" s="58">
        <f t="shared" ca="1" si="0"/>
        <v>55</v>
      </c>
      <c r="O15" s="2" t="s">
        <v>87</v>
      </c>
      <c r="P15" s="2"/>
      <c r="Q15" s="2">
        <v>7360</v>
      </c>
      <c r="R15" s="21">
        <v>38280</v>
      </c>
      <c r="S15" s="2">
        <v>30000</v>
      </c>
      <c r="T15" s="2">
        <v>0</v>
      </c>
      <c r="U15" s="2" t="s">
        <v>87</v>
      </c>
      <c r="V15" s="2">
        <v>0</v>
      </c>
      <c r="W15" s="2"/>
      <c r="X15" s="2"/>
      <c r="Y15" s="2" t="s">
        <v>542</v>
      </c>
      <c r="Z15" s="21">
        <v>43115</v>
      </c>
      <c r="AA15" s="2">
        <v>0</v>
      </c>
      <c r="AB15" s="21">
        <v>0</v>
      </c>
      <c r="AC15" s="21">
        <v>0</v>
      </c>
      <c r="AD15" s="2">
        <v>0</v>
      </c>
      <c r="AE15" s="21">
        <v>0</v>
      </c>
      <c r="AF15" s="21">
        <v>0</v>
      </c>
      <c r="AG15" s="21"/>
      <c r="AH15" s="68"/>
      <c r="AI15" s="21">
        <v>0</v>
      </c>
      <c r="AJ15" s="2"/>
      <c r="AK15" s="2"/>
      <c r="AL15" s="2"/>
      <c r="AM15" s="68"/>
      <c r="AN15" s="68"/>
      <c r="AO15" s="78"/>
      <c r="AP15" s="78"/>
      <c r="AQ15" s="2"/>
    </row>
    <row r="16" spans="1:43" ht="15" customHeight="1" x14ac:dyDescent="0.3">
      <c r="A16" s="4">
        <v>8</v>
      </c>
      <c r="B16" s="6" t="s">
        <v>93</v>
      </c>
      <c r="C16" s="1" t="s">
        <v>71</v>
      </c>
      <c r="D16" s="10" t="s">
        <v>172</v>
      </c>
      <c r="E16" s="2" t="s">
        <v>87</v>
      </c>
      <c r="F16" s="1" t="s">
        <v>30</v>
      </c>
      <c r="G16" s="2" t="s">
        <v>128</v>
      </c>
      <c r="H16" s="2" t="s">
        <v>490</v>
      </c>
      <c r="I16" s="16"/>
      <c r="J16" s="2" t="s">
        <v>336</v>
      </c>
      <c r="K16" s="2"/>
      <c r="L16" s="2"/>
      <c r="M16" s="21">
        <v>43197</v>
      </c>
      <c r="N16" s="58">
        <f t="shared" ca="1" si="0"/>
        <v>23</v>
      </c>
      <c r="O16" s="2" t="s">
        <v>87</v>
      </c>
      <c r="P16" s="2"/>
      <c r="Q16" s="2">
        <v>7370</v>
      </c>
      <c r="R16" s="21">
        <v>38280</v>
      </c>
      <c r="S16" s="2">
        <v>30000</v>
      </c>
      <c r="T16" s="2">
        <v>0</v>
      </c>
      <c r="U16" s="2" t="s">
        <v>87</v>
      </c>
      <c r="V16" s="2">
        <v>0</v>
      </c>
      <c r="W16" s="2"/>
      <c r="X16" s="2"/>
      <c r="Y16" s="2" t="s">
        <v>542</v>
      </c>
      <c r="Z16" s="21">
        <v>43115</v>
      </c>
      <c r="AA16" s="2">
        <v>0</v>
      </c>
      <c r="AB16" s="21">
        <v>0</v>
      </c>
      <c r="AC16" s="21">
        <v>0</v>
      </c>
      <c r="AD16" s="2">
        <v>0</v>
      </c>
      <c r="AE16" s="21">
        <v>0</v>
      </c>
      <c r="AF16" s="21">
        <v>0</v>
      </c>
      <c r="AG16" s="21"/>
      <c r="AH16" s="68"/>
      <c r="AI16" s="21">
        <v>0</v>
      </c>
      <c r="AJ16" s="2"/>
      <c r="AK16" s="2"/>
      <c r="AL16" s="2"/>
      <c r="AM16" s="68"/>
      <c r="AN16" s="68"/>
      <c r="AO16" s="78"/>
      <c r="AP16" s="78"/>
      <c r="AQ16" s="2"/>
    </row>
    <row r="17" spans="1:43" x14ac:dyDescent="0.3">
      <c r="A17" s="4">
        <v>9</v>
      </c>
      <c r="B17" s="6" t="s">
        <v>94</v>
      </c>
      <c r="C17" s="1" t="s">
        <v>71</v>
      </c>
      <c r="D17" s="10" t="s">
        <v>172</v>
      </c>
      <c r="E17" s="2" t="s">
        <v>87</v>
      </c>
      <c r="F17" s="1" t="s">
        <v>30</v>
      </c>
      <c r="G17" s="2" t="s">
        <v>128</v>
      </c>
      <c r="H17" s="2" t="s">
        <v>491</v>
      </c>
      <c r="I17" s="16"/>
      <c r="J17" s="2" t="s">
        <v>336</v>
      </c>
      <c r="K17" s="2"/>
      <c r="L17" s="2"/>
      <c r="M17" s="21">
        <v>43236</v>
      </c>
      <c r="N17" s="58">
        <f t="shared" ca="1" si="0"/>
        <v>62</v>
      </c>
      <c r="O17" s="2" t="s">
        <v>87</v>
      </c>
      <c r="P17" s="2"/>
      <c r="Q17" s="2">
        <v>7550</v>
      </c>
      <c r="R17" s="21">
        <v>38280</v>
      </c>
      <c r="S17" s="2">
        <v>30000</v>
      </c>
      <c r="T17" s="2">
        <v>0</v>
      </c>
      <c r="U17" s="2" t="s">
        <v>87</v>
      </c>
      <c r="V17" s="2">
        <v>0</v>
      </c>
      <c r="W17" s="2"/>
      <c r="X17" s="2"/>
      <c r="Y17" s="2" t="s">
        <v>542</v>
      </c>
      <c r="Z17" s="21">
        <v>43115</v>
      </c>
      <c r="AA17" s="2">
        <v>0</v>
      </c>
      <c r="AB17" s="21">
        <v>0</v>
      </c>
      <c r="AC17" s="21">
        <v>0</v>
      </c>
      <c r="AD17" s="2">
        <v>0</v>
      </c>
      <c r="AE17" s="21">
        <v>0</v>
      </c>
      <c r="AF17" s="21">
        <v>0</v>
      </c>
      <c r="AG17" s="21"/>
      <c r="AH17" s="68"/>
      <c r="AI17" s="21">
        <v>0</v>
      </c>
      <c r="AJ17" s="2"/>
      <c r="AK17" s="2"/>
      <c r="AL17" s="2"/>
      <c r="AM17" s="68"/>
      <c r="AN17" s="68"/>
      <c r="AO17" s="78"/>
      <c r="AP17" s="78"/>
      <c r="AQ17" s="2"/>
    </row>
    <row r="18" spans="1:43" x14ac:dyDescent="0.3">
      <c r="A18" s="4">
        <v>10</v>
      </c>
      <c r="B18" s="6" t="s">
        <v>95</v>
      </c>
      <c r="C18" s="1" t="s">
        <v>71</v>
      </c>
      <c r="D18" s="10" t="s">
        <v>172</v>
      </c>
      <c r="E18" s="2" t="s">
        <v>87</v>
      </c>
      <c r="F18" s="1" t="s">
        <v>30</v>
      </c>
      <c r="G18" s="2" t="s">
        <v>128</v>
      </c>
      <c r="H18" s="2" t="s">
        <v>492</v>
      </c>
      <c r="I18" s="16"/>
      <c r="J18" s="2" t="s">
        <v>336</v>
      </c>
      <c r="K18" s="2"/>
      <c r="L18" s="2"/>
      <c r="M18" s="21">
        <v>43244</v>
      </c>
      <c r="N18" s="58">
        <f t="shared" ca="1" si="0"/>
        <v>70</v>
      </c>
      <c r="O18" s="2" t="s">
        <v>87</v>
      </c>
      <c r="P18" s="2"/>
      <c r="Q18" s="2">
        <v>7550</v>
      </c>
      <c r="R18" s="21">
        <v>38280</v>
      </c>
      <c r="S18" s="2">
        <v>30000</v>
      </c>
      <c r="T18" s="2">
        <v>0</v>
      </c>
      <c r="U18" s="2" t="s">
        <v>87</v>
      </c>
      <c r="V18" s="2">
        <v>0</v>
      </c>
      <c r="W18" s="2"/>
      <c r="X18" s="2"/>
      <c r="Y18" s="2" t="s">
        <v>542</v>
      </c>
      <c r="Z18" s="21">
        <v>43115</v>
      </c>
      <c r="AA18" s="2">
        <v>0</v>
      </c>
      <c r="AB18" s="21">
        <v>0</v>
      </c>
      <c r="AC18" s="21">
        <v>0</v>
      </c>
      <c r="AD18" s="2">
        <v>0</v>
      </c>
      <c r="AE18" s="21">
        <v>0</v>
      </c>
      <c r="AF18" s="21">
        <v>0</v>
      </c>
      <c r="AG18" s="21"/>
      <c r="AH18" s="68"/>
      <c r="AI18" s="21">
        <v>0</v>
      </c>
      <c r="AJ18" s="2"/>
      <c r="AK18" s="2"/>
      <c r="AL18" s="2"/>
      <c r="AM18" s="68"/>
      <c r="AN18" s="68"/>
      <c r="AO18" s="78"/>
      <c r="AP18" s="78"/>
      <c r="AQ18" s="2"/>
    </row>
    <row r="19" spans="1:43" x14ac:dyDescent="0.3">
      <c r="A19" s="4">
        <v>11</v>
      </c>
      <c r="B19" s="6" t="s">
        <v>96</v>
      </c>
      <c r="C19" s="1" t="s">
        <v>71</v>
      </c>
      <c r="D19" s="10" t="s">
        <v>172</v>
      </c>
      <c r="E19" s="2" t="s">
        <v>87</v>
      </c>
      <c r="F19" s="1" t="s">
        <v>30</v>
      </c>
      <c r="G19" s="2" t="s">
        <v>128</v>
      </c>
      <c r="H19" s="2" t="s">
        <v>493</v>
      </c>
      <c r="I19" s="16"/>
      <c r="J19" s="2" t="s">
        <v>336</v>
      </c>
      <c r="K19" s="2"/>
      <c r="L19" s="2"/>
      <c r="M19" s="21">
        <v>43437</v>
      </c>
      <c r="N19" s="58">
        <f t="shared" ca="1" si="0"/>
        <v>259</v>
      </c>
      <c r="O19" s="2" t="s">
        <v>87</v>
      </c>
      <c r="P19" s="2"/>
      <c r="Q19" s="2">
        <v>8050</v>
      </c>
      <c r="R19" s="21">
        <v>38280</v>
      </c>
      <c r="S19" s="2">
        <v>30000</v>
      </c>
      <c r="T19" s="2">
        <v>0</v>
      </c>
      <c r="U19" s="2" t="s">
        <v>87</v>
      </c>
      <c r="V19" s="2">
        <v>0</v>
      </c>
      <c r="W19" s="2"/>
      <c r="X19" s="2"/>
      <c r="Y19" s="2" t="s">
        <v>542</v>
      </c>
      <c r="Z19" s="21">
        <v>43115</v>
      </c>
      <c r="AA19" s="2">
        <v>0</v>
      </c>
      <c r="AB19" s="21">
        <v>0</v>
      </c>
      <c r="AC19" s="21">
        <v>0</v>
      </c>
      <c r="AD19" s="2">
        <v>0</v>
      </c>
      <c r="AE19" s="21">
        <v>0</v>
      </c>
      <c r="AF19" s="21">
        <v>0</v>
      </c>
      <c r="AG19" s="21"/>
      <c r="AH19" s="68"/>
      <c r="AI19" s="21">
        <v>0</v>
      </c>
      <c r="AJ19" s="2"/>
      <c r="AK19" s="2"/>
      <c r="AL19" s="2"/>
      <c r="AM19" s="68"/>
      <c r="AN19" s="68"/>
      <c r="AO19" s="78"/>
      <c r="AP19" s="78"/>
      <c r="AQ19" s="2"/>
    </row>
    <row r="20" spans="1:43" x14ac:dyDescent="0.3">
      <c r="A20" s="4">
        <v>12</v>
      </c>
      <c r="B20" s="6" t="s">
        <v>97</v>
      </c>
      <c r="C20" s="1" t="s">
        <v>71</v>
      </c>
      <c r="D20" s="10" t="s">
        <v>172</v>
      </c>
      <c r="E20" s="2" t="s">
        <v>87</v>
      </c>
      <c r="F20" s="1" t="s">
        <v>30</v>
      </c>
      <c r="G20" s="2" t="s">
        <v>128</v>
      </c>
      <c r="H20" s="2" t="s">
        <v>494</v>
      </c>
      <c r="I20" s="16"/>
      <c r="J20" s="2" t="s">
        <v>336</v>
      </c>
      <c r="K20" s="2"/>
      <c r="L20" s="2"/>
      <c r="M20" s="21">
        <v>43253</v>
      </c>
      <c r="N20" s="58">
        <f t="shared" ca="1" si="0"/>
        <v>78</v>
      </c>
      <c r="O20" s="2" t="s">
        <v>87</v>
      </c>
      <c r="P20" s="2"/>
      <c r="Q20" s="2">
        <v>7550</v>
      </c>
      <c r="R20" s="21">
        <v>38280</v>
      </c>
      <c r="S20" s="2">
        <v>30000</v>
      </c>
      <c r="T20" s="2">
        <v>0</v>
      </c>
      <c r="U20" s="2" t="s">
        <v>87</v>
      </c>
      <c r="V20" s="2">
        <v>0</v>
      </c>
      <c r="W20" s="2"/>
      <c r="X20" s="2"/>
      <c r="Y20" s="2" t="s">
        <v>542</v>
      </c>
      <c r="Z20" s="21">
        <v>43115</v>
      </c>
      <c r="AA20" s="2">
        <v>0</v>
      </c>
      <c r="AB20" s="21">
        <v>0</v>
      </c>
      <c r="AC20" s="21">
        <v>0</v>
      </c>
      <c r="AD20" s="2">
        <v>0</v>
      </c>
      <c r="AE20" s="21">
        <v>0</v>
      </c>
      <c r="AF20" s="21">
        <v>0</v>
      </c>
      <c r="AG20" s="21"/>
      <c r="AH20" s="68"/>
      <c r="AI20" s="21">
        <v>0</v>
      </c>
      <c r="AJ20" s="2"/>
      <c r="AK20" s="2"/>
      <c r="AL20" s="2"/>
      <c r="AM20" s="68"/>
      <c r="AN20" s="68"/>
      <c r="AO20" s="78"/>
      <c r="AP20" s="78"/>
      <c r="AQ20" s="2"/>
    </row>
    <row r="21" spans="1:43" hidden="1" x14ac:dyDescent="0.3">
      <c r="A21" s="4">
        <v>13</v>
      </c>
      <c r="B21" s="26" t="s">
        <v>98</v>
      </c>
      <c r="C21" s="27" t="s">
        <v>71</v>
      </c>
      <c r="D21" s="28" t="s">
        <v>172</v>
      </c>
      <c r="E21" s="2" t="s">
        <v>99</v>
      </c>
      <c r="F21" s="27" t="s">
        <v>30</v>
      </c>
      <c r="G21" s="28" t="s">
        <v>128</v>
      </c>
      <c r="H21" s="28" t="s">
        <v>495</v>
      </c>
      <c r="I21" s="29"/>
      <c r="J21" s="28" t="s">
        <v>173</v>
      </c>
      <c r="K21" s="28"/>
      <c r="L21" s="28"/>
      <c r="M21" s="21"/>
      <c r="N21" s="58" t="str">
        <f t="shared" si="0"/>
        <v/>
      </c>
      <c r="O21" s="2" t="s">
        <v>99</v>
      </c>
      <c r="P21" s="2"/>
      <c r="Q21" s="2">
        <v>8740</v>
      </c>
      <c r="R21" s="21">
        <v>38434</v>
      </c>
      <c r="S21" s="2">
        <v>38000</v>
      </c>
      <c r="T21" s="2">
        <v>0</v>
      </c>
      <c r="U21" s="2"/>
      <c r="V21" s="2">
        <v>0</v>
      </c>
      <c r="W21" s="2"/>
      <c r="X21" s="2"/>
      <c r="Y21" s="2" t="s">
        <v>542</v>
      </c>
      <c r="Z21" s="21"/>
      <c r="AA21" s="2">
        <v>0</v>
      </c>
      <c r="AB21" s="21">
        <v>0</v>
      </c>
      <c r="AC21" s="21">
        <v>0</v>
      </c>
      <c r="AD21" s="2">
        <v>0</v>
      </c>
      <c r="AE21" s="21">
        <v>0</v>
      </c>
      <c r="AF21" s="21">
        <v>0</v>
      </c>
      <c r="AG21" s="21"/>
      <c r="AH21" s="68"/>
      <c r="AI21" s="21">
        <v>0</v>
      </c>
      <c r="AJ21" s="2"/>
      <c r="AK21" s="2"/>
      <c r="AL21" s="2"/>
      <c r="AM21" s="2"/>
      <c r="AN21" s="2"/>
      <c r="AO21" s="78"/>
      <c r="AP21" s="78"/>
      <c r="AQ21" s="2"/>
    </row>
    <row r="22" spans="1:43" x14ac:dyDescent="0.3">
      <c r="A22" s="4">
        <v>14</v>
      </c>
      <c r="B22" s="6" t="s">
        <v>100</v>
      </c>
      <c r="C22" s="1" t="s">
        <v>71</v>
      </c>
      <c r="D22" s="10" t="s">
        <v>172</v>
      </c>
      <c r="E22" s="2" t="s">
        <v>101</v>
      </c>
      <c r="F22" s="1" t="s">
        <v>30</v>
      </c>
      <c r="G22" s="2" t="s">
        <v>128</v>
      </c>
      <c r="H22" s="2" t="s">
        <v>496</v>
      </c>
      <c r="I22" s="16"/>
      <c r="J22" s="2" t="s">
        <v>336</v>
      </c>
      <c r="K22" s="2"/>
      <c r="L22" s="2"/>
      <c r="M22" s="21">
        <v>43278</v>
      </c>
      <c r="N22" s="58">
        <f t="shared" ca="1" si="0"/>
        <v>103</v>
      </c>
      <c r="O22" s="2" t="s">
        <v>101</v>
      </c>
      <c r="P22" s="2"/>
      <c r="Q22" s="2">
        <v>7740</v>
      </c>
      <c r="R22" s="21">
        <v>38516</v>
      </c>
      <c r="S22" s="2">
        <v>39000</v>
      </c>
      <c r="T22" s="2">
        <v>0</v>
      </c>
      <c r="U22" s="2" t="s">
        <v>101</v>
      </c>
      <c r="V22" s="2">
        <v>0</v>
      </c>
      <c r="W22" s="2"/>
      <c r="X22" s="2"/>
      <c r="Y22" s="2" t="s">
        <v>542</v>
      </c>
      <c r="Z22" s="21">
        <v>43115</v>
      </c>
      <c r="AA22" s="2">
        <v>0</v>
      </c>
      <c r="AB22" s="21">
        <v>0</v>
      </c>
      <c r="AC22" s="21">
        <v>0</v>
      </c>
      <c r="AD22" s="2">
        <v>0</v>
      </c>
      <c r="AE22" s="21">
        <v>0</v>
      </c>
      <c r="AF22" s="21">
        <v>0</v>
      </c>
      <c r="AG22" s="21"/>
      <c r="AH22" s="68"/>
      <c r="AI22" s="21">
        <v>0</v>
      </c>
      <c r="AJ22" s="2"/>
      <c r="AK22" s="2"/>
      <c r="AL22" s="2"/>
      <c r="AM22" s="68"/>
      <c r="AN22" s="68"/>
      <c r="AO22" s="78"/>
      <c r="AP22" s="78"/>
      <c r="AQ22" s="2"/>
    </row>
    <row r="23" spans="1:43" x14ac:dyDescent="0.3">
      <c r="A23" s="4">
        <v>15</v>
      </c>
      <c r="B23" s="6" t="s">
        <v>102</v>
      </c>
      <c r="C23" s="1" t="s">
        <v>71</v>
      </c>
      <c r="D23" s="10" t="s">
        <v>172</v>
      </c>
      <c r="E23" s="2" t="s">
        <v>103</v>
      </c>
      <c r="F23" s="1" t="s">
        <v>30</v>
      </c>
      <c r="G23" s="2" t="s">
        <v>128</v>
      </c>
      <c r="H23" s="2" t="s">
        <v>497</v>
      </c>
      <c r="I23" s="16"/>
      <c r="J23" s="2" t="s">
        <v>336</v>
      </c>
      <c r="K23" s="2"/>
      <c r="L23" s="2"/>
      <c r="M23" s="21">
        <v>43299</v>
      </c>
      <c r="N23" s="58">
        <f t="shared" ca="1" si="0"/>
        <v>124</v>
      </c>
      <c r="O23" s="2" t="s">
        <v>103</v>
      </c>
      <c r="P23" s="2"/>
      <c r="Q23" s="2">
        <v>6100</v>
      </c>
      <c r="R23" s="21">
        <v>37699</v>
      </c>
      <c r="S23" s="2">
        <v>39000</v>
      </c>
      <c r="T23" s="2">
        <v>0</v>
      </c>
      <c r="U23" s="2" t="s">
        <v>103</v>
      </c>
      <c r="V23" s="2">
        <v>0</v>
      </c>
      <c r="W23" s="2"/>
      <c r="X23" s="2"/>
      <c r="Y23" s="2" t="s">
        <v>542</v>
      </c>
      <c r="Z23" s="21">
        <v>43115</v>
      </c>
      <c r="AA23" s="2">
        <v>0</v>
      </c>
      <c r="AB23" s="21">
        <v>0</v>
      </c>
      <c r="AC23" s="21">
        <v>0</v>
      </c>
      <c r="AD23" s="2">
        <v>0</v>
      </c>
      <c r="AE23" s="21">
        <v>0</v>
      </c>
      <c r="AF23" s="21">
        <v>0</v>
      </c>
      <c r="AG23" s="21"/>
      <c r="AH23" s="68"/>
      <c r="AI23" s="21">
        <v>0</v>
      </c>
      <c r="AJ23" s="2"/>
      <c r="AK23" s="2"/>
      <c r="AL23" s="2"/>
      <c r="AM23" s="68"/>
      <c r="AN23" s="68"/>
      <c r="AO23" s="78"/>
      <c r="AP23" s="78"/>
      <c r="AQ23" s="2"/>
    </row>
    <row r="24" spans="1:43" x14ac:dyDescent="0.3">
      <c r="A24" s="4">
        <v>16</v>
      </c>
      <c r="B24" s="6" t="s">
        <v>338</v>
      </c>
      <c r="C24" s="1" t="s">
        <v>126</v>
      </c>
      <c r="D24" s="2" t="s">
        <v>183</v>
      </c>
      <c r="E24" s="1"/>
      <c r="F24" s="1" t="s">
        <v>30</v>
      </c>
      <c r="G24" s="2" t="s">
        <v>128</v>
      </c>
      <c r="H24" s="2"/>
      <c r="I24" s="16"/>
      <c r="J24" s="2" t="s">
        <v>336</v>
      </c>
      <c r="K24" s="2"/>
      <c r="L24" s="2"/>
      <c r="M24" s="21"/>
      <c r="N24" s="58" t="str">
        <f t="shared" si="0"/>
        <v/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68"/>
      <c r="AN24" s="68"/>
      <c r="AO24" s="78"/>
      <c r="AP24" s="78"/>
      <c r="AQ24" s="2"/>
    </row>
    <row r="25" spans="1:43" x14ac:dyDescent="0.3">
      <c r="A25" s="4">
        <v>17</v>
      </c>
      <c r="B25" s="62" t="s">
        <v>339</v>
      </c>
      <c r="C25" s="1" t="s">
        <v>126</v>
      </c>
      <c r="D25" s="2" t="s">
        <v>183</v>
      </c>
      <c r="E25" s="1"/>
      <c r="F25" s="1" t="s">
        <v>30</v>
      </c>
      <c r="G25" s="2" t="s">
        <v>128</v>
      </c>
      <c r="H25" s="2"/>
      <c r="I25" s="16"/>
      <c r="J25" s="2" t="s">
        <v>336</v>
      </c>
      <c r="K25" s="2"/>
      <c r="L25" s="2"/>
      <c r="M25" s="2"/>
      <c r="N25" s="58" t="str">
        <f t="shared" si="0"/>
        <v/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68"/>
      <c r="AN25" s="68"/>
      <c r="AO25" s="78"/>
      <c r="AP25" s="78"/>
      <c r="AQ25" s="2"/>
    </row>
    <row r="26" spans="1:43" x14ac:dyDescent="0.3">
      <c r="A26" s="4">
        <v>18</v>
      </c>
      <c r="B26" s="6" t="s">
        <v>340</v>
      </c>
      <c r="C26" s="1" t="s">
        <v>126</v>
      </c>
      <c r="D26" s="2" t="s">
        <v>183</v>
      </c>
      <c r="E26" s="1"/>
      <c r="F26" s="1" t="s">
        <v>30</v>
      </c>
      <c r="G26" s="2" t="s">
        <v>128</v>
      </c>
      <c r="H26" s="2"/>
      <c r="I26" s="16"/>
      <c r="J26" s="2" t="s">
        <v>336</v>
      </c>
      <c r="K26" s="2"/>
      <c r="L26" s="97"/>
      <c r="M26" s="2"/>
      <c r="N26" s="58" t="str">
        <f t="shared" si="0"/>
        <v/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68"/>
      <c r="AN26" s="68"/>
      <c r="AO26" s="78"/>
      <c r="AP26" s="78"/>
      <c r="AQ26" s="2"/>
    </row>
    <row r="27" spans="1:43" x14ac:dyDescent="0.3">
      <c r="A27" s="4">
        <v>19</v>
      </c>
      <c r="B27" s="6" t="s">
        <v>341</v>
      </c>
      <c r="C27" s="1" t="s">
        <v>126</v>
      </c>
      <c r="D27" s="2" t="s">
        <v>183</v>
      </c>
      <c r="E27" s="1"/>
      <c r="F27" s="1" t="s">
        <v>30</v>
      </c>
      <c r="G27" s="2" t="s">
        <v>128</v>
      </c>
      <c r="H27" s="2"/>
      <c r="I27" s="16"/>
      <c r="J27" s="2" t="s">
        <v>336</v>
      </c>
      <c r="K27" s="2"/>
      <c r="L27" s="2"/>
      <c r="M27" s="2"/>
      <c r="N27" s="58" t="str">
        <f t="shared" si="0"/>
        <v/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68"/>
      <c r="AN27" s="68"/>
      <c r="AO27" s="78"/>
      <c r="AP27" s="78"/>
      <c r="AQ27" s="2"/>
    </row>
    <row r="28" spans="1:43" x14ac:dyDescent="0.3">
      <c r="A28" s="4">
        <v>20</v>
      </c>
      <c r="B28" s="6" t="s">
        <v>342</v>
      </c>
      <c r="C28" s="1" t="s">
        <v>126</v>
      </c>
      <c r="D28" s="2" t="s">
        <v>183</v>
      </c>
      <c r="E28" s="1"/>
      <c r="F28" s="1" t="s">
        <v>30</v>
      </c>
      <c r="G28" s="2" t="s">
        <v>128</v>
      </c>
      <c r="H28" s="2"/>
      <c r="I28" s="16"/>
      <c r="J28" s="2" t="s">
        <v>336</v>
      </c>
      <c r="K28" s="2"/>
      <c r="L28" s="2"/>
      <c r="M28" s="2"/>
      <c r="N28" s="58" t="str">
        <f t="shared" si="0"/>
        <v/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68"/>
      <c r="AN28" s="68"/>
      <c r="AO28" s="78"/>
      <c r="AP28" s="78"/>
      <c r="AQ28" s="2"/>
    </row>
    <row r="29" spans="1:43" hidden="1" x14ac:dyDescent="0.3">
      <c r="A29" s="4">
        <v>40</v>
      </c>
      <c r="B29" s="26" t="s">
        <v>65</v>
      </c>
      <c r="C29" s="27" t="s">
        <v>70</v>
      </c>
      <c r="D29" s="27" t="s">
        <v>183</v>
      </c>
      <c r="E29" s="1" t="s">
        <v>66</v>
      </c>
      <c r="F29" s="27" t="s">
        <v>63</v>
      </c>
      <c r="G29" s="28" t="s">
        <v>127</v>
      </c>
      <c r="H29" s="28"/>
      <c r="I29" s="29"/>
      <c r="J29" s="28" t="s">
        <v>173</v>
      </c>
      <c r="K29" s="27" t="s">
        <v>304</v>
      </c>
      <c r="L29" s="28"/>
      <c r="M29" s="2"/>
      <c r="N29" s="58" t="str">
        <f t="shared" si="0"/>
        <v/>
      </c>
      <c r="O29" s="2"/>
      <c r="P29" s="2"/>
      <c r="Q29" s="2"/>
      <c r="R29" s="21"/>
      <c r="S29" s="2"/>
      <c r="T29" s="2"/>
      <c r="U29" s="2"/>
      <c r="V29" s="2"/>
      <c r="W29" s="2"/>
      <c r="X29" s="2"/>
      <c r="Y29" s="2"/>
      <c r="Z29" s="21"/>
      <c r="AA29" s="2"/>
      <c r="AB29" s="21"/>
      <c r="AC29" s="21"/>
      <c r="AD29" s="2"/>
      <c r="AE29" s="21"/>
      <c r="AF29" s="21"/>
      <c r="AG29" s="21"/>
      <c r="AH29" s="2"/>
      <c r="AI29" s="21"/>
      <c r="AJ29" s="2"/>
      <c r="AK29" s="2"/>
      <c r="AL29" s="2"/>
      <c r="AM29" s="2"/>
      <c r="AN29" s="2"/>
      <c r="AO29" s="78"/>
      <c r="AP29" s="78"/>
      <c r="AQ29" s="2"/>
    </row>
    <row r="30" spans="1:43" hidden="1" x14ac:dyDescent="0.3">
      <c r="A30" s="4">
        <v>41</v>
      </c>
      <c r="B30" s="26" t="s">
        <v>67</v>
      </c>
      <c r="C30" s="27" t="s">
        <v>70</v>
      </c>
      <c r="D30" s="27" t="s">
        <v>183</v>
      </c>
      <c r="E30" s="1" t="s">
        <v>66</v>
      </c>
      <c r="F30" s="27" t="s">
        <v>63</v>
      </c>
      <c r="G30" s="28" t="s">
        <v>127</v>
      </c>
      <c r="H30" s="28"/>
      <c r="I30" s="29"/>
      <c r="J30" s="28" t="s">
        <v>173</v>
      </c>
      <c r="K30" s="27" t="s">
        <v>304</v>
      </c>
      <c r="L30" s="28"/>
      <c r="M30" s="2"/>
      <c r="N30" s="58" t="str">
        <f t="shared" si="0"/>
        <v/>
      </c>
      <c r="O30" s="2"/>
      <c r="P30" s="2"/>
      <c r="Q30" s="2"/>
      <c r="R30" s="21"/>
      <c r="S30" s="2"/>
      <c r="T30" s="2"/>
      <c r="U30" s="2"/>
      <c r="V30" s="2"/>
      <c r="W30" s="2"/>
      <c r="X30" s="2"/>
      <c r="Y30" s="2"/>
      <c r="Z30" s="21"/>
      <c r="AA30" s="2"/>
      <c r="AB30" s="21"/>
      <c r="AC30" s="21"/>
      <c r="AD30" s="2"/>
      <c r="AE30" s="21"/>
      <c r="AF30" s="21"/>
      <c r="AG30" s="21"/>
      <c r="AH30" s="2"/>
      <c r="AI30" s="21"/>
      <c r="AJ30" s="2"/>
      <c r="AK30" s="2"/>
      <c r="AL30" s="2"/>
      <c r="AM30" s="2"/>
      <c r="AN30" s="2"/>
      <c r="AO30" s="78"/>
      <c r="AP30" s="78"/>
      <c r="AQ30" s="2"/>
    </row>
    <row r="31" spans="1:43" s="15" customFormat="1" x14ac:dyDescent="0.3">
      <c r="A31" s="4">
        <v>42</v>
      </c>
      <c r="B31" s="6" t="s">
        <v>61</v>
      </c>
      <c r="C31" s="1" t="s">
        <v>70</v>
      </c>
      <c r="D31" s="1" t="s">
        <v>183</v>
      </c>
      <c r="E31" s="1" t="s">
        <v>62</v>
      </c>
      <c r="F31" s="1" t="s">
        <v>30</v>
      </c>
      <c r="G31" s="2" t="s">
        <v>127</v>
      </c>
      <c r="H31" s="33" t="s">
        <v>364</v>
      </c>
      <c r="I31" s="16"/>
      <c r="J31" s="2" t="s">
        <v>336</v>
      </c>
      <c r="K31" s="2"/>
      <c r="L31" s="2"/>
      <c r="M31" s="21">
        <v>43180</v>
      </c>
      <c r="N31" s="58">
        <f t="shared" ca="1" si="0"/>
        <v>7</v>
      </c>
      <c r="O31" s="2" t="s">
        <v>382</v>
      </c>
      <c r="P31" s="2"/>
      <c r="Q31" s="2">
        <v>9000</v>
      </c>
      <c r="R31" s="21">
        <v>35954</v>
      </c>
      <c r="S31" s="2">
        <v>39000</v>
      </c>
      <c r="T31" s="2">
        <v>0</v>
      </c>
      <c r="U31" s="2"/>
      <c r="V31" s="2" t="s">
        <v>385</v>
      </c>
      <c r="W31" s="2"/>
      <c r="X31" s="2"/>
      <c r="Y31" s="2" t="s">
        <v>390</v>
      </c>
      <c r="Z31" s="21">
        <v>42200</v>
      </c>
      <c r="AA31" s="2" t="s">
        <v>394</v>
      </c>
      <c r="AB31" s="21"/>
      <c r="AC31" s="21"/>
      <c r="AD31" s="2" t="s">
        <v>394</v>
      </c>
      <c r="AE31" s="21" t="s">
        <v>394</v>
      </c>
      <c r="AF31" s="21" t="s">
        <v>394</v>
      </c>
      <c r="AG31" s="21"/>
      <c r="AH31" s="2"/>
      <c r="AI31" s="21" t="s">
        <v>394</v>
      </c>
      <c r="AJ31" s="2"/>
      <c r="AK31" s="2"/>
      <c r="AL31" s="2"/>
      <c r="AM31" s="68"/>
      <c r="AN31" s="68"/>
      <c r="AO31" s="78"/>
      <c r="AP31" s="78"/>
      <c r="AQ31" s="2"/>
    </row>
    <row r="32" spans="1:43" s="15" customFormat="1" x14ac:dyDescent="0.3">
      <c r="A32" s="4">
        <v>43</v>
      </c>
      <c r="B32" s="6" t="s">
        <v>343</v>
      </c>
      <c r="C32" s="1" t="s">
        <v>70</v>
      </c>
      <c r="D32" s="1" t="s">
        <v>183</v>
      </c>
      <c r="E32" s="1" t="s">
        <v>26</v>
      </c>
      <c r="F32" s="1" t="s">
        <v>30</v>
      </c>
      <c r="G32" s="2" t="s">
        <v>127</v>
      </c>
      <c r="H32" s="2" t="s">
        <v>652</v>
      </c>
      <c r="I32" s="16"/>
      <c r="J32" s="2" t="s">
        <v>336</v>
      </c>
      <c r="K32" s="2"/>
      <c r="L32" s="62" t="s">
        <v>64</v>
      </c>
      <c r="M32" s="21">
        <v>43182</v>
      </c>
      <c r="N32" s="58">
        <f t="shared" ca="1" si="0"/>
        <v>9</v>
      </c>
      <c r="O32" s="2"/>
      <c r="P32" s="2"/>
      <c r="Q32" s="2"/>
      <c r="R32" s="21"/>
      <c r="S32" s="2"/>
      <c r="T32" s="2"/>
      <c r="U32" s="2"/>
      <c r="V32" s="2"/>
      <c r="W32" s="2"/>
      <c r="X32" s="2"/>
      <c r="Y32" s="2"/>
      <c r="Z32" s="21"/>
      <c r="AA32" s="2"/>
      <c r="AB32" s="21"/>
      <c r="AC32" s="21"/>
      <c r="AD32" s="2"/>
      <c r="AE32" s="21"/>
      <c r="AF32" s="21"/>
      <c r="AG32" s="21"/>
      <c r="AH32" s="2"/>
      <c r="AI32" s="21"/>
      <c r="AJ32" s="2"/>
      <c r="AK32" s="2"/>
      <c r="AL32" s="2"/>
      <c r="AM32" s="68"/>
      <c r="AN32" s="68"/>
      <c r="AO32" s="78"/>
      <c r="AP32" s="78"/>
      <c r="AQ32" s="2"/>
    </row>
    <row r="33" spans="1:43" s="15" customFormat="1" hidden="1" x14ac:dyDescent="0.3">
      <c r="A33" s="4">
        <v>44</v>
      </c>
      <c r="B33" s="26" t="s">
        <v>68</v>
      </c>
      <c r="C33" s="27" t="s">
        <v>70</v>
      </c>
      <c r="D33" s="27" t="s">
        <v>183</v>
      </c>
      <c r="E33" s="1" t="s">
        <v>26</v>
      </c>
      <c r="F33" s="27" t="s">
        <v>30</v>
      </c>
      <c r="G33" s="28" t="s">
        <v>127</v>
      </c>
      <c r="H33" s="28"/>
      <c r="I33" s="29"/>
      <c r="J33" s="28" t="s">
        <v>173</v>
      </c>
      <c r="K33" s="28"/>
      <c r="L33" s="28"/>
      <c r="M33" s="21"/>
      <c r="N33" s="58" t="str">
        <f t="shared" si="0"/>
        <v/>
      </c>
      <c r="O33" s="2"/>
      <c r="P33" s="2"/>
      <c r="Q33" s="2"/>
      <c r="R33" s="21"/>
      <c r="S33" s="2"/>
      <c r="T33" s="2"/>
      <c r="U33" s="2"/>
      <c r="V33" s="2"/>
      <c r="W33" s="2"/>
      <c r="X33" s="2"/>
      <c r="Y33" s="2"/>
      <c r="Z33" s="21"/>
      <c r="AA33" s="2"/>
      <c r="AB33" s="21"/>
      <c r="AC33" s="21"/>
      <c r="AD33" s="2"/>
      <c r="AE33" s="21"/>
      <c r="AF33" s="21"/>
      <c r="AG33" s="21"/>
      <c r="AH33" s="2"/>
      <c r="AI33" s="21"/>
      <c r="AJ33" s="2"/>
      <c r="AK33" s="2"/>
      <c r="AL33" s="2"/>
      <c r="AM33" s="2"/>
      <c r="AN33" s="2"/>
      <c r="AO33" s="78"/>
      <c r="AP33" s="78"/>
      <c r="AQ33" s="2"/>
    </row>
    <row r="34" spans="1:43" s="15" customFormat="1" hidden="1" x14ac:dyDescent="0.3">
      <c r="A34" s="4">
        <v>45</v>
      </c>
      <c r="B34" s="26" t="s">
        <v>24</v>
      </c>
      <c r="C34" s="27" t="s">
        <v>70</v>
      </c>
      <c r="D34" s="27" t="s">
        <v>183</v>
      </c>
      <c r="E34" s="1" t="s">
        <v>29</v>
      </c>
      <c r="F34" s="27" t="s">
        <v>30</v>
      </c>
      <c r="G34" s="28" t="s">
        <v>127</v>
      </c>
      <c r="H34" s="28"/>
      <c r="I34" s="29"/>
      <c r="J34" s="28" t="s">
        <v>173</v>
      </c>
      <c r="K34" s="28"/>
      <c r="L34" s="28"/>
      <c r="M34" s="2"/>
      <c r="N34" s="58" t="str">
        <f t="shared" si="0"/>
        <v/>
      </c>
      <c r="O34" s="2"/>
      <c r="P34" s="2"/>
      <c r="Q34" s="2"/>
      <c r="R34" s="21"/>
      <c r="S34" s="2"/>
      <c r="T34" s="2"/>
      <c r="U34" s="2"/>
      <c r="V34" s="2"/>
      <c r="W34" s="2"/>
      <c r="X34" s="2"/>
      <c r="Y34" s="2"/>
      <c r="Z34" s="21"/>
      <c r="AA34" s="2"/>
      <c r="AB34" s="21"/>
      <c r="AC34" s="21"/>
      <c r="AD34" s="2"/>
      <c r="AE34" s="21"/>
      <c r="AF34" s="21"/>
      <c r="AG34" s="21"/>
      <c r="AH34" s="2"/>
      <c r="AI34" s="21"/>
      <c r="AJ34" s="2"/>
      <c r="AK34" s="2"/>
      <c r="AL34" s="2"/>
      <c r="AM34" s="2"/>
      <c r="AN34" s="2"/>
      <c r="AO34" s="78"/>
      <c r="AP34" s="78"/>
      <c r="AQ34" s="2"/>
    </row>
    <row r="35" spans="1:43" s="15" customFormat="1" x14ac:dyDescent="0.3">
      <c r="A35" s="4">
        <v>46</v>
      </c>
      <c r="B35" s="6" t="s">
        <v>344</v>
      </c>
      <c r="C35" s="1" t="s">
        <v>70</v>
      </c>
      <c r="D35" s="1" t="s">
        <v>183</v>
      </c>
      <c r="E35" s="1" t="s">
        <v>26</v>
      </c>
      <c r="F35" s="1" t="s">
        <v>30</v>
      </c>
      <c r="G35" s="2" t="s">
        <v>127</v>
      </c>
      <c r="H35" s="2" t="s">
        <v>653</v>
      </c>
      <c r="I35" s="16"/>
      <c r="J35" s="2" t="s">
        <v>336</v>
      </c>
      <c r="K35" s="1" t="s">
        <v>304</v>
      </c>
      <c r="L35" s="2"/>
      <c r="M35" s="21">
        <v>43291</v>
      </c>
      <c r="N35" s="58">
        <f t="shared" ca="1" si="0"/>
        <v>116</v>
      </c>
      <c r="O35" s="2" t="s">
        <v>26</v>
      </c>
      <c r="P35" s="2"/>
      <c r="Q35" s="2">
        <v>8945</v>
      </c>
      <c r="R35" s="21">
        <v>41137</v>
      </c>
      <c r="S35" s="2">
        <v>38000</v>
      </c>
      <c r="T35" s="2">
        <v>0</v>
      </c>
      <c r="U35" s="2"/>
      <c r="V35" s="2">
        <v>0</v>
      </c>
      <c r="W35" s="2"/>
      <c r="X35" s="2"/>
      <c r="Y35" s="2" t="s">
        <v>390</v>
      </c>
      <c r="Z35" s="21">
        <v>42200</v>
      </c>
      <c r="AA35" s="2">
        <v>0</v>
      </c>
      <c r="AB35" s="21">
        <f>VLOOKUP(B35,[1]FLOTTE!$A$1:$X$65536,24,FALSE)</f>
        <v>0</v>
      </c>
      <c r="AC35" s="21">
        <f>VLOOKUP(B35,[1]FLOTTE!$A$1:$Y$65536,25,FALSE)</f>
        <v>0</v>
      </c>
      <c r="AD35" s="2">
        <v>0</v>
      </c>
      <c r="AE35" s="21">
        <v>0</v>
      </c>
      <c r="AF35" s="21">
        <v>0</v>
      </c>
      <c r="AG35" s="21"/>
      <c r="AH35" s="2"/>
      <c r="AI35" s="21">
        <v>0</v>
      </c>
      <c r="AJ35" s="2"/>
      <c r="AK35" s="2"/>
      <c r="AL35" s="21">
        <v>42948</v>
      </c>
      <c r="AM35" s="68"/>
      <c r="AN35" s="68"/>
      <c r="AO35" s="78"/>
      <c r="AP35" s="78"/>
      <c r="AQ35" s="2"/>
    </row>
    <row r="36" spans="1:43" s="15" customFormat="1" x14ac:dyDescent="0.3">
      <c r="A36" s="4">
        <v>47</v>
      </c>
      <c r="B36" s="6" t="s">
        <v>345</v>
      </c>
      <c r="C36" s="1" t="s">
        <v>70</v>
      </c>
      <c r="D36" s="1" t="s">
        <v>183</v>
      </c>
      <c r="E36" s="1" t="s">
        <v>26</v>
      </c>
      <c r="F36" s="1" t="s">
        <v>30</v>
      </c>
      <c r="G36" s="2" t="s">
        <v>127</v>
      </c>
      <c r="H36" s="2" t="s">
        <v>365</v>
      </c>
      <c r="I36" s="16"/>
      <c r="J36" s="2" t="s">
        <v>336</v>
      </c>
      <c r="K36" s="1" t="s">
        <v>304</v>
      </c>
      <c r="L36" s="2"/>
      <c r="M36" s="21">
        <v>43288</v>
      </c>
      <c r="N36" s="58">
        <f t="shared" ca="1" si="0"/>
        <v>113</v>
      </c>
      <c r="O36" s="2" t="s">
        <v>26</v>
      </c>
      <c r="P36" s="2"/>
      <c r="Q36" s="2">
        <v>8945</v>
      </c>
      <c r="R36" s="21">
        <v>41137</v>
      </c>
      <c r="S36" s="2">
        <v>38000</v>
      </c>
      <c r="T36" s="2">
        <v>0</v>
      </c>
      <c r="U36" s="2"/>
      <c r="V36" s="2">
        <v>0</v>
      </c>
      <c r="W36" s="2"/>
      <c r="X36" s="2"/>
      <c r="Y36" s="2" t="s">
        <v>390</v>
      </c>
      <c r="Z36" s="21">
        <v>42200</v>
      </c>
      <c r="AA36" s="2">
        <v>0</v>
      </c>
      <c r="AB36" s="21">
        <f>VLOOKUP(B36,[1]FLOTTE!$A$1:$X$65536,24,FALSE)</f>
        <v>0</v>
      </c>
      <c r="AC36" s="21">
        <f>VLOOKUP(B36,[1]FLOTTE!$A$1:$Y$65536,25,FALSE)</f>
        <v>0</v>
      </c>
      <c r="AD36" s="2">
        <v>0</v>
      </c>
      <c r="AE36" s="21">
        <v>0</v>
      </c>
      <c r="AF36" s="21">
        <v>0</v>
      </c>
      <c r="AG36" s="21"/>
      <c r="AH36" s="2"/>
      <c r="AI36" s="21">
        <v>0</v>
      </c>
      <c r="AJ36" s="2"/>
      <c r="AK36" s="2"/>
      <c r="AL36" s="21">
        <v>43156</v>
      </c>
      <c r="AM36" s="68"/>
      <c r="AN36" s="68"/>
      <c r="AO36" s="78"/>
      <c r="AP36" s="78"/>
      <c r="AQ36" s="2"/>
    </row>
    <row r="37" spans="1:43" s="15" customFormat="1" x14ac:dyDescent="0.3">
      <c r="A37" s="4">
        <v>48</v>
      </c>
      <c r="B37" s="6" t="s">
        <v>346</v>
      </c>
      <c r="C37" s="1" t="s">
        <v>70</v>
      </c>
      <c r="D37" s="1" t="s">
        <v>183</v>
      </c>
      <c r="E37" s="1" t="s">
        <v>26</v>
      </c>
      <c r="F37" s="1" t="s">
        <v>63</v>
      </c>
      <c r="G37" s="2" t="s">
        <v>127</v>
      </c>
      <c r="H37" s="2" t="s">
        <v>654</v>
      </c>
      <c r="I37" s="16"/>
      <c r="J37" s="2" t="s">
        <v>336</v>
      </c>
      <c r="K37" s="1" t="s">
        <v>304</v>
      </c>
      <c r="L37" s="2"/>
      <c r="M37" s="21">
        <v>43361</v>
      </c>
      <c r="N37" s="58">
        <f t="shared" ca="1" si="0"/>
        <v>184</v>
      </c>
      <c r="O37" s="2" t="s">
        <v>383</v>
      </c>
      <c r="P37" s="2"/>
      <c r="Q37" s="2">
        <v>6890</v>
      </c>
      <c r="R37" s="21">
        <v>41166</v>
      </c>
      <c r="S37" s="2">
        <v>18000</v>
      </c>
      <c r="T37" s="2">
        <v>0</v>
      </c>
      <c r="U37" s="2"/>
      <c r="V37" s="2">
        <v>0</v>
      </c>
      <c r="W37" s="2"/>
      <c r="X37" s="2"/>
      <c r="Y37" s="2" t="s">
        <v>390</v>
      </c>
      <c r="Z37" s="21">
        <v>42200</v>
      </c>
      <c r="AA37" s="2">
        <v>0</v>
      </c>
      <c r="AB37" s="21">
        <f>VLOOKUP(B37,[1]FLOTTE!$A$1:$X$65536,24,FALSE)</f>
        <v>0</v>
      </c>
      <c r="AC37" s="21">
        <f>VLOOKUP(B37,[1]FLOTTE!$A$1:$Y$65536,25,FALSE)</f>
        <v>0</v>
      </c>
      <c r="AD37" s="2">
        <v>0</v>
      </c>
      <c r="AE37" s="21">
        <v>0</v>
      </c>
      <c r="AF37" s="21">
        <v>0</v>
      </c>
      <c r="AG37" s="21"/>
      <c r="AH37" s="2"/>
      <c r="AI37" s="21">
        <v>0</v>
      </c>
      <c r="AJ37" s="2"/>
      <c r="AK37" s="2"/>
      <c r="AL37" s="21">
        <v>43156</v>
      </c>
      <c r="AM37" s="68"/>
      <c r="AN37" s="68"/>
      <c r="AO37" s="78"/>
      <c r="AP37" s="78"/>
      <c r="AQ37" s="2"/>
    </row>
    <row r="38" spans="1:43" s="15" customFormat="1" x14ac:dyDescent="0.3">
      <c r="A38" s="4">
        <v>49</v>
      </c>
      <c r="B38" s="6" t="s">
        <v>347</v>
      </c>
      <c r="C38" s="1" t="s">
        <v>70</v>
      </c>
      <c r="D38" s="1" t="s">
        <v>183</v>
      </c>
      <c r="E38" s="1" t="s">
        <v>26</v>
      </c>
      <c r="F38" s="1" t="s">
        <v>63</v>
      </c>
      <c r="G38" s="2" t="s">
        <v>127</v>
      </c>
      <c r="H38" s="2" t="s">
        <v>655</v>
      </c>
      <c r="I38" s="16"/>
      <c r="J38" s="2" t="s">
        <v>336</v>
      </c>
      <c r="K38" s="1" t="s">
        <v>304</v>
      </c>
      <c r="L38" s="2"/>
      <c r="M38" s="21">
        <v>43370</v>
      </c>
      <c r="N38" s="58">
        <f t="shared" ca="1" si="0"/>
        <v>193</v>
      </c>
      <c r="O38" s="2" t="s">
        <v>383</v>
      </c>
      <c r="P38" s="2"/>
      <c r="Q38" s="2">
        <v>6910</v>
      </c>
      <c r="R38" s="21">
        <v>41177</v>
      </c>
      <c r="S38" s="2">
        <v>18000</v>
      </c>
      <c r="T38" s="2">
        <v>0</v>
      </c>
      <c r="U38" s="2"/>
      <c r="V38" s="2">
        <v>0</v>
      </c>
      <c r="W38" s="2"/>
      <c r="X38" s="2"/>
      <c r="Y38" s="2" t="s">
        <v>390</v>
      </c>
      <c r="Z38" s="21">
        <v>42200</v>
      </c>
      <c r="AA38" s="2">
        <v>0</v>
      </c>
      <c r="AB38" s="21">
        <f>VLOOKUP(B38,[1]FLOTTE!$A$1:$X$65536,24,FALSE)</f>
        <v>0</v>
      </c>
      <c r="AC38" s="21">
        <f>VLOOKUP(B38,[1]FLOTTE!$A$1:$Y$65536,25,FALSE)</f>
        <v>0</v>
      </c>
      <c r="AD38" s="2">
        <v>0</v>
      </c>
      <c r="AE38" s="21">
        <v>0</v>
      </c>
      <c r="AF38" s="21">
        <v>0</v>
      </c>
      <c r="AG38" s="21"/>
      <c r="AH38" s="2"/>
      <c r="AI38" s="21">
        <v>0</v>
      </c>
      <c r="AJ38" s="2"/>
      <c r="AK38" s="2"/>
      <c r="AL38" s="21">
        <v>43156</v>
      </c>
      <c r="AM38" s="68"/>
      <c r="AN38" s="68"/>
      <c r="AO38" s="78"/>
      <c r="AP38" s="78"/>
      <c r="AQ38" s="2"/>
    </row>
    <row r="39" spans="1:43" s="15" customFormat="1" x14ac:dyDescent="0.3">
      <c r="A39" s="4">
        <v>50</v>
      </c>
      <c r="B39" s="6" t="s">
        <v>348</v>
      </c>
      <c r="C39" s="1" t="s">
        <v>70</v>
      </c>
      <c r="D39" s="1" t="s">
        <v>183</v>
      </c>
      <c r="E39" s="2" t="s">
        <v>204</v>
      </c>
      <c r="F39" s="1" t="s">
        <v>30</v>
      </c>
      <c r="G39" s="2" t="s">
        <v>127</v>
      </c>
      <c r="H39" s="2" t="s">
        <v>366</v>
      </c>
      <c r="I39" s="16"/>
      <c r="J39" s="2" t="s">
        <v>336</v>
      </c>
      <c r="K39" s="1" t="s">
        <v>304</v>
      </c>
      <c r="L39" s="2" t="s">
        <v>205</v>
      </c>
      <c r="M39" s="21">
        <v>43309</v>
      </c>
      <c r="N39" s="58">
        <f t="shared" ca="1" si="0"/>
        <v>134</v>
      </c>
      <c r="O39" s="2" t="s">
        <v>384</v>
      </c>
      <c r="P39" s="2"/>
      <c r="Q39" s="2">
        <v>8980</v>
      </c>
      <c r="R39" s="21">
        <v>37553</v>
      </c>
      <c r="S39" s="2">
        <v>30000</v>
      </c>
      <c r="T39" s="2">
        <v>0</v>
      </c>
      <c r="U39" s="2"/>
      <c r="V39" s="2">
        <v>0</v>
      </c>
      <c r="W39" s="2"/>
      <c r="X39" s="2"/>
      <c r="Y39" s="2" t="s">
        <v>390</v>
      </c>
      <c r="Z39" s="21">
        <v>42200</v>
      </c>
      <c r="AA39" s="2">
        <v>0</v>
      </c>
      <c r="AB39" s="21">
        <f>VLOOKUP(B39,[1]FLOTTE!$A$1:$X$65536,24,FALSE)</f>
        <v>0</v>
      </c>
      <c r="AC39" s="21">
        <f>VLOOKUP(B39,[1]FLOTTE!$A$1:$Y$65536,25,FALSE)</f>
        <v>0</v>
      </c>
      <c r="AD39" s="2">
        <v>0</v>
      </c>
      <c r="AE39" s="21">
        <v>0</v>
      </c>
      <c r="AF39" s="21">
        <v>0</v>
      </c>
      <c r="AG39" s="21"/>
      <c r="AH39" s="2"/>
      <c r="AI39" s="21">
        <v>0</v>
      </c>
      <c r="AJ39" s="2"/>
      <c r="AK39" s="2"/>
      <c r="AL39" s="21">
        <v>41651</v>
      </c>
      <c r="AM39" s="68"/>
      <c r="AN39" s="68"/>
      <c r="AO39" s="78"/>
      <c r="AP39" s="78"/>
      <c r="AQ39" s="2"/>
    </row>
    <row r="40" spans="1:43" s="63" customFormat="1" hidden="1" x14ac:dyDescent="0.3">
      <c r="A40" s="64">
        <v>51</v>
      </c>
      <c r="B40" s="62" t="s">
        <v>481</v>
      </c>
      <c r="C40" s="1" t="s">
        <v>70</v>
      </c>
      <c r="D40" s="1" t="s">
        <v>183</v>
      </c>
      <c r="E40" s="2" t="s">
        <v>204</v>
      </c>
      <c r="F40" s="1" t="s">
        <v>30</v>
      </c>
      <c r="G40" s="2" t="s">
        <v>127</v>
      </c>
      <c r="H40" s="2"/>
      <c r="I40" s="16"/>
      <c r="J40" s="2" t="s">
        <v>173</v>
      </c>
      <c r="K40" s="1"/>
      <c r="L40" s="2"/>
      <c r="M40" s="21">
        <v>43032</v>
      </c>
      <c r="N40" s="58">
        <f t="shared" ca="1" si="0"/>
        <v>-140</v>
      </c>
      <c r="O40" s="2"/>
      <c r="P40" s="2"/>
      <c r="Q40" s="2"/>
      <c r="R40" s="21"/>
      <c r="S40" s="2"/>
      <c r="T40" s="2"/>
      <c r="U40" s="2"/>
      <c r="V40" s="2"/>
      <c r="W40" s="2"/>
      <c r="X40" s="2"/>
      <c r="Y40" s="2"/>
      <c r="Z40" s="21"/>
      <c r="AA40" s="2"/>
      <c r="AB40" s="21"/>
      <c r="AC40" s="21"/>
      <c r="AD40" s="2"/>
      <c r="AE40" s="21"/>
      <c r="AF40" s="21"/>
      <c r="AG40" s="21"/>
      <c r="AH40" s="2"/>
      <c r="AI40" s="21"/>
      <c r="AJ40" s="2"/>
      <c r="AK40" s="2"/>
      <c r="AL40" s="2"/>
      <c r="AM40" s="2"/>
      <c r="AN40" s="2"/>
      <c r="AO40" s="78"/>
      <c r="AP40" s="78"/>
      <c r="AQ40" s="2"/>
    </row>
    <row r="41" spans="1:43" s="63" customFormat="1" hidden="1" x14ac:dyDescent="0.3">
      <c r="A41" s="64">
        <v>52</v>
      </c>
      <c r="B41" s="62" t="s">
        <v>483</v>
      </c>
      <c r="C41" s="1" t="s">
        <v>70</v>
      </c>
      <c r="D41" s="1" t="s">
        <v>183</v>
      </c>
      <c r="E41" s="2" t="s">
        <v>204</v>
      </c>
      <c r="F41" s="1" t="s">
        <v>30</v>
      </c>
      <c r="G41" s="2" t="s">
        <v>127</v>
      </c>
      <c r="H41" s="2"/>
      <c r="I41" s="16"/>
      <c r="J41" s="2"/>
      <c r="K41" s="1"/>
      <c r="L41" s="2" t="s">
        <v>482</v>
      </c>
      <c r="M41" s="21">
        <v>43056</v>
      </c>
      <c r="N41" s="58">
        <f t="shared" ca="1" si="0"/>
        <v>-117</v>
      </c>
      <c r="O41" s="2"/>
      <c r="P41" s="2"/>
      <c r="Q41" s="2"/>
      <c r="R41" s="21"/>
      <c r="S41" s="2"/>
      <c r="T41" s="2"/>
      <c r="U41" s="2"/>
      <c r="V41" s="2"/>
      <c r="W41" s="2"/>
      <c r="X41" s="2"/>
      <c r="Y41" s="2"/>
      <c r="Z41" s="21"/>
      <c r="AA41" s="2"/>
      <c r="AB41" s="21"/>
      <c r="AC41" s="21"/>
      <c r="AD41" s="2"/>
      <c r="AE41" s="21"/>
      <c r="AF41" s="21"/>
      <c r="AG41" s="21"/>
      <c r="AH41" s="2"/>
      <c r="AI41" s="21"/>
      <c r="AJ41" s="2"/>
      <c r="AK41" s="2"/>
      <c r="AL41" s="2"/>
      <c r="AM41" s="2"/>
      <c r="AN41" s="2"/>
      <c r="AO41" s="78"/>
      <c r="AP41" s="78"/>
      <c r="AQ41" s="2"/>
    </row>
    <row r="42" spans="1:43" s="65" customFormat="1" x14ac:dyDescent="0.3">
      <c r="A42" s="64">
        <v>53</v>
      </c>
      <c r="B42" s="62" t="s">
        <v>736</v>
      </c>
      <c r="C42" s="1" t="s">
        <v>70</v>
      </c>
      <c r="D42" s="1" t="s">
        <v>183</v>
      </c>
      <c r="E42" s="2"/>
      <c r="F42" s="1" t="s">
        <v>30</v>
      </c>
      <c r="G42" s="2" t="s">
        <v>129</v>
      </c>
      <c r="H42" s="2" t="s">
        <v>737</v>
      </c>
      <c r="I42" s="16" t="s">
        <v>738</v>
      </c>
      <c r="J42" s="2" t="s">
        <v>336</v>
      </c>
      <c r="K42" s="1" t="s">
        <v>304</v>
      </c>
      <c r="L42" s="2"/>
      <c r="M42" s="21">
        <v>43066</v>
      </c>
      <c r="N42" s="58">
        <f t="shared" ca="1" si="0"/>
        <v>-107</v>
      </c>
      <c r="O42" s="2" t="s">
        <v>99</v>
      </c>
      <c r="P42" s="2"/>
      <c r="Q42" s="2">
        <v>9350</v>
      </c>
      <c r="R42" s="21">
        <v>41970</v>
      </c>
      <c r="S42" s="2">
        <v>38000</v>
      </c>
      <c r="T42" s="2"/>
      <c r="U42" s="2"/>
      <c r="V42" s="2"/>
      <c r="W42" s="2"/>
      <c r="X42" s="2"/>
      <c r="Y42" s="2"/>
      <c r="Z42" s="21"/>
      <c r="AA42" s="2"/>
      <c r="AB42" s="21"/>
      <c r="AC42" s="21"/>
      <c r="AD42" s="2"/>
      <c r="AE42" s="21"/>
      <c r="AF42" s="21"/>
      <c r="AG42" s="21"/>
      <c r="AH42" s="2"/>
      <c r="AI42" s="21"/>
      <c r="AJ42" s="2"/>
      <c r="AK42" s="2"/>
      <c r="AL42" s="21">
        <v>42708</v>
      </c>
      <c r="AM42" s="68"/>
      <c r="AN42" s="68"/>
      <c r="AO42" s="78"/>
      <c r="AP42" s="78"/>
      <c r="AQ42" s="2"/>
    </row>
    <row r="43" spans="1:43" x14ac:dyDescent="0.3">
      <c r="A43" s="60">
        <v>82</v>
      </c>
      <c r="B43" s="6" t="s">
        <v>462</v>
      </c>
      <c r="C43" s="1" t="s">
        <v>126</v>
      </c>
      <c r="D43" s="2" t="s">
        <v>183</v>
      </c>
      <c r="E43" s="1" t="s">
        <v>26</v>
      </c>
      <c r="F43" s="1" t="s">
        <v>30</v>
      </c>
      <c r="G43" s="2" t="s">
        <v>127</v>
      </c>
      <c r="H43" s="2"/>
      <c r="I43" s="16"/>
      <c r="J43" s="2" t="s">
        <v>336</v>
      </c>
      <c r="K43" s="1" t="s">
        <v>304</v>
      </c>
      <c r="L43" s="2"/>
      <c r="M43" s="2"/>
      <c r="N43" s="58" t="str">
        <f t="shared" si="0"/>
        <v/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1">
        <v>43158</v>
      </c>
      <c r="AM43" s="68"/>
      <c r="AN43" s="68"/>
      <c r="AO43" s="78"/>
      <c r="AP43" s="78"/>
      <c r="AQ43" s="2"/>
    </row>
    <row r="44" spans="1:43" x14ac:dyDescent="0.3">
      <c r="A44" s="60">
        <v>83</v>
      </c>
      <c r="B44" s="6" t="s">
        <v>463</v>
      </c>
      <c r="C44" s="1" t="s">
        <v>126</v>
      </c>
      <c r="D44" s="2" t="s">
        <v>183</v>
      </c>
      <c r="E44" s="1" t="s">
        <v>26</v>
      </c>
      <c r="F44" s="1" t="s">
        <v>30</v>
      </c>
      <c r="G44" s="2" t="s">
        <v>127</v>
      </c>
      <c r="H44" s="2"/>
      <c r="I44" s="16"/>
      <c r="J44" s="2" t="s">
        <v>336</v>
      </c>
      <c r="K44" s="1" t="s">
        <v>304</v>
      </c>
      <c r="L44" s="2"/>
      <c r="M44" s="2"/>
      <c r="N44" s="58" t="str">
        <f t="shared" si="0"/>
        <v/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1">
        <v>43158</v>
      </c>
      <c r="AM44" s="68"/>
      <c r="AN44" s="68"/>
      <c r="AO44" s="78"/>
      <c r="AP44" s="78"/>
      <c r="AQ44" s="2"/>
    </row>
    <row r="45" spans="1:43" x14ac:dyDescent="0.3">
      <c r="A45" s="60">
        <v>84</v>
      </c>
      <c r="B45" s="6" t="s">
        <v>464</v>
      </c>
      <c r="C45" s="1" t="s">
        <v>126</v>
      </c>
      <c r="D45" s="2" t="s">
        <v>183</v>
      </c>
      <c r="E45" s="1" t="s">
        <v>26</v>
      </c>
      <c r="F45" s="1" t="s">
        <v>30</v>
      </c>
      <c r="G45" s="2" t="s">
        <v>127</v>
      </c>
      <c r="H45" s="2"/>
      <c r="I45" s="16"/>
      <c r="J45" s="2" t="s">
        <v>336</v>
      </c>
      <c r="K45" s="1" t="s">
        <v>304</v>
      </c>
      <c r="L45" s="2"/>
      <c r="M45" s="2"/>
      <c r="N45" s="58" t="str">
        <f t="shared" si="0"/>
        <v/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1">
        <v>43151</v>
      </c>
      <c r="AM45" s="68"/>
      <c r="AN45" s="68"/>
      <c r="AO45" s="78"/>
      <c r="AP45" s="78"/>
      <c r="AQ45" s="2"/>
    </row>
    <row r="46" spans="1:43" x14ac:dyDescent="0.3">
      <c r="A46" s="60">
        <v>85</v>
      </c>
      <c r="B46" s="6" t="s">
        <v>465</v>
      </c>
      <c r="C46" s="1" t="s">
        <v>126</v>
      </c>
      <c r="D46" s="2" t="s">
        <v>183</v>
      </c>
      <c r="E46" s="1" t="s">
        <v>26</v>
      </c>
      <c r="F46" s="1" t="s">
        <v>30</v>
      </c>
      <c r="G46" s="2" t="s">
        <v>127</v>
      </c>
      <c r="H46" s="2"/>
      <c r="I46" s="16"/>
      <c r="J46" s="2" t="s">
        <v>336</v>
      </c>
      <c r="K46" s="1" t="s">
        <v>304</v>
      </c>
      <c r="L46" s="2"/>
      <c r="M46" s="2"/>
      <c r="N46" s="58" t="str">
        <f t="shared" si="0"/>
        <v/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1">
        <v>41744</v>
      </c>
      <c r="AM46" s="68"/>
      <c r="AN46" s="68"/>
      <c r="AO46" s="78"/>
      <c r="AP46" s="78"/>
      <c r="AQ46" s="2"/>
    </row>
    <row r="47" spans="1:43" x14ac:dyDescent="0.3">
      <c r="A47" s="60">
        <v>86</v>
      </c>
      <c r="B47" s="6" t="s">
        <v>466</v>
      </c>
      <c r="C47" s="1" t="s">
        <v>126</v>
      </c>
      <c r="D47" s="2" t="s">
        <v>183</v>
      </c>
      <c r="E47" s="1" t="s">
        <v>26</v>
      </c>
      <c r="F47" s="1" t="s">
        <v>30</v>
      </c>
      <c r="G47" s="2" t="s">
        <v>127</v>
      </c>
      <c r="H47" s="2"/>
      <c r="I47" s="16"/>
      <c r="J47" s="2" t="s">
        <v>336</v>
      </c>
      <c r="K47" s="1" t="s">
        <v>304</v>
      </c>
      <c r="L47" s="2"/>
      <c r="M47" s="2"/>
      <c r="N47" s="58" t="str">
        <f t="shared" si="0"/>
        <v/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1">
        <v>43158</v>
      </c>
      <c r="AM47" s="68"/>
      <c r="AN47" s="68"/>
      <c r="AO47" s="78"/>
      <c r="AP47" s="78"/>
      <c r="AQ47" s="2"/>
    </row>
    <row r="48" spans="1:43" x14ac:dyDescent="0.3">
      <c r="A48" s="60">
        <v>87</v>
      </c>
      <c r="B48" s="62" t="s">
        <v>467</v>
      </c>
      <c r="C48" s="1" t="s">
        <v>126</v>
      </c>
      <c r="D48" s="2" t="s">
        <v>183</v>
      </c>
      <c r="E48" s="1" t="s">
        <v>26</v>
      </c>
      <c r="F48" s="1" t="s">
        <v>30</v>
      </c>
      <c r="G48" s="2" t="s">
        <v>127</v>
      </c>
      <c r="H48" s="2"/>
      <c r="I48" s="16"/>
      <c r="J48" s="2" t="s">
        <v>336</v>
      </c>
      <c r="K48" s="1" t="s">
        <v>304</v>
      </c>
      <c r="L48" s="2"/>
      <c r="M48" s="2"/>
      <c r="N48" s="58" t="str">
        <f t="shared" si="0"/>
        <v/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1">
        <v>43158</v>
      </c>
      <c r="AM48" s="68"/>
      <c r="AN48" s="68"/>
      <c r="AO48" s="78"/>
      <c r="AP48" s="78"/>
      <c r="AQ48" s="2"/>
    </row>
    <row r="49" spans="1:43" x14ac:dyDescent="0.3">
      <c r="A49" s="60">
        <v>88</v>
      </c>
      <c r="B49" s="62" t="s">
        <v>468</v>
      </c>
      <c r="C49" s="1" t="s">
        <v>126</v>
      </c>
      <c r="D49" s="2" t="s">
        <v>183</v>
      </c>
      <c r="E49" s="1" t="s">
        <v>26</v>
      </c>
      <c r="F49" s="1" t="s">
        <v>30</v>
      </c>
      <c r="G49" s="2" t="s">
        <v>127</v>
      </c>
      <c r="H49" s="2"/>
      <c r="I49" s="16"/>
      <c r="J49" s="2" t="s">
        <v>336</v>
      </c>
      <c r="K49" s="1" t="s">
        <v>304</v>
      </c>
      <c r="L49" s="2"/>
      <c r="M49" s="2"/>
      <c r="N49" s="58" t="str">
        <f t="shared" si="0"/>
        <v/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1">
        <v>43158</v>
      </c>
      <c r="AM49" s="68"/>
      <c r="AN49" s="68"/>
      <c r="AO49" s="78"/>
      <c r="AP49" s="78"/>
      <c r="AQ49" s="2"/>
    </row>
    <row r="50" spans="1:43" x14ac:dyDescent="0.3">
      <c r="A50" s="60">
        <v>89</v>
      </c>
      <c r="B50" s="62" t="s">
        <v>61</v>
      </c>
      <c r="C50" s="1" t="s">
        <v>70</v>
      </c>
      <c r="D50" s="1" t="s">
        <v>183</v>
      </c>
      <c r="E50" s="1" t="s">
        <v>62</v>
      </c>
      <c r="F50" s="1" t="s">
        <v>30</v>
      </c>
      <c r="G50" s="2" t="s">
        <v>127</v>
      </c>
      <c r="H50" s="33" t="s">
        <v>364</v>
      </c>
      <c r="I50" s="16"/>
      <c r="J50" s="2" t="s">
        <v>336</v>
      </c>
      <c r="K50" s="2"/>
      <c r="L50" s="2"/>
      <c r="M50" s="21">
        <v>43180</v>
      </c>
      <c r="N50" s="58">
        <f t="shared" ca="1" si="0"/>
        <v>7</v>
      </c>
      <c r="O50" s="2" t="s">
        <v>382</v>
      </c>
      <c r="P50" s="2"/>
      <c r="Q50" s="2">
        <v>9000</v>
      </c>
      <c r="R50" s="21">
        <v>35954</v>
      </c>
      <c r="S50" s="2">
        <v>39000</v>
      </c>
      <c r="T50" s="2">
        <v>0</v>
      </c>
      <c r="U50" s="2"/>
      <c r="V50" s="2" t="s">
        <v>385</v>
      </c>
      <c r="W50" s="2"/>
      <c r="X50" s="2"/>
      <c r="Y50" s="2" t="s">
        <v>390</v>
      </c>
      <c r="Z50" s="21">
        <v>42200</v>
      </c>
      <c r="AA50" s="2" t="s">
        <v>394</v>
      </c>
      <c r="AB50" s="21" t="str">
        <f>VLOOKUP(B50,[1]FLOTTE!$A$1:$X$65536,24,FALSE)</f>
        <v/>
      </c>
      <c r="AC50" s="21" t="str">
        <f>VLOOKUP(B50,[1]FLOTTE!$A$1:$Y$65536,25,FALSE)</f>
        <v/>
      </c>
      <c r="AD50" s="2" t="s">
        <v>394</v>
      </c>
      <c r="AE50" s="21" t="s">
        <v>394</v>
      </c>
      <c r="AF50" s="21" t="s">
        <v>394</v>
      </c>
      <c r="AG50" s="21"/>
      <c r="AH50" s="2"/>
      <c r="AI50" s="21" t="s">
        <v>394</v>
      </c>
      <c r="AJ50" s="2"/>
      <c r="AK50" s="2"/>
      <c r="AL50" s="2"/>
      <c r="AM50" s="68"/>
      <c r="AN50" s="68"/>
      <c r="AO50" s="78"/>
      <c r="AP50" s="78"/>
      <c r="AQ50" s="2"/>
    </row>
    <row r="51" spans="1:43" x14ac:dyDescent="0.3">
      <c r="A51" s="60">
        <v>100</v>
      </c>
      <c r="B51" s="6" t="s">
        <v>349</v>
      </c>
      <c r="C51" s="1" t="s">
        <v>126</v>
      </c>
      <c r="D51" s="2" t="s">
        <v>141</v>
      </c>
      <c r="E51" s="1" t="s">
        <v>26</v>
      </c>
      <c r="F51" s="1" t="s">
        <v>30</v>
      </c>
      <c r="G51" s="2" t="s">
        <v>129</v>
      </c>
      <c r="H51" s="2"/>
      <c r="I51" s="16" t="s">
        <v>177</v>
      </c>
      <c r="J51" s="2" t="s">
        <v>336</v>
      </c>
      <c r="K51" s="1" t="s">
        <v>304</v>
      </c>
      <c r="L51" s="2"/>
      <c r="M51" s="2"/>
      <c r="N51" s="58" t="str">
        <f t="shared" si="0"/>
        <v/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1">
        <v>43506</v>
      </c>
      <c r="AM51" s="68"/>
      <c r="AN51" s="68"/>
      <c r="AO51" s="78"/>
      <c r="AP51" s="78"/>
      <c r="AQ51" s="2"/>
    </row>
    <row r="52" spans="1:43" x14ac:dyDescent="0.3">
      <c r="A52" s="60">
        <v>101</v>
      </c>
      <c r="B52" s="6" t="s">
        <v>350</v>
      </c>
      <c r="C52" s="1" t="s">
        <v>126</v>
      </c>
      <c r="D52" s="2" t="s">
        <v>141</v>
      </c>
      <c r="E52" s="1" t="s">
        <v>26</v>
      </c>
      <c r="F52" s="1" t="s">
        <v>30</v>
      </c>
      <c r="G52" s="2" t="s">
        <v>129</v>
      </c>
      <c r="H52" s="2"/>
      <c r="I52" s="16" t="s">
        <v>177</v>
      </c>
      <c r="J52" s="2" t="s">
        <v>336</v>
      </c>
      <c r="K52" s="1" t="s">
        <v>304</v>
      </c>
      <c r="L52" s="2"/>
      <c r="M52" s="21">
        <v>43161</v>
      </c>
      <c r="N52" s="58">
        <f t="shared" ca="1" si="0"/>
        <v>-12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1">
        <v>43100</v>
      </c>
      <c r="AA52" s="2"/>
      <c r="AB52" s="2"/>
      <c r="AC52" s="2"/>
      <c r="AD52" s="2"/>
      <c r="AE52" s="2"/>
      <c r="AF52" s="2"/>
      <c r="AG52" s="2" t="s">
        <v>882</v>
      </c>
      <c r="AH52" s="2"/>
      <c r="AI52" s="2"/>
      <c r="AJ52" s="2"/>
      <c r="AK52" s="2"/>
      <c r="AL52" s="21">
        <v>43506</v>
      </c>
      <c r="AM52" s="68"/>
      <c r="AN52" s="68"/>
      <c r="AO52" s="78"/>
      <c r="AP52" s="78"/>
      <c r="AQ52" s="2"/>
    </row>
    <row r="53" spans="1:43" x14ac:dyDescent="0.3">
      <c r="A53" s="60">
        <v>102</v>
      </c>
      <c r="B53" s="6" t="s">
        <v>351</v>
      </c>
      <c r="C53" s="1" t="s">
        <v>126</v>
      </c>
      <c r="D53" s="2" t="s">
        <v>141</v>
      </c>
      <c r="E53" s="1" t="s">
        <v>26</v>
      </c>
      <c r="F53" s="1" t="s">
        <v>30</v>
      </c>
      <c r="G53" s="2" t="s">
        <v>129</v>
      </c>
      <c r="H53" s="2"/>
      <c r="I53" s="16" t="s">
        <v>177</v>
      </c>
      <c r="J53" s="2" t="s">
        <v>336</v>
      </c>
      <c r="K53" s="1" t="s">
        <v>304</v>
      </c>
      <c r="L53" s="2"/>
      <c r="M53" s="2"/>
      <c r="N53" s="58" t="str">
        <f t="shared" si="0"/>
        <v/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1">
        <v>43158</v>
      </c>
      <c r="AM53" s="68"/>
      <c r="AN53" s="68"/>
      <c r="AO53" s="78"/>
      <c r="AP53" s="78"/>
      <c r="AQ53" s="2"/>
    </row>
    <row r="54" spans="1:43" x14ac:dyDescent="0.3">
      <c r="A54" s="60">
        <v>103</v>
      </c>
      <c r="B54" s="62" t="s">
        <v>352</v>
      </c>
      <c r="C54" s="1" t="s">
        <v>126</v>
      </c>
      <c r="D54" s="2" t="s">
        <v>141</v>
      </c>
      <c r="E54" s="1" t="s">
        <v>26</v>
      </c>
      <c r="F54" s="1" t="s">
        <v>30</v>
      </c>
      <c r="G54" s="2" t="s">
        <v>129</v>
      </c>
      <c r="H54" s="2"/>
      <c r="I54" s="16" t="s">
        <v>177</v>
      </c>
      <c r="J54" s="2" t="s">
        <v>336</v>
      </c>
      <c r="K54" s="1" t="s">
        <v>304</v>
      </c>
      <c r="L54" s="2"/>
      <c r="M54" s="21">
        <v>42838</v>
      </c>
      <c r="N54" s="58">
        <f t="shared" ca="1" si="0"/>
        <v>-331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1">
        <v>43100</v>
      </c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1">
        <v>42875</v>
      </c>
      <c r="AM54" s="68"/>
      <c r="AN54" s="68"/>
      <c r="AO54" s="78"/>
      <c r="AP54" s="78"/>
      <c r="AQ54" s="2"/>
    </row>
    <row r="55" spans="1:43" x14ac:dyDescent="0.3">
      <c r="A55" s="60">
        <v>104</v>
      </c>
      <c r="B55" s="62" t="s">
        <v>353</v>
      </c>
      <c r="C55" s="1" t="s">
        <v>126</v>
      </c>
      <c r="D55" s="2" t="s">
        <v>141</v>
      </c>
      <c r="E55" s="1" t="s">
        <v>26</v>
      </c>
      <c r="F55" s="1" t="s">
        <v>30</v>
      </c>
      <c r="G55" s="2" t="s">
        <v>129</v>
      </c>
      <c r="H55" s="2"/>
      <c r="I55" s="16" t="s">
        <v>177</v>
      </c>
      <c r="J55" s="2" t="s">
        <v>336</v>
      </c>
      <c r="K55" s="1" t="s">
        <v>304</v>
      </c>
      <c r="L55" s="2"/>
      <c r="M55" s="21">
        <v>42942</v>
      </c>
      <c r="N55" s="58">
        <f t="shared" ca="1" si="0"/>
        <v>-228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1">
        <v>43100</v>
      </c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1">
        <v>43158</v>
      </c>
      <c r="AM55" s="68"/>
      <c r="AN55" s="68"/>
      <c r="AO55" s="78"/>
      <c r="AP55" s="78"/>
      <c r="AQ55" s="2"/>
    </row>
    <row r="56" spans="1:43" x14ac:dyDescent="0.3">
      <c r="A56" s="60">
        <v>105</v>
      </c>
      <c r="B56" s="6" t="s">
        <v>354</v>
      </c>
      <c r="C56" s="1" t="s">
        <v>126</v>
      </c>
      <c r="D56" s="2" t="s">
        <v>141</v>
      </c>
      <c r="E56" s="1" t="s">
        <v>26</v>
      </c>
      <c r="F56" s="1" t="s">
        <v>30</v>
      </c>
      <c r="G56" s="2" t="s">
        <v>129</v>
      </c>
      <c r="H56" s="2"/>
      <c r="I56" s="16" t="s">
        <v>177</v>
      </c>
      <c r="J56" s="2" t="s">
        <v>336</v>
      </c>
      <c r="K56" s="1" t="s">
        <v>304</v>
      </c>
      <c r="L56" s="2"/>
      <c r="M56" s="2"/>
      <c r="N56" s="58" t="str">
        <f t="shared" si="0"/>
        <v/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1">
        <v>43158</v>
      </c>
      <c r="AM56" s="68"/>
      <c r="AN56" s="68"/>
      <c r="AO56" s="78"/>
      <c r="AP56" s="78"/>
      <c r="AQ56" s="2"/>
    </row>
    <row r="57" spans="1:43" x14ac:dyDescent="0.3">
      <c r="A57" s="60">
        <v>106</v>
      </c>
      <c r="B57" s="6" t="s">
        <v>355</v>
      </c>
      <c r="C57" s="1" t="s">
        <v>126</v>
      </c>
      <c r="D57" s="2" t="s">
        <v>141</v>
      </c>
      <c r="E57" s="1" t="s">
        <v>26</v>
      </c>
      <c r="F57" s="1" t="s">
        <v>30</v>
      </c>
      <c r="G57" s="2" t="s">
        <v>129</v>
      </c>
      <c r="H57" s="2"/>
      <c r="I57" s="16" t="s">
        <v>177</v>
      </c>
      <c r="J57" s="2" t="s">
        <v>336</v>
      </c>
      <c r="K57" s="1" t="s">
        <v>304</v>
      </c>
      <c r="L57" s="2"/>
      <c r="M57" s="2"/>
      <c r="N57" s="58" t="str">
        <f t="shared" si="0"/>
        <v/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1">
        <v>43158</v>
      </c>
      <c r="AM57" s="68"/>
      <c r="AN57" s="68"/>
      <c r="AO57" s="78"/>
      <c r="AP57" s="78"/>
      <c r="AQ57" s="2"/>
    </row>
    <row r="58" spans="1:43" hidden="1" x14ac:dyDescent="0.3">
      <c r="A58" s="60">
        <v>107</v>
      </c>
      <c r="B58" s="26" t="s">
        <v>24</v>
      </c>
      <c r="C58" s="28" t="s">
        <v>34</v>
      </c>
      <c r="D58" s="28" t="s">
        <v>217</v>
      </c>
      <c r="E58" s="1" t="s">
        <v>29</v>
      </c>
      <c r="F58" s="28" t="s">
        <v>30</v>
      </c>
      <c r="G58" s="28" t="s">
        <v>129</v>
      </c>
      <c r="H58" s="28"/>
      <c r="I58" s="27"/>
      <c r="J58" s="27" t="s">
        <v>173</v>
      </c>
      <c r="K58" s="27"/>
      <c r="L58" s="27"/>
      <c r="M58" s="2"/>
      <c r="N58" s="58" t="str">
        <f t="shared" si="0"/>
        <v/>
      </c>
      <c r="O58" s="2"/>
      <c r="P58" s="2"/>
      <c r="Q58" s="2"/>
      <c r="R58" s="21"/>
      <c r="S58" s="2"/>
      <c r="T58" s="2"/>
      <c r="U58" s="2"/>
      <c r="V58" s="2"/>
      <c r="W58" s="2"/>
      <c r="X58" s="2"/>
      <c r="Y58" s="2"/>
      <c r="Z58" s="21"/>
      <c r="AA58" s="2"/>
      <c r="AB58" s="21"/>
      <c r="AC58" s="21"/>
      <c r="AD58" s="2"/>
      <c r="AE58" s="21"/>
      <c r="AF58" s="21"/>
      <c r="AG58" s="21"/>
      <c r="AH58" s="2"/>
      <c r="AI58" s="2"/>
      <c r="AJ58" s="2"/>
      <c r="AK58" s="2"/>
      <c r="AL58" s="2"/>
      <c r="AM58" s="2"/>
      <c r="AN58" s="2"/>
      <c r="AO58" s="78"/>
      <c r="AP58" s="78"/>
      <c r="AQ58" s="2"/>
    </row>
    <row r="59" spans="1:43" x14ac:dyDescent="0.3">
      <c r="A59" s="60">
        <v>108</v>
      </c>
      <c r="B59" s="62" t="s">
        <v>27</v>
      </c>
      <c r="C59" s="1" t="s">
        <v>34</v>
      </c>
      <c r="D59" s="2" t="s">
        <v>217</v>
      </c>
      <c r="E59" s="1" t="s">
        <v>26</v>
      </c>
      <c r="F59" s="1" t="s">
        <v>30</v>
      </c>
      <c r="G59" s="2" t="s">
        <v>129</v>
      </c>
      <c r="H59" s="2" t="s">
        <v>498</v>
      </c>
      <c r="I59" s="16"/>
      <c r="J59" s="2" t="s">
        <v>336</v>
      </c>
      <c r="K59" s="1" t="s">
        <v>304</v>
      </c>
      <c r="L59" s="2"/>
      <c r="M59" s="21">
        <v>43292</v>
      </c>
      <c r="N59" s="58">
        <f t="shared" ca="1" si="0"/>
        <v>117</v>
      </c>
      <c r="O59" s="2" t="s">
        <v>99</v>
      </c>
      <c r="P59" s="2"/>
      <c r="Q59" s="2">
        <v>9300</v>
      </c>
      <c r="R59" s="21">
        <v>39616</v>
      </c>
      <c r="S59" s="2">
        <v>38000</v>
      </c>
      <c r="T59" s="2">
        <v>0</v>
      </c>
      <c r="U59" s="2">
        <f>VLOOKUP(B59,[2]FLOTTE!$A$1:$N$65536,14,FALSE)</f>
        <v>0</v>
      </c>
      <c r="V59" s="2" t="s">
        <v>428</v>
      </c>
      <c r="W59" s="2"/>
      <c r="X59" s="2"/>
      <c r="Y59" s="2" t="s">
        <v>429</v>
      </c>
      <c r="Z59" s="21">
        <v>42200</v>
      </c>
      <c r="AA59" s="2">
        <v>0</v>
      </c>
      <c r="AB59" s="21">
        <v>0</v>
      </c>
      <c r="AC59" s="21">
        <v>0</v>
      </c>
      <c r="AD59" s="2">
        <v>0</v>
      </c>
      <c r="AE59" s="21">
        <v>0</v>
      </c>
      <c r="AF59" s="21">
        <v>0</v>
      </c>
      <c r="AG59" s="21"/>
      <c r="AH59" s="2"/>
      <c r="AI59" s="2"/>
      <c r="AJ59" s="2"/>
      <c r="AK59" s="2"/>
      <c r="AL59" s="21">
        <v>43198</v>
      </c>
      <c r="AM59" s="68"/>
      <c r="AN59" s="68"/>
      <c r="AO59" s="78"/>
      <c r="AP59" s="78"/>
      <c r="AQ59" s="2"/>
    </row>
    <row r="60" spans="1:43" x14ac:dyDescent="0.3">
      <c r="A60" s="60">
        <v>109</v>
      </c>
      <c r="B60" s="62" t="s">
        <v>25</v>
      </c>
      <c r="C60" s="1" t="s">
        <v>34</v>
      </c>
      <c r="D60" s="2" t="s">
        <v>217</v>
      </c>
      <c r="E60" s="1" t="s">
        <v>26</v>
      </c>
      <c r="F60" s="1" t="s">
        <v>30</v>
      </c>
      <c r="G60" s="2" t="s">
        <v>129</v>
      </c>
      <c r="H60" s="2" t="s">
        <v>499</v>
      </c>
      <c r="I60" s="16"/>
      <c r="J60" s="2" t="s">
        <v>336</v>
      </c>
      <c r="K60" s="1" t="s">
        <v>304</v>
      </c>
      <c r="L60" s="2"/>
      <c r="M60" s="21">
        <v>43184</v>
      </c>
      <c r="N60" s="58">
        <f t="shared" ca="1" si="0"/>
        <v>11</v>
      </c>
      <c r="O60" s="2" t="s">
        <v>99</v>
      </c>
      <c r="P60" s="2"/>
      <c r="Q60" s="2">
        <v>9300</v>
      </c>
      <c r="R60" s="21">
        <v>39715</v>
      </c>
      <c r="S60" s="2">
        <v>38000</v>
      </c>
      <c r="T60" s="2">
        <v>0</v>
      </c>
      <c r="U60" s="2">
        <f>VLOOKUP(B60,[2]FLOTTE!$A$1:$N$65536,14,FALSE)</f>
        <v>0</v>
      </c>
      <c r="V60" s="2" t="s">
        <v>428</v>
      </c>
      <c r="W60" s="2"/>
      <c r="X60" s="2"/>
      <c r="Y60" s="2" t="s">
        <v>429</v>
      </c>
      <c r="Z60" s="21">
        <v>42200</v>
      </c>
      <c r="AA60" s="2">
        <v>0</v>
      </c>
      <c r="AB60" s="21">
        <v>0</v>
      </c>
      <c r="AC60" s="21">
        <v>0</v>
      </c>
      <c r="AD60" s="2">
        <v>0</v>
      </c>
      <c r="AE60" s="21">
        <v>0</v>
      </c>
      <c r="AF60" s="21">
        <v>0</v>
      </c>
      <c r="AG60" s="21"/>
      <c r="AH60" s="2"/>
      <c r="AI60" s="2"/>
      <c r="AJ60" s="2"/>
      <c r="AK60" s="2"/>
      <c r="AL60" s="21">
        <v>43101</v>
      </c>
      <c r="AM60" s="68"/>
      <c r="AN60" s="68"/>
      <c r="AO60" s="78"/>
      <c r="AP60" s="78"/>
      <c r="AQ60" s="2"/>
    </row>
    <row r="61" spans="1:43" x14ac:dyDescent="0.3">
      <c r="A61" s="60">
        <v>110</v>
      </c>
      <c r="B61" s="62" t="s">
        <v>691</v>
      </c>
      <c r="C61" s="1" t="s">
        <v>71</v>
      </c>
      <c r="D61" s="2" t="s">
        <v>141</v>
      </c>
      <c r="E61" s="2" t="s">
        <v>74</v>
      </c>
      <c r="F61" s="1" t="s">
        <v>30</v>
      </c>
      <c r="G61" s="2" t="s">
        <v>129</v>
      </c>
      <c r="H61" s="2" t="s">
        <v>615</v>
      </c>
      <c r="I61" s="16"/>
      <c r="J61" s="2" t="s">
        <v>336</v>
      </c>
      <c r="K61" s="1" t="s">
        <v>304</v>
      </c>
      <c r="L61" s="62" t="s">
        <v>73</v>
      </c>
      <c r="M61" s="21">
        <v>43330</v>
      </c>
      <c r="N61" s="58">
        <f t="shared" ca="1" si="0"/>
        <v>154</v>
      </c>
      <c r="O61" s="2" t="e">
        <v>#N/A</v>
      </c>
      <c r="P61" s="2"/>
      <c r="Q61" s="2" t="e">
        <v>#N/A</v>
      </c>
      <c r="R61" s="21" t="e">
        <v>#N/A</v>
      </c>
      <c r="S61" s="2">
        <v>39000</v>
      </c>
      <c r="T61" s="2"/>
      <c r="U61" s="2" t="e">
        <v>#N/A</v>
      </c>
      <c r="V61" s="2" t="e">
        <v>#N/A</v>
      </c>
      <c r="W61" s="2"/>
      <c r="X61" s="2"/>
      <c r="Y61" s="2" t="s">
        <v>693</v>
      </c>
      <c r="Z61" s="21">
        <v>43115</v>
      </c>
      <c r="AA61" s="2" t="e">
        <v>#N/A</v>
      </c>
      <c r="AB61" s="21" t="e">
        <v>#N/A</v>
      </c>
      <c r="AC61" s="21" t="e">
        <v>#N/A</v>
      </c>
      <c r="AD61" s="2" t="e">
        <v>#N/A</v>
      </c>
      <c r="AE61" s="21" t="e">
        <v>#N/A</v>
      </c>
      <c r="AF61" s="21" t="e">
        <v>#N/A</v>
      </c>
      <c r="AG61" s="21"/>
      <c r="AH61" s="68"/>
      <c r="AI61" s="21" t="e">
        <v>#N/A</v>
      </c>
      <c r="AJ61" s="2"/>
      <c r="AK61" s="2"/>
      <c r="AL61" s="21">
        <v>42708</v>
      </c>
      <c r="AM61" s="68"/>
      <c r="AN61" s="68"/>
      <c r="AO61" s="78"/>
      <c r="AP61" s="78"/>
      <c r="AQ61" s="2"/>
    </row>
    <row r="62" spans="1:43" x14ac:dyDescent="0.3">
      <c r="A62" s="60">
        <v>111</v>
      </c>
      <c r="B62" s="62" t="s">
        <v>699</v>
      </c>
      <c r="C62" s="1" t="s">
        <v>71</v>
      </c>
      <c r="D62" s="2" t="s">
        <v>141</v>
      </c>
      <c r="E62" s="2" t="s">
        <v>74</v>
      </c>
      <c r="F62" s="1" t="s">
        <v>30</v>
      </c>
      <c r="G62" s="2" t="s">
        <v>129</v>
      </c>
      <c r="H62" s="2" t="s">
        <v>616</v>
      </c>
      <c r="I62" s="16"/>
      <c r="J62" s="2" t="s">
        <v>336</v>
      </c>
      <c r="K62" s="1" t="s">
        <v>304</v>
      </c>
      <c r="L62" s="62" t="s">
        <v>308</v>
      </c>
      <c r="M62" s="21">
        <v>43090</v>
      </c>
      <c r="N62" s="58">
        <f t="shared" ca="1" si="0"/>
        <v>-83</v>
      </c>
      <c r="O62" s="2" t="s">
        <v>543</v>
      </c>
      <c r="P62" s="2"/>
      <c r="Q62" s="2">
        <v>0</v>
      </c>
      <c r="R62" s="21">
        <v>40723</v>
      </c>
      <c r="S62" s="2">
        <v>39</v>
      </c>
      <c r="T62" s="2"/>
      <c r="U62" s="2" t="e">
        <v>#N/A</v>
      </c>
      <c r="V62" s="2" t="s">
        <v>74</v>
      </c>
      <c r="W62" s="2"/>
      <c r="X62" s="2"/>
      <c r="Y62" s="2" t="s">
        <v>542</v>
      </c>
      <c r="Z62" s="21">
        <v>43115</v>
      </c>
      <c r="AA62" s="2">
        <v>0</v>
      </c>
      <c r="AB62" s="21">
        <v>0</v>
      </c>
      <c r="AC62" s="21">
        <v>0</v>
      </c>
      <c r="AD62" s="2">
        <v>0</v>
      </c>
      <c r="AE62" s="21">
        <v>0</v>
      </c>
      <c r="AF62" s="21">
        <v>0</v>
      </c>
      <c r="AG62" s="21"/>
      <c r="AH62" s="68"/>
      <c r="AI62" s="21">
        <v>0</v>
      </c>
      <c r="AJ62" s="2"/>
      <c r="AK62" s="2"/>
      <c r="AL62" s="21">
        <v>43158</v>
      </c>
      <c r="AM62" s="68"/>
      <c r="AN62" s="68"/>
      <c r="AO62" s="78"/>
      <c r="AP62" s="78"/>
      <c r="AQ62" s="2"/>
    </row>
    <row r="63" spans="1:43" x14ac:dyDescent="0.3">
      <c r="A63" s="60">
        <v>112</v>
      </c>
      <c r="B63" s="62" t="s">
        <v>700</v>
      </c>
      <c r="C63" s="1" t="s">
        <v>71</v>
      </c>
      <c r="D63" s="2" t="s">
        <v>141</v>
      </c>
      <c r="E63" s="2" t="s">
        <v>74</v>
      </c>
      <c r="F63" s="1" t="s">
        <v>30</v>
      </c>
      <c r="G63" s="2" t="s">
        <v>129</v>
      </c>
      <c r="H63" s="2" t="s">
        <v>617</v>
      </c>
      <c r="I63" s="16"/>
      <c r="J63" s="2" t="s">
        <v>336</v>
      </c>
      <c r="K63" s="1" t="s">
        <v>304</v>
      </c>
      <c r="L63" s="69" t="s">
        <v>713</v>
      </c>
      <c r="M63" s="21">
        <v>43118</v>
      </c>
      <c r="N63" s="58">
        <f t="shared" ca="1" si="0"/>
        <v>-56</v>
      </c>
      <c r="O63" s="2" t="s">
        <v>543</v>
      </c>
      <c r="P63" s="2"/>
      <c r="Q63" s="2">
        <v>0</v>
      </c>
      <c r="R63" s="21">
        <v>40805</v>
      </c>
      <c r="S63" s="2">
        <v>39</v>
      </c>
      <c r="T63" s="2"/>
      <c r="U63" s="2" t="e">
        <v>#N/A</v>
      </c>
      <c r="V63" s="2" t="s">
        <v>74</v>
      </c>
      <c r="W63" s="2"/>
      <c r="X63" s="2"/>
      <c r="Y63" s="2" t="s">
        <v>542</v>
      </c>
      <c r="Z63" s="21">
        <v>43115</v>
      </c>
      <c r="AA63" s="2">
        <v>0</v>
      </c>
      <c r="AB63" s="21">
        <v>0</v>
      </c>
      <c r="AC63" s="21">
        <v>0</v>
      </c>
      <c r="AD63" s="2">
        <v>0</v>
      </c>
      <c r="AE63" s="21">
        <v>0</v>
      </c>
      <c r="AF63" s="21">
        <v>0</v>
      </c>
      <c r="AG63" s="21" t="s">
        <v>882</v>
      </c>
      <c r="AH63" s="68"/>
      <c r="AI63" s="21">
        <v>0</v>
      </c>
      <c r="AJ63" s="2"/>
      <c r="AK63" s="2"/>
      <c r="AL63" s="21">
        <v>42990</v>
      </c>
      <c r="AM63" s="68"/>
      <c r="AN63" s="68"/>
      <c r="AO63" s="78"/>
      <c r="AP63" s="78"/>
      <c r="AQ63" s="2"/>
    </row>
    <row r="64" spans="1:43" x14ac:dyDescent="0.3">
      <c r="A64" s="60">
        <v>113</v>
      </c>
      <c r="B64" s="62" t="s">
        <v>981</v>
      </c>
      <c r="C64" s="1" t="s">
        <v>71</v>
      </c>
      <c r="D64" s="2" t="s">
        <v>141</v>
      </c>
      <c r="E64" s="2" t="s">
        <v>74</v>
      </c>
      <c r="F64" s="1" t="s">
        <v>30</v>
      </c>
      <c r="G64" s="2" t="s">
        <v>129</v>
      </c>
      <c r="H64" s="2" t="s">
        <v>701</v>
      </c>
      <c r="I64" s="16"/>
      <c r="J64" s="2" t="s">
        <v>336</v>
      </c>
      <c r="K64" s="1" t="s">
        <v>304</v>
      </c>
      <c r="L64" s="69" t="s">
        <v>712</v>
      </c>
      <c r="M64" s="21">
        <v>43118</v>
      </c>
      <c r="N64" s="58">
        <f t="shared" ca="1" si="0"/>
        <v>-56</v>
      </c>
      <c r="O64" s="2" t="s">
        <v>543</v>
      </c>
      <c r="P64" s="2"/>
      <c r="Q64" s="2">
        <v>0</v>
      </c>
      <c r="R64" s="21">
        <v>40830</v>
      </c>
      <c r="S64" s="2">
        <v>39</v>
      </c>
      <c r="T64" s="2"/>
      <c r="U64" s="2" t="e">
        <v>#N/A</v>
      </c>
      <c r="V64" s="2" t="s">
        <v>74</v>
      </c>
      <c r="W64" s="2"/>
      <c r="X64" s="2"/>
      <c r="Y64" s="2" t="s">
        <v>542</v>
      </c>
      <c r="Z64" s="21">
        <v>43115</v>
      </c>
      <c r="AA64" s="2">
        <v>0</v>
      </c>
      <c r="AB64" s="21">
        <v>0</v>
      </c>
      <c r="AC64" s="21">
        <v>0</v>
      </c>
      <c r="AD64" s="2">
        <v>0</v>
      </c>
      <c r="AE64" s="21">
        <v>0</v>
      </c>
      <c r="AF64" s="21">
        <v>0</v>
      </c>
      <c r="AG64" s="21"/>
      <c r="AH64" s="68"/>
      <c r="AI64" s="21">
        <v>0</v>
      </c>
      <c r="AJ64" s="2"/>
      <c r="AK64" s="2"/>
      <c r="AL64" s="21">
        <v>43158</v>
      </c>
      <c r="AM64" s="68"/>
      <c r="AN64" s="68"/>
      <c r="AO64" s="78"/>
      <c r="AP64" s="78"/>
      <c r="AQ64" s="2"/>
    </row>
    <row r="65" spans="1:43" hidden="1" x14ac:dyDescent="0.3">
      <c r="A65" s="60">
        <v>114</v>
      </c>
      <c r="B65" s="26" t="s">
        <v>122</v>
      </c>
      <c r="C65" s="27" t="s">
        <v>71</v>
      </c>
      <c r="D65" s="27" t="s">
        <v>141</v>
      </c>
      <c r="E65" s="28"/>
      <c r="F65" s="27" t="s">
        <v>30</v>
      </c>
      <c r="G65" s="28" t="s">
        <v>129</v>
      </c>
      <c r="H65" s="28" t="e">
        <v>#N/A</v>
      </c>
      <c r="I65" s="28" t="s">
        <v>14</v>
      </c>
      <c r="J65" s="27" t="s">
        <v>173</v>
      </c>
      <c r="K65" s="27"/>
      <c r="L65" s="28"/>
      <c r="M65" s="21"/>
      <c r="N65" s="58" t="str">
        <f t="shared" si="0"/>
        <v/>
      </c>
      <c r="O65" s="2"/>
      <c r="P65" s="2"/>
      <c r="Q65" s="2"/>
      <c r="R65" s="21"/>
      <c r="S65" s="2"/>
      <c r="T65" s="2"/>
      <c r="U65" s="2"/>
      <c r="V65" s="2"/>
      <c r="W65" s="2"/>
      <c r="X65" s="2"/>
      <c r="Y65" s="2"/>
      <c r="Z65" s="21"/>
      <c r="AA65" s="2"/>
      <c r="AB65" s="21"/>
      <c r="AC65" s="21"/>
      <c r="AD65" s="2"/>
      <c r="AE65" s="21"/>
      <c r="AF65" s="21"/>
      <c r="AG65" s="21"/>
      <c r="AH65" s="68"/>
      <c r="AI65" s="21"/>
      <c r="AJ65" s="2"/>
      <c r="AK65" s="2"/>
      <c r="AL65" s="2"/>
      <c r="AM65" s="2"/>
      <c r="AN65" s="2"/>
      <c r="AO65" s="78"/>
      <c r="AP65" s="78"/>
      <c r="AQ65" s="2"/>
    </row>
    <row r="66" spans="1:43" hidden="1" x14ac:dyDescent="0.3">
      <c r="A66" s="60">
        <v>115</v>
      </c>
      <c r="B66" s="26" t="s">
        <v>142</v>
      </c>
      <c r="C66" s="27" t="s">
        <v>71</v>
      </c>
      <c r="D66" s="27" t="s">
        <v>141</v>
      </c>
      <c r="E66" s="28"/>
      <c r="F66" s="27" t="s">
        <v>30</v>
      </c>
      <c r="G66" s="28" t="s">
        <v>129</v>
      </c>
      <c r="H66" s="28" t="e">
        <v>#N/A</v>
      </c>
      <c r="I66" s="28" t="s">
        <v>14</v>
      </c>
      <c r="J66" s="27" t="s">
        <v>173</v>
      </c>
      <c r="K66" s="27"/>
      <c r="L66" s="28"/>
      <c r="M66" s="21"/>
      <c r="N66" s="58" t="str">
        <f t="shared" si="0"/>
        <v/>
      </c>
      <c r="O66" s="2"/>
      <c r="P66" s="2"/>
      <c r="Q66" s="2"/>
      <c r="R66" s="21"/>
      <c r="S66" s="2"/>
      <c r="T66" s="2"/>
      <c r="U66" s="2"/>
      <c r="V66" s="2"/>
      <c r="W66" s="2"/>
      <c r="X66" s="2"/>
      <c r="Y66" s="2"/>
      <c r="Z66" s="21"/>
      <c r="AA66" s="2"/>
      <c r="AB66" s="21"/>
      <c r="AC66" s="21"/>
      <c r="AD66" s="2"/>
      <c r="AE66" s="21"/>
      <c r="AF66" s="21"/>
      <c r="AG66" s="21"/>
      <c r="AH66" s="68"/>
      <c r="AI66" s="21"/>
      <c r="AJ66" s="2"/>
      <c r="AK66" s="2"/>
      <c r="AL66" s="2"/>
      <c r="AM66" s="2"/>
      <c r="AN66" s="2"/>
      <c r="AO66" s="78"/>
      <c r="AP66" s="78"/>
      <c r="AQ66" s="2"/>
    </row>
    <row r="67" spans="1:43" hidden="1" x14ac:dyDescent="0.3">
      <c r="A67" s="60">
        <v>116</v>
      </c>
      <c r="B67" s="26" t="s">
        <v>123</v>
      </c>
      <c r="C67" s="27" t="s">
        <v>71</v>
      </c>
      <c r="D67" s="27" t="s">
        <v>141</v>
      </c>
      <c r="E67" s="28"/>
      <c r="F67" s="27" t="s">
        <v>30</v>
      </c>
      <c r="G67" s="28" t="s">
        <v>129</v>
      </c>
      <c r="H67" s="28" t="e">
        <v>#N/A</v>
      </c>
      <c r="I67" s="28" t="s">
        <v>14</v>
      </c>
      <c r="J67" s="27" t="s">
        <v>173</v>
      </c>
      <c r="K67" s="27"/>
      <c r="L67" s="28"/>
      <c r="M67" s="21"/>
      <c r="N67" s="58" t="str">
        <f t="shared" si="0"/>
        <v/>
      </c>
      <c r="O67" s="2"/>
      <c r="P67" s="2"/>
      <c r="Q67" s="2"/>
      <c r="R67" s="21"/>
      <c r="S67" s="2"/>
      <c r="T67" s="2"/>
      <c r="U67" s="2"/>
      <c r="V67" s="2"/>
      <c r="W67" s="2"/>
      <c r="X67" s="2"/>
      <c r="Y67" s="2"/>
      <c r="Z67" s="21"/>
      <c r="AA67" s="2"/>
      <c r="AB67" s="21"/>
      <c r="AC67" s="21"/>
      <c r="AD67" s="2"/>
      <c r="AE67" s="21"/>
      <c r="AF67" s="21"/>
      <c r="AG67" s="21"/>
      <c r="AH67" s="68"/>
      <c r="AI67" s="21"/>
      <c r="AJ67" s="2"/>
      <c r="AK67" s="2"/>
      <c r="AL67" s="2"/>
      <c r="AM67" s="2"/>
      <c r="AN67" s="2"/>
      <c r="AO67" s="78"/>
      <c r="AP67" s="78"/>
      <c r="AQ67" s="2"/>
    </row>
    <row r="68" spans="1:43" hidden="1" x14ac:dyDescent="0.3">
      <c r="A68" s="60">
        <v>117</v>
      </c>
      <c r="B68" s="26" t="s">
        <v>124</v>
      </c>
      <c r="C68" s="27" t="s">
        <v>71</v>
      </c>
      <c r="D68" s="27" t="s">
        <v>141</v>
      </c>
      <c r="E68" s="28"/>
      <c r="F68" s="27" t="s">
        <v>30</v>
      </c>
      <c r="G68" s="28" t="s">
        <v>129</v>
      </c>
      <c r="H68" s="28" t="e">
        <v>#N/A</v>
      </c>
      <c r="I68" s="28" t="s">
        <v>14</v>
      </c>
      <c r="J68" s="27" t="s">
        <v>173</v>
      </c>
      <c r="K68" s="27"/>
      <c r="L68" s="28"/>
      <c r="M68" s="21"/>
      <c r="N68" s="58" t="str">
        <f t="shared" si="0"/>
        <v/>
      </c>
      <c r="O68" s="2"/>
      <c r="P68" s="2"/>
      <c r="Q68" s="2"/>
      <c r="R68" s="21"/>
      <c r="S68" s="2"/>
      <c r="T68" s="2"/>
      <c r="U68" s="2"/>
      <c r="V68" s="2"/>
      <c r="W68" s="2"/>
      <c r="X68" s="2"/>
      <c r="Y68" s="2"/>
      <c r="Z68" s="21"/>
      <c r="AA68" s="2"/>
      <c r="AB68" s="21"/>
      <c r="AC68" s="21"/>
      <c r="AD68" s="2"/>
      <c r="AE68" s="21"/>
      <c r="AF68" s="21"/>
      <c r="AG68" s="21"/>
      <c r="AH68" s="68"/>
      <c r="AI68" s="21"/>
      <c r="AJ68" s="2"/>
      <c r="AK68" s="2"/>
      <c r="AL68" s="2"/>
      <c r="AM68" s="2"/>
      <c r="AN68" s="2"/>
      <c r="AO68" s="78"/>
      <c r="AP68" s="78"/>
      <c r="AQ68" s="2"/>
    </row>
    <row r="69" spans="1:43" x14ac:dyDescent="0.3">
      <c r="A69" s="60">
        <v>118</v>
      </c>
      <c r="B69" s="62" t="s">
        <v>254</v>
      </c>
      <c r="C69" s="1" t="s">
        <v>126</v>
      </c>
      <c r="D69" s="2" t="s">
        <v>141</v>
      </c>
      <c r="E69" s="2"/>
      <c r="F69" s="1" t="s">
        <v>30</v>
      </c>
      <c r="G69" s="2" t="s">
        <v>129</v>
      </c>
      <c r="H69" s="2"/>
      <c r="I69" s="16"/>
      <c r="J69" s="2" t="s">
        <v>336</v>
      </c>
      <c r="K69" s="1" t="s">
        <v>304</v>
      </c>
      <c r="L69" s="2" t="s">
        <v>255</v>
      </c>
      <c r="M69" s="2"/>
      <c r="N69" s="58" t="str">
        <f t="shared" si="0"/>
        <v/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1">
        <v>42673</v>
      </c>
      <c r="AM69" s="68"/>
      <c r="AN69" s="68"/>
      <c r="AO69" s="78"/>
      <c r="AP69" s="78"/>
      <c r="AQ69" s="2"/>
    </row>
    <row r="70" spans="1:43" x14ac:dyDescent="0.3">
      <c r="A70" s="60">
        <v>119</v>
      </c>
      <c r="B70" s="6" t="s">
        <v>257</v>
      </c>
      <c r="C70" s="1" t="s">
        <v>126</v>
      </c>
      <c r="D70" s="2" t="s">
        <v>141</v>
      </c>
      <c r="E70" s="2"/>
      <c r="F70" s="1" t="s">
        <v>30</v>
      </c>
      <c r="G70" s="2" t="s">
        <v>129</v>
      </c>
      <c r="H70" s="2"/>
      <c r="I70" s="16"/>
      <c r="J70" s="2" t="s">
        <v>336</v>
      </c>
      <c r="K70" s="1" t="s">
        <v>304</v>
      </c>
      <c r="L70" s="2" t="s">
        <v>255</v>
      </c>
      <c r="M70" s="2"/>
      <c r="N70" s="58" t="str">
        <f t="shared" si="0"/>
        <v/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1">
        <v>42673</v>
      </c>
      <c r="AM70" s="68"/>
      <c r="AN70" s="68"/>
      <c r="AO70" s="78"/>
      <c r="AP70" s="78"/>
      <c r="AQ70" s="2"/>
    </row>
    <row r="71" spans="1:43" s="15" customFormat="1" x14ac:dyDescent="0.3">
      <c r="A71" s="60">
        <v>120</v>
      </c>
      <c r="B71" s="6" t="s">
        <v>256</v>
      </c>
      <c r="C71" s="1" t="s">
        <v>126</v>
      </c>
      <c r="D71" s="2" t="s">
        <v>141</v>
      </c>
      <c r="E71" s="2"/>
      <c r="F71" s="1" t="s">
        <v>30</v>
      </c>
      <c r="G71" s="2" t="s">
        <v>129</v>
      </c>
      <c r="H71" s="2"/>
      <c r="I71" s="16"/>
      <c r="J71" s="2" t="s">
        <v>336</v>
      </c>
      <c r="K71" s="1" t="s">
        <v>304</v>
      </c>
      <c r="L71" s="2" t="s">
        <v>255</v>
      </c>
      <c r="M71" s="2"/>
      <c r="N71" s="58" t="str">
        <f t="shared" si="0"/>
        <v/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 t="s">
        <v>882</v>
      </c>
      <c r="AH71" s="2"/>
      <c r="AI71" s="2"/>
      <c r="AJ71" s="2"/>
      <c r="AK71" s="2"/>
      <c r="AL71" s="21">
        <v>43506</v>
      </c>
      <c r="AM71" s="68"/>
      <c r="AN71" s="68"/>
      <c r="AO71" s="78"/>
      <c r="AP71" s="78"/>
      <c r="AQ71" s="2"/>
    </row>
    <row r="72" spans="1:43" s="15" customFormat="1" x14ac:dyDescent="0.3">
      <c r="A72" s="60">
        <v>121</v>
      </c>
      <c r="B72" s="62" t="s">
        <v>261</v>
      </c>
      <c r="C72" s="1" t="s">
        <v>34</v>
      </c>
      <c r="D72" s="10" t="s">
        <v>183</v>
      </c>
      <c r="E72" s="2" t="s">
        <v>204</v>
      </c>
      <c r="F72" s="1" t="s">
        <v>30</v>
      </c>
      <c r="G72" s="10" t="s">
        <v>127</v>
      </c>
      <c r="H72" s="2" t="s">
        <v>500</v>
      </c>
      <c r="I72" s="2"/>
      <c r="J72" s="2" t="s">
        <v>336</v>
      </c>
      <c r="K72" s="1" t="s">
        <v>304</v>
      </c>
      <c r="L72" s="2" t="s">
        <v>262</v>
      </c>
      <c r="M72" s="21">
        <v>43153</v>
      </c>
      <c r="N72" s="58">
        <f t="shared" ca="1" si="0"/>
        <v>-22</v>
      </c>
      <c r="O72" s="2" t="s">
        <v>430</v>
      </c>
      <c r="P72" s="2"/>
      <c r="Q72" s="2">
        <v>9050</v>
      </c>
      <c r="R72" s="21">
        <v>39380</v>
      </c>
      <c r="S72" s="2">
        <v>30000</v>
      </c>
      <c r="T72" s="2">
        <v>0</v>
      </c>
      <c r="U72" s="2">
        <f>VLOOKUP(B72,[2]FLOTTE!$A$1:$N$65536,14,FALSE)</f>
        <v>0</v>
      </c>
      <c r="V72" s="2" t="s">
        <v>431</v>
      </c>
      <c r="W72" s="2"/>
      <c r="X72" s="2"/>
      <c r="Y72" s="2">
        <v>0</v>
      </c>
      <c r="Z72" s="21">
        <v>42566</v>
      </c>
      <c r="AA72" s="2">
        <v>0</v>
      </c>
      <c r="AB72" s="21">
        <v>0</v>
      </c>
      <c r="AC72" s="21">
        <v>0</v>
      </c>
      <c r="AD72" s="2">
        <v>0</v>
      </c>
      <c r="AE72" s="21">
        <v>0</v>
      </c>
      <c r="AF72" s="21">
        <v>0</v>
      </c>
      <c r="AG72" s="21"/>
      <c r="AH72" s="2"/>
      <c r="AI72" s="2"/>
      <c r="AJ72" s="2"/>
      <c r="AK72" s="2"/>
      <c r="AL72" s="21">
        <v>43138</v>
      </c>
      <c r="AM72" s="68"/>
      <c r="AN72" s="68"/>
      <c r="AO72" s="78"/>
      <c r="AP72" s="78"/>
      <c r="AQ72" s="2"/>
    </row>
    <row r="73" spans="1:43" s="15" customFormat="1" hidden="1" x14ac:dyDescent="0.3">
      <c r="A73" s="60">
        <v>122</v>
      </c>
      <c r="B73" s="26" t="s">
        <v>483</v>
      </c>
      <c r="C73" s="27" t="s">
        <v>70</v>
      </c>
      <c r="D73" s="28" t="s">
        <v>259</v>
      </c>
      <c r="E73" s="2"/>
      <c r="F73" s="27" t="s">
        <v>30</v>
      </c>
      <c r="G73" s="28" t="s">
        <v>129</v>
      </c>
      <c r="H73" s="28"/>
      <c r="I73" s="28" t="s">
        <v>260</v>
      </c>
      <c r="J73" s="28" t="s">
        <v>173</v>
      </c>
      <c r="K73" s="27" t="s">
        <v>304</v>
      </c>
      <c r="L73" s="28" t="s">
        <v>258</v>
      </c>
      <c r="M73" s="2"/>
      <c r="N73" s="58" t="str">
        <f t="shared" ref="N73:N136" si="1">IF(M73="","",DAYS360($M$1,M73))</f>
        <v/>
      </c>
      <c r="O73" s="2"/>
      <c r="P73" s="2"/>
      <c r="Q73" s="2"/>
      <c r="R73" s="21"/>
      <c r="S73" s="2"/>
      <c r="T73" s="2">
        <v>0</v>
      </c>
      <c r="U73" s="2"/>
      <c r="V73" s="2"/>
      <c r="W73" s="2"/>
      <c r="X73" s="2"/>
      <c r="Y73" s="2"/>
      <c r="Z73" s="21"/>
      <c r="AA73" s="2"/>
      <c r="AB73" s="21">
        <f>VLOOKUP(B73,[1]FLOTTE!$A$1:$X$65536,24,FALSE)</f>
        <v>0</v>
      </c>
      <c r="AC73" s="21">
        <f>VLOOKUP(B73,[1]FLOTTE!$A$1:$Y$65536,25,FALSE)</f>
        <v>0</v>
      </c>
      <c r="AD73" s="2"/>
      <c r="AE73" s="21"/>
      <c r="AF73" s="21"/>
      <c r="AG73" s="21"/>
      <c r="AH73" s="2"/>
      <c r="AI73" s="21"/>
      <c r="AJ73" s="2"/>
      <c r="AK73" s="2"/>
      <c r="AL73" s="21">
        <v>43386</v>
      </c>
      <c r="AM73" s="21"/>
      <c r="AN73" s="2"/>
      <c r="AO73" s="78"/>
      <c r="AP73" s="78"/>
      <c r="AQ73" s="2"/>
    </row>
    <row r="74" spans="1:43" s="15" customFormat="1" x14ac:dyDescent="0.3">
      <c r="A74" s="60">
        <v>123</v>
      </c>
      <c r="B74" s="62" t="s">
        <v>329</v>
      </c>
      <c r="C74" s="1" t="s">
        <v>70</v>
      </c>
      <c r="D74" s="10" t="s">
        <v>183</v>
      </c>
      <c r="E74" s="2"/>
      <c r="F74" s="1" t="s">
        <v>30</v>
      </c>
      <c r="G74" s="10" t="s">
        <v>129</v>
      </c>
      <c r="H74" s="2" t="s">
        <v>369</v>
      </c>
      <c r="I74" s="2" t="s">
        <v>260</v>
      </c>
      <c r="J74" s="2" t="s">
        <v>336</v>
      </c>
      <c r="K74" s="1" t="s">
        <v>304</v>
      </c>
      <c r="L74" s="62" t="s">
        <v>481</v>
      </c>
      <c r="M74" s="21">
        <v>43032</v>
      </c>
      <c r="N74" s="58">
        <f t="shared" ca="1" si="1"/>
        <v>-140</v>
      </c>
      <c r="O74" s="2"/>
      <c r="P74" s="2"/>
      <c r="Q74" s="2"/>
      <c r="R74" s="21"/>
      <c r="S74" s="2"/>
      <c r="T74" s="2"/>
      <c r="U74" s="2"/>
      <c r="V74" s="2"/>
      <c r="W74" s="2"/>
      <c r="X74" s="2"/>
      <c r="Y74" s="2"/>
      <c r="Z74" s="21"/>
      <c r="AA74" s="2"/>
      <c r="AB74" s="21"/>
      <c r="AC74" s="21"/>
      <c r="AD74" s="2"/>
      <c r="AE74" s="21"/>
      <c r="AF74" s="21"/>
      <c r="AG74" s="21"/>
      <c r="AH74" s="2"/>
      <c r="AI74" s="21"/>
      <c r="AJ74" s="2"/>
      <c r="AK74" s="2"/>
      <c r="AL74" s="21">
        <v>43401</v>
      </c>
      <c r="AM74" s="68"/>
      <c r="AN74" s="68"/>
      <c r="AO74" s="78"/>
      <c r="AP74" s="78"/>
      <c r="AQ74" s="2"/>
    </row>
    <row r="75" spans="1:43" s="15" customFormat="1" x14ac:dyDescent="0.3">
      <c r="A75" s="60">
        <v>124</v>
      </c>
      <c r="B75" s="62" t="s">
        <v>356</v>
      </c>
      <c r="C75" s="1" t="s">
        <v>126</v>
      </c>
      <c r="D75" s="2" t="s">
        <v>735</v>
      </c>
      <c r="E75" s="2"/>
      <c r="F75" s="1" t="s">
        <v>30</v>
      </c>
      <c r="G75" s="2" t="s">
        <v>129</v>
      </c>
      <c r="H75" s="2"/>
      <c r="I75" s="16"/>
      <c r="J75" s="2" t="s">
        <v>336</v>
      </c>
      <c r="K75" s="1" t="s">
        <v>304</v>
      </c>
      <c r="L75" s="2" t="s">
        <v>262</v>
      </c>
      <c r="M75" s="21">
        <v>43196</v>
      </c>
      <c r="N75" s="58">
        <f t="shared" ca="1" si="1"/>
        <v>22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1">
        <v>43138</v>
      </c>
      <c r="AM75" s="68"/>
      <c r="AN75" s="68"/>
      <c r="AO75" s="78"/>
      <c r="AP75" s="78"/>
      <c r="AQ75" s="2"/>
    </row>
    <row r="76" spans="1:43" s="15" customFormat="1" x14ac:dyDescent="0.3">
      <c r="A76" s="60">
        <v>125</v>
      </c>
      <c r="B76" s="23" t="s">
        <v>984</v>
      </c>
      <c r="C76" s="1" t="s">
        <v>71</v>
      </c>
      <c r="D76" s="2" t="s">
        <v>735</v>
      </c>
      <c r="E76" s="2"/>
      <c r="F76" s="1" t="s">
        <v>30</v>
      </c>
      <c r="G76" s="2" t="s">
        <v>129</v>
      </c>
      <c r="H76" s="2" t="s">
        <v>618</v>
      </c>
      <c r="I76" s="2" t="s">
        <v>260</v>
      </c>
      <c r="J76" s="2" t="s">
        <v>336</v>
      </c>
      <c r="K76" s="1" t="s">
        <v>304</v>
      </c>
      <c r="L76" s="2"/>
      <c r="M76" s="21">
        <v>43197</v>
      </c>
      <c r="N76" s="58">
        <f t="shared" ca="1" si="1"/>
        <v>23</v>
      </c>
      <c r="O76" s="2" t="e">
        <v>#N/A</v>
      </c>
      <c r="P76" s="2"/>
      <c r="Q76" s="2">
        <v>10500</v>
      </c>
      <c r="R76" s="21" t="e">
        <v>#N/A</v>
      </c>
      <c r="S76" s="2">
        <v>38000</v>
      </c>
      <c r="T76" s="2"/>
      <c r="U76" s="2" t="e">
        <v>#N/A</v>
      </c>
      <c r="V76" s="2" t="e">
        <v>#N/A</v>
      </c>
      <c r="W76" s="2"/>
      <c r="X76" s="2"/>
      <c r="Y76" s="2" t="s">
        <v>692</v>
      </c>
      <c r="Z76" s="21">
        <v>43115</v>
      </c>
      <c r="AA76" s="2" t="e">
        <v>#N/A</v>
      </c>
      <c r="AB76" s="21" t="e">
        <v>#N/A</v>
      </c>
      <c r="AC76" s="21" t="e">
        <v>#N/A</v>
      </c>
      <c r="AD76" s="2" t="e">
        <v>#N/A</v>
      </c>
      <c r="AE76" s="21" t="e">
        <v>#N/A</v>
      </c>
      <c r="AF76" s="21" t="e">
        <v>#N/A</v>
      </c>
      <c r="AG76" s="21"/>
      <c r="AH76" s="68"/>
      <c r="AI76" s="21" t="e">
        <v>#N/A</v>
      </c>
      <c r="AJ76" s="2"/>
      <c r="AK76" s="2"/>
      <c r="AL76" s="21">
        <v>43138</v>
      </c>
      <c r="AM76" s="68"/>
      <c r="AN76" s="68"/>
      <c r="AO76" s="78"/>
      <c r="AP76" s="78"/>
      <c r="AQ76" s="2"/>
    </row>
    <row r="77" spans="1:43" s="15" customFormat="1" x14ac:dyDescent="0.3">
      <c r="A77" s="60">
        <v>126</v>
      </c>
      <c r="B77" s="23" t="s">
        <v>985</v>
      </c>
      <c r="C77" s="1" t="s">
        <v>71</v>
      </c>
      <c r="D77" s="2" t="s">
        <v>735</v>
      </c>
      <c r="E77" s="2"/>
      <c r="F77" s="1" t="s">
        <v>30</v>
      </c>
      <c r="G77" s="2" t="s">
        <v>129</v>
      </c>
      <c r="H77" s="2" t="s">
        <v>619</v>
      </c>
      <c r="I77" s="2" t="s">
        <v>260</v>
      </c>
      <c r="J77" s="2" t="s">
        <v>336</v>
      </c>
      <c r="K77" s="1" t="s">
        <v>304</v>
      </c>
      <c r="L77" s="2"/>
      <c r="M77" s="21">
        <v>43196</v>
      </c>
      <c r="N77" s="58">
        <f t="shared" ca="1" si="1"/>
        <v>22</v>
      </c>
      <c r="O77" s="2" t="e">
        <v>#N/A</v>
      </c>
      <c r="P77" s="2"/>
      <c r="Q77" s="2">
        <v>10185</v>
      </c>
      <c r="R77" s="21" t="e">
        <v>#N/A</v>
      </c>
      <c r="S77" s="2">
        <v>38000</v>
      </c>
      <c r="T77" s="2"/>
      <c r="U77" s="2" t="e">
        <v>#N/A</v>
      </c>
      <c r="V77" s="2" t="e">
        <v>#N/A</v>
      </c>
      <c r="W77" s="2"/>
      <c r="X77" s="2"/>
      <c r="Y77" s="2" t="s">
        <v>692</v>
      </c>
      <c r="Z77" s="21">
        <v>43115</v>
      </c>
      <c r="AA77" s="2" t="e">
        <v>#N/A</v>
      </c>
      <c r="AB77" s="21" t="e">
        <v>#N/A</v>
      </c>
      <c r="AC77" s="21" t="e">
        <v>#N/A</v>
      </c>
      <c r="AD77" s="2" t="e">
        <v>#N/A</v>
      </c>
      <c r="AE77" s="21" t="e">
        <v>#N/A</v>
      </c>
      <c r="AF77" s="21" t="e">
        <v>#N/A</v>
      </c>
      <c r="AG77" s="21"/>
      <c r="AH77" s="68"/>
      <c r="AI77" s="21" t="e">
        <v>#N/A</v>
      </c>
      <c r="AJ77" s="2"/>
      <c r="AK77" s="2"/>
      <c r="AL77" s="21">
        <v>42968</v>
      </c>
      <c r="AM77" s="68"/>
      <c r="AN77" s="68"/>
      <c r="AO77" s="78"/>
      <c r="AP77" s="78"/>
      <c r="AQ77" s="2"/>
    </row>
    <row r="78" spans="1:43" s="15" customFormat="1" x14ac:dyDescent="0.3">
      <c r="A78" s="60">
        <v>127</v>
      </c>
      <c r="B78" s="23" t="s">
        <v>272</v>
      </c>
      <c r="C78" s="1" t="s">
        <v>71</v>
      </c>
      <c r="D78" s="2" t="s">
        <v>141</v>
      </c>
      <c r="E78" s="2" t="s">
        <v>99</v>
      </c>
      <c r="F78" s="1" t="s">
        <v>30</v>
      </c>
      <c r="G78" s="2" t="s">
        <v>129</v>
      </c>
      <c r="H78" s="2" t="s">
        <v>501</v>
      </c>
      <c r="I78" s="16"/>
      <c r="J78" s="2" t="s">
        <v>336</v>
      </c>
      <c r="K78" s="1" t="s">
        <v>304</v>
      </c>
      <c r="L78" s="2"/>
      <c r="M78" s="21">
        <v>43303</v>
      </c>
      <c r="N78" s="58">
        <f t="shared" ca="1" si="1"/>
        <v>128</v>
      </c>
      <c r="O78" s="2" t="s">
        <v>99</v>
      </c>
      <c r="P78" s="2"/>
      <c r="Q78" s="2">
        <v>10230</v>
      </c>
      <c r="R78" s="21">
        <v>42569</v>
      </c>
      <c r="S78" s="2">
        <v>38000</v>
      </c>
      <c r="T78" s="2">
        <v>0</v>
      </c>
      <c r="U78" s="2" t="s">
        <v>26</v>
      </c>
      <c r="V78" s="2" t="s">
        <v>386</v>
      </c>
      <c r="W78" s="2"/>
      <c r="X78" s="2"/>
      <c r="Y78" s="2" t="s">
        <v>544</v>
      </c>
      <c r="Z78" s="21">
        <v>43115</v>
      </c>
      <c r="AA78" s="2">
        <v>0</v>
      </c>
      <c r="AB78" s="21">
        <v>0</v>
      </c>
      <c r="AC78" s="21">
        <v>0</v>
      </c>
      <c r="AD78" s="2">
        <v>0</v>
      </c>
      <c r="AE78" s="21">
        <v>0</v>
      </c>
      <c r="AF78" s="21">
        <v>0</v>
      </c>
      <c r="AG78" s="21" t="s">
        <v>879</v>
      </c>
      <c r="AH78" s="68"/>
      <c r="AI78" s="21">
        <v>0</v>
      </c>
      <c r="AJ78" s="2"/>
      <c r="AK78" s="2"/>
      <c r="AL78" s="21">
        <v>43263</v>
      </c>
      <c r="AM78" s="68"/>
      <c r="AN78" s="68"/>
      <c r="AO78" s="78"/>
      <c r="AP78" s="78"/>
      <c r="AQ78" s="2"/>
    </row>
    <row r="79" spans="1:43" s="15" customFormat="1" x14ac:dyDescent="0.3">
      <c r="A79" s="60">
        <v>128</v>
      </c>
      <c r="B79" s="23" t="s">
        <v>273</v>
      </c>
      <c r="C79" s="1" t="s">
        <v>71</v>
      </c>
      <c r="D79" s="2" t="s">
        <v>141</v>
      </c>
      <c r="E79" s="2" t="s">
        <v>99</v>
      </c>
      <c r="F79" s="1" t="s">
        <v>30</v>
      </c>
      <c r="G79" s="2" t="s">
        <v>129</v>
      </c>
      <c r="H79" s="2" t="s">
        <v>502</v>
      </c>
      <c r="I79" s="16"/>
      <c r="J79" s="2" t="s">
        <v>336</v>
      </c>
      <c r="K79" s="1" t="s">
        <v>304</v>
      </c>
      <c r="L79" s="2"/>
      <c r="M79" s="21">
        <v>43303</v>
      </c>
      <c r="N79" s="58">
        <f t="shared" ca="1" si="1"/>
        <v>128</v>
      </c>
      <c r="O79" s="2" t="s">
        <v>99</v>
      </c>
      <c r="P79" s="2"/>
      <c r="Q79" s="2">
        <v>10230</v>
      </c>
      <c r="R79" s="21">
        <v>42569</v>
      </c>
      <c r="S79" s="2">
        <v>38000</v>
      </c>
      <c r="T79" s="2">
        <v>0</v>
      </c>
      <c r="U79" s="2" t="s">
        <v>26</v>
      </c>
      <c r="V79" s="2" t="s">
        <v>386</v>
      </c>
      <c r="W79" s="2"/>
      <c r="X79" s="2"/>
      <c r="Y79" s="2" t="s">
        <v>545</v>
      </c>
      <c r="Z79" s="21">
        <v>43115</v>
      </c>
      <c r="AA79" s="2">
        <v>0</v>
      </c>
      <c r="AB79" s="21">
        <v>0</v>
      </c>
      <c r="AC79" s="21">
        <v>0</v>
      </c>
      <c r="AD79" s="2">
        <v>0</v>
      </c>
      <c r="AE79" s="21">
        <v>0</v>
      </c>
      <c r="AF79" s="21">
        <v>0</v>
      </c>
      <c r="AG79" s="21"/>
      <c r="AH79" s="68"/>
      <c r="AI79" s="21">
        <v>0</v>
      </c>
      <c r="AJ79" s="2"/>
      <c r="AK79" s="2"/>
      <c r="AL79" s="21">
        <v>43220</v>
      </c>
      <c r="AM79" s="68"/>
      <c r="AN79" s="68"/>
      <c r="AO79" s="78"/>
      <c r="AP79" s="78"/>
      <c r="AQ79" s="2"/>
    </row>
    <row r="80" spans="1:43" s="15" customFormat="1" x14ac:dyDescent="0.3">
      <c r="A80" s="60">
        <v>129</v>
      </c>
      <c r="B80" s="62" t="s">
        <v>297</v>
      </c>
      <c r="C80" s="1" t="s">
        <v>70</v>
      </c>
      <c r="D80" s="2" t="s">
        <v>183</v>
      </c>
      <c r="E80" s="2" t="s">
        <v>26</v>
      </c>
      <c r="F80" s="1" t="s">
        <v>30</v>
      </c>
      <c r="G80" s="2" t="s">
        <v>127</v>
      </c>
      <c r="H80" s="55" t="s">
        <v>367</v>
      </c>
      <c r="I80" s="16"/>
      <c r="J80" s="2" t="s">
        <v>336</v>
      </c>
      <c r="K80" s="1" t="s">
        <v>304</v>
      </c>
      <c r="L80" s="2"/>
      <c r="M80" s="21">
        <v>42857</v>
      </c>
      <c r="N80" s="58">
        <f t="shared" ca="1" si="1"/>
        <v>-312</v>
      </c>
      <c r="O80" s="2" t="s">
        <v>26</v>
      </c>
      <c r="P80" s="2"/>
      <c r="Q80" s="2">
        <v>0</v>
      </c>
      <c r="R80" s="21">
        <v>38910</v>
      </c>
      <c r="S80" s="2">
        <v>38000</v>
      </c>
      <c r="T80" s="2">
        <v>0</v>
      </c>
      <c r="U80" s="2"/>
      <c r="V80" s="2" t="s">
        <v>386</v>
      </c>
      <c r="W80" s="2"/>
      <c r="X80" s="2"/>
      <c r="Y80" s="2">
        <v>0</v>
      </c>
      <c r="Z80" s="21">
        <v>42857</v>
      </c>
      <c r="AA80" s="2">
        <v>0</v>
      </c>
      <c r="AB80" s="21">
        <f>VLOOKUP(B80,[1]FLOTTE!$A$1:$X$65536,24,FALSE)</f>
        <v>0</v>
      </c>
      <c r="AC80" s="21">
        <f>VLOOKUP(B80,[1]FLOTTE!$A$1:$Y$65536,25,FALSE)</f>
        <v>0</v>
      </c>
      <c r="AD80" s="2">
        <v>0</v>
      </c>
      <c r="AE80" s="21">
        <v>0</v>
      </c>
      <c r="AF80" s="21">
        <v>0</v>
      </c>
      <c r="AG80" s="21"/>
      <c r="AH80" s="2"/>
      <c r="AI80" s="21">
        <v>0</v>
      </c>
      <c r="AJ80" s="2"/>
      <c r="AK80" s="2"/>
      <c r="AL80" s="21">
        <v>42659</v>
      </c>
      <c r="AM80" s="68"/>
      <c r="AN80" s="68"/>
      <c r="AO80" s="78"/>
      <c r="AP80" s="78"/>
      <c r="AQ80" s="2"/>
    </row>
    <row r="81" spans="1:43" s="15" customFormat="1" x14ac:dyDescent="0.3">
      <c r="A81" s="60">
        <v>130</v>
      </c>
      <c r="B81" s="62" t="s">
        <v>328</v>
      </c>
      <c r="C81" s="1" t="s">
        <v>70</v>
      </c>
      <c r="D81" s="2" t="s">
        <v>183</v>
      </c>
      <c r="E81" s="2" t="s">
        <v>26</v>
      </c>
      <c r="F81" s="1" t="s">
        <v>30</v>
      </c>
      <c r="G81" s="2" t="s">
        <v>129</v>
      </c>
      <c r="H81" s="2" t="s">
        <v>368</v>
      </c>
      <c r="I81" s="16"/>
      <c r="J81" s="2" t="s">
        <v>336</v>
      </c>
      <c r="K81" s="1" t="s">
        <v>304</v>
      </c>
      <c r="L81" s="2" t="s">
        <v>305</v>
      </c>
      <c r="M81" s="21">
        <v>43321</v>
      </c>
      <c r="N81" s="58">
        <f t="shared" ca="1" si="1"/>
        <v>145</v>
      </c>
      <c r="O81" s="2"/>
      <c r="P81" s="2"/>
      <c r="Q81" s="2"/>
      <c r="R81" s="21"/>
      <c r="S81" s="2"/>
      <c r="T81" s="2"/>
      <c r="U81" s="2"/>
      <c r="V81" s="2"/>
      <c r="W81" s="2"/>
      <c r="X81" s="2"/>
      <c r="Y81" s="2"/>
      <c r="Z81" s="21"/>
      <c r="AA81" s="2"/>
      <c r="AB81" s="21"/>
      <c r="AC81" s="21"/>
      <c r="AD81" s="2"/>
      <c r="AE81" s="21"/>
      <c r="AF81" s="21"/>
      <c r="AG81" s="21"/>
      <c r="AH81" s="2"/>
      <c r="AI81" s="21"/>
      <c r="AJ81" s="2"/>
      <c r="AK81" s="2"/>
      <c r="AL81" s="21">
        <v>43311</v>
      </c>
      <c r="AM81" s="68"/>
      <c r="AN81" s="68"/>
      <c r="AO81" s="78"/>
      <c r="AP81" s="78"/>
      <c r="AQ81" s="2"/>
    </row>
    <row r="82" spans="1:43" s="15" customFormat="1" x14ac:dyDescent="0.3">
      <c r="A82" s="60">
        <v>131</v>
      </c>
      <c r="B82" s="62" t="s">
        <v>705</v>
      </c>
      <c r="C82" s="1" t="s">
        <v>71</v>
      </c>
      <c r="D82" s="2" t="s">
        <v>141</v>
      </c>
      <c r="E82" s="2" t="s">
        <v>26</v>
      </c>
      <c r="F82" s="1" t="s">
        <v>30</v>
      </c>
      <c r="G82" s="2" t="s">
        <v>129</v>
      </c>
      <c r="H82" s="2" t="s">
        <v>916</v>
      </c>
      <c r="I82" s="2" t="s">
        <v>260</v>
      </c>
      <c r="J82" s="2" t="s">
        <v>336</v>
      </c>
      <c r="K82" s="1" t="s">
        <v>304</v>
      </c>
      <c r="L82" s="2"/>
      <c r="M82" s="21">
        <v>43355</v>
      </c>
      <c r="N82" s="58">
        <f t="shared" ca="1" si="1"/>
        <v>178</v>
      </c>
      <c r="O82" s="2" t="e">
        <v>#N/A</v>
      </c>
      <c r="P82" s="2"/>
      <c r="Q82" s="2" t="e">
        <v>#N/A</v>
      </c>
      <c r="R82" s="21" t="e">
        <v>#N/A</v>
      </c>
      <c r="S82" s="2" t="e">
        <v>#N/A</v>
      </c>
      <c r="T82" s="2"/>
      <c r="U82" s="2" t="e">
        <v>#N/A</v>
      </c>
      <c r="V82" s="2" t="e">
        <v>#N/A</v>
      </c>
      <c r="W82" s="2"/>
      <c r="X82" s="2"/>
      <c r="Y82" s="2" t="e">
        <v>#N/A</v>
      </c>
      <c r="Z82" s="21">
        <v>43115</v>
      </c>
      <c r="AA82" s="2" t="e">
        <v>#N/A</v>
      </c>
      <c r="AB82" s="21" t="e">
        <v>#N/A</v>
      </c>
      <c r="AC82" s="21" t="e">
        <v>#N/A</v>
      </c>
      <c r="AD82" s="2" t="e">
        <v>#N/A</v>
      </c>
      <c r="AE82" s="21" t="e">
        <v>#N/A</v>
      </c>
      <c r="AF82" s="21" t="e">
        <v>#N/A</v>
      </c>
      <c r="AG82" s="21"/>
      <c r="AH82" s="68"/>
      <c r="AI82" s="21" t="e">
        <v>#N/A</v>
      </c>
      <c r="AJ82" s="2"/>
      <c r="AK82" s="2"/>
      <c r="AL82" s="21">
        <v>43386</v>
      </c>
      <c r="AM82" s="68"/>
      <c r="AN82" s="68"/>
      <c r="AO82" s="78"/>
      <c r="AP82" s="78"/>
      <c r="AQ82" s="2"/>
    </row>
    <row r="83" spans="1:43" s="15" customFormat="1" x14ac:dyDescent="0.3">
      <c r="A83" s="60">
        <v>132</v>
      </c>
      <c r="B83" s="62" t="s">
        <v>734</v>
      </c>
      <c r="C83" s="1" t="s">
        <v>71</v>
      </c>
      <c r="D83" s="2" t="s">
        <v>141</v>
      </c>
      <c r="E83" s="2"/>
      <c r="F83" s="1" t="s">
        <v>30</v>
      </c>
      <c r="G83" s="2" t="s">
        <v>129</v>
      </c>
      <c r="H83" s="2" t="s">
        <v>892</v>
      </c>
      <c r="I83" s="16"/>
      <c r="J83" s="2" t="s">
        <v>336</v>
      </c>
      <c r="K83" s="1" t="s">
        <v>304</v>
      </c>
      <c r="L83" s="2"/>
      <c r="M83" s="21">
        <v>43181</v>
      </c>
      <c r="N83" s="58">
        <f t="shared" ca="1" si="1"/>
        <v>8</v>
      </c>
      <c r="O83" s="2" t="s">
        <v>26</v>
      </c>
      <c r="P83" s="2"/>
      <c r="Q83" s="2">
        <v>0</v>
      </c>
      <c r="R83" s="21">
        <v>42822</v>
      </c>
      <c r="S83" s="2">
        <v>38000</v>
      </c>
      <c r="T83" s="2">
        <v>0</v>
      </c>
      <c r="U83" s="2"/>
      <c r="V83" s="2"/>
      <c r="W83" s="2"/>
      <c r="X83" s="2"/>
      <c r="Y83" s="97" t="s">
        <v>924</v>
      </c>
      <c r="Z83" s="21">
        <v>43115</v>
      </c>
      <c r="AA83" s="2"/>
      <c r="AB83" s="21"/>
      <c r="AC83" s="21"/>
      <c r="AD83" s="2"/>
      <c r="AE83" s="21">
        <v>0</v>
      </c>
      <c r="AF83" s="21">
        <v>0</v>
      </c>
      <c r="AG83" s="21"/>
      <c r="AH83" s="2"/>
      <c r="AI83" s="21">
        <v>0</v>
      </c>
      <c r="AJ83" s="2"/>
      <c r="AK83" s="2"/>
      <c r="AL83" s="21">
        <v>43525</v>
      </c>
      <c r="AM83" s="68"/>
      <c r="AN83" s="68"/>
      <c r="AO83" s="78"/>
      <c r="AP83" s="78"/>
      <c r="AQ83" s="2"/>
    </row>
    <row r="84" spans="1:43" s="15" customFormat="1" x14ac:dyDescent="0.3">
      <c r="A84" s="60">
        <v>133</v>
      </c>
      <c r="B84" s="62" t="s">
        <v>733</v>
      </c>
      <c r="C84" s="1" t="s">
        <v>71</v>
      </c>
      <c r="D84" s="2" t="s">
        <v>141</v>
      </c>
      <c r="E84" s="19"/>
      <c r="F84" s="1" t="s">
        <v>30</v>
      </c>
      <c r="G84" s="2" t="s">
        <v>129</v>
      </c>
      <c r="H84" s="102" t="s">
        <v>893</v>
      </c>
      <c r="I84" s="16"/>
      <c r="J84" s="2" t="s">
        <v>336</v>
      </c>
      <c r="K84" s="1" t="s">
        <v>304</v>
      </c>
      <c r="L84" s="2"/>
      <c r="M84" s="38">
        <v>43187</v>
      </c>
      <c r="N84" s="58">
        <f t="shared" ca="1" si="1"/>
        <v>14</v>
      </c>
      <c r="O84" s="2" t="s">
        <v>26</v>
      </c>
      <c r="P84" s="2"/>
      <c r="Q84" s="2"/>
      <c r="R84" s="21">
        <v>42822</v>
      </c>
      <c r="S84" s="2">
        <v>38000</v>
      </c>
      <c r="T84" s="2">
        <v>0</v>
      </c>
      <c r="U84" s="2"/>
      <c r="V84" s="2"/>
      <c r="W84" s="2"/>
      <c r="X84" s="2"/>
      <c r="Y84" s="106" t="s">
        <v>925</v>
      </c>
      <c r="Z84" s="21">
        <v>43115</v>
      </c>
      <c r="AA84" s="2"/>
      <c r="AB84" s="2"/>
      <c r="AC84" s="2"/>
      <c r="AD84" s="2"/>
      <c r="AE84" s="21"/>
      <c r="AF84" s="21"/>
      <c r="AG84" s="21" t="s">
        <v>879</v>
      </c>
      <c r="AH84" s="2"/>
      <c r="AI84" s="21"/>
      <c r="AJ84" s="2"/>
      <c r="AK84" s="2"/>
      <c r="AL84" s="21">
        <v>43546</v>
      </c>
      <c r="AM84" s="68"/>
      <c r="AN84" s="68"/>
      <c r="AO84" s="78"/>
      <c r="AP84" s="78"/>
      <c r="AQ84" s="2"/>
    </row>
    <row r="85" spans="1:43" s="15" customFormat="1" x14ac:dyDescent="0.3">
      <c r="A85" s="60">
        <v>134</v>
      </c>
      <c r="B85" s="62" t="s">
        <v>747</v>
      </c>
      <c r="C85" s="1" t="s">
        <v>71</v>
      </c>
      <c r="D85" s="2" t="s">
        <v>141</v>
      </c>
      <c r="E85" s="2"/>
      <c r="F85" s="1" t="s">
        <v>30</v>
      </c>
      <c r="G85" s="2" t="s">
        <v>129</v>
      </c>
      <c r="H85" s="2" t="s">
        <v>894</v>
      </c>
      <c r="I85" s="16"/>
      <c r="J85" s="2" t="s">
        <v>336</v>
      </c>
      <c r="K85" s="1" t="s">
        <v>304</v>
      </c>
      <c r="L85" s="2"/>
      <c r="M85" s="21">
        <v>43189</v>
      </c>
      <c r="N85" s="58">
        <f t="shared" ca="1" si="1"/>
        <v>16</v>
      </c>
      <c r="O85" s="2" t="s">
        <v>26</v>
      </c>
      <c r="P85" s="2"/>
      <c r="Q85" s="2"/>
      <c r="R85" s="21">
        <v>42822</v>
      </c>
      <c r="S85" s="2">
        <v>38000</v>
      </c>
      <c r="T85" s="2"/>
      <c r="U85" s="2"/>
      <c r="V85" s="2"/>
      <c r="W85" s="2"/>
      <c r="X85" s="2"/>
      <c r="Y85" s="97" t="s">
        <v>923</v>
      </c>
      <c r="Z85" s="21">
        <v>43115</v>
      </c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1">
        <v>43311</v>
      </c>
      <c r="AM85" s="68"/>
      <c r="AN85" s="68"/>
      <c r="AO85" s="78"/>
      <c r="AP85" s="78"/>
      <c r="AQ85" s="2"/>
    </row>
    <row r="86" spans="1:43" s="15" customFormat="1" x14ac:dyDescent="0.3">
      <c r="A86" s="60">
        <v>135</v>
      </c>
      <c r="B86" s="62" t="s">
        <v>748</v>
      </c>
      <c r="C86" s="1" t="s">
        <v>71</v>
      </c>
      <c r="D86" s="2" t="s">
        <v>141</v>
      </c>
      <c r="E86" s="2"/>
      <c r="F86" s="1" t="s">
        <v>30</v>
      </c>
      <c r="G86" s="2" t="s">
        <v>129</v>
      </c>
      <c r="H86" s="2" t="s">
        <v>897</v>
      </c>
      <c r="I86" s="16" t="s">
        <v>738</v>
      </c>
      <c r="J86" s="2" t="s">
        <v>336</v>
      </c>
      <c r="K86" s="1" t="s">
        <v>304</v>
      </c>
      <c r="L86" s="2"/>
      <c r="M86" s="21">
        <v>43188</v>
      </c>
      <c r="N86" s="58">
        <f t="shared" ca="1" si="1"/>
        <v>15</v>
      </c>
      <c r="O86" s="2" t="s">
        <v>26</v>
      </c>
      <c r="P86" s="2"/>
      <c r="Q86" s="2">
        <v>10390</v>
      </c>
      <c r="R86" s="21">
        <v>42822</v>
      </c>
      <c r="S86" s="2">
        <v>38000</v>
      </c>
      <c r="T86" s="2"/>
      <c r="U86" s="2"/>
      <c r="V86" s="2"/>
      <c r="W86" s="2"/>
      <c r="X86" s="2"/>
      <c r="Y86" s="105" t="s">
        <v>922</v>
      </c>
      <c r="Z86" s="21">
        <v>43115</v>
      </c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1">
        <v>43311</v>
      </c>
      <c r="AM86" s="68"/>
      <c r="AN86" s="68"/>
      <c r="AO86" s="78"/>
      <c r="AP86" s="78"/>
      <c r="AQ86" s="2"/>
    </row>
    <row r="87" spans="1:43" s="15" customFormat="1" x14ac:dyDescent="0.3">
      <c r="A87" s="60">
        <v>136</v>
      </c>
      <c r="B87" s="6" t="s">
        <v>986</v>
      </c>
      <c r="C87" s="1" t="s">
        <v>71</v>
      </c>
      <c r="D87" s="2" t="s">
        <v>141</v>
      </c>
      <c r="E87" s="2"/>
      <c r="F87" s="1" t="s">
        <v>30</v>
      </c>
      <c r="G87" s="2" t="s">
        <v>129</v>
      </c>
      <c r="H87" s="2" t="s">
        <v>895</v>
      </c>
      <c r="I87" s="16" t="s">
        <v>738</v>
      </c>
      <c r="J87" s="1" t="s">
        <v>336</v>
      </c>
      <c r="K87" s="1"/>
      <c r="L87" s="2"/>
      <c r="M87" s="21">
        <v>43189</v>
      </c>
      <c r="N87" s="58">
        <f t="shared" ca="1" si="1"/>
        <v>16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68"/>
      <c r="AN87" s="68"/>
      <c r="AO87" s="78"/>
      <c r="AP87" s="78"/>
      <c r="AQ87" s="2"/>
    </row>
    <row r="88" spans="1:43" s="15" customFormat="1" hidden="1" x14ac:dyDescent="0.3">
      <c r="A88" s="60">
        <v>137</v>
      </c>
      <c r="B88" s="6"/>
      <c r="C88" s="1"/>
      <c r="D88" s="2"/>
      <c r="E88" s="2"/>
      <c r="F88" s="1" t="s">
        <v>30</v>
      </c>
      <c r="G88" s="2"/>
      <c r="H88" s="2"/>
      <c r="I88" s="16"/>
      <c r="J88" s="1"/>
      <c r="K88" s="1"/>
      <c r="L88" s="2"/>
      <c r="M88" s="2"/>
      <c r="N88" s="58" t="str">
        <f t="shared" si="1"/>
        <v/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78"/>
      <c r="AP88" s="78"/>
      <c r="AQ88" s="2"/>
    </row>
    <row r="89" spans="1:43" s="15" customFormat="1" hidden="1" x14ac:dyDescent="0.3">
      <c r="A89" s="60">
        <v>138</v>
      </c>
      <c r="B89" s="6"/>
      <c r="C89" s="1"/>
      <c r="D89" s="2"/>
      <c r="E89" s="2"/>
      <c r="F89" s="1" t="s">
        <v>30</v>
      </c>
      <c r="G89" s="2"/>
      <c r="H89" s="2"/>
      <c r="I89" s="16"/>
      <c r="J89" s="1"/>
      <c r="K89" s="1"/>
      <c r="L89" s="2"/>
      <c r="M89" s="2"/>
      <c r="N89" s="58" t="str">
        <f t="shared" si="1"/>
        <v/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78"/>
      <c r="AP89" s="78"/>
      <c r="AQ89" s="2"/>
    </row>
    <row r="90" spans="1:43" s="15" customFormat="1" hidden="1" x14ac:dyDescent="0.3">
      <c r="A90" s="60">
        <v>139</v>
      </c>
      <c r="B90" s="62"/>
      <c r="C90" s="1"/>
      <c r="D90" s="2"/>
      <c r="E90" s="2"/>
      <c r="F90" s="1" t="s">
        <v>30</v>
      </c>
      <c r="G90" s="2"/>
      <c r="H90" s="2"/>
      <c r="I90" s="16"/>
      <c r="J90" s="1"/>
      <c r="K90" s="1"/>
      <c r="L90" s="2"/>
      <c r="M90" s="2"/>
      <c r="N90" s="58" t="str">
        <f t="shared" si="1"/>
        <v/>
      </c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78"/>
      <c r="AP90" s="78"/>
      <c r="AQ90" s="2"/>
    </row>
    <row r="91" spans="1:43" s="15" customFormat="1" hidden="1" x14ac:dyDescent="0.3">
      <c r="A91" s="60">
        <v>140</v>
      </c>
      <c r="B91" s="6"/>
      <c r="C91" s="1"/>
      <c r="D91" s="2"/>
      <c r="E91" s="2"/>
      <c r="F91" s="1" t="s">
        <v>30</v>
      </c>
      <c r="G91" s="2"/>
      <c r="H91" s="2"/>
      <c r="I91" s="16"/>
      <c r="J91" s="1"/>
      <c r="K91" s="1"/>
      <c r="L91" s="2"/>
      <c r="M91" s="2"/>
      <c r="N91" s="58" t="str">
        <f t="shared" si="1"/>
        <v/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78"/>
      <c r="AP91" s="78"/>
      <c r="AQ91" s="2"/>
    </row>
    <row r="92" spans="1:43" s="15" customFormat="1" hidden="1" x14ac:dyDescent="0.3">
      <c r="A92" s="60">
        <v>141</v>
      </c>
      <c r="B92" s="6"/>
      <c r="C92" s="1"/>
      <c r="D92" s="2"/>
      <c r="E92" s="2"/>
      <c r="F92" s="1" t="s">
        <v>30</v>
      </c>
      <c r="G92" s="2"/>
      <c r="H92" s="2"/>
      <c r="I92" s="16"/>
      <c r="J92" s="1"/>
      <c r="K92" s="1"/>
      <c r="L92" s="2"/>
      <c r="M92" s="2"/>
      <c r="N92" s="58" t="str">
        <f t="shared" si="1"/>
        <v/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78"/>
      <c r="AP92" s="78"/>
      <c r="AQ92" s="2"/>
    </row>
    <row r="93" spans="1:43" s="15" customFormat="1" hidden="1" x14ac:dyDescent="0.3">
      <c r="A93" s="60">
        <v>142</v>
      </c>
      <c r="B93" s="6"/>
      <c r="C93" s="1"/>
      <c r="D93" s="2"/>
      <c r="E93" s="2"/>
      <c r="F93" s="1" t="s">
        <v>30</v>
      </c>
      <c r="G93" s="2"/>
      <c r="H93" s="2"/>
      <c r="I93" s="16"/>
      <c r="J93" s="1"/>
      <c r="K93" s="1"/>
      <c r="L93" s="2"/>
      <c r="M93" s="2"/>
      <c r="N93" s="58" t="str">
        <f t="shared" si="1"/>
        <v/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78"/>
      <c r="AP93" s="78"/>
      <c r="AQ93" s="2"/>
    </row>
    <row r="94" spans="1:43" s="15" customFormat="1" hidden="1" x14ac:dyDescent="0.3">
      <c r="A94" s="60">
        <v>143</v>
      </c>
      <c r="B94" s="6"/>
      <c r="C94" s="1"/>
      <c r="D94" s="2"/>
      <c r="E94" s="2"/>
      <c r="F94" s="1" t="s">
        <v>30</v>
      </c>
      <c r="G94" s="2"/>
      <c r="H94" s="2"/>
      <c r="I94" s="16"/>
      <c r="J94" s="1"/>
      <c r="K94" s="1"/>
      <c r="L94" s="2"/>
      <c r="M94" s="2"/>
      <c r="N94" s="58" t="str">
        <f t="shared" si="1"/>
        <v/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78"/>
      <c r="AP94" s="78"/>
      <c r="AQ94" s="2"/>
    </row>
    <row r="95" spans="1:43" s="15" customFormat="1" hidden="1" x14ac:dyDescent="0.3">
      <c r="A95" s="60">
        <v>144</v>
      </c>
      <c r="B95" s="6"/>
      <c r="C95" s="1"/>
      <c r="D95" s="2"/>
      <c r="E95" s="2"/>
      <c r="F95" s="1" t="s">
        <v>30</v>
      </c>
      <c r="G95" s="2"/>
      <c r="H95" s="2"/>
      <c r="I95" s="16"/>
      <c r="J95" s="1"/>
      <c r="K95" s="1"/>
      <c r="L95" s="2"/>
      <c r="M95" s="2"/>
      <c r="N95" s="58" t="str">
        <f t="shared" si="1"/>
        <v/>
      </c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78"/>
      <c r="AP95" s="78"/>
      <c r="AQ95" s="2"/>
    </row>
    <row r="96" spans="1:43" s="15" customFormat="1" hidden="1" x14ac:dyDescent="0.3">
      <c r="A96" s="3">
        <v>145</v>
      </c>
      <c r="B96" s="6"/>
      <c r="C96" s="1"/>
      <c r="D96" s="2"/>
      <c r="E96" s="2"/>
      <c r="F96" s="1" t="s">
        <v>30</v>
      </c>
      <c r="G96" s="2"/>
      <c r="H96" s="2"/>
      <c r="I96" s="16"/>
      <c r="J96" s="1"/>
      <c r="K96" s="1"/>
      <c r="L96" s="2"/>
      <c r="M96" s="2"/>
      <c r="N96" s="58" t="str">
        <f t="shared" si="1"/>
        <v/>
      </c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78"/>
      <c r="AP96" s="78"/>
      <c r="AQ96" s="2"/>
    </row>
    <row r="97" spans="1:43" s="15" customFormat="1" hidden="1" x14ac:dyDescent="0.3">
      <c r="A97" s="3">
        <v>146</v>
      </c>
      <c r="B97" s="6"/>
      <c r="C97" s="1"/>
      <c r="D97" s="2"/>
      <c r="E97" s="2"/>
      <c r="F97" s="1" t="s">
        <v>30</v>
      </c>
      <c r="G97" s="2"/>
      <c r="H97" s="2"/>
      <c r="I97" s="16"/>
      <c r="J97" s="1"/>
      <c r="K97" s="1"/>
      <c r="L97" s="2"/>
      <c r="M97" s="2"/>
      <c r="N97" s="58" t="str">
        <f t="shared" si="1"/>
        <v/>
      </c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78"/>
      <c r="AP97" s="78"/>
      <c r="AQ97" s="2"/>
    </row>
    <row r="98" spans="1:43" s="15" customFormat="1" hidden="1" x14ac:dyDescent="0.3">
      <c r="A98" s="3">
        <v>147</v>
      </c>
      <c r="B98" s="6"/>
      <c r="C98" s="1"/>
      <c r="D98" s="2"/>
      <c r="E98" s="2"/>
      <c r="F98" s="1" t="s">
        <v>30</v>
      </c>
      <c r="G98" s="2"/>
      <c r="H98" s="2"/>
      <c r="I98" s="16"/>
      <c r="J98" s="1"/>
      <c r="K98" s="1"/>
      <c r="L98" s="2"/>
      <c r="M98" s="2"/>
      <c r="N98" s="58" t="str">
        <f t="shared" si="1"/>
        <v/>
      </c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78"/>
      <c r="AP98" s="78"/>
      <c r="AQ98" s="2"/>
    </row>
    <row r="99" spans="1:43" s="15" customFormat="1" hidden="1" x14ac:dyDescent="0.3">
      <c r="A99" s="60">
        <v>148</v>
      </c>
      <c r="B99" s="6"/>
      <c r="C99" s="1"/>
      <c r="D99" s="2"/>
      <c r="E99" s="2"/>
      <c r="F99" s="1" t="s">
        <v>30</v>
      </c>
      <c r="G99" s="2"/>
      <c r="H99" s="2"/>
      <c r="I99" s="16"/>
      <c r="J99" s="1"/>
      <c r="K99" s="1"/>
      <c r="L99" s="2"/>
      <c r="M99" s="2"/>
      <c r="N99" s="58" t="str">
        <f t="shared" si="1"/>
        <v/>
      </c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78"/>
      <c r="AP99" s="78"/>
      <c r="AQ99" s="2"/>
    </row>
    <row r="100" spans="1:43" s="15" customFormat="1" hidden="1" x14ac:dyDescent="0.3">
      <c r="A100" s="60">
        <v>149</v>
      </c>
      <c r="B100" s="6"/>
      <c r="C100" s="1"/>
      <c r="D100" s="2"/>
      <c r="E100" s="2"/>
      <c r="F100" s="1" t="s">
        <v>30</v>
      </c>
      <c r="G100" s="2"/>
      <c r="H100" s="2"/>
      <c r="I100" s="16"/>
      <c r="J100" s="1"/>
      <c r="K100" s="1"/>
      <c r="L100" s="2"/>
      <c r="M100" s="2"/>
      <c r="N100" s="58" t="str">
        <f t="shared" si="1"/>
        <v/>
      </c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78"/>
      <c r="AP100" s="78"/>
      <c r="AQ100" s="2"/>
    </row>
    <row r="101" spans="1:43" s="15" customFormat="1" hidden="1" x14ac:dyDescent="0.3">
      <c r="A101" s="60">
        <v>150</v>
      </c>
      <c r="B101" s="6"/>
      <c r="C101" s="1"/>
      <c r="D101" s="2"/>
      <c r="E101" s="2"/>
      <c r="F101" s="1" t="s">
        <v>30</v>
      </c>
      <c r="G101" s="2"/>
      <c r="H101" s="2"/>
      <c r="I101" s="16"/>
      <c r="J101" s="1"/>
      <c r="K101" s="1"/>
      <c r="L101" s="2"/>
      <c r="M101" s="2"/>
      <c r="N101" s="58" t="str">
        <f t="shared" si="1"/>
        <v/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78"/>
      <c r="AP101" s="78"/>
      <c r="AQ101" s="2"/>
    </row>
    <row r="102" spans="1:43" s="15" customFormat="1" hidden="1" x14ac:dyDescent="0.3">
      <c r="A102" s="60">
        <v>151</v>
      </c>
      <c r="B102" s="6"/>
      <c r="C102" s="1"/>
      <c r="D102" s="2"/>
      <c r="E102" s="2"/>
      <c r="F102" s="1" t="s">
        <v>30</v>
      </c>
      <c r="G102" s="2"/>
      <c r="H102" s="2"/>
      <c r="I102" s="16"/>
      <c r="J102" s="1"/>
      <c r="K102" s="1"/>
      <c r="L102" s="2"/>
      <c r="M102" s="2"/>
      <c r="N102" s="58" t="str">
        <f t="shared" si="1"/>
        <v/>
      </c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78"/>
      <c r="AP102" s="78"/>
      <c r="AQ102" s="2"/>
    </row>
    <row r="103" spans="1:43" s="15" customFormat="1" hidden="1" x14ac:dyDescent="0.3">
      <c r="A103" s="60">
        <v>152</v>
      </c>
      <c r="B103" s="6"/>
      <c r="C103" s="1"/>
      <c r="D103" s="2"/>
      <c r="E103" s="2"/>
      <c r="F103" s="1" t="s">
        <v>30</v>
      </c>
      <c r="G103" s="2"/>
      <c r="H103" s="2"/>
      <c r="I103" s="16"/>
      <c r="J103" s="1"/>
      <c r="K103" s="1"/>
      <c r="L103" s="2"/>
      <c r="M103" s="2"/>
      <c r="N103" s="58" t="str">
        <f t="shared" si="1"/>
        <v/>
      </c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78"/>
      <c r="AP103" s="78"/>
      <c r="AQ103" s="2"/>
    </row>
    <row r="104" spans="1:43" s="15" customFormat="1" hidden="1" x14ac:dyDescent="0.3">
      <c r="A104" s="60">
        <v>1000</v>
      </c>
      <c r="B104" s="26" t="s">
        <v>79</v>
      </c>
      <c r="C104" s="27" t="s">
        <v>71</v>
      </c>
      <c r="D104" s="28"/>
      <c r="E104" s="30" t="s">
        <v>1</v>
      </c>
      <c r="F104" s="27" t="s">
        <v>125</v>
      </c>
      <c r="G104" s="28" t="s">
        <v>128</v>
      </c>
      <c r="H104" s="28" t="e">
        <v>#N/A</v>
      </c>
      <c r="I104" s="29"/>
      <c r="J104" s="27" t="s">
        <v>173</v>
      </c>
      <c r="K104" s="27"/>
      <c r="L104" s="28"/>
      <c r="M104" s="21"/>
      <c r="N104" s="58" t="str">
        <f t="shared" si="1"/>
        <v/>
      </c>
      <c r="O104" s="2"/>
      <c r="P104" s="2"/>
      <c r="Q104" s="2"/>
      <c r="R104" s="21"/>
      <c r="S104" s="2"/>
      <c r="T104" s="2"/>
      <c r="U104" s="2"/>
      <c r="V104" s="2"/>
      <c r="W104" s="2"/>
      <c r="X104" s="2"/>
      <c r="Y104" s="2"/>
      <c r="Z104" s="21"/>
      <c r="AA104" s="2"/>
      <c r="AB104" s="21"/>
      <c r="AC104" s="21"/>
      <c r="AD104" s="2"/>
      <c r="AE104" s="21"/>
      <c r="AF104" s="21"/>
      <c r="AG104" s="21"/>
      <c r="AH104" s="68"/>
      <c r="AI104" s="21"/>
      <c r="AJ104" s="2"/>
      <c r="AK104" s="2"/>
      <c r="AL104" s="2"/>
      <c r="AM104" s="2"/>
      <c r="AN104" s="2"/>
      <c r="AO104" s="78"/>
      <c r="AP104" s="78"/>
      <c r="AQ104" s="2"/>
    </row>
    <row r="105" spans="1:43" s="15" customFormat="1" hidden="1" x14ac:dyDescent="0.3">
      <c r="A105" s="3">
        <v>1001</v>
      </c>
      <c r="B105" s="26" t="s">
        <v>80</v>
      </c>
      <c r="C105" s="27" t="s">
        <v>71</v>
      </c>
      <c r="D105" s="28"/>
      <c r="E105" s="30" t="s">
        <v>81</v>
      </c>
      <c r="F105" s="27" t="s">
        <v>125</v>
      </c>
      <c r="G105" s="28" t="s">
        <v>128</v>
      </c>
      <c r="H105" s="28" t="e">
        <v>#N/A</v>
      </c>
      <c r="I105" s="29"/>
      <c r="J105" s="27" t="s">
        <v>173</v>
      </c>
      <c r="K105" s="27"/>
      <c r="L105" s="28"/>
      <c r="M105" s="21"/>
      <c r="N105" s="58" t="str">
        <f t="shared" si="1"/>
        <v/>
      </c>
      <c r="O105" s="2"/>
      <c r="P105" s="2"/>
      <c r="Q105" s="2"/>
      <c r="R105" s="21"/>
      <c r="S105" s="2"/>
      <c r="T105" s="2"/>
      <c r="U105" s="2"/>
      <c r="V105" s="2"/>
      <c r="W105" s="2"/>
      <c r="X105" s="2"/>
      <c r="Y105" s="2"/>
      <c r="Z105" s="21"/>
      <c r="AA105" s="2"/>
      <c r="AB105" s="21"/>
      <c r="AC105" s="21"/>
      <c r="AD105" s="2"/>
      <c r="AE105" s="21"/>
      <c r="AF105" s="21"/>
      <c r="AG105" s="21"/>
      <c r="AH105" s="68"/>
      <c r="AI105" s="21"/>
      <c r="AJ105" s="2"/>
      <c r="AK105" s="2"/>
      <c r="AL105" s="2"/>
      <c r="AM105" s="2"/>
      <c r="AN105" s="2"/>
      <c r="AO105" s="78"/>
      <c r="AP105" s="78"/>
      <c r="AQ105" s="2"/>
    </row>
    <row r="106" spans="1:43" s="15" customFormat="1" hidden="1" x14ac:dyDescent="0.3">
      <c r="A106" s="60">
        <v>1002</v>
      </c>
      <c r="B106" s="26" t="s">
        <v>82</v>
      </c>
      <c r="C106" s="27" t="s">
        <v>71</v>
      </c>
      <c r="D106" s="28"/>
      <c r="E106" s="31" t="s">
        <v>1</v>
      </c>
      <c r="F106" s="27" t="s">
        <v>125</v>
      </c>
      <c r="G106" s="28" t="s">
        <v>128</v>
      </c>
      <c r="H106" s="28" t="e">
        <v>#N/A</v>
      </c>
      <c r="I106" s="29"/>
      <c r="J106" s="27" t="s">
        <v>173</v>
      </c>
      <c r="K106" s="27"/>
      <c r="L106" s="28"/>
      <c r="M106" s="21"/>
      <c r="N106" s="58" t="str">
        <f t="shared" si="1"/>
        <v/>
      </c>
      <c r="O106" s="2"/>
      <c r="P106" s="2"/>
      <c r="Q106" s="2"/>
      <c r="R106" s="21"/>
      <c r="S106" s="2"/>
      <c r="T106" s="2"/>
      <c r="U106" s="2"/>
      <c r="V106" s="2"/>
      <c r="W106" s="2"/>
      <c r="X106" s="2"/>
      <c r="Y106" s="2"/>
      <c r="Z106" s="21"/>
      <c r="AA106" s="2"/>
      <c r="AB106" s="21"/>
      <c r="AC106" s="21"/>
      <c r="AD106" s="2"/>
      <c r="AE106" s="21"/>
      <c r="AF106" s="21"/>
      <c r="AG106" s="21"/>
      <c r="AH106" s="68"/>
      <c r="AI106" s="21"/>
      <c r="AJ106" s="2"/>
      <c r="AK106" s="2"/>
      <c r="AL106" s="2"/>
      <c r="AM106" s="2"/>
      <c r="AN106" s="2"/>
      <c r="AO106" s="78"/>
      <c r="AP106" s="78"/>
      <c r="AQ106" s="2"/>
    </row>
    <row r="107" spans="1:43" s="15" customFormat="1" hidden="1" x14ac:dyDescent="0.3">
      <c r="A107" s="60">
        <v>1003</v>
      </c>
      <c r="B107" s="26" t="s">
        <v>83</v>
      </c>
      <c r="C107" s="27" t="s">
        <v>71</v>
      </c>
      <c r="D107" s="28"/>
      <c r="E107" s="31" t="s">
        <v>1</v>
      </c>
      <c r="F107" s="27" t="s">
        <v>125</v>
      </c>
      <c r="G107" s="28" t="s">
        <v>128</v>
      </c>
      <c r="H107" s="28" t="e">
        <v>#N/A</v>
      </c>
      <c r="I107" s="29"/>
      <c r="J107" s="27" t="s">
        <v>173</v>
      </c>
      <c r="K107" s="27"/>
      <c r="L107" s="28"/>
      <c r="M107" s="21"/>
      <c r="N107" s="58" t="str">
        <f t="shared" si="1"/>
        <v/>
      </c>
      <c r="O107" s="2"/>
      <c r="P107" s="2"/>
      <c r="Q107" s="2"/>
      <c r="R107" s="21"/>
      <c r="S107" s="2"/>
      <c r="T107" s="2"/>
      <c r="U107" s="2"/>
      <c r="V107" s="2"/>
      <c r="W107" s="2"/>
      <c r="X107" s="2"/>
      <c r="Y107" s="2"/>
      <c r="Z107" s="21"/>
      <c r="AA107" s="2"/>
      <c r="AB107" s="21"/>
      <c r="AC107" s="21"/>
      <c r="AD107" s="2"/>
      <c r="AE107" s="21"/>
      <c r="AF107" s="21"/>
      <c r="AG107" s="21"/>
      <c r="AH107" s="68"/>
      <c r="AI107" s="21"/>
      <c r="AJ107" s="2"/>
      <c r="AK107" s="2"/>
      <c r="AL107" s="2"/>
      <c r="AM107" s="2"/>
      <c r="AN107" s="2"/>
      <c r="AO107" s="78"/>
      <c r="AP107" s="78"/>
      <c r="AQ107" s="2"/>
    </row>
    <row r="108" spans="1:43" s="15" customFormat="1" hidden="1" x14ac:dyDescent="0.3">
      <c r="A108" s="60">
        <v>1004</v>
      </c>
      <c r="B108" s="26" t="s">
        <v>84</v>
      </c>
      <c r="C108" s="27" t="s">
        <v>71</v>
      </c>
      <c r="D108" s="28"/>
      <c r="E108" s="31" t="s">
        <v>1</v>
      </c>
      <c r="F108" s="27" t="s">
        <v>125</v>
      </c>
      <c r="G108" s="28" t="s">
        <v>128</v>
      </c>
      <c r="H108" s="28" t="e">
        <v>#N/A</v>
      </c>
      <c r="I108" s="29"/>
      <c r="J108" s="27" t="s">
        <v>173</v>
      </c>
      <c r="K108" s="27"/>
      <c r="L108" s="28"/>
      <c r="M108" s="21"/>
      <c r="N108" s="58" t="str">
        <f t="shared" si="1"/>
        <v/>
      </c>
      <c r="O108" s="2"/>
      <c r="P108" s="2"/>
      <c r="Q108" s="2"/>
      <c r="R108" s="21"/>
      <c r="S108" s="2"/>
      <c r="T108" s="2"/>
      <c r="U108" s="2"/>
      <c r="V108" s="2"/>
      <c r="W108" s="2"/>
      <c r="X108" s="2"/>
      <c r="Y108" s="2"/>
      <c r="Z108" s="21"/>
      <c r="AA108" s="2"/>
      <c r="AB108" s="21"/>
      <c r="AC108" s="21"/>
      <c r="AD108" s="2"/>
      <c r="AE108" s="21"/>
      <c r="AF108" s="21"/>
      <c r="AG108" s="21"/>
      <c r="AH108" s="68"/>
      <c r="AI108" s="21"/>
      <c r="AJ108" s="2"/>
      <c r="AK108" s="2"/>
      <c r="AL108" s="2"/>
      <c r="AM108" s="2"/>
      <c r="AN108" s="2"/>
      <c r="AO108" s="78"/>
      <c r="AP108" s="78"/>
      <c r="AQ108" s="2"/>
    </row>
    <row r="109" spans="1:43" s="15" customFormat="1" hidden="1" x14ac:dyDescent="0.3">
      <c r="A109" s="60">
        <v>1005</v>
      </c>
      <c r="B109" s="26" t="s">
        <v>85</v>
      </c>
      <c r="C109" s="27" t="s">
        <v>71</v>
      </c>
      <c r="D109" s="28"/>
      <c r="E109" s="31" t="s">
        <v>1</v>
      </c>
      <c r="F109" s="27" t="s">
        <v>125</v>
      </c>
      <c r="G109" s="28" t="s">
        <v>128</v>
      </c>
      <c r="H109" s="28" t="e">
        <v>#N/A</v>
      </c>
      <c r="I109" s="29"/>
      <c r="J109" s="27" t="s">
        <v>173</v>
      </c>
      <c r="K109" s="27"/>
      <c r="L109" s="28"/>
      <c r="M109" s="21"/>
      <c r="N109" s="58" t="str">
        <f t="shared" si="1"/>
        <v/>
      </c>
      <c r="O109" s="2"/>
      <c r="P109" s="2"/>
      <c r="Q109" s="2"/>
      <c r="R109" s="21"/>
      <c r="S109" s="2"/>
      <c r="T109" s="2"/>
      <c r="U109" s="2"/>
      <c r="V109" s="2"/>
      <c r="W109" s="2"/>
      <c r="X109" s="2"/>
      <c r="Y109" s="2"/>
      <c r="Z109" s="21"/>
      <c r="AA109" s="2"/>
      <c r="AB109" s="21"/>
      <c r="AC109" s="21"/>
      <c r="AD109" s="2"/>
      <c r="AE109" s="21"/>
      <c r="AF109" s="21"/>
      <c r="AG109" s="21"/>
      <c r="AH109" s="68"/>
      <c r="AI109" s="21"/>
      <c r="AJ109" s="2"/>
      <c r="AK109" s="2"/>
      <c r="AL109" s="2"/>
      <c r="AM109" s="2"/>
      <c r="AN109" s="2"/>
      <c r="AO109" s="78"/>
      <c r="AP109" s="78"/>
      <c r="AQ109" s="2"/>
    </row>
    <row r="110" spans="1:43" s="15" customFormat="1" hidden="1" x14ac:dyDescent="0.3">
      <c r="A110" s="60">
        <v>1006</v>
      </c>
      <c r="B110" s="26" t="s">
        <v>115</v>
      </c>
      <c r="C110" s="27" t="s">
        <v>71</v>
      </c>
      <c r="D110" s="28"/>
      <c r="E110" s="31" t="s">
        <v>81</v>
      </c>
      <c r="F110" s="27" t="s">
        <v>125</v>
      </c>
      <c r="G110" s="28" t="s">
        <v>128</v>
      </c>
      <c r="H110" s="28" t="e">
        <v>#N/A</v>
      </c>
      <c r="I110" s="29"/>
      <c r="J110" s="27" t="s">
        <v>173</v>
      </c>
      <c r="K110" s="27"/>
      <c r="L110" s="28"/>
      <c r="M110" s="21"/>
      <c r="N110" s="58" t="str">
        <f t="shared" si="1"/>
        <v/>
      </c>
      <c r="O110" s="2"/>
      <c r="P110" s="2"/>
      <c r="Q110" s="2"/>
      <c r="R110" s="21"/>
      <c r="S110" s="2"/>
      <c r="T110" s="2"/>
      <c r="U110" s="2"/>
      <c r="V110" s="2"/>
      <c r="W110" s="2"/>
      <c r="X110" s="2"/>
      <c r="Y110" s="2"/>
      <c r="Z110" s="21"/>
      <c r="AA110" s="2"/>
      <c r="AB110" s="21"/>
      <c r="AC110" s="21"/>
      <c r="AD110" s="2"/>
      <c r="AE110" s="21"/>
      <c r="AF110" s="21"/>
      <c r="AG110" s="21"/>
      <c r="AH110" s="68"/>
      <c r="AI110" s="21"/>
      <c r="AJ110" s="2"/>
      <c r="AK110" s="2"/>
      <c r="AL110" s="2"/>
      <c r="AM110" s="2"/>
      <c r="AN110" s="2"/>
      <c r="AO110" s="78"/>
      <c r="AP110" s="78"/>
      <c r="AQ110" s="2"/>
    </row>
    <row r="111" spans="1:43" s="15" customFormat="1" hidden="1" x14ac:dyDescent="0.3">
      <c r="A111" s="60">
        <v>1007</v>
      </c>
      <c r="B111" s="26" t="s">
        <v>116</v>
      </c>
      <c r="C111" s="27" t="s">
        <v>71</v>
      </c>
      <c r="D111" s="28"/>
      <c r="E111" s="31" t="s">
        <v>81</v>
      </c>
      <c r="F111" s="27" t="s">
        <v>125</v>
      </c>
      <c r="G111" s="28" t="s">
        <v>128</v>
      </c>
      <c r="H111" s="28" t="e">
        <v>#N/A</v>
      </c>
      <c r="I111" s="29"/>
      <c r="J111" s="27" t="s">
        <v>173</v>
      </c>
      <c r="K111" s="27"/>
      <c r="L111" s="28"/>
      <c r="M111" s="21"/>
      <c r="N111" s="58" t="str">
        <f t="shared" si="1"/>
        <v/>
      </c>
      <c r="O111" s="2"/>
      <c r="P111" s="2"/>
      <c r="Q111" s="2"/>
      <c r="R111" s="21"/>
      <c r="S111" s="2"/>
      <c r="T111" s="2"/>
      <c r="U111" s="2"/>
      <c r="V111" s="2"/>
      <c r="W111" s="2"/>
      <c r="X111" s="2"/>
      <c r="Y111" s="2"/>
      <c r="Z111" s="21"/>
      <c r="AA111" s="2"/>
      <c r="AB111" s="21"/>
      <c r="AC111" s="21"/>
      <c r="AD111" s="2"/>
      <c r="AE111" s="21"/>
      <c r="AF111" s="21"/>
      <c r="AG111" s="21"/>
      <c r="AH111" s="68"/>
      <c r="AI111" s="21"/>
      <c r="AJ111" s="2"/>
      <c r="AK111" s="2"/>
      <c r="AL111" s="2"/>
      <c r="AM111" s="2"/>
      <c r="AN111" s="2"/>
      <c r="AO111" s="78"/>
      <c r="AP111" s="78"/>
      <c r="AQ111" s="2"/>
    </row>
    <row r="112" spans="1:43" hidden="1" x14ac:dyDescent="0.3">
      <c r="A112" s="60">
        <v>1008</v>
      </c>
      <c r="B112" s="26" t="s">
        <v>117</v>
      </c>
      <c r="C112" s="27" t="s">
        <v>71</v>
      </c>
      <c r="D112" s="28"/>
      <c r="E112" s="31" t="s">
        <v>1</v>
      </c>
      <c r="F112" s="27" t="s">
        <v>125</v>
      </c>
      <c r="G112" s="28" t="s">
        <v>128</v>
      </c>
      <c r="H112" s="28" t="e">
        <v>#N/A</v>
      </c>
      <c r="I112" s="29"/>
      <c r="J112" s="27" t="s">
        <v>173</v>
      </c>
      <c r="K112" s="27"/>
      <c r="L112" s="28"/>
      <c r="M112" s="21"/>
      <c r="N112" s="58" t="str">
        <f t="shared" si="1"/>
        <v/>
      </c>
      <c r="O112" s="2"/>
      <c r="P112" s="2"/>
      <c r="Q112" s="2"/>
      <c r="R112" s="21"/>
      <c r="S112" s="2"/>
      <c r="T112" s="2"/>
      <c r="U112" s="2"/>
      <c r="V112" s="2"/>
      <c r="W112" s="2"/>
      <c r="X112" s="2"/>
      <c r="Y112" s="2"/>
      <c r="Z112" s="21"/>
      <c r="AA112" s="2"/>
      <c r="AB112" s="21"/>
      <c r="AC112" s="21"/>
      <c r="AD112" s="2"/>
      <c r="AE112" s="21"/>
      <c r="AF112" s="21"/>
      <c r="AG112" s="21"/>
      <c r="AH112" s="68"/>
      <c r="AI112" s="21"/>
      <c r="AJ112" s="2"/>
      <c r="AK112" s="2"/>
      <c r="AL112" s="2"/>
      <c r="AM112" s="2"/>
      <c r="AN112" s="2"/>
      <c r="AO112" s="78"/>
      <c r="AP112" s="78"/>
      <c r="AQ112" s="2"/>
    </row>
    <row r="113" spans="1:43" hidden="1" x14ac:dyDescent="0.3">
      <c r="A113" s="60">
        <v>1009</v>
      </c>
      <c r="B113" s="26" t="s">
        <v>237</v>
      </c>
      <c r="C113" s="27" t="s">
        <v>71</v>
      </c>
      <c r="D113" s="28"/>
      <c r="E113" s="32" t="s">
        <v>0</v>
      </c>
      <c r="F113" s="27" t="s">
        <v>125</v>
      </c>
      <c r="G113" s="28" t="s">
        <v>128</v>
      </c>
      <c r="H113" s="28" t="e">
        <v>#N/A</v>
      </c>
      <c r="I113" s="29"/>
      <c r="J113" s="27" t="s">
        <v>173</v>
      </c>
      <c r="K113" s="27"/>
      <c r="L113" s="26" t="s">
        <v>118</v>
      </c>
      <c r="M113" s="21"/>
      <c r="N113" s="58" t="str">
        <f t="shared" si="1"/>
        <v/>
      </c>
      <c r="O113" s="2"/>
      <c r="P113" s="2"/>
      <c r="Q113" s="2"/>
      <c r="R113" s="21"/>
      <c r="S113" s="2"/>
      <c r="T113" s="2"/>
      <c r="U113" s="2"/>
      <c r="V113" s="2"/>
      <c r="W113" s="2"/>
      <c r="X113" s="2"/>
      <c r="Y113" s="2"/>
      <c r="Z113" s="21"/>
      <c r="AA113" s="2"/>
      <c r="AB113" s="21"/>
      <c r="AC113" s="21"/>
      <c r="AD113" s="2"/>
      <c r="AE113" s="21"/>
      <c r="AF113" s="21"/>
      <c r="AG113" s="21"/>
      <c r="AH113" s="68"/>
      <c r="AI113" s="21"/>
      <c r="AJ113" s="2"/>
      <c r="AK113" s="2"/>
      <c r="AL113" s="2"/>
      <c r="AM113" s="2"/>
      <c r="AN113" s="2"/>
      <c r="AO113" s="78"/>
      <c r="AP113" s="78"/>
      <c r="AQ113" s="2"/>
    </row>
    <row r="114" spans="1:43" hidden="1" x14ac:dyDescent="0.3">
      <c r="A114" s="60">
        <v>1010</v>
      </c>
      <c r="B114" s="26" t="s">
        <v>238</v>
      </c>
      <c r="C114" s="27" t="s">
        <v>71</v>
      </c>
      <c r="D114" s="28"/>
      <c r="E114" s="32" t="s">
        <v>0</v>
      </c>
      <c r="F114" s="27" t="s">
        <v>125</v>
      </c>
      <c r="G114" s="28" t="s">
        <v>128</v>
      </c>
      <c r="H114" s="28" t="e">
        <v>#N/A</v>
      </c>
      <c r="I114" s="29"/>
      <c r="J114" s="27" t="s">
        <v>173</v>
      </c>
      <c r="K114" s="27"/>
      <c r="L114" s="26" t="s">
        <v>119</v>
      </c>
      <c r="M114" s="21"/>
      <c r="N114" s="58" t="str">
        <f t="shared" si="1"/>
        <v/>
      </c>
      <c r="O114" s="2"/>
      <c r="P114" s="2"/>
      <c r="Q114" s="2"/>
      <c r="R114" s="21"/>
      <c r="S114" s="2"/>
      <c r="T114" s="2"/>
      <c r="U114" s="2"/>
      <c r="V114" s="2"/>
      <c r="W114" s="2"/>
      <c r="X114" s="2"/>
      <c r="Y114" s="2"/>
      <c r="Z114" s="21"/>
      <c r="AA114" s="2"/>
      <c r="AB114" s="21"/>
      <c r="AC114" s="21"/>
      <c r="AD114" s="2"/>
      <c r="AE114" s="21"/>
      <c r="AF114" s="21"/>
      <c r="AG114" s="21"/>
      <c r="AH114" s="68"/>
      <c r="AI114" s="21"/>
      <c r="AJ114" s="2"/>
      <c r="AK114" s="2"/>
      <c r="AL114" s="2"/>
      <c r="AM114" s="2"/>
      <c r="AN114" s="2"/>
      <c r="AO114" s="78"/>
      <c r="AP114" s="78"/>
      <c r="AQ114" s="2"/>
    </row>
    <row r="115" spans="1:43" hidden="1" x14ac:dyDescent="0.3">
      <c r="A115" s="60">
        <v>1011</v>
      </c>
      <c r="B115" s="26" t="s">
        <v>120</v>
      </c>
      <c r="C115" s="27" t="s">
        <v>71</v>
      </c>
      <c r="D115" s="28"/>
      <c r="E115" s="31" t="s">
        <v>0</v>
      </c>
      <c r="F115" s="27" t="s">
        <v>125</v>
      </c>
      <c r="G115" s="28" t="s">
        <v>128</v>
      </c>
      <c r="H115" s="28" t="s">
        <v>503</v>
      </c>
      <c r="I115" s="29"/>
      <c r="J115" s="27" t="s">
        <v>173</v>
      </c>
      <c r="K115" s="27"/>
      <c r="L115" s="28"/>
      <c r="M115" s="21"/>
      <c r="N115" s="58" t="str">
        <f t="shared" si="1"/>
        <v/>
      </c>
      <c r="O115" s="2" t="s">
        <v>0</v>
      </c>
      <c r="P115" s="2"/>
      <c r="Q115" s="2">
        <v>9140</v>
      </c>
      <c r="R115" s="21">
        <v>39510</v>
      </c>
      <c r="S115" s="2">
        <v>19000</v>
      </c>
      <c r="T115" s="2">
        <v>9186</v>
      </c>
      <c r="U115" s="2"/>
      <c r="V115" s="2" t="s">
        <v>546</v>
      </c>
      <c r="W115" s="2"/>
      <c r="X115" s="2"/>
      <c r="Y115" s="2" t="s">
        <v>547</v>
      </c>
      <c r="Z115" s="21">
        <v>40923</v>
      </c>
      <c r="AA115" s="2" t="s">
        <v>548</v>
      </c>
      <c r="AB115" s="21">
        <v>39542</v>
      </c>
      <c r="AC115" s="21">
        <v>39906</v>
      </c>
      <c r="AD115" s="2" t="s">
        <v>549</v>
      </c>
      <c r="AE115" s="21">
        <v>42370</v>
      </c>
      <c r="AF115" s="21">
        <v>42735</v>
      </c>
      <c r="AG115" s="21"/>
      <c r="AH115" s="68" t="s">
        <v>550</v>
      </c>
      <c r="AI115" s="21">
        <v>41469</v>
      </c>
      <c r="AJ115" s="2"/>
      <c r="AK115" s="2"/>
      <c r="AL115" s="2"/>
      <c r="AM115" s="2"/>
      <c r="AN115" s="2"/>
      <c r="AO115" s="78"/>
      <c r="AP115" s="78"/>
      <c r="AQ115" s="2"/>
    </row>
    <row r="116" spans="1:43" x14ac:dyDescent="0.3">
      <c r="A116" s="4">
        <v>1012</v>
      </c>
      <c r="B116" s="62" t="s">
        <v>189</v>
      </c>
      <c r="C116" s="1" t="s">
        <v>70</v>
      </c>
      <c r="D116" s="1" t="s">
        <v>183</v>
      </c>
      <c r="E116" s="1" t="s">
        <v>1</v>
      </c>
      <c r="F116" s="1" t="s">
        <v>144</v>
      </c>
      <c r="G116" s="2" t="s">
        <v>127</v>
      </c>
      <c r="H116" s="2" t="s">
        <v>656</v>
      </c>
      <c r="I116" s="16"/>
      <c r="J116" s="2" t="s">
        <v>336</v>
      </c>
      <c r="K116" s="2" t="s">
        <v>306</v>
      </c>
      <c r="L116" s="2"/>
      <c r="M116" s="21">
        <v>43368</v>
      </c>
      <c r="N116" s="58">
        <f t="shared" ca="1" si="1"/>
        <v>191</v>
      </c>
      <c r="O116" s="2" t="s">
        <v>1</v>
      </c>
      <c r="P116" s="2"/>
      <c r="Q116" s="2">
        <v>12035</v>
      </c>
      <c r="R116" s="21">
        <v>41159</v>
      </c>
      <c r="S116" s="2">
        <v>26000</v>
      </c>
      <c r="T116" s="2">
        <v>10837</v>
      </c>
      <c r="U116" s="2"/>
      <c r="V116" s="2" t="s">
        <v>387</v>
      </c>
      <c r="W116" s="2"/>
      <c r="X116" s="2"/>
      <c r="Y116" s="2" t="s">
        <v>390</v>
      </c>
      <c r="Z116" s="21">
        <v>42200</v>
      </c>
      <c r="AA116" s="2">
        <v>0</v>
      </c>
      <c r="AB116" s="21">
        <f>VLOOKUP(B116,[1]FLOTTE!$A$1:$X$65536,24,FALSE)</f>
        <v>41180</v>
      </c>
      <c r="AC116" s="21">
        <f>VLOOKUP(B116,[1]FLOTTE!$A$1:$Y$65536,25,FALSE)</f>
        <v>41544</v>
      </c>
      <c r="AD116" s="2">
        <v>0</v>
      </c>
      <c r="AE116" s="21">
        <v>41180</v>
      </c>
      <c r="AF116" s="21">
        <v>41274</v>
      </c>
      <c r="AG116" s="21"/>
      <c r="AH116" s="2" t="s">
        <v>395</v>
      </c>
      <c r="AI116" s="21">
        <v>0</v>
      </c>
      <c r="AJ116" s="2"/>
      <c r="AK116" s="2"/>
      <c r="AL116" s="21">
        <v>43151</v>
      </c>
      <c r="AM116" s="68"/>
      <c r="AN116" s="68"/>
      <c r="AO116" s="78"/>
      <c r="AP116" s="78"/>
      <c r="AQ116" s="2"/>
    </row>
    <row r="117" spans="1:43" x14ac:dyDescent="0.3">
      <c r="A117" s="4">
        <v>1013</v>
      </c>
      <c r="B117" s="6" t="s">
        <v>190</v>
      </c>
      <c r="C117" s="1" t="s">
        <v>70</v>
      </c>
      <c r="D117" s="1" t="s">
        <v>183</v>
      </c>
      <c r="E117" s="1" t="s">
        <v>1</v>
      </c>
      <c r="F117" s="1" t="s">
        <v>144</v>
      </c>
      <c r="G117" s="2" t="s">
        <v>127</v>
      </c>
      <c r="H117" s="2" t="s">
        <v>657</v>
      </c>
      <c r="I117" s="16"/>
      <c r="J117" s="2" t="s">
        <v>336</v>
      </c>
      <c r="K117" s="2" t="s">
        <v>306</v>
      </c>
      <c r="L117" s="2"/>
      <c r="M117" s="21">
        <v>43367</v>
      </c>
      <c r="N117" s="58">
        <f t="shared" ca="1" si="1"/>
        <v>190</v>
      </c>
      <c r="O117" s="2" t="s">
        <v>1</v>
      </c>
      <c r="P117" s="2"/>
      <c r="Q117" s="2">
        <v>12035</v>
      </c>
      <c r="R117" s="21">
        <v>41159</v>
      </c>
      <c r="S117" s="2">
        <v>26000</v>
      </c>
      <c r="T117" s="2">
        <v>10837</v>
      </c>
      <c r="U117" s="2"/>
      <c r="V117" s="2" t="s">
        <v>387</v>
      </c>
      <c r="W117" s="2"/>
      <c r="X117" s="2"/>
      <c r="Y117" s="2" t="s">
        <v>390</v>
      </c>
      <c r="Z117" s="21">
        <v>42200</v>
      </c>
      <c r="AA117" s="2">
        <v>0</v>
      </c>
      <c r="AB117" s="21">
        <f>VLOOKUP(B117,[1]FLOTTE!$A$1:$X$65536,24,FALSE)</f>
        <v>41180</v>
      </c>
      <c r="AC117" s="21">
        <f>VLOOKUP(B117,[1]FLOTTE!$A$1:$Y$65536,25,FALSE)</f>
        <v>41544</v>
      </c>
      <c r="AD117" s="2">
        <v>0</v>
      </c>
      <c r="AE117" s="21">
        <v>41180</v>
      </c>
      <c r="AF117" s="21">
        <v>41274</v>
      </c>
      <c r="AG117" s="21"/>
      <c r="AH117" s="2" t="s">
        <v>396</v>
      </c>
      <c r="AI117" s="21">
        <v>0</v>
      </c>
      <c r="AJ117" s="2"/>
      <c r="AK117" s="2"/>
      <c r="AL117" s="21">
        <v>43156</v>
      </c>
      <c r="AM117" s="68"/>
      <c r="AN117" s="68"/>
      <c r="AO117" s="78"/>
      <c r="AP117" s="78"/>
      <c r="AQ117" s="2"/>
    </row>
    <row r="118" spans="1:43" x14ac:dyDescent="0.3">
      <c r="A118" s="4">
        <v>1014</v>
      </c>
      <c r="B118" s="6" t="s">
        <v>191</v>
      </c>
      <c r="C118" s="1" t="s">
        <v>70</v>
      </c>
      <c r="D118" s="1" t="s">
        <v>183</v>
      </c>
      <c r="E118" s="1" t="s">
        <v>1</v>
      </c>
      <c r="F118" s="1" t="s">
        <v>125</v>
      </c>
      <c r="G118" s="2" t="s">
        <v>127</v>
      </c>
      <c r="H118" s="2" t="s">
        <v>658</v>
      </c>
      <c r="I118" s="16"/>
      <c r="J118" s="2" t="s">
        <v>336</v>
      </c>
      <c r="K118" s="2" t="s">
        <v>306</v>
      </c>
      <c r="L118" s="2"/>
      <c r="M118" s="21">
        <v>43375</v>
      </c>
      <c r="N118" s="58">
        <f t="shared" ca="1" si="1"/>
        <v>198</v>
      </c>
      <c r="O118" s="2" t="s">
        <v>1</v>
      </c>
      <c r="P118" s="2"/>
      <c r="Q118" s="2">
        <v>12035</v>
      </c>
      <c r="R118" s="21">
        <v>41159</v>
      </c>
      <c r="S118" s="2">
        <v>26000</v>
      </c>
      <c r="T118" s="2">
        <v>10837</v>
      </c>
      <c r="U118" s="2"/>
      <c r="V118" s="2" t="s">
        <v>387</v>
      </c>
      <c r="W118" s="2"/>
      <c r="X118" s="2"/>
      <c r="Y118" s="2" t="s">
        <v>390</v>
      </c>
      <c r="Z118" s="21">
        <v>42200</v>
      </c>
      <c r="AA118" s="2">
        <v>0</v>
      </c>
      <c r="AB118" s="21">
        <f>VLOOKUP(B118,[1]FLOTTE!$A$1:$X$65536,24,FALSE)</f>
        <v>41186</v>
      </c>
      <c r="AC118" s="21">
        <f>VLOOKUP(B118,[1]FLOTTE!$A$1:$Y$65536,25,FALSE)</f>
        <v>41550</v>
      </c>
      <c r="AD118" s="2">
        <v>0</v>
      </c>
      <c r="AE118" s="21">
        <v>41186</v>
      </c>
      <c r="AF118" s="21">
        <v>41274</v>
      </c>
      <c r="AG118" s="21"/>
      <c r="AH118" s="2" t="s">
        <v>397</v>
      </c>
      <c r="AI118" s="21">
        <v>0</v>
      </c>
      <c r="AJ118" s="2"/>
      <c r="AK118" s="2"/>
      <c r="AL118" s="21">
        <v>43156</v>
      </c>
      <c r="AM118" s="68"/>
      <c r="AN118" s="68"/>
      <c r="AO118" s="78"/>
      <c r="AP118" s="78"/>
      <c r="AQ118" s="2"/>
    </row>
    <row r="119" spans="1:43" x14ac:dyDescent="0.3">
      <c r="A119" s="4">
        <v>1015</v>
      </c>
      <c r="B119" s="62" t="s">
        <v>192</v>
      </c>
      <c r="C119" s="1" t="s">
        <v>70</v>
      </c>
      <c r="D119" s="1" t="s">
        <v>183</v>
      </c>
      <c r="E119" s="1" t="s">
        <v>1</v>
      </c>
      <c r="F119" s="1" t="s">
        <v>125</v>
      </c>
      <c r="G119" s="2" t="s">
        <v>127</v>
      </c>
      <c r="H119" s="2" t="s">
        <v>659</v>
      </c>
      <c r="I119" s="16"/>
      <c r="J119" s="2" t="s">
        <v>336</v>
      </c>
      <c r="K119" s="2" t="s">
        <v>306</v>
      </c>
      <c r="L119" s="2"/>
      <c r="M119" s="21">
        <v>43397</v>
      </c>
      <c r="N119" s="58">
        <f t="shared" ca="1" si="1"/>
        <v>220</v>
      </c>
      <c r="O119" s="2" t="s">
        <v>1</v>
      </c>
      <c r="P119" s="2"/>
      <c r="Q119" s="2">
        <v>12035</v>
      </c>
      <c r="R119" s="21">
        <v>41178</v>
      </c>
      <c r="S119" s="2">
        <v>26000</v>
      </c>
      <c r="T119" s="2">
        <v>10837</v>
      </c>
      <c r="U119" s="2"/>
      <c r="V119" s="2" t="s">
        <v>387</v>
      </c>
      <c r="W119" s="2"/>
      <c r="X119" s="2"/>
      <c r="Y119" s="2" t="s">
        <v>390</v>
      </c>
      <c r="Z119" s="21">
        <v>42200</v>
      </c>
      <c r="AA119" s="2">
        <v>0</v>
      </c>
      <c r="AB119" s="21">
        <f>VLOOKUP(B119,[1]FLOTTE!$A$1:$X$65536,24,FALSE)</f>
        <v>41207</v>
      </c>
      <c r="AC119" s="21">
        <f>VLOOKUP(B119,[1]FLOTTE!$A$1:$Y$65536,25,FALSE)</f>
        <v>41571</v>
      </c>
      <c r="AD119" s="2">
        <v>0</v>
      </c>
      <c r="AE119" s="21">
        <v>41207</v>
      </c>
      <c r="AF119" s="21">
        <v>41274</v>
      </c>
      <c r="AG119" s="21"/>
      <c r="AH119" s="2" t="s">
        <v>398</v>
      </c>
      <c r="AI119" s="21">
        <v>0</v>
      </c>
      <c r="AJ119" s="2"/>
      <c r="AK119" s="2"/>
      <c r="AL119" s="21">
        <v>43156</v>
      </c>
      <c r="AM119" s="68"/>
      <c r="AN119" s="68"/>
      <c r="AO119" s="78"/>
      <c r="AP119" s="78"/>
      <c r="AQ119" s="2"/>
    </row>
    <row r="120" spans="1:43" x14ac:dyDescent="0.3">
      <c r="A120" s="4">
        <v>1016</v>
      </c>
      <c r="B120" s="6" t="s">
        <v>193</v>
      </c>
      <c r="C120" s="1" t="s">
        <v>70</v>
      </c>
      <c r="D120" s="1" t="s">
        <v>183</v>
      </c>
      <c r="E120" s="1" t="s">
        <v>1</v>
      </c>
      <c r="F120" s="1" t="s">
        <v>125</v>
      </c>
      <c r="G120" s="2" t="s">
        <v>127</v>
      </c>
      <c r="H120" s="2" t="s">
        <v>660</v>
      </c>
      <c r="I120" s="16"/>
      <c r="J120" s="2" t="s">
        <v>336</v>
      </c>
      <c r="K120" s="2" t="s">
        <v>306</v>
      </c>
      <c r="L120" s="2"/>
      <c r="M120" s="21">
        <v>43399</v>
      </c>
      <c r="N120" s="58">
        <f t="shared" ca="1" si="1"/>
        <v>222</v>
      </c>
      <c r="O120" s="2" t="s">
        <v>1</v>
      </c>
      <c r="P120" s="2"/>
      <c r="Q120" s="2">
        <v>12035</v>
      </c>
      <c r="R120" s="21">
        <v>41178</v>
      </c>
      <c r="S120" s="2">
        <v>26000</v>
      </c>
      <c r="T120" s="2">
        <v>10837</v>
      </c>
      <c r="U120" s="2"/>
      <c r="V120" s="2" t="s">
        <v>387</v>
      </c>
      <c r="W120" s="2"/>
      <c r="X120" s="2"/>
      <c r="Y120" s="2" t="s">
        <v>390</v>
      </c>
      <c r="Z120" s="21">
        <v>42200</v>
      </c>
      <c r="AA120" s="2">
        <v>0</v>
      </c>
      <c r="AB120" s="21">
        <f>VLOOKUP(B120,[1]FLOTTE!$A$1:$X$65536,24,FALSE)</f>
        <v>41212</v>
      </c>
      <c r="AC120" s="21">
        <f>VLOOKUP(B120,[1]FLOTTE!$A$1:$Y$65536,25,FALSE)</f>
        <v>41576</v>
      </c>
      <c r="AD120" s="2">
        <v>0</v>
      </c>
      <c r="AE120" s="21">
        <v>41212</v>
      </c>
      <c r="AF120" s="21">
        <v>41274</v>
      </c>
      <c r="AG120" s="21"/>
      <c r="AH120" s="2" t="s">
        <v>399</v>
      </c>
      <c r="AI120" s="21">
        <v>0</v>
      </c>
      <c r="AJ120" s="2"/>
      <c r="AK120" s="2"/>
      <c r="AL120" s="21">
        <v>43156</v>
      </c>
      <c r="AM120" s="68"/>
      <c r="AN120" s="68"/>
      <c r="AO120" s="78"/>
      <c r="AP120" s="78"/>
      <c r="AQ120" s="2"/>
    </row>
    <row r="121" spans="1:43" x14ac:dyDescent="0.3">
      <c r="A121" s="4">
        <v>1017</v>
      </c>
      <c r="B121" s="6" t="s">
        <v>194</v>
      </c>
      <c r="C121" s="1" t="s">
        <v>70</v>
      </c>
      <c r="D121" s="1" t="s">
        <v>183</v>
      </c>
      <c r="E121" s="1" t="s">
        <v>1</v>
      </c>
      <c r="F121" s="1" t="s">
        <v>125</v>
      </c>
      <c r="G121" s="2" t="s">
        <v>127</v>
      </c>
      <c r="H121" s="2" t="s">
        <v>661</v>
      </c>
      <c r="I121" s="16"/>
      <c r="J121" s="2" t="s">
        <v>336</v>
      </c>
      <c r="K121" s="2" t="s">
        <v>306</v>
      </c>
      <c r="L121" s="2"/>
      <c r="M121" s="21">
        <v>43382</v>
      </c>
      <c r="N121" s="58">
        <f t="shared" ca="1" si="1"/>
        <v>205</v>
      </c>
      <c r="O121" s="2" t="s">
        <v>1</v>
      </c>
      <c r="P121" s="2"/>
      <c r="Q121" s="2">
        <v>12035</v>
      </c>
      <c r="R121" s="21">
        <v>41178</v>
      </c>
      <c r="S121" s="2">
        <v>26000</v>
      </c>
      <c r="T121" s="2">
        <v>10837</v>
      </c>
      <c r="U121" s="2"/>
      <c r="V121" s="2" t="s">
        <v>387</v>
      </c>
      <c r="W121" s="2"/>
      <c r="X121" s="2"/>
      <c r="Y121" s="2" t="s">
        <v>390</v>
      </c>
      <c r="Z121" s="21">
        <v>42200</v>
      </c>
      <c r="AA121" s="2">
        <v>0</v>
      </c>
      <c r="AB121" s="21">
        <f>VLOOKUP(B121,[1]FLOTTE!$A$1:$X$65536,24,FALSE)</f>
        <v>41194</v>
      </c>
      <c r="AC121" s="21">
        <f>VLOOKUP(B121,[1]FLOTTE!$A$1:$Y$65536,25,FALSE)</f>
        <v>41558</v>
      </c>
      <c r="AD121" s="2">
        <v>0</v>
      </c>
      <c r="AE121" s="21">
        <v>41194</v>
      </c>
      <c r="AF121" s="21">
        <v>41274</v>
      </c>
      <c r="AG121" s="21"/>
      <c r="AH121" s="2" t="s">
        <v>400</v>
      </c>
      <c r="AI121" s="21">
        <v>0</v>
      </c>
      <c r="AJ121" s="2"/>
      <c r="AK121" s="2"/>
      <c r="AL121" s="21">
        <v>43156</v>
      </c>
      <c r="AM121" s="68"/>
      <c r="AN121" s="68"/>
      <c r="AO121" s="78"/>
      <c r="AP121" s="78"/>
      <c r="AQ121" s="2"/>
    </row>
    <row r="122" spans="1:43" x14ac:dyDescent="0.3">
      <c r="A122" s="4">
        <v>1018</v>
      </c>
      <c r="B122" s="6" t="s">
        <v>195</v>
      </c>
      <c r="C122" s="1" t="s">
        <v>70</v>
      </c>
      <c r="D122" s="1" t="s">
        <v>183</v>
      </c>
      <c r="E122" s="1" t="s">
        <v>1</v>
      </c>
      <c r="F122" s="1" t="s">
        <v>125</v>
      </c>
      <c r="G122" s="2" t="s">
        <v>127</v>
      </c>
      <c r="H122" s="2" t="s">
        <v>662</v>
      </c>
      <c r="I122" s="16"/>
      <c r="J122" s="2" t="s">
        <v>336</v>
      </c>
      <c r="K122" s="2" t="s">
        <v>306</v>
      </c>
      <c r="L122" s="2"/>
      <c r="M122" s="21">
        <v>43418</v>
      </c>
      <c r="N122" s="58">
        <f t="shared" ca="1" si="1"/>
        <v>240</v>
      </c>
      <c r="O122" s="2" t="s">
        <v>1</v>
      </c>
      <c r="P122" s="2"/>
      <c r="Q122" s="2">
        <v>12710</v>
      </c>
      <c r="R122" s="21">
        <v>41185</v>
      </c>
      <c r="S122" s="2">
        <v>26000</v>
      </c>
      <c r="T122" s="2">
        <v>10837</v>
      </c>
      <c r="U122" s="2"/>
      <c r="V122" s="2" t="s">
        <v>387</v>
      </c>
      <c r="W122" s="2"/>
      <c r="X122" s="2"/>
      <c r="Y122" s="2" t="s">
        <v>390</v>
      </c>
      <c r="Z122" s="21">
        <v>42200</v>
      </c>
      <c r="AA122" s="2">
        <v>0</v>
      </c>
      <c r="AB122" s="21">
        <f>VLOOKUP(B122,[1]FLOTTE!$A$1:$X$65536,24,FALSE)</f>
        <v>41229</v>
      </c>
      <c r="AC122" s="21">
        <f>VLOOKUP(B122,[1]FLOTTE!$A$1:$Y$65536,25,FALSE)</f>
        <v>41593</v>
      </c>
      <c r="AD122" s="2">
        <v>0</v>
      </c>
      <c r="AE122" s="21">
        <v>41229</v>
      </c>
      <c r="AF122" s="21">
        <v>41274</v>
      </c>
      <c r="AG122" s="21"/>
      <c r="AH122" s="2" t="s">
        <v>401</v>
      </c>
      <c r="AI122" s="21">
        <v>0</v>
      </c>
      <c r="AJ122" s="2"/>
      <c r="AK122" s="2"/>
      <c r="AL122" s="21">
        <v>43156</v>
      </c>
      <c r="AM122" s="68"/>
      <c r="AN122" s="68"/>
      <c r="AO122" s="78"/>
      <c r="AP122" s="78"/>
      <c r="AQ122" s="2"/>
    </row>
    <row r="123" spans="1:43" x14ac:dyDescent="0.3">
      <c r="A123" s="4">
        <v>1019</v>
      </c>
      <c r="B123" s="6" t="s">
        <v>196</v>
      </c>
      <c r="C123" s="1" t="s">
        <v>70</v>
      </c>
      <c r="D123" s="1" t="s">
        <v>183</v>
      </c>
      <c r="E123" s="1" t="s">
        <v>1</v>
      </c>
      <c r="F123" s="1" t="s">
        <v>125</v>
      </c>
      <c r="G123" s="2" t="s">
        <v>127</v>
      </c>
      <c r="H123" s="2" t="s">
        <v>663</v>
      </c>
      <c r="I123" s="16"/>
      <c r="J123" s="2" t="s">
        <v>336</v>
      </c>
      <c r="K123" s="2" t="s">
        <v>306</v>
      </c>
      <c r="L123" s="2"/>
      <c r="M123" s="21">
        <v>43418</v>
      </c>
      <c r="N123" s="58">
        <f t="shared" ca="1" si="1"/>
        <v>240</v>
      </c>
      <c r="O123" s="2" t="s">
        <v>1</v>
      </c>
      <c r="P123" s="2"/>
      <c r="Q123" s="2">
        <v>12035</v>
      </c>
      <c r="R123" s="21">
        <v>41185</v>
      </c>
      <c r="S123" s="2">
        <v>26000</v>
      </c>
      <c r="T123" s="2">
        <v>10837</v>
      </c>
      <c r="U123" s="2"/>
      <c r="V123" s="2" t="s">
        <v>387</v>
      </c>
      <c r="W123" s="2"/>
      <c r="X123" s="2"/>
      <c r="Y123" s="2" t="s">
        <v>390</v>
      </c>
      <c r="Z123" s="21">
        <v>42200</v>
      </c>
      <c r="AA123" s="2">
        <v>0</v>
      </c>
      <c r="AB123" s="21">
        <f>VLOOKUP(B123,[1]FLOTTE!$A$1:$X$65536,24,FALSE)</f>
        <v>41227</v>
      </c>
      <c r="AC123" s="21">
        <f>VLOOKUP(B123,[1]FLOTTE!$A$1:$Y$65536,25,FALSE)</f>
        <v>41591</v>
      </c>
      <c r="AD123" s="2">
        <v>0</v>
      </c>
      <c r="AE123" s="21">
        <v>41227</v>
      </c>
      <c r="AF123" s="21">
        <v>41274</v>
      </c>
      <c r="AG123" s="21"/>
      <c r="AH123" s="2" t="s">
        <v>402</v>
      </c>
      <c r="AI123" s="21">
        <v>0</v>
      </c>
      <c r="AJ123" s="2"/>
      <c r="AK123" s="2"/>
      <c r="AL123" s="21">
        <v>43156</v>
      </c>
      <c r="AM123" s="68"/>
      <c r="AN123" s="68"/>
      <c r="AO123" s="78"/>
      <c r="AP123" s="78"/>
      <c r="AQ123" s="2"/>
    </row>
    <row r="124" spans="1:43" x14ac:dyDescent="0.3">
      <c r="A124" s="4">
        <v>1020</v>
      </c>
      <c r="B124" s="6" t="s">
        <v>197</v>
      </c>
      <c r="C124" s="1" t="s">
        <v>70</v>
      </c>
      <c r="D124" s="1" t="s">
        <v>183</v>
      </c>
      <c r="E124" s="1" t="s">
        <v>1</v>
      </c>
      <c r="F124" s="1" t="s">
        <v>125</v>
      </c>
      <c r="G124" s="2" t="s">
        <v>127</v>
      </c>
      <c r="H124" s="2" t="s">
        <v>664</v>
      </c>
      <c r="I124" s="16"/>
      <c r="J124" s="2" t="s">
        <v>336</v>
      </c>
      <c r="K124" s="2" t="s">
        <v>306</v>
      </c>
      <c r="L124" s="2"/>
      <c r="M124" s="21">
        <v>43039</v>
      </c>
      <c r="N124" s="58">
        <f t="shared" ca="1" si="1"/>
        <v>-133</v>
      </c>
      <c r="O124" s="2" t="s">
        <v>1</v>
      </c>
      <c r="P124" s="2"/>
      <c r="Q124" s="2">
        <v>12035</v>
      </c>
      <c r="R124" s="21">
        <v>41185</v>
      </c>
      <c r="S124" s="2">
        <v>26000</v>
      </c>
      <c r="T124" s="2">
        <v>10837</v>
      </c>
      <c r="U124" s="2"/>
      <c r="V124" s="2" t="s">
        <v>387</v>
      </c>
      <c r="W124" s="2"/>
      <c r="X124" s="2"/>
      <c r="Y124" s="2" t="s">
        <v>390</v>
      </c>
      <c r="Z124" s="21">
        <v>42200</v>
      </c>
      <c r="AA124" s="2">
        <v>0</v>
      </c>
      <c r="AB124" s="21">
        <f>VLOOKUP(B124,[1]FLOTTE!$A$1:$X$65536,24,FALSE)</f>
        <v>41219</v>
      </c>
      <c r="AC124" s="21">
        <f>VLOOKUP(B124,[1]FLOTTE!$A$1:$Y$65536,25,FALSE)</f>
        <v>41583</v>
      </c>
      <c r="AD124" s="2">
        <v>0</v>
      </c>
      <c r="AE124" s="21">
        <v>41219</v>
      </c>
      <c r="AF124" s="21">
        <v>41274</v>
      </c>
      <c r="AG124" s="21"/>
      <c r="AH124" s="2" t="s">
        <v>403</v>
      </c>
      <c r="AI124" s="21">
        <v>0</v>
      </c>
      <c r="AJ124" s="2"/>
      <c r="AK124" s="2"/>
      <c r="AL124" s="21">
        <v>42482</v>
      </c>
      <c r="AM124" s="68"/>
      <c r="AN124" s="68"/>
      <c r="AO124" s="78"/>
      <c r="AP124" s="78"/>
      <c r="AQ124" s="2"/>
    </row>
    <row r="125" spans="1:43" x14ac:dyDescent="0.3">
      <c r="A125" s="4">
        <v>1021</v>
      </c>
      <c r="B125" s="6" t="s">
        <v>198</v>
      </c>
      <c r="C125" s="1" t="s">
        <v>70</v>
      </c>
      <c r="D125" s="1" t="s">
        <v>183</v>
      </c>
      <c r="E125" s="1" t="s">
        <v>1</v>
      </c>
      <c r="F125" s="1" t="s">
        <v>125</v>
      </c>
      <c r="G125" s="2" t="s">
        <v>127</v>
      </c>
      <c r="H125" s="2" t="s">
        <v>665</v>
      </c>
      <c r="I125" s="16"/>
      <c r="J125" s="2" t="s">
        <v>336</v>
      </c>
      <c r="K125" s="2" t="s">
        <v>306</v>
      </c>
      <c r="L125" s="2"/>
      <c r="M125" s="21">
        <v>43425</v>
      </c>
      <c r="N125" s="58">
        <f t="shared" ca="1" si="1"/>
        <v>247</v>
      </c>
      <c r="O125" s="2" t="s">
        <v>1</v>
      </c>
      <c r="P125" s="2"/>
      <c r="Q125" s="2">
        <v>12035</v>
      </c>
      <c r="R125" s="21">
        <v>41218</v>
      </c>
      <c r="S125" s="2">
        <v>26000</v>
      </c>
      <c r="T125" s="2">
        <v>10837</v>
      </c>
      <c r="U125" s="2"/>
      <c r="V125" s="2" t="s">
        <v>387</v>
      </c>
      <c r="W125" s="2"/>
      <c r="X125" s="2"/>
      <c r="Y125" s="2" t="s">
        <v>390</v>
      </c>
      <c r="Z125" s="21">
        <v>42200</v>
      </c>
      <c r="AA125" s="2">
        <v>0</v>
      </c>
      <c r="AB125" s="21">
        <f>VLOOKUP(B125,[1]FLOTTE!$A$1:$X$65536,24,FALSE)</f>
        <v>41236</v>
      </c>
      <c r="AC125" s="21">
        <f>VLOOKUP(B125,[1]FLOTTE!$A$1:$Y$65536,25,FALSE)</f>
        <v>41600</v>
      </c>
      <c r="AD125" s="2">
        <v>0</v>
      </c>
      <c r="AE125" s="21">
        <v>41236</v>
      </c>
      <c r="AF125" s="21">
        <v>41274</v>
      </c>
      <c r="AG125" s="21"/>
      <c r="AH125" s="2" t="s">
        <v>404</v>
      </c>
      <c r="AI125" s="21">
        <v>0</v>
      </c>
      <c r="AJ125" s="2"/>
      <c r="AK125" s="2"/>
      <c r="AL125" s="21">
        <v>43156</v>
      </c>
      <c r="AM125" s="68"/>
      <c r="AN125" s="68"/>
      <c r="AO125" s="78"/>
      <c r="AP125" s="78"/>
      <c r="AQ125" s="2"/>
    </row>
    <row r="126" spans="1:43" x14ac:dyDescent="0.3">
      <c r="A126" s="4">
        <v>1022</v>
      </c>
      <c r="B126" s="6" t="s">
        <v>199</v>
      </c>
      <c r="C126" s="1" t="s">
        <v>70</v>
      </c>
      <c r="D126" s="1" t="s">
        <v>183</v>
      </c>
      <c r="E126" s="1" t="s">
        <v>1</v>
      </c>
      <c r="F126" s="1" t="s">
        <v>125</v>
      </c>
      <c r="G126" s="2" t="s">
        <v>127</v>
      </c>
      <c r="H126" s="2" t="s">
        <v>666</v>
      </c>
      <c r="I126" s="16"/>
      <c r="J126" s="2" t="s">
        <v>336</v>
      </c>
      <c r="K126" s="2" t="s">
        <v>306</v>
      </c>
      <c r="L126" s="2"/>
      <c r="M126" s="21">
        <v>43423</v>
      </c>
      <c r="N126" s="58">
        <f t="shared" ca="1" si="1"/>
        <v>245</v>
      </c>
      <c r="O126" s="2" t="s">
        <v>1</v>
      </c>
      <c r="P126" s="2"/>
      <c r="Q126" s="2">
        <v>12035</v>
      </c>
      <c r="R126" s="21">
        <v>41218</v>
      </c>
      <c r="S126" s="2">
        <v>26000</v>
      </c>
      <c r="T126" s="2">
        <v>10837</v>
      </c>
      <c r="U126" s="2"/>
      <c r="V126" s="2" t="s">
        <v>387</v>
      </c>
      <c r="W126" s="2"/>
      <c r="X126" s="2"/>
      <c r="Y126" s="2" t="s">
        <v>390</v>
      </c>
      <c r="Z126" s="21">
        <v>42200</v>
      </c>
      <c r="AA126" s="2">
        <v>0</v>
      </c>
      <c r="AB126" s="21">
        <f>VLOOKUP(B126,[1]FLOTTE!$A$1:$X$65536,24,FALSE)</f>
        <v>41234</v>
      </c>
      <c r="AC126" s="21">
        <f>VLOOKUP(B126,[1]FLOTTE!$A$1:$Y$65536,25,FALSE)</f>
        <v>41598</v>
      </c>
      <c r="AD126" s="2">
        <v>0</v>
      </c>
      <c r="AE126" s="21">
        <v>41234</v>
      </c>
      <c r="AF126" s="21">
        <v>41274</v>
      </c>
      <c r="AG126" s="21"/>
      <c r="AH126" s="2" t="s">
        <v>405</v>
      </c>
      <c r="AI126" s="21">
        <v>0</v>
      </c>
      <c r="AJ126" s="2"/>
      <c r="AK126" s="2"/>
      <c r="AL126" s="21">
        <v>41826</v>
      </c>
      <c r="AM126" s="68"/>
      <c r="AN126" s="68"/>
      <c r="AO126" s="78"/>
      <c r="AP126" s="78"/>
      <c r="AQ126" s="2"/>
    </row>
    <row r="127" spans="1:43" x14ac:dyDescent="0.3">
      <c r="A127" s="4">
        <v>1023</v>
      </c>
      <c r="B127" s="6" t="s">
        <v>200</v>
      </c>
      <c r="C127" s="1" t="s">
        <v>70</v>
      </c>
      <c r="D127" s="1" t="s">
        <v>183</v>
      </c>
      <c r="E127" s="1" t="s">
        <v>1</v>
      </c>
      <c r="F127" s="1" t="s">
        <v>125</v>
      </c>
      <c r="G127" s="2" t="s">
        <v>127</v>
      </c>
      <c r="H127" s="2" t="s">
        <v>667</v>
      </c>
      <c r="I127" s="16"/>
      <c r="J127" s="2" t="s">
        <v>336</v>
      </c>
      <c r="K127" s="2" t="s">
        <v>306</v>
      </c>
      <c r="L127" s="2"/>
      <c r="M127" s="21">
        <v>43072</v>
      </c>
      <c r="N127" s="58">
        <f t="shared" ca="1" si="1"/>
        <v>-101</v>
      </c>
      <c r="O127" s="2" t="s">
        <v>1</v>
      </c>
      <c r="P127" s="2"/>
      <c r="Q127" s="2">
        <v>12035</v>
      </c>
      <c r="R127" s="21">
        <v>41218</v>
      </c>
      <c r="S127" s="2">
        <v>26000</v>
      </c>
      <c r="T127" s="2">
        <v>10837</v>
      </c>
      <c r="U127" s="2"/>
      <c r="V127" s="2" t="s">
        <v>387</v>
      </c>
      <c r="W127" s="2"/>
      <c r="X127" s="2"/>
      <c r="Y127" s="2" t="s">
        <v>390</v>
      </c>
      <c r="Z127" s="21">
        <v>42200</v>
      </c>
      <c r="AA127" s="2">
        <v>0</v>
      </c>
      <c r="AB127" s="21">
        <f>VLOOKUP(B127,[1]FLOTTE!$A$1:$X$65536,24,FALSE)</f>
        <v>41247</v>
      </c>
      <c r="AC127" s="21">
        <f>VLOOKUP(B127,[1]FLOTTE!$A$1:$Y$65536,25,FALSE)</f>
        <v>41611</v>
      </c>
      <c r="AD127" s="2">
        <v>0</v>
      </c>
      <c r="AE127" s="21">
        <v>41247</v>
      </c>
      <c r="AF127" s="21">
        <v>41274</v>
      </c>
      <c r="AG127" s="21"/>
      <c r="AH127" s="2" t="s">
        <v>406</v>
      </c>
      <c r="AI127" s="21">
        <v>0</v>
      </c>
      <c r="AJ127" s="2"/>
      <c r="AK127" s="2"/>
      <c r="AL127" s="21">
        <v>43156</v>
      </c>
      <c r="AM127" s="68"/>
      <c r="AN127" s="68"/>
      <c r="AO127" s="78"/>
      <c r="AP127" s="78"/>
      <c r="AQ127" s="2"/>
    </row>
    <row r="128" spans="1:43" x14ac:dyDescent="0.3">
      <c r="A128" s="4">
        <v>1024</v>
      </c>
      <c r="B128" s="6" t="s">
        <v>201</v>
      </c>
      <c r="C128" s="1" t="s">
        <v>70</v>
      </c>
      <c r="D128" s="1" t="s">
        <v>183</v>
      </c>
      <c r="E128" s="1" t="s">
        <v>1</v>
      </c>
      <c r="F128" s="1" t="s">
        <v>125</v>
      </c>
      <c r="G128" s="2" t="s">
        <v>127</v>
      </c>
      <c r="H128" s="2" t="s">
        <v>668</v>
      </c>
      <c r="I128" s="16"/>
      <c r="J128" s="2" t="s">
        <v>336</v>
      </c>
      <c r="K128" s="2" t="s">
        <v>306</v>
      </c>
      <c r="L128" s="2"/>
      <c r="M128" s="21">
        <v>43482</v>
      </c>
      <c r="N128" s="58">
        <f t="shared" ca="1" si="1"/>
        <v>303</v>
      </c>
      <c r="O128" s="2" t="s">
        <v>1</v>
      </c>
      <c r="P128" s="2"/>
      <c r="Q128" s="2">
        <v>12035</v>
      </c>
      <c r="R128" s="21">
        <v>41232</v>
      </c>
      <c r="S128" s="2">
        <v>26000</v>
      </c>
      <c r="T128" s="2">
        <v>10837</v>
      </c>
      <c r="U128" s="2"/>
      <c r="V128" s="2" t="s">
        <v>387</v>
      </c>
      <c r="W128" s="2"/>
      <c r="X128" s="2"/>
      <c r="Y128" s="2" t="s">
        <v>390</v>
      </c>
      <c r="Z128" s="21">
        <v>42200</v>
      </c>
      <c r="AA128" s="2">
        <v>0</v>
      </c>
      <c r="AB128" s="21">
        <f>VLOOKUP(B128,[1]FLOTTE!$A$1:$X$65536,24,FALSE)</f>
        <v>41292</v>
      </c>
      <c r="AC128" s="21">
        <f>VLOOKUP(B128,[1]FLOTTE!$A$1:$Y$65536,25,FALSE)</f>
        <v>41656</v>
      </c>
      <c r="AD128" s="2">
        <v>0</v>
      </c>
      <c r="AE128" s="21">
        <v>41292</v>
      </c>
      <c r="AF128" s="21">
        <v>41274</v>
      </c>
      <c r="AG128" s="21"/>
      <c r="AH128" s="2" t="s">
        <v>407</v>
      </c>
      <c r="AI128" s="21">
        <v>0</v>
      </c>
      <c r="AJ128" s="2"/>
      <c r="AK128" s="2"/>
      <c r="AL128" s="21">
        <v>43156</v>
      </c>
      <c r="AM128" s="68"/>
      <c r="AN128" s="68"/>
      <c r="AO128" s="78"/>
      <c r="AP128" s="78"/>
      <c r="AQ128" s="2"/>
    </row>
    <row r="129" spans="1:43" x14ac:dyDescent="0.3">
      <c r="A129" s="4">
        <v>1040</v>
      </c>
      <c r="B129" s="62" t="s">
        <v>131</v>
      </c>
      <c r="C129" s="1" t="s">
        <v>126</v>
      </c>
      <c r="D129" s="2" t="s">
        <v>183</v>
      </c>
      <c r="E129" s="1" t="s">
        <v>1</v>
      </c>
      <c r="F129" s="1" t="s">
        <v>125</v>
      </c>
      <c r="G129" s="2" t="s">
        <v>127</v>
      </c>
      <c r="H129" s="2"/>
      <c r="I129" s="16"/>
      <c r="J129" s="2" t="s">
        <v>336</v>
      </c>
      <c r="K129" s="2"/>
      <c r="L129" s="2"/>
      <c r="M129" s="2"/>
      <c r="N129" s="58" t="str">
        <f t="shared" si="1"/>
        <v/>
      </c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1">
        <v>43158</v>
      </c>
      <c r="AM129" s="68"/>
      <c r="AN129" s="68"/>
      <c r="AO129" s="78"/>
      <c r="AP129" s="78"/>
      <c r="AQ129" s="2"/>
    </row>
    <row r="130" spans="1:43" x14ac:dyDescent="0.3">
      <c r="A130" s="4">
        <v>1041</v>
      </c>
      <c r="B130" s="6" t="s">
        <v>132</v>
      </c>
      <c r="C130" s="1" t="s">
        <v>126</v>
      </c>
      <c r="D130" s="2" t="s">
        <v>183</v>
      </c>
      <c r="E130" s="1" t="s">
        <v>1</v>
      </c>
      <c r="F130" s="1" t="s">
        <v>125</v>
      </c>
      <c r="G130" s="2" t="s">
        <v>127</v>
      </c>
      <c r="H130" s="2"/>
      <c r="I130" s="16"/>
      <c r="J130" s="2" t="s">
        <v>336</v>
      </c>
      <c r="K130" s="2"/>
      <c r="L130" s="2"/>
      <c r="M130" s="2"/>
      <c r="N130" s="58" t="str">
        <f t="shared" si="1"/>
        <v/>
      </c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1">
        <v>41744</v>
      </c>
      <c r="AM130" s="68"/>
      <c r="AN130" s="68"/>
      <c r="AO130" s="78"/>
      <c r="AP130" s="78"/>
      <c r="AQ130" s="2"/>
    </row>
    <row r="131" spans="1:43" hidden="1" x14ac:dyDescent="0.3">
      <c r="A131" s="4">
        <v>1042</v>
      </c>
      <c r="B131" s="26" t="s">
        <v>188</v>
      </c>
      <c r="C131" s="27" t="s">
        <v>70</v>
      </c>
      <c r="D131" s="28"/>
      <c r="E131" s="1" t="s">
        <v>28</v>
      </c>
      <c r="F131" s="27" t="s">
        <v>125</v>
      </c>
      <c r="G131" s="28" t="s">
        <v>127</v>
      </c>
      <c r="H131" s="28"/>
      <c r="I131" s="29"/>
      <c r="J131" s="28" t="s">
        <v>173</v>
      </c>
      <c r="K131" s="28"/>
      <c r="L131" s="28"/>
      <c r="M131" s="2"/>
      <c r="N131" s="58" t="str">
        <f t="shared" si="1"/>
        <v/>
      </c>
      <c r="O131" s="2"/>
      <c r="P131" s="2"/>
      <c r="Q131" s="2"/>
      <c r="R131" s="21"/>
      <c r="S131" s="2"/>
      <c r="T131" s="2"/>
      <c r="U131" s="2"/>
      <c r="V131" s="2"/>
      <c r="W131" s="2"/>
      <c r="X131" s="2"/>
      <c r="Y131" s="2"/>
      <c r="Z131" s="21"/>
      <c r="AA131" s="2"/>
      <c r="AB131" s="21"/>
      <c r="AC131" s="21"/>
      <c r="AD131" s="2"/>
      <c r="AE131" s="21"/>
      <c r="AF131" s="21"/>
      <c r="AG131" s="21"/>
      <c r="AH131" s="2"/>
      <c r="AI131" s="21"/>
      <c r="AJ131" s="2"/>
      <c r="AK131" s="2"/>
      <c r="AL131" s="2"/>
      <c r="AM131" s="2"/>
      <c r="AN131" s="2"/>
      <c r="AO131" s="78"/>
      <c r="AP131" s="78"/>
      <c r="AQ131" s="2"/>
    </row>
    <row r="132" spans="1:43" hidden="1" x14ac:dyDescent="0.3">
      <c r="A132" s="4">
        <v>1043</v>
      </c>
      <c r="B132" s="6" t="s">
        <v>270</v>
      </c>
      <c r="C132" s="1" t="s">
        <v>70</v>
      </c>
      <c r="D132" s="2" t="s">
        <v>183</v>
      </c>
      <c r="E132" s="1" t="s">
        <v>1</v>
      </c>
      <c r="F132" s="1" t="s">
        <v>125</v>
      </c>
      <c r="G132" s="2" t="s">
        <v>127</v>
      </c>
      <c r="H132" s="2" t="s">
        <v>669</v>
      </c>
      <c r="I132" s="16"/>
      <c r="J132" s="97" t="s">
        <v>173</v>
      </c>
      <c r="K132" s="2"/>
      <c r="L132" s="2" t="s">
        <v>271</v>
      </c>
      <c r="M132" s="21"/>
      <c r="N132" s="58" t="str">
        <f t="shared" si="1"/>
        <v/>
      </c>
      <c r="O132" s="2" t="s">
        <v>1</v>
      </c>
      <c r="P132" s="2"/>
      <c r="Q132" s="2">
        <v>12980</v>
      </c>
      <c r="R132" s="21">
        <v>38831</v>
      </c>
      <c r="S132" s="2">
        <v>26000</v>
      </c>
      <c r="T132" s="2">
        <v>12780</v>
      </c>
      <c r="U132" s="2"/>
      <c r="V132" s="2" t="s">
        <v>387</v>
      </c>
      <c r="W132" s="2"/>
      <c r="X132" s="2"/>
      <c r="Y132" s="2" t="s">
        <v>390</v>
      </c>
      <c r="Z132" s="21">
        <v>42200</v>
      </c>
      <c r="AA132" s="2">
        <v>0</v>
      </c>
      <c r="AB132" s="21">
        <f>VLOOKUP(B132,[1]FLOTTE!$A$1:$X$65536,24,FALSE)</f>
        <v>42084</v>
      </c>
      <c r="AC132" s="21">
        <f>VLOOKUP(B132,[1]FLOTTE!$A$1:$Y$65536,25,FALSE)</f>
        <v>42449</v>
      </c>
      <c r="AD132" s="2">
        <v>0</v>
      </c>
      <c r="AE132" s="21">
        <v>42084</v>
      </c>
      <c r="AF132" s="21">
        <v>42369</v>
      </c>
      <c r="AG132" s="21"/>
      <c r="AH132" s="2" t="s">
        <v>408</v>
      </c>
      <c r="AI132" s="21">
        <v>40989</v>
      </c>
      <c r="AJ132" s="2"/>
      <c r="AK132" s="2"/>
      <c r="AL132" s="2"/>
      <c r="AM132" s="2"/>
      <c r="AN132" s="2"/>
      <c r="AO132" s="78"/>
      <c r="AP132" s="78"/>
      <c r="AQ132" s="2"/>
    </row>
    <row r="133" spans="1:43" hidden="1" x14ac:dyDescent="0.3">
      <c r="A133" s="4">
        <v>1044</v>
      </c>
      <c r="B133" s="26" t="s">
        <v>37</v>
      </c>
      <c r="C133" s="27" t="s">
        <v>70</v>
      </c>
      <c r="D133" s="28"/>
      <c r="E133" s="27" t="s">
        <v>28</v>
      </c>
      <c r="F133" s="27" t="s">
        <v>125</v>
      </c>
      <c r="G133" s="28" t="s">
        <v>127</v>
      </c>
      <c r="H133" s="28"/>
      <c r="I133" s="29"/>
      <c r="J133" s="27" t="s">
        <v>173</v>
      </c>
      <c r="K133" s="27"/>
      <c r="L133" s="28"/>
      <c r="M133" s="2"/>
      <c r="N133" s="58" t="str">
        <f t="shared" si="1"/>
        <v/>
      </c>
      <c r="O133" s="2"/>
      <c r="P133" s="2"/>
      <c r="Q133" s="2"/>
      <c r="R133" s="21"/>
      <c r="S133" s="2"/>
      <c r="T133" s="2"/>
      <c r="U133" s="2"/>
      <c r="V133" s="2"/>
      <c r="W133" s="2"/>
      <c r="X133" s="2"/>
      <c r="Y133" s="2"/>
      <c r="Z133" s="21"/>
      <c r="AA133" s="2"/>
      <c r="AB133" s="21"/>
      <c r="AC133" s="21"/>
      <c r="AD133" s="2"/>
      <c r="AE133" s="21"/>
      <c r="AF133" s="21"/>
      <c r="AG133" s="21"/>
      <c r="AH133" s="2"/>
      <c r="AI133" s="21"/>
      <c r="AJ133" s="2"/>
      <c r="AK133" s="2"/>
      <c r="AL133" s="2"/>
      <c r="AM133" s="2"/>
      <c r="AN133" s="2"/>
      <c r="AO133" s="78"/>
      <c r="AP133" s="78"/>
      <c r="AQ133" s="2"/>
    </row>
    <row r="134" spans="1:43" hidden="1" x14ac:dyDescent="0.3">
      <c r="A134" s="4">
        <v>1045</v>
      </c>
      <c r="B134" s="26" t="s">
        <v>38</v>
      </c>
      <c r="C134" s="27" t="s">
        <v>70</v>
      </c>
      <c r="D134" s="28"/>
      <c r="E134" s="27" t="s">
        <v>28</v>
      </c>
      <c r="F134" s="27" t="s">
        <v>125</v>
      </c>
      <c r="G134" s="28" t="s">
        <v>127</v>
      </c>
      <c r="H134" s="28"/>
      <c r="I134" s="29"/>
      <c r="J134" s="27" t="s">
        <v>173</v>
      </c>
      <c r="K134" s="27"/>
      <c r="L134" s="28"/>
      <c r="M134" s="2"/>
      <c r="N134" s="58" t="str">
        <f t="shared" si="1"/>
        <v/>
      </c>
      <c r="O134" s="2"/>
      <c r="P134" s="2"/>
      <c r="Q134" s="2"/>
      <c r="R134" s="21"/>
      <c r="S134" s="2"/>
      <c r="T134" s="2"/>
      <c r="U134" s="2"/>
      <c r="V134" s="2"/>
      <c r="W134" s="2"/>
      <c r="X134" s="2"/>
      <c r="Y134" s="2"/>
      <c r="Z134" s="21"/>
      <c r="AA134" s="2"/>
      <c r="AB134" s="21"/>
      <c r="AC134" s="21"/>
      <c r="AD134" s="2"/>
      <c r="AE134" s="21"/>
      <c r="AF134" s="21"/>
      <c r="AG134" s="21"/>
      <c r="AH134" s="2"/>
      <c r="AI134" s="21"/>
      <c r="AJ134" s="2"/>
      <c r="AK134" s="2"/>
      <c r="AL134" s="2"/>
      <c r="AM134" s="2"/>
      <c r="AN134" s="2"/>
      <c r="AO134" s="78"/>
      <c r="AP134" s="78"/>
      <c r="AQ134" s="2"/>
    </row>
    <row r="135" spans="1:43" hidden="1" x14ac:dyDescent="0.3">
      <c r="A135" s="4">
        <v>1046</v>
      </c>
      <c r="B135" s="26" t="s">
        <v>39</v>
      </c>
      <c r="C135" s="27" t="s">
        <v>70</v>
      </c>
      <c r="D135" s="28"/>
      <c r="E135" s="27" t="s">
        <v>28</v>
      </c>
      <c r="F135" s="27" t="s">
        <v>125</v>
      </c>
      <c r="G135" s="28" t="s">
        <v>127</v>
      </c>
      <c r="H135" s="28"/>
      <c r="I135" s="29"/>
      <c r="J135" s="27" t="s">
        <v>173</v>
      </c>
      <c r="K135" s="27"/>
      <c r="L135" s="28"/>
      <c r="M135" s="2"/>
      <c r="N135" s="58" t="str">
        <f t="shared" si="1"/>
        <v/>
      </c>
      <c r="O135" s="2"/>
      <c r="P135" s="2"/>
      <c r="Q135" s="2"/>
      <c r="R135" s="21"/>
      <c r="S135" s="2"/>
      <c r="T135" s="2"/>
      <c r="U135" s="2"/>
      <c r="V135" s="2"/>
      <c r="W135" s="2"/>
      <c r="X135" s="2"/>
      <c r="Y135" s="2"/>
      <c r="Z135" s="21"/>
      <c r="AA135" s="2"/>
      <c r="AB135" s="21"/>
      <c r="AC135" s="21"/>
      <c r="AD135" s="2"/>
      <c r="AE135" s="21"/>
      <c r="AF135" s="21"/>
      <c r="AG135" s="21"/>
      <c r="AH135" s="2"/>
      <c r="AI135" s="21"/>
      <c r="AJ135" s="2"/>
      <c r="AK135" s="2"/>
      <c r="AL135" s="2"/>
      <c r="AM135" s="2"/>
      <c r="AN135" s="2"/>
      <c r="AO135" s="78"/>
      <c r="AP135" s="78"/>
      <c r="AQ135" s="2"/>
    </row>
    <row r="136" spans="1:43" hidden="1" x14ac:dyDescent="0.3">
      <c r="A136" s="4">
        <v>1047</v>
      </c>
      <c r="B136" s="26" t="s">
        <v>40</v>
      </c>
      <c r="C136" s="27" t="s">
        <v>70</v>
      </c>
      <c r="D136" s="28"/>
      <c r="E136" s="1" t="s">
        <v>1</v>
      </c>
      <c r="F136" s="27" t="s">
        <v>125</v>
      </c>
      <c r="G136" s="28" t="s">
        <v>127</v>
      </c>
      <c r="H136" s="28"/>
      <c r="I136" s="29"/>
      <c r="J136" s="28" t="s">
        <v>173</v>
      </c>
      <c r="K136" s="28"/>
      <c r="L136" s="28"/>
      <c r="M136" s="21"/>
      <c r="N136" s="58" t="str">
        <f t="shared" si="1"/>
        <v/>
      </c>
      <c r="O136" s="2"/>
      <c r="P136" s="2"/>
      <c r="Q136" s="2"/>
      <c r="R136" s="21"/>
      <c r="S136" s="2"/>
      <c r="T136" s="2"/>
      <c r="U136" s="2"/>
      <c r="V136" s="2"/>
      <c r="W136" s="2"/>
      <c r="X136" s="2"/>
      <c r="Y136" s="2"/>
      <c r="Z136" s="21"/>
      <c r="AA136" s="2"/>
      <c r="AB136" s="21"/>
      <c r="AC136" s="21"/>
      <c r="AD136" s="2"/>
      <c r="AE136" s="21"/>
      <c r="AF136" s="21"/>
      <c r="AG136" s="21"/>
      <c r="AH136" s="2"/>
      <c r="AI136" s="21"/>
      <c r="AJ136" s="2"/>
      <c r="AK136" s="2"/>
      <c r="AL136" s="2"/>
      <c r="AM136" s="2"/>
      <c r="AN136" s="2"/>
      <c r="AO136" s="78"/>
      <c r="AP136" s="78"/>
      <c r="AQ136" s="2"/>
    </row>
    <row r="137" spans="1:43" hidden="1" x14ac:dyDescent="0.3">
      <c r="A137" s="4">
        <v>1048</v>
      </c>
      <c r="B137" s="26" t="s">
        <v>41</v>
      </c>
      <c r="C137" s="27" t="s">
        <v>70</v>
      </c>
      <c r="D137" s="28"/>
      <c r="E137" s="27" t="s">
        <v>28</v>
      </c>
      <c r="F137" s="27" t="s">
        <v>125</v>
      </c>
      <c r="G137" s="28" t="s">
        <v>127</v>
      </c>
      <c r="H137" s="28"/>
      <c r="I137" s="29"/>
      <c r="J137" s="27" t="s">
        <v>173</v>
      </c>
      <c r="K137" s="27"/>
      <c r="L137" s="28"/>
      <c r="M137" s="2"/>
      <c r="N137" s="58" t="str">
        <f t="shared" ref="N137:N200" si="2">IF(M137="","",DAYS360($M$1,M137))</f>
        <v/>
      </c>
      <c r="O137" s="2"/>
      <c r="P137" s="2"/>
      <c r="Q137" s="2"/>
      <c r="R137" s="21"/>
      <c r="S137" s="2"/>
      <c r="T137" s="2"/>
      <c r="U137" s="2"/>
      <c r="V137" s="2"/>
      <c r="W137" s="2"/>
      <c r="X137" s="2"/>
      <c r="Y137" s="2"/>
      <c r="Z137" s="21"/>
      <c r="AA137" s="2"/>
      <c r="AB137" s="21"/>
      <c r="AC137" s="21"/>
      <c r="AD137" s="2"/>
      <c r="AE137" s="21"/>
      <c r="AF137" s="21"/>
      <c r="AG137" s="21"/>
      <c r="AH137" s="2"/>
      <c r="AI137" s="21"/>
      <c r="AJ137" s="2"/>
      <c r="AK137" s="2"/>
      <c r="AL137" s="2"/>
      <c r="AM137" s="2"/>
      <c r="AN137" s="2"/>
      <c r="AO137" s="78"/>
      <c r="AP137" s="78"/>
      <c r="AQ137" s="2"/>
    </row>
    <row r="138" spans="1:43" x14ac:dyDescent="0.3">
      <c r="A138" s="64">
        <v>1049</v>
      </c>
      <c r="B138" s="6" t="s">
        <v>42</v>
      </c>
      <c r="C138" s="1" t="s">
        <v>70</v>
      </c>
      <c r="D138" s="2" t="s">
        <v>183</v>
      </c>
      <c r="E138" s="1" t="s">
        <v>0</v>
      </c>
      <c r="F138" s="1" t="s">
        <v>125</v>
      </c>
      <c r="G138" s="2" t="s">
        <v>127</v>
      </c>
      <c r="H138" s="2" t="s">
        <v>670</v>
      </c>
      <c r="I138" s="16"/>
      <c r="J138" s="2" t="s">
        <v>336</v>
      </c>
      <c r="K138" s="2"/>
      <c r="L138" s="2"/>
      <c r="M138" s="21">
        <v>43179</v>
      </c>
      <c r="N138" s="58">
        <f t="shared" ca="1" si="2"/>
        <v>6</v>
      </c>
      <c r="O138" s="2" t="s">
        <v>0</v>
      </c>
      <c r="P138" s="2"/>
      <c r="Q138" s="2">
        <v>12730</v>
      </c>
      <c r="R138" s="21">
        <v>39510</v>
      </c>
      <c r="S138" s="2">
        <v>26000</v>
      </c>
      <c r="T138" s="2">
        <v>12902</v>
      </c>
      <c r="U138" s="2"/>
      <c r="V138" s="2" t="s">
        <v>388</v>
      </c>
      <c r="W138" s="2"/>
      <c r="X138" s="2"/>
      <c r="Y138" s="2" t="s">
        <v>390</v>
      </c>
      <c r="Z138" s="21">
        <v>42200</v>
      </c>
      <c r="AA138" s="2" t="s">
        <v>432</v>
      </c>
      <c r="AB138" s="21">
        <f>VLOOKUP(B138,[1]FLOTTE!$A$1:$X$65536,24,FALSE)</f>
        <v>39527</v>
      </c>
      <c r="AC138" s="21">
        <f>VLOOKUP(B138,[1]FLOTTE!$A$1:$Y$65536,25,FALSE)</f>
        <v>39891</v>
      </c>
      <c r="AD138" s="2" t="s">
        <v>409</v>
      </c>
      <c r="AE138" s="21">
        <v>40179</v>
      </c>
      <c r="AF138" s="21">
        <v>40543</v>
      </c>
      <c r="AG138" s="21"/>
      <c r="AH138" s="2" t="s">
        <v>410</v>
      </c>
      <c r="AI138" s="21">
        <v>40989</v>
      </c>
      <c r="AJ138" s="2"/>
      <c r="AK138" s="2"/>
      <c r="AL138" s="2"/>
      <c r="AM138" s="68"/>
      <c r="AN138" s="68"/>
      <c r="AO138" s="78"/>
      <c r="AP138" s="78"/>
      <c r="AQ138" s="2"/>
    </row>
    <row r="139" spans="1:43" hidden="1" x14ac:dyDescent="0.3">
      <c r="A139" s="64">
        <v>1050</v>
      </c>
      <c r="B139" s="26" t="s">
        <v>43</v>
      </c>
      <c r="C139" s="27" t="s">
        <v>70</v>
      </c>
      <c r="D139" s="28" t="s">
        <v>183</v>
      </c>
      <c r="E139" s="27" t="s">
        <v>1</v>
      </c>
      <c r="F139" s="28" t="s">
        <v>125</v>
      </c>
      <c r="G139" s="28" t="s">
        <v>127</v>
      </c>
      <c r="H139" s="29" t="s">
        <v>671</v>
      </c>
      <c r="I139" s="27"/>
      <c r="J139" s="27" t="s">
        <v>173</v>
      </c>
      <c r="K139" s="28"/>
      <c r="L139" s="2"/>
      <c r="M139" s="21"/>
      <c r="N139" s="58" t="str">
        <f t="shared" si="2"/>
        <v/>
      </c>
      <c r="O139" s="2" t="s">
        <v>1</v>
      </c>
      <c r="P139" s="2"/>
      <c r="Q139" s="2">
        <v>12140</v>
      </c>
      <c r="R139" s="21">
        <v>39091</v>
      </c>
      <c r="S139" s="2">
        <v>26000</v>
      </c>
      <c r="T139" s="2">
        <v>9365</v>
      </c>
      <c r="U139" s="2"/>
      <c r="V139" s="2" t="s">
        <v>387</v>
      </c>
      <c r="W139" s="2"/>
      <c r="X139" s="2"/>
      <c r="Y139" s="2" t="s">
        <v>390</v>
      </c>
      <c r="Z139" s="21">
        <v>42200</v>
      </c>
      <c r="AA139" s="2" t="s">
        <v>433</v>
      </c>
      <c r="AB139" s="21">
        <f>VLOOKUP(B139,[1]FLOTTE!$A$1:$X$65536,24,FALSE)</f>
        <v>39476</v>
      </c>
      <c r="AC139" s="21">
        <f>VLOOKUP(B139,[1]FLOTTE!$A$1:$Y$65536,25,FALSE)</f>
        <v>39841</v>
      </c>
      <c r="AD139" s="2" t="s">
        <v>411</v>
      </c>
      <c r="AE139" s="21">
        <v>40179</v>
      </c>
      <c r="AF139" s="21">
        <v>40543</v>
      </c>
      <c r="AG139" s="21"/>
      <c r="AH139" s="2" t="s">
        <v>412</v>
      </c>
      <c r="AI139" s="21">
        <v>40989</v>
      </c>
      <c r="AJ139" s="2"/>
      <c r="AK139" s="2"/>
      <c r="AL139" s="2"/>
      <c r="AM139" s="2"/>
      <c r="AN139" s="2"/>
      <c r="AO139" s="78"/>
      <c r="AP139" s="78"/>
      <c r="AQ139" s="2"/>
    </row>
    <row r="140" spans="1:43" hidden="1" x14ac:dyDescent="0.3">
      <c r="A140" s="64">
        <v>1051</v>
      </c>
      <c r="B140" s="26" t="s">
        <v>19</v>
      </c>
      <c r="C140" s="27" t="s">
        <v>70</v>
      </c>
      <c r="D140" s="28"/>
      <c r="E140" s="27" t="s">
        <v>28</v>
      </c>
      <c r="F140" s="27" t="s">
        <v>125</v>
      </c>
      <c r="G140" s="28" t="s">
        <v>127</v>
      </c>
      <c r="H140" s="28"/>
      <c r="I140" s="29"/>
      <c r="J140" s="27" t="s">
        <v>173</v>
      </c>
      <c r="K140" s="27"/>
      <c r="L140" s="28"/>
      <c r="M140" s="21"/>
      <c r="N140" s="58" t="str">
        <f t="shared" si="2"/>
        <v/>
      </c>
      <c r="O140" s="2"/>
      <c r="P140" s="2"/>
      <c r="Q140" s="2"/>
      <c r="R140" s="21"/>
      <c r="S140" s="2"/>
      <c r="T140" s="2"/>
      <c r="U140" s="2"/>
      <c r="V140" s="2"/>
      <c r="W140" s="2"/>
      <c r="X140" s="2"/>
      <c r="Y140" s="2"/>
      <c r="Z140" s="21"/>
      <c r="AA140" s="2"/>
      <c r="AB140" s="21"/>
      <c r="AC140" s="21"/>
      <c r="AD140" s="2"/>
      <c r="AE140" s="21"/>
      <c r="AF140" s="21"/>
      <c r="AG140" s="21"/>
      <c r="AH140" s="2"/>
      <c r="AI140" s="21"/>
      <c r="AJ140" s="2"/>
      <c r="AK140" s="2"/>
      <c r="AL140" s="2"/>
      <c r="AM140" s="2"/>
      <c r="AN140" s="2"/>
      <c r="AO140" s="78"/>
      <c r="AP140" s="78"/>
      <c r="AQ140" s="2"/>
    </row>
    <row r="141" spans="1:43" hidden="1" x14ac:dyDescent="0.3">
      <c r="A141" s="64">
        <v>1052</v>
      </c>
      <c r="B141" s="26" t="s">
        <v>44</v>
      </c>
      <c r="C141" s="27" t="s">
        <v>70</v>
      </c>
      <c r="D141" s="28"/>
      <c r="E141" s="27" t="s">
        <v>28</v>
      </c>
      <c r="F141" s="27" t="s">
        <v>125</v>
      </c>
      <c r="G141" s="28" t="s">
        <v>127</v>
      </c>
      <c r="H141" s="28"/>
      <c r="I141" s="29"/>
      <c r="J141" s="27" t="s">
        <v>173</v>
      </c>
      <c r="K141" s="27"/>
      <c r="L141" s="28"/>
      <c r="M141" s="2"/>
      <c r="N141" s="58" t="str">
        <f t="shared" si="2"/>
        <v/>
      </c>
      <c r="O141" s="2"/>
      <c r="P141" s="2"/>
      <c r="Q141" s="2"/>
      <c r="R141" s="21"/>
      <c r="S141" s="2"/>
      <c r="T141" s="2"/>
      <c r="U141" s="2"/>
      <c r="V141" s="2"/>
      <c r="W141" s="2"/>
      <c r="X141" s="2"/>
      <c r="Y141" s="2"/>
      <c r="Z141" s="21"/>
      <c r="AA141" s="2"/>
      <c r="AB141" s="21"/>
      <c r="AC141" s="21"/>
      <c r="AD141" s="2"/>
      <c r="AE141" s="21"/>
      <c r="AF141" s="21"/>
      <c r="AG141" s="21"/>
      <c r="AH141" s="2"/>
      <c r="AI141" s="21"/>
      <c r="AJ141" s="2"/>
      <c r="AK141" s="2"/>
      <c r="AL141" s="2"/>
      <c r="AM141" s="2"/>
      <c r="AN141" s="2"/>
      <c r="AO141" s="78"/>
      <c r="AP141" s="78"/>
      <c r="AQ141" s="2"/>
    </row>
    <row r="142" spans="1:43" hidden="1" x14ac:dyDescent="0.3">
      <c r="A142" s="64">
        <v>1053</v>
      </c>
      <c r="B142" s="26" t="s">
        <v>45</v>
      </c>
      <c r="C142" s="27" t="s">
        <v>70</v>
      </c>
      <c r="D142" s="28" t="s">
        <v>183</v>
      </c>
      <c r="E142" s="27" t="s">
        <v>1</v>
      </c>
      <c r="F142" s="28" t="s">
        <v>125</v>
      </c>
      <c r="G142" s="28" t="s">
        <v>127</v>
      </c>
      <c r="H142" s="29" t="s">
        <v>672</v>
      </c>
      <c r="I142" s="27"/>
      <c r="J142" s="27" t="s">
        <v>173</v>
      </c>
      <c r="K142" s="28"/>
      <c r="L142" s="2"/>
      <c r="M142" s="21"/>
      <c r="N142" s="58" t="str">
        <f t="shared" si="2"/>
        <v/>
      </c>
      <c r="O142" s="2" t="s">
        <v>1</v>
      </c>
      <c r="P142" s="2"/>
      <c r="Q142" s="2">
        <v>12140</v>
      </c>
      <c r="R142" s="21">
        <v>39091</v>
      </c>
      <c r="S142" s="2">
        <v>26000</v>
      </c>
      <c r="T142" s="2">
        <v>9365</v>
      </c>
      <c r="U142" s="2"/>
      <c r="V142" s="2" t="s">
        <v>387</v>
      </c>
      <c r="W142" s="2"/>
      <c r="X142" s="2"/>
      <c r="Y142" s="2" t="s">
        <v>390</v>
      </c>
      <c r="Z142" s="21">
        <v>42200</v>
      </c>
      <c r="AA142" s="2" t="s">
        <v>434</v>
      </c>
      <c r="AB142" s="21">
        <f>VLOOKUP(B142,[1]FLOTTE!$A$1:$X$65536,24,FALSE)</f>
        <v>39476</v>
      </c>
      <c r="AC142" s="21">
        <f>VLOOKUP(B142,[1]FLOTTE!$A$1:$Y$65536,25,FALSE)</f>
        <v>39841</v>
      </c>
      <c r="AD142" s="2" t="s">
        <v>413</v>
      </c>
      <c r="AE142" s="21">
        <v>40179</v>
      </c>
      <c r="AF142" s="21">
        <v>40543</v>
      </c>
      <c r="AG142" s="21"/>
      <c r="AH142" s="2" t="s">
        <v>414</v>
      </c>
      <c r="AI142" s="21">
        <v>40989</v>
      </c>
      <c r="AJ142" s="2"/>
      <c r="AK142" s="2"/>
      <c r="AL142" s="2"/>
      <c r="AM142" s="2"/>
      <c r="AN142" s="2"/>
      <c r="AO142" s="78"/>
      <c r="AP142" s="78"/>
      <c r="AQ142" s="2"/>
    </row>
    <row r="143" spans="1:43" hidden="1" x14ac:dyDescent="0.3">
      <c r="A143" s="64">
        <v>1054</v>
      </c>
      <c r="B143" s="26" t="s">
        <v>46</v>
      </c>
      <c r="C143" s="27" t="s">
        <v>70</v>
      </c>
      <c r="D143" s="28"/>
      <c r="E143" s="27" t="s">
        <v>28</v>
      </c>
      <c r="F143" s="27" t="s">
        <v>125</v>
      </c>
      <c r="G143" s="28" t="s">
        <v>127</v>
      </c>
      <c r="H143" s="28"/>
      <c r="I143" s="29"/>
      <c r="J143" s="27" t="s">
        <v>173</v>
      </c>
      <c r="K143" s="27"/>
      <c r="L143" s="28"/>
      <c r="M143" s="2"/>
      <c r="N143" s="58" t="str">
        <f t="shared" si="2"/>
        <v/>
      </c>
      <c r="O143" s="2"/>
      <c r="P143" s="2"/>
      <c r="Q143" s="2"/>
      <c r="R143" s="21"/>
      <c r="S143" s="2"/>
      <c r="T143" s="2"/>
      <c r="U143" s="2"/>
      <c r="V143" s="2"/>
      <c r="W143" s="2"/>
      <c r="X143" s="2"/>
      <c r="Y143" s="2"/>
      <c r="Z143" s="21"/>
      <c r="AA143" s="2"/>
      <c r="AB143" s="21"/>
      <c r="AC143" s="21"/>
      <c r="AD143" s="2"/>
      <c r="AE143" s="21"/>
      <c r="AF143" s="21"/>
      <c r="AG143" s="21"/>
      <c r="AH143" s="2"/>
      <c r="AI143" s="21"/>
      <c r="AJ143" s="2"/>
      <c r="AK143" s="2"/>
      <c r="AL143" s="2"/>
      <c r="AM143" s="2"/>
      <c r="AN143" s="2"/>
      <c r="AO143" s="78"/>
      <c r="AP143" s="78"/>
      <c r="AQ143" s="2"/>
    </row>
    <row r="144" spans="1:43" hidden="1" x14ac:dyDescent="0.3">
      <c r="A144" s="64">
        <v>1055</v>
      </c>
      <c r="B144" s="26" t="s">
        <v>47</v>
      </c>
      <c r="C144" s="27" t="s">
        <v>70</v>
      </c>
      <c r="D144" s="28"/>
      <c r="E144" s="27" t="s">
        <v>28</v>
      </c>
      <c r="F144" s="27" t="s">
        <v>125</v>
      </c>
      <c r="G144" s="28" t="s">
        <v>127</v>
      </c>
      <c r="H144" s="28"/>
      <c r="I144" s="29"/>
      <c r="J144" s="27" t="s">
        <v>173</v>
      </c>
      <c r="K144" s="27"/>
      <c r="L144" s="28"/>
      <c r="M144" s="21"/>
      <c r="N144" s="58" t="str">
        <f t="shared" si="2"/>
        <v/>
      </c>
      <c r="O144" s="2"/>
      <c r="P144" s="2"/>
      <c r="Q144" s="2"/>
      <c r="R144" s="21"/>
      <c r="S144" s="2"/>
      <c r="T144" s="2"/>
      <c r="U144" s="2"/>
      <c r="V144" s="2"/>
      <c r="W144" s="2"/>
      <c r="X144" s="2"/>
      <c r="Y144" s="2"/>
      <c r="Z144" s="21"/>
      <c r="AA144" s="2"/>
      <c r="AB144" s="21"/>
      <c r="AC144" s="21"/>
      <c r="AD144" s="2"/>
      <c r="AE144" s="21"/>
      <c r="AF144" s="21"/>
      <c r="AG144" s="21"/>
      <c r="AH144" s="2"/>
      <c r="AI144" s="21"/>
      <c r="AJ144" s="2"/>
      <c r="AK144" s="2"/>
      <c r="AL144" s="2"/>
      <c r="AM144" s="2"/>
      <c r="AN144" s="2"/>
      <c r="AO144" s="78"/>
      <c r="AP144" s="78"/>
      <c r="AQ144" s="2"/>
    </row>
    <row r="145" spans="1:43" hidden="1" x14ac:dyDescent="0.3">
      <c r="A145" s="4">
        <v>1055</v>
      </c>
      <c r="B145" s="26" t="s">
        <v>53</v>
      </c>
      <c r="C145" s="27" t="s">
        <v>70</v>
      </c>
      <c r="D145" s="28"/>
      <c r="E145" s="1" t="s">
        <v>1</v>
      </c>
      <c r="F145" s="27" t="s">
        <v>144</v>
      </c>
      <c r="G145" s="28" t="s">
        <v>127</v>
      </c>
      <c r="H145" s="28"/>
      <c r="I145" s="29"/>
      <c r="J145" s="28" t="s">
        <v>173</v>
      </c>
      <c r="K145" s="28"/>
      <c r="L145" s="28"/>
      <c r="M145" s="2"/>
      <c r="N145" s="58" t="str">
        <f t="shared" si="2"/>
        <v/>
      </c>
      <c r="O145" s="2"/>
      <c r="P145" s="2"/>
      <c r="Q145" s="2"/>
      <c r="R145" s="21"/>
      <c r="S145" s="2"/>
      <c r="T145" s="2"/>
      <c r="U145" s="2"/>
      <c r="V145" s="2"/>
      <c r="W145" s="2"/>
      <c r="X145" s="2"/>
      <c r="Y145" s="2"/>
      <c r="Z145" s="21"/>
      <c r="AA145" s="2"/>
      <c r="AB145" s="21"/>
      <c r="AC145" s="21"/>
      <c r="AD145" s="2"/>
      <c r="AE145" s="21"/>
      <c r="AF145" s="21"/>
      <c r="AG145" s="21"/>
      <c r="AH145" s="2"/>
      <c r="AI145" s="21"/>
      <c r="AJ145" s="2"/>
      <c r="AK145" s="2"/>
      <c r="AL145" s="2"/>
      <c r="AM145" s="2"/>
      <c r="AN145" s="2"/>
      <c r="AO145" s="78"/>
      <c r="AP145" s="78"/>
      <c r="AQ145" s="2"/>
    </row>
    <row r="146" spans="1:43" hidden="1" x14ac:dyDescent="0.3">
      <c r="A146" s="4">
        <v>1056</v>
      </c>
      <c r="B146" s="26" t="s">
        <v>48</v>
      </c>
      <c r="C146" s="27" t="s">
        <v>70</v>
      </c>
      <c r="D146" s="28"/>
      <c r="E146" s="27" t="s">
        <v>28</v>
      </c>
      <c r="F146" s="27" t="s">
        <v>125</v>
      </c>
      <c r="G146" s="28" t="s">
        <v>127</v>
      </c>
      <c r="H146" s="28"/>
      <c r="I146" s="29"/>
      <c r="J146" s="27" t="s">
        <v>173</v>
      </c>
      <c r="K146" s="27"/>
      <c r="L146" s="28"/>
      <c r="M146" s="2"/>
      <c r="N146" s="58" t="str">
        <f t="shared" si="2"/>
        <v/>
      </c>
      <c r="O146" s="2"/>
      <c r="P146" s="2"/>
      <c r="Q146" s="2"/>
      <c r="R146" s="21"/>
      <c r="S146" s="2"/>
      <c r="T146" s="2"/>
      <c r="U146" s="2"/>
      <c r="V146" s="2"/>
      <c r="W146" s="2"/>
      <c r="X146" s="2"/>
      <c r="Y146" s="2"/>
      <c r="Z146" s="21"/>
      <c r="AA146" s="2"/>
      <c r="AB146" s="21"/>
      <c r="AC146" s="21"/>
      <c r="AD146" s="2"/>
      <c r="AE146" s="21"/>
      <c r="AF146" s="21"/>
      <c r="AG146" s="21"/>
      <c r="AH146" s="2"/>
      <c r="AI146" s="21"/>
      <c r="AJ146" s="2"/>
      <c r="AK146" s="2"/>
      <c r="AL146" s="2"/>
      <c r="AM146" s="2"/>
      <c r="AN146" s="2"/>
      <c r="AO146" s="78"/>
      <c r="AP146" s="78"/>
      <c r="AQ146" s="2"/>
    </row>
    <row r="147" spans="1:43" hidden="1" x14ac:dyDescent="0.3">
      <c r="A147" s="4">
        <v>1057</v>
      </c>
      <c r="B147" s="26" t="s">
        <v>49</v>
      </c>
      <c r="C147" s="27" t="s">
        <v>70</v>
      </c>
      <c r="D147" s="28"/>
      <c r="E147" s="27" t="s">
        <v>28</v>
      </c>
      <c r="F147" s="27" t="s">
        <v>125</v>
      </c>
      <c r="G147" s="28" t="s">
        <v>127</v>
      </c>
      <c r="H147" s="28"/>
      <c r="I147" s="29"/>
      <c r="J147" s="27" t="s">
        <v>173</v>
      </c>
      <c r="K147" s="27"/>
      <c r="L147" s="28"/>
      <c r="M147" s="2"/>
      <c r="N147" s="58" t="str">
        <f t="shared" si="2"/>
        <v/>
      </c>
      <c r="O147" s="2"/>
      <c r="P147" s="2"/>
      <c r="Q147" s="2"/>
      <c r="R147" s="21"/>
      <c r="S147" s="2"/>
      <c r="T147" s="2"/>
      <c r="U147" s="2"/>
      <c r="V147" s="2"/>
      <c r="W147" s="2"/>
      <c r="X147" s="2"/>
      <c r="Y147" s="2"/>
      <c r="Z147" s="21"/>
      <c r="AA147" s="2"/>
      <c r="AB147" s="21"/>
      <c r="AC147" s="21"/>
      <c r="AD147" s="2"/>
      <c r="AE147" s="21"/>
      <c r="AF147" s="21"/>
      <c r="AG147" s="21"/>
      <c r="AH147" s="2"/>
      <c r="AI147" s="21"/>
      <c r="AJ147" s="2"/>
      <c r="AK147" s="2"/>
      <c r="AL147" s="2"/>
      <c r="AM147" s="2"/>
      <c r="AN147" s="2"/>
      <c r="AO147" s="78"/>
      <c r="AP147" s="78"/>
      <c r="AQ147" s="2"/>
    </row>
    <row r="148" spans="1:43" hidden="1" x14ac:dyDescent="0.3">
      <c r="A148" s="4">
        <v>1057</v>
      </c>
      <c r="B148" s="26" t="s">
        <v>56</v>
      </c>
      <c r="C148" s="27" t="s">
        <v>70</v>
      </c>
      <c r="D148" s="28" t="s">
        <v>183</v>
      </c>
      <c r="E148" s="1" t="s">
        <v>1</v>
      </c>
      <c r="F148" s="27" t="s">
        <v>144</v>
      </c>
      <c r="G148" s="28" t="s">
        <v>127</v>
      </c>
      <c r="H148" s="28" t="s">
        <v>673</v>
      </c>
      <c r="I148" s="29"/>
      <c r="J148" s="28" t="s">
        <v>173</v>
      </c>
      <c r="K148" s="28"/>
      <c r="L148" s="28"/>
      <c r="M148" s="21"/>
      <c r="N148" s="58" t="str">
        <f t="shared" si="2"/>
        <v/>
      </c>
      <c r="O148" s="2" t="s">
        <v>1</v>
      </c>
      <c r="P148" s="2"/>
      <c r="Q148" s="2">
        <v>13100</v>
      </c>
      <c r="R148" s="21">
        <v>38285</v>
      </c>
      <c r="S148" s="2">
        <v>26000</v>
      </c>
      <c r="T148" s="2">
        <v>12130</v>
      </c>
      <c r="U148" s="2"/>
      <c r="V148" s="2" t="s">
        <v>387</v>
      </c>
      <c r="W148" s="2"/>
      <c r="X148" s="2"/>
      <c r="Y148" s="2" t="s">
        <v>390</v>
      </c>
      <c r="Z148" s="21">
        <v>42200</v>
      </c>
      <c r="AA148" s="2" t="s">
        <v>435</v>
      </c>
      <c r="AB148" s="21">
        <f>VLOOKUP(B148,[1]FLOTTE!$A$1:$X$65536,24,FALSE)</f>
        <v>39404</v>
      </c>
      <c r="AC148" s="21">
        <f>VLOOKUP(B148,[1]FLOTTE!$A$1:$Y$65536,25,FALSE)</f>
        <v>39769</v>
      </c>
      <c r="AD148" s="2" t="s">
        <v>415</v>
      </c>
      <c r="AE148" s="21">
        <v>40179</v>
      </c>
      <c r="AF148" s="21">
        <v>40543</v>
      </c>
      <c r="AG148" s="21"/>
      <c r="AH148" s="2" t="s">
        <v>416</v>
      </c>
      <c r="AI148" s="21">
        <v>40623</v>
      </c>
      <c r="AJ148" s="2"/>
      <c r="AK148" s="2"/>
      <c r="AL148" s="2"/>
      <c r="AM148" s="2"/>
      <c r="AN148" s="2"/>
      <c r="AO148" s="78"/>
      <c r="AP148" s="78"/>
      <c r="AQ148" s="2"/>
    </row>
    <row r="149" spans="1:43" hidden="1" x14ac:dyDescent="0.3">
      <c r="A149" s="4">
        <v>1058</v>
      </c>
      <c r="B149" s="26" t="s">
        <v>52</v>
      </c>
      <c r="C149" s="27" t="s">
        <v>70</v>
      </c>
      <c r="D149" s="28"/>
      <c r="E149" s="27" t="s">
        <v>28</v>
      </c>
      <c r="F149" s="27" t="s">
        <v>125</v>
      </c>
      <c r="G149" s="28" t="s">
        <v>127</v>
      </c>
      <c r="H149" s="28"/>
      <c r="I149" s="29"/>
      <c r="J149" s="27" t="s">
        <v>173</v>
      </c>
      <c r="K149" s="27"/>
      <c r="L149" s="28"/>
      <c r="M149" s="21"/>
      <c r="N149" s="58" t="str">
        <f t="shared" si="2"/>
        <v/>
      </c>
      <c r="O149" s="2"/>
      <c r="P149" s="2"/>
      <c r="Q149" s="2"/>
      <c r="R149" s="21"/>
      <c r="S149" s="2"/>
      <c r="T149" s="2"/>
      <c r="U149" s="2"/>
      <c r="V149" s="2"/>
      <c r="W149" s="2"/>
      <c r="X149" s="2"/>
      <c r="Y149" s="2"/>
      <c r="Z149" s="21"/>
      <c r="AA149" s="2"/>
      <c r="AB149" s="21"/>
      <c r="AC149" s="21"/>
      <c r="AD149" s="2"/>
      <c r="AE149" s="21"/>
      <c r="AF149" s="21"/>
      <c r="AG149" s="21"/>
      <c r="AH149" s="2"/>
      <c r="AI149" s="21"/>
      <c r="AJ149" s="2"/>
      <c r="AK149" s="2"/>
      <c r="AL149" s="2"/>
      <c r="AM149" s="2"/>
      <c r="AN149" s="2"/>
      <c r="AO149" s="78"/>
      <c r="AP149" s="78"/>
      <c r="AQ149" s="2"/>
    </row>
    <row r="150" spans="1:43" hidden="1" x14ac:dyDescent="0.3">
      <c r="A150" s="4">
        <v>1059</v>
      </c>
      <c r="B150" s="26" t="s">
        <v>60</v>
      </c>
      <c r="C150" s="27" t="s">
        <v>70</v>
      </c>
      <c r="D150" s="28"/>
      <c r="E150" s="27" t="s">
        <v>28</v>
      </c>
      <c r="F150" s="27" t="s">
        <v>125</v>
      </c>
      <c r="G150" s="28" t="s">
        <v>127</v>
      </c>
      <c r="H150" s="28"/>
      <c r="I150" s="29"/>
      <c r="J150" s="27" t="s">
        <v>173</v>
      </c>
      <c r="K150" s="27"/>
      <c r="L150" s="28"/>
      <c r="M150" s="21"/>
      <c r="N150" s="58" t="str">
        <f t="shared" si="2"/>
        <v/>
      </c>
      <c r="O150" s="2"/>
      <c r="P150" s="2"/>
      <c r="Q150" s="2"/>
      <c r="R150" s="21"/>
      <c r="S150" s="2"/>
      <c r="T150" s="2"/>
      <c r="U150" s="2"/>
      <c r="V150" s="2"/>
      <c r="W150" s="2"/>
      <c r="X150" s="2"/>
      <c r="Y150" s="2"/>
      <c r="Z150" s="21"/>
      <c r="AA150" s="2"/>
      <c r="AB150" s="21"/>
      <c r="AC150" s="21"/>
      <c r="AD150" s="2"/>
      <c r="AE150" s="21"/>
      <c r="AF150" s="21"/>
      <c r="AG150" s="21"/>
      <c r="AH150" s="2"/>
      <c r="AI150" s="21"/>
      <c r="AJ150" s="2"/>
      <c r="AK150" s="2"/>
      <c r="AL150" s="2"/>
      <c r="AM150" s="2"/>
      <c r="AN150" s="2"/>
      <c r="AO150" s="78"/>
      <c r="AP150" s="78"/>
      <c r="AQ150" s="2"/>
    </row>
    <row r="151" spans="1:43" hidden="1" x14ac:dyDescent="0.3">
      <c r="A151" s="4">
        <v>1060</v>
      </c>
      <c r="B151" s="26" t="s">
        <v>51</v>
      </c>
      <c r="C151" s="27" t="s">
        <v>70</v>
      </c>
      <c r="D151" s="28"/>
      <c r="E151" s="1" t="s">
        <v>1</v>
      </c>
      <c r="F151" s="27" t="s">
        <v>125</v>
      </c>
      <c r="G151" s="28" t="s">
        <v>127</v>
      </c>
      <c r="H151" s="28"/>
      <c r="I151" s="29"/>
      <c r="J151" s="28" t="s">
        <v>173</v>
      </c>
      <c r="K151" s="28"/>
      <c r="L151" s="28"/>
      <c r="M151" s="2"/>
      <c r="N151" s="58" t="str">
        <f t="shared" si="2"/>
        <v/>
      </c>
      <c r="O151" s="2"/>
      <c r="P151" s="2"/>
      <c r="Q151" s="2"/>
      <c r="R151" s="21"/>
      <c r="S151" s="2"/>
      <c r="T151" s="2"/>
      <c r="U151" s="2"/>
      <c r="V151" s="2"/>
      <c r="W151" s="2"/>
      <c r="X151" s="2"/>
      <c r="Y151" s="2"/>
      <c r="Z151" s="21"/>
      <c r="AA151" s="2"/>
      <c r="AB151" s="21"/>
      <c r="AC151" s="21"/>
      <c r="AD151" s="2"/>
      <c r="AE151" s="21"/>
      <c r="AF151" s="21"/>
      <c r="AG151" s="21"/>
      <c r="AH151" s="2"/>
      <c r="AI151" s="21"/>
      <c r="AJ151" s="2"/>
      <c r="AK151" s="2"/>
      <c r="AL151" s="2"/>
      <c r="AM151" s="2"/>
      <c r="AN151" s="2"/>
      <c r="AO151" s="78"/>
      <c r="AP151" s="78"/>
      <c r="AQ151" s="2"/>
    </row>
    <row r="152" spans="1:43" hidden="1" x14ac:dyDescent="0.3">
      <c r="A152" s="4">
        <v>1061</v>
      </c>
      <c r="B152" s="26" t="s">
        <v>50</v>
      </c>
      <c r="C152" s="27" t="s">
        <v>70</v>
      </c>
      <c r="D152" s="28"/>
      <c r="E152" s="27" t="s">
        <v>28</v>
      </c>
      <c r="F152" s="27" t="s">
        <v>125</v>
      </c>
      <c r="G152" s="28" t="s">
        <v>127</v>
      </c>
      <c r="H152" s="28"/>
      <c r="I152" s="29"/>
      <c r="J152" s="27" t="s">
        <v>173</v>
      </c>
      <c r="K152" s="27"/>
      <c r="L152" s="28"/>
      <c r="M152" s="2"/>
      <c r="N152" s="58" t="str">
        <f t="shared" si="2"/>
        <v/>
      </c>
      <c r="O152" s="2"/>
      <c r="P152" s="2"/>
      <c r="Q152" s="2"/>
      <c r="R152" s="21"/>
      <c r="S152" s="2"/>
      <c r="T152" s="2"/>
      <c r="U152" s="2"/>
      <c r="V152" s="2"/>
      <c r="W152" s="2"/>
      <c r="X152" s="2"/>
      <c r="Y152" s="2"/>
      <c r="Z152" s="21"/>
      <c r="AA152" s="2"/>
      <c r="AB152" s="21"/>
      <c r="AC152" s="21"/>
      <c r="AD152" s="2"/>
      <c r="AE152" s="21"/>
      <c r="AF152" s="21"/>
      <c r="AG152" s="21"/>
      <c r="AH152" s="2"/>
      <c r="AI152" s="21"/>
      <c r="AJ152" s="2"/>
      <c r="AK152" s="2"/>
      <c r="AL152" s="2"/>
      <c r="AM152" s="2"/>
      <c r="AN152" s="2"/>
      <c r="AO152" s="78"/>
      <c r="AP152" s="78"/>
      <c r="AQ152" s="2"/>
    </row>
    <row r="153" spans="1:43" x14ac:dyDescent="0.3">
      <c r="A153" s="4">
        <v>1062</v>
      </c>
      <c r="B153" s="62" t="s">
        <v>58</v>
      </c>
      <c r="C153" s="1" t="s">
        <v>70</v>
      </c>
      <c r="D153" s="2" t="s">
        <v>183</v>
      </c>
      <c r="E153" s="1" t="s">
        <v>0</v>
      </c>
      <c r="F153" s="1" t="s">
        <v>125</v>
      </c>
      <c r="G153" s="2" t="s">
        <v>127</v>
      </c>
      <c r="H153" s="2" t="s">
        <v>674</v>
      </c>
      <c r="I153" s="16"/>
      <c r="J153" s="2" t="s">
        <v>336</v>
      </c>
      <c r="K153" s="16"/>
      <c r="L153" s="2"/>
      <c r="M153" s="21">
        <v>43363</v>
      </c>
      <c r="N153" s="58">
        <f t="shared" ca="1" si="2"/>
        <v>186</v>
      </c>
      <c r="O153" s="2" t="s">
        <v>0</v>
      </c>
      <c r="P153" s="2"/>
      <c r="Q153" s="2">
        <v>12915</v>
      </c>
      <c r="R153" s="21">
        <v>39510</v>
      </c>
      <c r="S153" s="2">
        <v>26000</v>
      </c>
      <c r="T153" s="2">
        <v>12902</v>
      </c>
      <c r="U153" s="2"/>
      <c r="V153" s="2" t="s">
        <v>388</v>
      </c>
      <c r="W153" s="2"/>
      <c r="X153" s="2"/>
      <c r="Y153" s="2" t="s">
        <v>390</v>
      </c>
      <c r="Z153" s="21">
        <v>42200</v>
      </c>
      <c r="AA153" s="2" t="s">
        <v>436</v>
      </c>
      <c r="AB153" s="21">
        <f>VLOOKUP(B153,[1]FLOTTE!$A$1:$X$65536,24,FALSE)</f>
        <v>39527</v>
      </c>
      <c r="AC153" s="21">
        <f>VLOOKUP(B153,[1]FLOTTE!$A$1:$Y$65536,25,FALSE)</f>
        <v>39891</v>
      </c>
      <c r="AD153" s="2" t="s">
        <v>417</v>
      </c>
      <c r="AE153" s="21">
        <v>40179</v>
      </c>
      <c r="AF153" s="21">
        <v>40543</v>
      </c>
      <c r="AG153" s="21"/>
      <c r="AH153" s="2" t="s">
        <v>418</v>
      </c>
      <c r="AI153" s="21">
        <v>40989</v>
      </c>
      <c r="AJ153" s="2"/>
      <c r="AK153" s="2"/>
      <c r="AL153" s="2"/>
      <c r="AM153" s="68"/>
      <c r="AN153" s="68"/>
      <c r="AO153" s="78"/>
      <c r="AP153" s="78"/>
      <c r="AQ153" s="2"/>
    </row>
    <row r="154" spans="1:43" x14ac:dyDescent="0.3">
      <c r="A154" s="4">
        <v>1063</v>
      </c>
      <c r="B154" s="62" t="s">
        <v>59</v>
      </c>
      <c r="C154" s="1" t="s">
        <v>70</v>
      </c>
      <c r="D154" s="2" t="s">
        <v>183</v>
      </c>
      <c r="E154" s="1" t="s">
        <v>0</v>
      </c>
      <c r="F154" s="1" t="s">
        <v>125</v>
      </c>
      <c r="G154" s="2" t="s">
        <v>127</v>
      </c>
      <c r="H154" s="2" t="s">
        <v>675</v>
      </c>
      <c r="I154" s="16"/>
      <c r="J154" s="2" t="s">
        <v>336</v>
      </c>
      <c r="K154" s="2"/>
      <c r="L154" s="2"/>
      <c r="M154" s="21">
        <v>43191</v>
      </c>
      <c r="N154" s="58">
        <f t="shared" ca="1" si="2"/>
        <v>17</v>
      </c>
      <c r="O154" s="2" t="s">
        <v>0</v>
      </c>
      <c r="P154" s="2"/>
      <c r="Q154" s="2">
        <v>13720</v>
      </c>
      <c r="R154" s="21">
        <v>39513</v>
      </c>
      <c r="S154" s="2">
        <v>26000</v>
      </c>
      <c r="T154" s="2">
        <v>12902</v>
      </c>
      <c r="U154" s="2"/>
      <c r="V154" s="2" t="s">
        <v>388</v>
      </c>
      <c r="W154" s="2"/>
      <c r="X154" s="2"/>
      <c r="Y154" s="2" t="s">
        <v>390</v>
      </c>
      <c r="Z154" s="21">
        <v>43191</v>
      </c>
      <c r="AA154" s="2" t="s">
        <v>437</v>
      </c>
      <c r="AB154" s="21">
        <f>VLOOKUP(B154,[1]FLOTTE!$A$1:$X$65536,24,FALSE)</f>
        <v>39542</v>
      </c>
      <c r="AC154" s="21">
        <f>VLOOKUP(B154,[1]FLOTTE!$A$1:$Y$65536,25,FALSE)</f>
        <v>39906</v>
      </c>
      <c r="AD154" s="2" t="s">
        <v>419</v>
      </c>
      <c r="AE154" s="21">
        <v>40179</v>
      </c>
      <c r="AF154" s="21">
        <v>40543</v>
      </c>
      <c r="AG154" s="21"/>
      <c r="AH154" s="2" t="s">
        <v>420</v>
      </c>
      <c r="AI154" s="21">
        <v>40989</v>
      </c>
      <c r="AJ154" s="2"/>
      <c r="AK154" s="2"/>
      <c r="AL154" s="2"/>
      <c r="AM154" s="68"/>
      <c r="AN154" s="68"/>
      <c r="AO154" s="78"/>
      <c r="AP154" s="78"/>
      <c r="AQ154" s="2"/>
    </row>
    <row r="155" spans="1:43" x14ac:dyDescent="0.3">
      <c r="A155" s="4">
        <v>1100</v>
      </c>
      <c r="B155" s="62" t="s">
        <v>357</v>
      </c>
      <c r="C155" s="1" t="s">
        <v>126</v>
      </c>
      <c r="D155" s="2" t="s">
        <v>141</v>
      </c>
      <c r="E155" s="1" t="s">
        <v>1</v>
      </c>
      <c r="F155" s="1" t="s">
        <v>125</v>
      </c>
      <c r="G155" s="2" t="s">
        <v>129</v>
      </c>
      <c r="H155" s="2"/>
      <c r="I155" s="16"/>
      <c r="J155" s="2" t="s">
        <v>336</v>
      </c>
      <c r="K155" s="2"/>
      <c r="L155" s="2"/>
      <c r="M155" s="2"/>
      <c r="N155" s="58" t="str">
        <f t="shared" si="2"/>
        <v/>
      </c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68"/>
      <c r="AN155" s="68"/>
      <c r="AO155" s="78"/>
      <c r="AP155" s="78"/>
      <c r="AQ155" s="2"/>
    </row>
    <row r="156" spans="1:43" hidden="1" x14ac:dyDescent="0.3">
      <c r="A156" s="4">
        <v>1101</v>
      </c>
      <c r="B156" s="18"/>
      <c r="C156" s="13"/>
      <c r="D156" s="13"/>
      <c r="E156" s="13"/>
      <c r="F156" s="13"/>
      <c r="G156" s="13"/>
      <c r="H156" s="13"/>
      <c r="I156" s="18"/>
      <c r="J156" s="13"/>
      <c r="K156" s="13"/>
      <c r="L156" s="2"/>
      <c r="M156" s="2"/>
      <c r="N156" s="58" t="str">
        <f t="shared" si="2"/>
        <v/>
      </c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78"/>
      <c r="AP156" s="78"/>
      <c r="AQ156" s="2"/>
    </row>
    <row r="157" spans="1:43" hidden="1" x14ac:dyDescent="0.3">
      <c r="A157" s="4">
        <v>1105</v>
      </c>
      <c r="B157" s="26" t="s">
        <v>136</v>
      </c>
      <c r="C157" s="27" t="s">
        <v>126</v>
      </c>
      <c r="D157" s="28" t="s">
        <v>217</v>
      </c>
      <c r="E157" s="28" t="s">
        <v>0</v>
      </c>
      <c r="F157" s="27" t="s">
        <v>125</v>
      </c>
      <c r="G157" s="28" t="s">
        <v>129</v>
      </c>
      <c r="H157" s="28"/>
      <c r="I157" s="29" t="s">
        <v>177</v>
      </c>
      <c r="J157" s="28" t="s">
        <v>173</v>
      </c>
      <c r="K157" s="28"/>
      <c r="L157" s="28"/>
      <c r="M157" s="2"/>
      <c r="N157" s="58" t="str">
        <f t="shared" si="2"/>
        <v/>
      </c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78"/>
      <c r="AP157" s="78"/>
      <c r="AQ157" s="2"/>
    </row>
    <row r="158" spans="1:43" hidden="1" x14ac:dyDescent="0.3">
      <c r="A158" s="64">
        <v>1106</v>
      </c>
      <c r="B158" s="26" t="s">
        <v>137</v>
      </c>
      <c r="C158" s="27" t="s">
        <v>126</v>
      </c>
      <c r="D158" s="28" t="s">
        <v>217</v>
      </c>
      <c r="E158" s="28" t="s">
        <v>0</v>
      </c>
      <c r="F158" s="27" t="s">
        <v>125</v>
      </c>
      <c r="G158" s="28" t="s">
        <v>129</v>
      </c>
      <c r="H158" s="28"/>
      <c r="I158" s="29" t="s">
        <v>177</v>
      </c>
      <c r="J158" s="28" t="s">
        <v>173</v>
      </c>
      <c r="K158" s="28"/>
      <c r="L158" s="28"/>
      <c r="M158" s="2"/>
      <c r="N158" s="58" t="str">
        <f t="shared" si="2"/>
        <v/>
      </c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78"/>
      <c r="AP158" s="78"/>
      <c r="AQ158" s="2"/>
    </row>
    <row r="159" spans="1:43" hidden="1" x14ac:dyDescent="0.3">
      <c r="A159" s="64">
        <v>1107</v>
      </c>
      <c r="B159" s="26" t="s">
        <v>19</v>
      </c>
      <c r="C159" s="27" t="s">
        <v>70</v>
      </c>
      <c r="D159" s="28"/>
      <c r="E159" s="27" t="s">
        <v>28</v>
      </c>
      <c r="F159" s="27" t="s">
        <v>125</v>
      </c>
      <c r="G159" s="28" t="s">
        <v>129</v>
      </c>
      <c r="H159" s="28"/>
      <c r="I159" s="29"/>
      <c r="J159" s="28" t="s">
        <v>173</v>
      </c>
      <c r="K159" s="28"/>
      <c r="L159" s="28"/>
      <c r="M159" s="21"/>
      <c r="N159" s="58" t="str">
        <f t="shared" si="2"/>
        <v/>
      </c>
      <c r="O159" s="2"/>
      <c r="P159" s="2"/>
      <c r="Q159" s="2"/>
      <c r="R159" s="21"/>
      <c r="S159" s="2"/>
      <c r="T159" s="2"/>
      <c r="U159" s="2"/>
      <c r="V159" s="2"/>
      <c r="W159" s="2"/>
      <c r="X159" s="2"/>
      <c r="Y159" s="2"/>
      <c r="Z159" s="21"/>
      <c r="AA159" s="2"/>
      <c r="AB159" s="21"/>
      <c r="AC159" s="21"/>
      <c r="AD159" s="2"/>
      <c r="AE159" s="21"/>
      <c r="AF159" s="21"/>
      <c r="AG159" s="21"/>
      <c r="AH159" s="2"/>
      <c r="AI159" s="21"/>
      <c r="AJ159" s="2"/>
      <c r="AK159" s="2"/>
      <c r="AL159" s="2"/>
      <c r="AM159" s="2"/>
      <c r="AN159" s="2"/>
      <c r="AO159" s="78"/>
      <c r="AP159" s="78"/>
      <c r="AQ159" s="2"/>
    </row>
    <row r="160" spans="1:43" hidden="1" x14ac:dyDescent="0.3">
      <c r="A160" s="64">
        <v>1108</v>
      </c>
      <c r="B160" s="26" t="s">
        <v>23</v>
      </c>
      <c r="C160" s="27" t="s">
        <v>34</v>
      </c>
      <c r="D160" s="27" t="s">
        <v>217</v>
      </c>
      <c r="E160" s="27" t="s">
        <v>0</v>
      </c>
      <c r="F160" s="27" t="s">
        <v>125</v>
      </c>
      <c r="G160" s="28" t="s">
        <v>129</v>
      </c>
      <c r="H160" s="28" t="s">
        <v>504</v>
      </c>
      <c r="I160" s="29"/>
      <c r="J160" s="28" t="s">
        <v>173</v>
      </c>
      <c r="K160" s="28"/>
      <c r="L160" s="28"/>
      <c r="M160" s="21">
        <v>43175</v>
      </c>
      <c r="N160" s="58">
        <f t="shared" ca="1" si="2"/>
        <v>2</v>
      </c>
      <c r="O160" s="2" t="s">
        <v>0</v>
      </c>
      <c r="P160" s="2"/>
      <c r="Q160" s="2">
        <v>11520</v>
      </c>
      <c r="R160" s="21">
        <v>39876</v>
      </c>
      <c r="S160" s="2">
        <v>19000</v>
      </c>
      <c r="T160" s="2">
        <v>9186</v>
      </c>
      <c r="U160" s="2">
        <f>VLOOKUP(B160,[2]FLOTTE!$A$1:$N$65536,14,FALSE)</f>
        <v>0</v>
      </c>
      <c r="V160" s="2" t="s">
        <v>388</v>
      </c>
      <c r="W160" s="2"/>
      <c r="X160" s="2"/>
      <c r="Y160" s="2" t="s">
        <v>429</v>
      </c>
      <c r="Z160" s="21">
        <v>42200</v>
      </c>
      <c r="AA160" s="2">
        <v>0</v>
      </c>
      <c r="AB160" s="21">
        <v>41714</v>
      </c>
      <c r="AC160" s="21">
        <v>42078</v>
      </c>
      <c r="AD160" s="2" t="s">
        <v>438</v>
      </c>
      <c r="AE160" s="21">
        <v>42370</v>
      </c>
      <c r="AF160" s="21">
        <v>42735</v>
      </c>
      <c r="AG160" s="21"/>
      <c r="AH160" s="2"/>
      <c r="AI160" s="2"/>
      <c r="AJ160" s="2"/>
      <c r="AK160" s="2"/>
      <c r="AL160" s="21">
        <v>42481</v>
      </c>
      <c r="AM160" s="21"/>
      <c r="AN160" s="2"/>
      <c r="AO160" s="78"/>
      <c r="AP160" s="78"/>
      <c r="AQ160" s="2"/>
    </row>
    <row r="161" spans="1:43" x14ac:dyDescent="0.3">
      <c r="A161" s="64">
        <v>1109</v>
      </c>
      <c r="B161" s="62" t="s">
        <v>218</v>
      </c>
      <c r="C161" s="1" t="s">
        <v>34</v>
      </c>
      <c r="D161" s="1" t="s">
        <v>217</v>
      </c>
      <c r="E161" s="1" t="s">
        <v>0</v>
      </c>
      <c r="F161" s="1" t="s">
        <v>125</v>
      </c>
      <c r="G161" s="2" t="s">
        <v>129</v>
      </c>
      <c r="H161" s="2" t="s">
        <v>505</v>
      </c>
      <c r="I161" s="16"/>
      <c r="J161" s="2" t="s">
        <v>336</v>
      </c>
      <c r="K161" s="2"/>
      <c r="L161" s="2"/>
      <c r="M161" s="21">
        <v>43270</v>
      </c>
      <c r="N161" s="58">
        <f t="shared" ca="1" si="2"/>
        <v>95</v>
      </c>
      <c r="O161" s="2" t="s">
        <v>0</v>
      </c>
      <c r="P161" s="2"/>
      <c r="Q161" s="2">
        <v>9940</v>
      </c>
      <c r="R161" s="21">
        <v>41075</v>
      </c>
      <c r="S161" s="2">
        <v>19000</v>
      </c>
      <c r="T161" s="2">
        <v>9186</v>
      </c>
      <c r="U161" s="2">
        <f>VLOOKUP(B161,[2]FLOTTE!$A$1:$N$65536,14,FALSE)</f>
        <v>0</v>
      </c>
      <c r="V161" s="2" t="s">
        <v>388</v>
      </c>
      <c r="W161" s="2"/>
      <c r="X161" s="2"/>
      <c r="Y161" s="2" t="s">
        <v>429</v>
      </c>
      <c r="Z161" s="21">
        <v>42200</v>
      </c>
      <c r="AA161" s="2">
        <v>0</v>
      </c>
      <c r="AB161" s="21">
        <v>41812</v>
      </c>
      <c r="AC161" s="21">
        <v>42176</v>
      </c>
      <c r="AD161" s="2" t="s">
        <v>439</v>
      </c>
      <c r="AE161" s="21">
        <v>42370</v>
      </c>
      <c r="AF161" s="21">
        <v>42735</v>
      </c>
      <c r="AG161" s="21"/>
      <c r="AH161" s="2"/>
      <c r="AI161" s="2"/>
      <c r="AJ161" s="2"/>
      <c r="AK161" s="2"/>
      <c r="AL161" s="21">
        <v>43198</v>
      </c>
      <c r="AM161" s="68"/>
      <c r="AN161" s="68"/>
      <c r="AO161" s="78"/>
      <c r="AP161" s="78"/>
      <c r="AQ161" s="2"/>
    </row>
    <row r="162" spans="1:43" hidden="1" x14ac:dyDescent="0.3">
      <c r="A162" s="64">
        <v>1110</v>
      </c>
      <c r="B162" s="26" t="s">
        <v>287</v>
      </c>
      <c r="C162" s="27" t="s">
        <v>34</v>
      </c>
      <c r="D162" s="27" t="s">
        <v>217</v>
      </c>
      <c r="E162" s="27" t="s">
        <v>0</v>
      </c>
      <c r="F162" s="27" t="s">
        <v>125</v>
      </c>
      <c r="G162" s="28" t="s">
        <v>129</v>
      </c>
      <c r="H162" s="28" t="s">
        <v>506</v>
      </c>
      <c r="I162" s="29"/>
      <c r="J162" s="28" t="s">
        <v>173</v>
      </c>
      <c r="K162" s="28"/>
      <c r="L162" s="26" t="s">
        <v>10</v>
      </c>
      <c r="M162" s="21">
        <v>43123</v>
      </c>
      <c r="N162" s="58">
        <f t="shared" ca="1" si="2"/>
        <v>-51</v>
      </c>
      <c r="O162" s="2" t="s">
        <v>0</v>
      </c>
      <c r="P162" s="2"/>
      <c r="Q162" s="2">
        <v>11520</v>
      </c>
      <c r="R162" s="21">
        <v>39885</v>
      </c>
      <c r="S162" s="2">
        <v>19000</v>
      </c>
      <c r="T162" s="2">
        <v>9186</v>
      </c>
      <c r="U162" s="2">
        <f>VLOOKUP(B162,[2]FLOTTE!$A$1:$N$65536,14,FALSE)</f>
        <v>0</v>
      </c>
      <c r="V162" s="2" t="s">
        <v>388</v>
      </c>
      <c r="W162" s="2"/>
      <c r="X162" s="2"/>
      <c r="Y162" s="2" t="s">
        <v>429</v>
      </c>
      <c r="Z162" s="21">
        <v>42200</v>
      </c>
      <c r="AA162" s="2">
        <v>0</v>
      </c>
      <c r="AB162" s="21">
        <v>41661</v>
      </c>
      <c r="AC162" s="21">
        <v>42025</v>
      </c>
      <c r="AD162" s="2" t="s">
        <v>440</v>
      </c>
      <c r="AE162" s="21">
        <v>42370</v>
      </c>
      <c r="AF162" s="21">
        <v>42735</v>
      </c>
      <c r="AG162" s="21"/>
      <c r="AH162" s="2"/>
      <c r="AI162" s="2"/>
      <c r="AJ162" s="2"/>
      <c r="AK162" s="2"/>
      <c r="AL162" s="21">
        <v>42218</v>
      </c>
      <c r="AM162" s="21"/>
      <c r="AN162" s="2"/>
      <c r="AO162" s="78"/>
      <c r="AP162" s="78"/>
      <c r="AQ162" s="2"/>
    </row>
    <row r="163" spans="1:43" hidden="1" x14ac:dyDescent="0.3">
      <c r="A163" s="64">
        <v>1111</v>
      </c>
      <c r="B163" s="26" t="s">
        <v>4</v>
      </c>
      <c r="C163" s="27" t="s">
        <v>34</v>
      </c>
      <c r="D163" s="27" t="s">
        <v>217</v>
      </c>
      <c r="E163" s="27" t="s">
        <v>0</v>
      </c>
      <c r="F163" s="27" t="s">
        <v>125</v>
      </c>
      <c r="G163" s="28" t="s">
        <v>129</v>
      </c>
      <c r="H163" s="28" t="s">
        <v>507</v>
      </c>
      <c r="I163" s="29"/>
      <c r="J163" s="28" t="s">
        <v>173</v>
      </c>
      <c r="K163" s="28"/>
      <c r="L163" s="28"/>
      <c r="M163" s="21">
        <v>43166</v>
      </c>
      <c r="N163" s="58">
        <f t="shared" ca="1" si="2"/>
        <v>-7</v>
      </c>
      <c r="O163" s="2" t="s">
        <v>0</v>
      </c>
      <c r="P163" s="2"/>
      <c r="Q163" s="2">
        <v>11520</v>
      </c>
      <c r="R163" s="21">
        <v>39885</v>
      </c>
      <c r="S163" s="2">
        <v>19000</v>
      </c>
      <c r="T163" s="2">
        <v>9186</v>
      </c>
      <c r="U163" s="2">
        <f>VLOOKUP(B163,[2]FLOTTE!$A$1:$N$65536,14,FALSE)</f>
        <v>0</v>
      </c>
      <c r="V163" s="2" t="s">
        <v>388</v>
      </c>
      <c r="W163" s="2"/>
      <c r="X163" s="2"/>
      <c r="Y163" s="2" t="s">
        <v>429</v>
      </c>
      <c r="Z163" s="21">
        <v>42200</v>
      </c>
      <c r="AA163" s="2">
        <v>0</v>
      </c>
      <c r="AB163" s="21">
        <v>41721</v>
      </c>
      <c r="AC163" s="21">
        <v>42085</v>
      </c>
      <c r="AD163" s="2" t="s">
        <v>441</v>
      </c>
      <c r="AE163" s="21">
        <v>42370</v>
      </c>
      <c r="AF163" s="21">
        <v>42735</v>
      </c>
      <c r="AG163" s="21"/>
      <c r="AH163" s="2"/>
      <c r="AI163" s="2"/>
      <c r="AJ163" s="2"/>
      <c r="AK163" s="2"/>
      <c r="AL163" s="21">
        <v>43198</v>
      </c>
      <c r="AM163" s="21"/>
      <c r="AN163" s="2"/>
      <c r="AO163" s="78"/>
      <c r="AP163" s="78"/>
      <c r="AQ163" s="2"/>
    </row>
    <row r="164" spans="1:43" hidden="1" x14ac:dyDescent="0.3">
      <c r="A164" s="61">
        <v>1112</v>
      </c>
      <c r="B164" s="26" t="s">
        <v>21</v>
      </c>
      <c r="C164" s="27" t="s">
        <v>34</v>
      </c>
      <c r="D164" s="27" t="s">
        <v>217</v>
      </c>
      <c r="E164" s="27" t="s">
        <v>0</v>
      </c>
      <c r="F164" s="27" t="s">
        <v>125</v>
      </c>
      <c r="G164" s="28" t="s">
        <v>129</v>
      </c>
      <c r="H164" s="28" t="s">
        <v>508</v>
      </c>
      <c r="I164" s="29"/>
      <c r="J164" s="28" t="s">
        <v>173</v>
      </c>
      <c r="K164" s="28"/>
      <c r="L164" s="28"/>
      <c r="M164" s="21">
        <v>43119</v>
      </c>
      <c r="N164" s="58">
        <f t="shared" ca="1" si="2"/>
        <v>-55</v>
      </c>
      <c r="O164" s="2" t="s">
        <v>0</v>
      </c>
      <c r="P164" s="2"/>
      <c r="Q164" s="2">
        <v>10320</v>
      </c>
      <c r="R164" s="21">
        <v>39822</v>
      </c>
      <c r="S164" s="2">
        <v>19000</v>
      </c>
      <c r="T164" s="2">
        <v>9186</v>
      </c>
      <c r="U164" s="2">
        <f>VLOOKUP(B164,[2]FLOTTE!$A$1:$N$65536,14,FALSE)</f>
        <v>0</v>
      </c>
      <c r="V164" s="2" t="s">
        <v>388</v>
      </c>
      <c r="W164" s="2"/>
      <c r="X164" s="2"/>
      <c r="Y164" s="2" t="s">
        <v>429</v>
      </c>
      <c r="Z164" s="21">
        <v>42200</v>
      </c>
      <c r="AA164" s="2">
        <v>0</v>
      </c>
      <c r="AB164" s="21">
        <v>41660</v>
      </c>
      <c r="AC164" s="21">
        <v>42024</v>
      </c>
      <c r="AD164" s="2" t="s">
        <v>442</v>
      </c>
      <c r="AE164" s="21">
        <v>42370</v>
      </c>
      <c r="AF164" s="21">
        <v>42735</v>
      </c>
      <c r="AG164" s="21"/>
      <c r="AH164" s="2"/>
      <c r="AI164" s="2"/>
      <c r="AJ164" s="2"/>
      <c r="AK164" s="2"/>
      <c r="AL164" s="21">
        <v>43101</v>
      </c>
      <c r="AM164" s="21"/>
      <c r="AN164" s="2"/>
      <c r="AO164" s="78"/>
      <c r="AP164" s="78"/>
      <c r="AQ164" s="2"/>
    </row>
    <row r="165" spans="1:43" hidden="1" x14ac:dyDescent="0.3">
      <c r="A165" s="61">
        <v>1113</v>
      </c>
      <c r="B165" s="26" t="s">
        <v>22</v>
      </c>
      <c r="C165" s="27" t="s">
        <v>34</v>
      </c>
      <c r="D165" s="27" t="s">
        <v>217</v>
      </c>
      <c r="E165" s="27" t="s">
        <v>0</v>
      </c>
      <c r="F165" s="27" t="s">
        <v>125</v>
      </c>
      <c r="G165" s="28" t="s">
        <v>129</v>
      </c>
      <c r="H165" s="28" t="s">
        <v>509</v>
      </c>
      <c r="I165" s="29"/>
      <c r="J165" s="28" t="s">
        <v>173</v>
      </c>
      <c r="K165" s="28"/>
      <c r="L165" s="28"/>
      <c r="M165" s="21">
        <v>43119</v>
      </c>
      <c r="N165" s="58">
        <f t="shared" ca="1" si="2"/>
        <v>-55</v>
      </c>
      <c r="O165" s="2" t="s">
        <v>0</v>
      </c>
      <c r="P165" s="2"/>
      <c r="Q165" s="2">
        <v>10320</v>
      </c>
      <c r="R165" s="21">
        <v>39822</v>
      </c>
      <c r="S165" s="2">
        <v>19000</v>
      </c>
      <c r="T165" s="2">
        <v>9186</v>
      </c>
      <c r="U165" s="2">
        <f>VLOOKUP(B165,[2]FLOTTE!$A$1:$N$65536,14,FALSE)</f>
        <v>0</v>
      </c>
      <c r="V165" s="2" t="s">
        <v>388</v>
      </c>
      <c r="W165" s="2"/>
      <c r="X165" s="2"/>
      <c r="Y165" s="2" t="s">
        <v>429</v>
      </c>
      <c r="Z165" s="21">
        <v>42200</v>
      </c>
      <c r="AA165" s="2">
        <v>0</v>
      </c>
      <c r="AB165" s="21">
        <v>41660</v>
      </c>
      <c r="AC165" s="21">
        <v>42024</v>
      </c>
      <c r="AD165" s="2" t="s">
        <v>443</v>
      </c>
      <c r="AE165" s="21">
        <v>42370</v>
      </c>
      <c r="AF165" s="21">
        <v>42735</v>
      </c>
      <c r="AG165" s="21"/>
      <c r="AH165" s="2"/>
      <c r="AI165" s="2"/>
      <c r="AJ165" s="2"/>
      <c r="AK165" s="2"/>
      <c r="AL165" s="21">
        <v>43101</v>
      </c>
      <c r="AM165" s="21"/>
      <c r="AN165" s="2"/>
      <c r="AO165" s="78"/>
      <c r="AP165" s="78"/>
      <c r="AQ165" s="2"/>
    </row>
    <row r="166" spans="1:43" hidden="1" x14ac:dyDescent="0.3">
      <c r="A166" s="4">
        <v>1114</v>
      </c>
      <c r="B166" s="26" t="s">
        <v>13</v>
      </c>
      <c r="C166" s="27" t="s">
        <v>34</v>
      </c>
      <c r="D166" s="27" t="s">
        <v>217</v>
      </c>
      <c r="E166" s="28"/>
      <c r="F166" s="27" t="s">
        <v>125</v>
      </c>
      <c r="G166" s="28" t="s">
        <v>129</v>
      </c>
      <c r="H166" s="28"/>
      <c r="I166" s="27" t="s">
        <v>14</v>
      </c>
      <c r="J166" s="27" t="s">
        <v>173</v>
      </c>
      <c r="K166" s="27"/>
      <c r="L166" s="28"/>
      <c r="M166" s="2"/>
      <c r="N166" s="58" t="str">
        <f t="shared" si="2"/>
        <v/>
      </c>
      <c r="O166" s="2"/>
      <c r="P166" s="2"/>
      <c r="Q166" s="2"/>
      <c r="R166" s="21"/>
      <c r="S166" s="2"/>
      <c r="T166" s="2"/>
      <c r="U166" s="2"/>
      <c r="V166" s="2"/>
      <c r="W166" s="2"/>
      <c r="X166" s="2"/>
      <c r="Y166" s="2"/>
      <c r="Z166" s="21"/>
      <c r="AA166" s="2"/>
      <c r="AB166" s="21"/>
      <c r="AC166" s="21"/>
      <c r="AD166" s="2"/>
      <c r="AE166" s="21"/>
      <c r="AF166" s="21"/>
      <c r="AG166" s="21"/>
      <c r="AH166" s="2"/>
      <c r="AI166" s="2"/>
      <c r="AJ166" s="2"/>
      <c r="AK166" s="2"/>
      <c r="AL166" s="2"/>
      <c r="AM166" s="2"/>
      <c r="AN166" s="2"/>
      <c r="AO166" s="78"/>
      <c r="AP166" s="78"/>
      <c r="AQ166" s="2"/>
    </row>
    <row r="167" spans="1:43" hidden="1" x14ac:dyDescent="0.3">
      <c r="A167" s="4">
        <v>1115</v>
      </c>
      <c r="B167" s="26" t="s">
        <v>15</v>
      </c>
      <c r="C167" s="27" t="s">
        <v>34</v>
      </c>
      <c r="D167" s="27" t="s">
        <v>217</v>
      </c>
      <c r="E167" s="28"/>
      <c r="F167" s="27" t="s">
        <v>125</v>
      </c>
      <c r="G167" s="28" t="s">
        <v>129</v>
      </c>
      <c r="H167" s="28"/>
      <c r="I167" s="27" t="s">
        <v>14</v>
      </c>
      <c r="J167" s="27" t="s">
        <v>173</v>
      </c>
      <c r="K167" s="27"/>
      <c r="L167" s="28"/>
      <c r="M167" s="2"/>
      <c r="N167" s="58" t="str">
        <f t="shared" si="2"/>
        <v/>
      </c>
      <c r="O167" s="2"/>
      <c r="P167" s="2"/>
      <c r="Q167" s="2"/>
      <c r="R167" s="21"/>
      <c r="S167" s="2"/>
      <c r="T167" s="2"/>
      <c r="U167" s="2"/>
      <c r="V167" s="2"/>
      <c r="W167" s="2"/>
      <c r="X167" s="2"/>
      <c r="Y167" s="2"/>
      <c r="Z167" s="21"/>
      <c r="AA167" s="2"/>
      <c r="AB167" s="21"/>
      <c r="AC167" s="21"/>
      <c r="AD167" s="2"/>
      <c r="AE167" s="21"/>
      <c r="AF167" s="21"/>
      <c r="AG167" s="21"/>
      <c r="AH167" s="2"/>
      <c r="AI167" s="2"/>
      <c r="AJ167" s="2"/>
      <c r="AK167" s="2"/>
      <c r="AL167" s="2"/>
      <c r="AM167" s="2"/>
      <c r="AN167" s="2"/>
      <c r="AO167" s="78"/>
      <c r="AP167" s="78"/>
      <c r="AQ167" s="2"/>
    </row>
    <row r="168" spans="1:43" hidden="1" x14ac:dyDescent="0.3">
      <c r="A168" s="61">
        <v>1116</v>
      </c>
      <c r="B168" s="26" t="s">
        <v>5</v>
      </c>
      <c r="C168" s="27" t="s">
        <v>34</v>
      </c>
      <c r="D168" s="27" t="s">
        <v>217</v>
      </c>
      <c r="E168" s="27" t="s">
        <v>1</v>
      </c>
      <c r="F168" s="28" t="s">
        <v>125</v>
      </c>
      <c r="G168" s="28" t="s">
        <v>129</v>
      </c>
      <c r="H168" s="29" t="s">
        <v>510</v>
      </c>
      <c r="I168" s="28"/>
      <c r="J168" s="112" t="s">
        <v>173</v>
      </c>
      <c r="K168" s="28"/>
      <c r="L168" s="26" t="s">
        <v>285</v>
      </c>
      <c r="M168" s="21"/>
      <c r="N168" s="58" t="str">
        <f t="shared" si="2"/>
        <v/>
      </c>
      <c r="O168" s="1" t="s">
        <v>1</v>
      </c>
      <c r="P168" s="1"/>
      <c r="Q168" s="2">
        <v>11700</v>
      </c>
      <c r="R168" s="21">
        <v>39091</v>
      </c>
      <c r="S168" s="16">
        <v>19000</v>
      </c>
      <c r="T168" s="2">
        <v>9365</v>
      </c>
      <c r="U168" s="2" t="str">
        <f>VLOOKUP(B168,[2]FLOTTE!$A$1:$N$65536,14,FALSE)</f>
        <v>LAMBERET</v>
      </c>
      <c r="V168" s="2" t="s">
        <v>387</v>
      </c>
      <c r="W168" s="2"/>
      <c r="X168" s="2"/>
      <c r="Y168" s="2" t="s">
        <v>429</v>
      </c>
      <c r="Z168" s="21">
        <v>42200</v>
      </c>
      <c r="AA168" s="2" t="s">
        <v>444</v>
      </c>
      <c r="AB168" s="21">
        <v>41822</v>
      </c>
      <c r="AC168" s="21">
        <v>42186</v>
      </c>
      <c r="AD168" s="2" t="s">
        <v>445</v>
      </c>
      <c r="AE168" s="21">
        <v>42370</v>
      </c>
      <c r="AF168" s="21">
        <v>42735</v>
      </c>
      <c r="AG168" s="21"/>
      <c r="AH168" s="2"/>
      <c r="AI168" s="2"/>
      <c r="AJ168" s="2"/>
      <c r="AK168" s="2"/>
      <c r="AL168" s="21">
        <v>43198</v>
      </c>
      <c r="AM168" s="21"/>
      <c r="AN168" s="2"/>
      <c r="AO168" s="78"/>
      <c r="AP168" s="78"/>
      <c r="AQ168" s="2"/>
    </row>
    <row r="169" spans="1:43" hidden="1" x14ac:dyDescent="0.3">
      <c r="A169" s="4">
        <v>1117</v>
      </c>
      <c r="B169" s="26" t="s">
        <v>187</v>
      </c>
      <c r="C169" s="28" t="s">
        <v>34</v>
      </c>
      <c r="D169" s="27" t="s">
        <v>217</v>
      </c>
      <c r="E169" s="28" t="s">
        <v>28</v>
      </c>
      <c r="F169" s="28" t="s">
        <v>125</v>
      </c>
      <c r="G169" s="28" t="s">
        <v>129</v>
      </c>
      <c r="H169" s="28"/>
      <c r="I169" s="28"/>
      <c r="J169" s="28" t="s">
        <v>173</v>
      </c>
      <c r="K169" s="28"/>
      <c r="L169" s="28"/>
      <c r="M169" s="1"/>
      <c r="N169" s="58" t="str">
        <f t="shared" si="2"/>
        <v/>
      </c>
      <c r="O169" s="1"/>
      <c r="P169" s="1"/>
      <c r="Q169" s="2"/>
      <c r="R169" s="2"/>
      <c r="S169" s="16"/>
      <c r="T169" s="2"/>
      <c r="U169" s="2"/>
      <c r="V169" s="2"/>
      <c r="W169" s="2"/>
      <c r="X169" s="2"/>
      <c r="Y169" s="2"/>
      <c r="Z169" s="2"/>
      <c r="AA169" s="2"/>
      <c r="AB169" s="21"/>
      <c r="AC169" s="21"/>
      <c r="AD169" s="2"/>
      <c r="AE169" s="21"/>
      <c r="AF169" s="21"/>
      <c r="AG169" s="21"/>
      <c r="AH169" s="2"/>
      <c r="AI169" s="2"/>
      <c r="AJ169" s="2"/>
      <c r="AK169" s="2"/>
      <c r="AL169" s="2"/>
      <c r="AM169" s="2"/>
      <c r="AN169" s="2"/>
      <c r="AO169" s="78"/>
      <c r="AP169" s="78"/>
      <c r="AQ169" s="2"/>
    </row>
    <row r="170" spans="1:43" hidden="1" x14ac:dyDescent="0.3">
      <c r="A170" s="4">
        <v>1118</v>
      </c>
      <c r="B170" s="26" t="s">
        <v>6</v>
      </c>
      <c r="C170" s="27" t="s">
        <v>34</v>
      </c>
      <c r="D170" s="27" t="s">
        <v>217</v>
      </c>
      <c r="E170" s="27" t="s">
        <v>28</v>
      </c>
      <c r="F170" s="28" t="s">
        <v>125</v>
      </c>
      <c r="G170" s="28" t="s">
        <v>129</v>
      </c>
      <c r="H170" s="28"/>
      <c r="I170" s="29"/>
      <c r="J170" s="27" t="s">
        <v>173</v>
      </c>
      <c r="K170" s="27"/>
      <c r="L170" s="28"/>
      <c r="M170" s="2"/>
      <c r="N170" s="58" t="str">
        <f t="shared" si="2"/>
        <v/>
      </c>
      <c r="O170" s="2"/>
      <c r="P170" s="2"/>
      <c r="Q170" s="2"/>
      <c r="R170" s="21"/>
      <c r="S170" s="2"/>
      <c r="T170" s="2"/>
      <c r="U170" s="2"/>
      <c r="V170" s="2"/>
      <c r="W170" s="2"/>
      <c r="X170" s="2"/>
      <c r="Y170" s="2"/>
      <c r="Z170" s="21"/>
      <c r="AA170" s="2"/>
      <c r="AB170" s="21"/>
      <c r="AC170" s="21"/>
      <c r="AD170" s="2"/>
      <c r="AE170" s="21"/>
      <c r="AF170" s="21"/>
      <c r="AG170" s="21"/>
      <c r="AH170" s="2"/>
      <c r="AI170" s="2"/>
      <c r="AJ170" s="2"/>
      <c r="AK170" s="2"/>
      <c r="AL170" s="2"/>
      <c r="AM170" s="2"/>
      <c r="AN170" s="2"/>
      <c r="AO170" s="78"/>
      <c r="AP170" s="78"/>
      <c r="AQ170" s="2"/>
    </row>
    <row r="171" spans="1:43" hidden="1" x14ac:dyDescent="0.3">
      <c r="A171" s="4">
        <v>1119</v>
      </c>
      <c r="B171" s="26" t="s">
        <v>248</v>
      </c>
      <c r="C171" s="27" t="s">
        <v>71</v>
      </c>
      <c r="D171" s="28" t="s">
        <v>141</v>
      </c>
      <c r="E171" s="31" t="s">
        <v>1</v>
      </c>
      <c r="F171" s="27" t="s">
        <v>125</v>
      </c>
      <c r="G171" s="28" t="s">
        <v>129</v>
      </c>
      <c r="H171" s="28" t="e">
        <v>#N/A</v>
      </c>
      <c r="I171" s="29"/>
      <c r="J171" s="27" t="s">
        <v>173</v>
      </c>
      <c r="K171" s="27"/>
      <c r="L171" s="26" t="s">
        <v>249</v>
      </c>
      <c r="M171" s="21"/>
      <c r="N171" s="58" t="str">
        <f t="shared" si="2"/>
        <v/>
      </c>
      <c r="O171" s="2"/>
      <c r="P171" s="2"/>
      <c r="Q171" s="2"/>
      <c r="R171" s="21"/>
      <c r="S171" s="2"/>
      <c r="T171" s="2"/>
      <c r="U171" s="2"/>
      <c r="V171" s="2"/>
      <c r="W171" s="2"/>
      <c r="X171" s="2"/>
      <c r="Y171" s="2"/>
      <c r="Z171" s="21"/>
      <c r="AA171" s="2"/>
      <c r="AB171" s="21"/>
      <c r="AC171" s="21"/>
      <c r="AD171" s="2"/>
      <c r="AE171" s="21"/>
      <c r="AF171" s="21"/>
      <c r="AG171" s="21"/>
      <c r="AH171" s="68"/>
      <c r="AI171" s="21"/>
      <c r="AJ171" s="2"/>
      <c r="AK171" s="2"/>
      <c r="AL171" s="2"/>
      <c r="AM171" s="2"/>
      <c r="AN171" s="2"/>
      <c r="AO171" s="78"/>
      <c r="AP171" s="78"/>
      <c r="AQ171" s="2"/>
    </row>
    <row r="172" spans="1:43" hidden="1" x14ac:dyDescent="0.3">
      <c r="A172" s="4">
        <v>1120</v>
      </c>
      <c r="B172" s="26" t="s">
        <v>18</v>
      </c>
      <c r="C172" s="27" t="s">
        <v>34</v>
      </c>
      <c r="D172" s="27" t="s">
        <v>217</v>
      </c>
      <c r="E172" s="27" t="s">
        <v>1</v>
      </c>
      <c r="F172" s="28" t="s">
        <v>125</v>
      </c>
      <c r="G172" s="28" t="s">
        <v>129</v>
      </c>
      <c r="H172" s="28"/>
      <c r="I172" s="27"/>
      <c r="J172" s="27" t="s">
        <v>173</v>
      </c>
      <c r="K172" s="28"/>
      <c r="L172" s="28"/>
      <c r="M172" s="2"/>
      <c r="N172" s="58" t="str">
        <f t="shared" si="2"/>
        <v/>
      </c>
      <c r="O172" s="2"/>
      <c r="P172" s="2"/>
      <c r="Q172" s="2"/>
      <c r="R172" s="21"/>
      <c r="S172" s="2"/>
      <c r="T172" s="2"/>
      <c r="U172" s="2"/>
      <c r="V172" s="2"/>
      <c r="W172" s="2"/>
      <c r="X172" s="2"/>
      <c r="Y172" s="2"/>
      <c r="Z172" s="21"/>
      <c r="AA172" s="2"/>
      <c r="AB172" s="21"/>
      <c r="AC172" s="21"/>
      <c r="AD172" s="2"/>
      <c r="AE172" s="21"/>
      <c r="AF172" s="21"/>
      <c r="AG172" s="21"/>
      <c r="AH172" s="2"/>
      <c r="AI172" s="2"/>
      <c r="AJ172" s="2"/>
      <c r="AK172" s="2"/>
      <c r="AL172" s="2"/>
      <c r="AM172" s="2"/>
      <c r="AN172" s="2"/>
      <c r="AO172" s="78"/>
      <c r="AP172" s="78"/>
      <c r="AQ172" s="2"/>
    </row>
    <row r="173" spans="1:43" hidden="1" x14ac:dyDescent="0.3">
      <c r="A173" s="4">
        <v>1121</v>
      </c>
      <c r="B173" s="26" t="s">
        <v>17</v>
      </c>
      <c r="C173" s="27" t="s">
        <v>34</v>
      </c>
      <c r="D173" s="27" t="s">
        <v>217</v>
      </c>
      <c r="E173" s="28" t="s">
        <v>1</v>
      </c>
      <c r="F173" s="28" t="s">
        <v>125</v>
      </c>
      <c r="G173" s="28" t="s">
        <v>129</v>
      </c>
      <c r="H173" s="28"/>
      <c r="I173" s="27"/>
      <c r="J173" s="28" t="s">
        <v>173</v>
      </c>
      <c r="K173" s="28"/>
      <c r="L173" s="28"/>
      <c r="M173" s="2"/>
      <c r="N173" s="58" t="str">
        <f t="shared" si="2"/>
        <v/>
      </c>
      <c r="O173" s="2"/>
      <c r="P173" s="2"/>
      <c r="Q173" s="2"/>
      <c r="R173" s="21"/>
      <c r="S173" s="2"/>
      <c r="T173" s="2"/>
      <c r="U173" s="2"/>
      <c r="V173" s="2"/>
      <c r="W173" s="2"/>
      <c r="X173" s="2"/>
      <c r="Y173" s="2"/>
      <c r="Z173" s="21"/>
      <c r="AA173" s="2"/>
      <c r="AB173" s="21"/>
      <c r="AC173" s="21"/>
      <c r="AD173" s="2"/>
      <c r="AE173" s="21"/>
      <c r="AF173" s="21"/>
      <c r="AG173" s="21"/>
      <c r="AH173" s="2"/>
      <c r="AI173" s="2"/>
      <c r="AJ173" s="2"/>
      <c r="AK173" s="2"/>
      <c r="AL173" s="2"/>
      <c r="AM173" s="2"/>
      <c r="AN173" s="2"/>
      <c r="AO173" s="78"/>
      <c r="AP173" s="78"/>
      <c r="AQ173" s="2"/>
    </row>
    <row r="174" spans="1:43" hidden="1" x14ac:dyDescent="0.3">
      <c r="A174" s="61">
        <v>1122</v>
      </c>
      <c r="B174" s="26" t="s">
        <v>253</v>
      </c>
      <c r="C174" s="27" t="s">
        <v>71</v>
      </c>
      <c r="D174" s="28" t="s">
        <v>141</v>
      </c>
      <c r="E174" s="1" t="s">
        <v>1</v>
      </c>
      <c r="F174" s="27" t="s">
        <v>125</v>
      </c>
      <c r="G174" s="28" t="s">
        <v>129</v>
      </c>
      <c r="H174" s="28" t="s">
        <v>620</v>
      </c>
      <c r="I174" s="29"/>
      <c r="J174" s="28" t="s">
        <v>173</v>
      </c>
      <c r="K174" s="28"/>
      <c r="L174" s="28" t="s">
        <v>252</v>
      </c>
      <c r="M174" s="21" t="e">
        <v>#N/A</v>
      </c>
      <c r="N174" s="58" t="e">
        <f t="shared" si="2"/>
        <v>#N/A</v>
      </c>
      <c r="O174" s="2" t="e">
        <v>#N/A</v>
      </c>
      <c r="P174" s="2"/>
      <c r="Q174" s="2" t="e">
        <v>#N/A</v>
      </c>
      <c r="R174" s="21" t="e">
        <v>#N/A</v>
      </c>
      <c r="S174" s="2" t="e">
        <v>#N/A</v>
      </c>
      <c r="T174" s="2" t="e">
        <v>#N/A</v>
      </c>
      <c r="U174" s="2" t="e">
        <v>#N/A</v>
      </c>
      <c r="V174" s="2" t="e">
        <v>#N/A</v>
      </c>
      <c r="W174" s="2"/>
      <c r="X174" s="2"/>
      <c r="Y174" s="2" t="e">
        <v>#N/A</v>
      </c>
      <c r="Z174" s="21" t="e">
        <v>#N/A</v>
      </c>
      <c r="AA174" s="2" t="e">
        <v>#N/A</v>
      </c>
      <c r="AB174" s="21" t="e">
        <v>#N/A</v>
      </c>
      <c r="AC174" s="21" t="e">
        <v>#N/A</v>
      </c>
      <c r="AD174" s="2" t="e">
        <v>#N/A</v>
      </c>
      <c r="AE174" s="21" t="e">
        <v>#N/A</v>
      </c>
      <c r="AF174" s="21" t="e">
        <v>#N/A</v>
      </c>
      <c r="AG174" s="21"/>
      <c r="AH174" s="68"/>
      <c r="AI174" s="21" t="e">
        <v>#N/A</v>
      </c>
      <c r="AJ174" s="2"/>
      <c r="AK174" s="2"/>
      <c r="AL174" s="2"/>
      <c r="AM174" s="2"/>
      <c r="AN174" s="2"/>
      <c r="AO174" s="78"/>
      <c r="AP174" s="78"/>
      <c r="AQ174" s="2"/>
    </row>
    <row r="175" spans="1:43" hidden="1" x14ac:dyDescent="0.3">
      <c r="A175" s="4">
        <v>1123</v>
      </c>
      <c r="B175" s="26" t="s">
        <v>245</v>
      </c>
      <c r="C175" s="27" t="s">
        <v>71</v>
      </c>
      <c r="D175" s="28" t="s">
        <v>141</v>
      </c>
      <c r="E175" s="31" t="s">
        <v>1</v>
      </c>
      <c r="F175" s="27" t="s">
        <v>125</v>
      </c>
      <c r="G175" s="28" t="s">
        <v>129</v>
      </c>
      <c r="H175" s="28" t="e">
        <v>#N/A</v>
      </c>
      <c r="I175" s="29"/>
      <c r="J175" s="27" t="s">
        <v>173</v>
      </c>
      <c r="K175" s="27"/>
      <c r="L175" s="28" t="s">
        <v>247</v>
      </c>
      <c r="M175" s="21"/>
      <c r="N175" s="58" t="str">
        <f t="shared" si="2"/>
        <v/>
      </c>
      <c r="O175" s="2"/>
      <c r="P175" s="2"/>
      <c r="Q175" s="2"/>
      <c r="R175" s="21"/>
      <c r="S175" s="2"/>
      <c r="T175" s="2"/>
      <c r="U175" s="2"/>
      <c r="V175" s="2"/>
      <c r="W175" s="2"/>
      <c r="X175" s="2"/>
      <c r="Y175" s="2"/>
      <c r="Z175" s="21"/>
      <c r="AA175" s="2"/>
      <c r="AB175" s="21"/>
      <c r="AC175" s="21"/>
      <c r="AD175" s="2"/>
      <c r="AE175" s="21"/>
      <c r="AF175" s="21"/>
      <c r="AG175" s="21"/>
      <c r="AH175" s="68"/>
      <c r="AI175" s="21"/>
      <c r="AJ175" s="2"/>
      <c r="AK175" s="2"/>
      <c r="AL175" s="2"/>
      <c r="AM175" s="2"/>
      <c r="AN175" s="2"/>
      <c r="AO175" s="78"/>
      <c r="AP175" s="78"/>
      <c r="AQ175" s="2"/>
    </row>
    <row r="176" spans="1:43" hidden="1" x14ac:dyDescent="0.3">
      <c r="A176" s="4">
        <v>1124</v>
      </c>
      <c r="B176" s="26" t="s">
        <v>244</v>
      </c>
      <c r="C176" s="27" t="s">
        <v>71</v>
      </c>
      <c r="D176" s="28" t="s">
        <v>141</v>
      </c>
      <c r="E176" s="31" t="s">
        <v>1</v>
      </c>
      <c r="F176" s="27" t="s">
        <v>125</v>
      </c>
      <c r="G176" s="28" t="s">
        <v>129</v>
      </c>
      <c r="H176" s="28" t="e">
        <v>#N/A</v>
      </c>
      <c r="I176" s="29"/>
      <c r="J176" s="27" t="s">
        <v>173</v>
      </c>
      <c r="K176" s="27"/>
      <c r="L176" s="28" t="s">
        <v>246</v>
      </c>
      <c r="M176" s="21"/>
      <c r="N176" s="58" t="str">
        <f t="shared" si="2"/>
        <v/>
      </c>
      <c r="O176" s="2"/>
      <c r="P176" s="2"/>
      <c r="Q176" s="2"/>
      <c r="R176" s="21"/>
      <c r="S176" s="2"/>
      <c r="T176" s="2"/>
      <c r="U176" s="2"/>
      <c r="V176" s="2"/>
      <c r="W176" s="2"/>
      <c r="X176" s="2"/>
      <c r="Y176" s="2"/>
      <c r="Z176" s="21"/>
      <c r="AA176" s="2"/>
      <c r="AB176" s="21"/>
      <c r="AC176" s="21"/>
      <c r="AD176" s="2"/>
      <c r="AE176" s="21"/>
      <c r="AF176" s="21"/>
      <c r="AG176" s="21"/>
      <c r="AH176" s="68"/>
      <c r="AI176" s="21"/>
      <c r="AJ176" s="2"/>
      <c r="AK176" s="2"/>
      <c r="AL176" s="2"/>
      <c r="AM176" s="2"/>
      <c r="AN176" s="2"/>
      <c r="AO176" s="78"/>
      <c r="AP176" s="78"/>
      <c r="AQ176" s="2"/>
    </row>
    <row r="177" spans="1:43" hidden="1" x14ac:dyDescent="0.3">
      <c r="A177" s="4">
        <v>1125</v>
      </c>
      <c r="B177" s="26" t="s">
        <v>7</v>
      </c>
      <c r="C177" s="27" t="s">
        <v>34</v>
      </c>
      <c r="D177" s="27" t="s">
        <v>217</v>
      </c>
      <c r="E177" s="27" t="s">
        <v>28</v>
      </c>
      <c r="F177" s="28" t="s">
        <v>125</v>
      </c>
      <c r="G177" s="28" t="s">
        <v>129</v>
      </c>
      <c r="H177" s="28"/>
      <c r="I177" s="29"/>
      <c r="J177" s="27" t="s">
        <v>173</v>
      </c>
      <c r="K177" s="27"/>
      <c r="L177" s="28"/>
      <c r="M177" s="2"/>
      <c r="N177" s="58" t="str">
        <f t="shared" si="2"/>
        <v/>
      </c>
      <c r="O177" s="2"/>
      <c r="P177" s="2"/>
      <c r="Q177" s="2"/>
      <c r="R177" s="21"/>
      <c r="S177" s="2"/>
      <c r="T177" s="2"/>
      <c r="U177" s="2"/>
      <c r="V177" s="2"/>
      <c r="W177" s="2"/>
      <c r="X177" s="2"/>
      <c r="Y177" s="2"/>
      <c r="Z177" s="21"/>
      <c r="AA177" s="2"/>
      <c r="AB177" s="21"/>
      <c r="AC177" s="21"/>
      <c r="AD177" s="2"/>
      <c r="AE177" s="21"/>
      <c r="AF177" s="21"/>
      <c r="AG177" s="21"/>
      <c r="AH177" s="2"/>
      <c r="AI177" s="2"/>
      <c r="AJ177" s="2"/>
      <c r="AK177" s="2"/>
      <c r="AL177" s="2"/>
      <c r="AM177" s="2"/>
      <c r="AN177" s="2"/>
      <c r="AO177" s="78"/>
      <c r="AP177" s="78"/>
      <c r="AQ177" s="2"/>
    </row>
    <row r="178" spans="1:43" x14ac:dyDescent="0.3">
      <c r="A178" s="64">
        <v>1126</v>
      </c>
      <c r="B178" s="6" t="s">
        <v>275</v>
      </c>
      <c r="C178" s="1" t="s">
        <v>126</v>
      </c>
      <c r="D178" s="2" t="s">
        <v>183</v>
      </c>
      <c r="E178" s="1" t="s">
        <v>1</v>
      </c>
      <c r="F178" s="1" t="s">
        <v>125</v>
      </c>
      <c r="G178" s="2" t="s">
        <v>129</v>
      </c>
      <c r="H178" s="2"/>
      <c r="I178" s="16"/>
      <c r="J178" s="2" t="s">
        <v>336</v>
      </c>
      <c r="K178" s="1" t="s">
        <v>304</v>
      </c>
      <c r="L178" s="62" t="s">
        <v>274</v>
      </c>
      <c r="M178" s="2"/>
      <c r="N178" s="58" t="str">
        <f t="shared" si="2"/>
        <v/>
      </c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1">
        <v>43158</v>
      </c>
      <c r="AM178" s="68"/>
      <c r="AN178" s="68"/>
      <c r="AO178" s="78"/>
      <c r="AP178" s="78"/>
      <c r="AQ178" s="2"/>
    </row>
    <row r="179" spans="1:43" hidden="1" x14ac:dyDescent="0.3">
      <c r="A179" s="64">
        <v>1127</v>
      </c>
      <c r="B179" s="26" t="s">
        <v>20</v>
      </c>
      <c r="C179" s="27" t="s">
        <v>34</v>
      </c>
      <c r="D179" s="27" t="s">
        <v>217</v>
      </c>
      <c r="E179" s="27" t="s">
        <v>0</v>
      </c>
      <c r="F179" s="27" t="s">
        <v>125</v>
      </c>
      <c r="G179" s="28" t="s">
        <v>129</v>
      </c>
      <c r="H179" s="28" t="s">
        <v>511</v>
      </c>
      <c r="I179" s="29"/>
      <c r="J179" s="28" t="s">
        <v>173</v>
      </c>
      <c r="K179" s="27"/>
      <c r="L179" s="28"/>
      <c r="M179" s="21">
        <v>42998</v>
      </c>
      <c r="N179" s="58">
        <f t="shared" ca="1" si="2"/>
        <v>-174</v>
      </c>
      <c r="O179" s="2" t="s">
        <v>0</v>
      </c>
      <c r="P179" s="2"/>
      <c r="Q179" s="2">
        <v>11000</v>
      </c>
      <c r="R179" s="21">
        <v>39510</v>
      </c>
      <c r="S179" s="2">
        <v>19000</v>
      </c>
      <c r="T179" s="2">
        <v>9186</v>
      </c>
      <c r="U179" s="2">
        <f>VLOOKUP(B179,[2]FLOTTE!$A$1:$N$65536,14,FALSE)</f>
        <v>0</v>
      </c>
      <c r="V179" s="2" t="s">
        <v>388</v>
      </c>
      <c r="W179" s="2"/>
      <c r="X179" s="2"/>
      <c r="Y179" s="2" t="s">
        <v>429</v>
      </c>
      <c r="Z179" s="21">
        <v>42200</v>
      </c>
      <c r="AA179" s="2">
        <v>0</v>
      </c>
      <c r="AB179" s="21">
        <v>41723</v>
      </c>
      <c r="AC179" s="21">
        <v>42087</v>
      </c>
      <c r="AD179" s="2" t="s">
        <v>446</v>
      </c>
      <c r="AE179" s="21">
        <v>42370</v>
      </c>
      <c r="AF179" s="21">
        <v>42735</v>
      </c>
      <c r="AG179" s="21"/>
      <c r="AH179" s="2"/>
      <c r="AI179" s="2"/>
      <c r="AJ179" s="2"/>
      <c r="AK179" s="2"/>
      <c r="AL179" s="21">
        <v>43101</v>
      </c>
      <c r="AM179" s="21"/>
      <c r="AN179" s="2"/>
      <c r="AO179" s="78"/>
      <c r="AP179" s="78"/>
      <c r="AQ179" s="2"/>
    </row>
    <row r="180" spans="1:43" x14ac:dyDescent="0.3">
      <c r="A180" s="64">
        <v>1128</v>
      </c>
      <c r="B180" s="6" t="s">
        <v>236</v>
      </c>
      <c r="C180" s="1" t="s">
        <v>126</v>
      </c>
      <c r="D180" s="2" t="s">
        <v>183</v>
      </c>
      <c r="E180" s="1" t="s">
        <v>28</v>
      </c>
      <c r="F180" s="1" t="s">
        <v>125</v>
      </c>
      <c r="G180" s="2" t="s">
        <v>127</v>
      </c>
      <c r="H180" s="2"/>
      <c r="I180" s="1" t="s">
        <v>177</v>
      </c>
      <c r="J180" s="2" t="s">
        <v>336</v>
      </c>
      <c r="K180" s="1" t="s">
        <v>304</v>
      </c>
      <c r="L180" s="2"/>
      <c r="M180" s="2"/>
      <c r="N180" s="58" t="str">
        <f t="shared" si="2"/>
        <v/>
      </c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68"/>
      <c r="AN180" s="68"/>
      <c r="AO180" s="78"/>
      <c r="AP180" s="78"/>
      <c r="AQ180" s="2"/>
    </row>
    <row r="181" spans="1:43" x14ac:dyDescent="0.3">
      <c r="A181" s="4">
        <v>1129</v>
      </c>
      <c r="B181" s="62" t="s">
        <v>9</v>
      </c>
      <c r="C181" s="1" t="s">
        <v>34</v>
      </c>
      <c r="D181" s="1" t="s">
        <v>217</v>
      </c>
      <c r="E181" s="1" t="s">
        <v>1</v>
      </c>
      <c r="F181" s="1" t="s">
        <v>125</v>
      </c>
      <c r="G181" s="2" t="s">
        <v>130</v>
      </c>
      <c r="H181" s="2" t="s">
        <v>512</v>
      </c>
      <c r="I181" s="16"/>
      <c r="J181" s="2" t="s">
        <v>336</v>
      </c>
      <c r="K181" s="2"/>
      <c r="L181" s="2"/>
      <c r="M181" s="21">
        <v>43176</v>
      </c>
      <c r="N181" s="58">
        <f t="shared" ca="1" si="2"/>
        <v>3</v>
      </c>
      <c r="O181" s="2" t="s">
        <v>1</v>
      </c>
      <c r="P181" s="2"/>
      <c r="Q181" s="2">
        <v>12460</v>
      </c>
      <c r="R181" s="21">
        <v>40240</v>
      </c>
      <c r="S181" s="2">
        <v>19000</v>
      </c>
      <c r="T181" s="2">
        <v>10837</v>
      </c>
      <c r="U181" s="2">
        <f>VLOOKUP(B181,[2]FLOTTE!$A$1:$N$65536,14,FALSE)</f>
        <v>0</v>
      </c>
      <c r="V181" s="2" t="s">
        <v>387</v>
      </c>
      <c r="W181" s="2"/>
      <c r="X181" s="2"/>
      <c r="Y181" s="2" t="s">
        <v>429</v>
      </c>
      <c r="Z181" s="21">
        <v>42200</v>
      </c>
      <c r="AA181" s="2">
        <v>0</v>
      </c>
      <c r="AB181" s="21">
        <v>41717</v>
      </c>
      <c r="AC181" s="21">
        <v>42081</v>
      </c>
      <c r="AD181" s="2" t="s">
        <v>447</v>
      </c>
      <c r="AE181" s="21">
        <v>42370</v>
      </c>
      <c r="AF181" s="21">
        <v>42735</v>
      </c>
      <c r="AG181" s="21"/>
      <c r="AH181" s="2"/>
      <c r="AI181" s="2"/>
      <c r="AJ181" s="2"/>
      <c r="AK181" s="2"/>
      <c r="AL181" s="21">
        <v>43101</v>
      </c>
      <c r="AM181" s="68"/>
      <c r="AN181" s="68"/>
      <c r="AO181" s="78"/>
      <c r="AP181" s="78"/>
      <c r="AQ181" s="2"/>
    </row>
    <row r="182" spans="1:43" x14ac:dyDescent="0.3">
      <c r="A182" s="4">
        <v>1130</v>
      </c>
      <c r="B182" s="6" t="s">
        <v>12</v>
      </c>
      <c r="C182" s="1" t="s">
        <v>34</v>
      </c>
      <c r="D182" s="1" t="s">
        <v>217</v>
      </c>
      <c r="E182" s="1" t="s">
        <v>1</v>
      </c>
      <c r="F182" s="1" t="s">
        <v>125</v>
      </c>
      <c r="G182" s="2" t="s">
        <v>130</v>
      </c>
      <c r="H182" s="2" t="s">
        <v>513</v>
      </c>
      <c r="I182" s="16"/>
      <c r="J182" s="2" t="s">
        <v>336</v>
      </c>
      <c r="K182" s="2"/>
      <c r="L182" s="2"/>
      <c r="M182" s="21">
        <v>43175</v>
      </c>
      <c r="N182" s="58">
        <f t="shared" ca="1" si="2"/>
        <v>2</v>
      </c>
      <c r="O182" s="2" t="s">
        <v>1</v>
      </c>
      <c r="P182" s="2"/>
      <c r="Q182" s="2">
        <v>12460</v>
      </c>
      <c r="R182" s="21">
        <v>40240</v>
      </c>
      <c r="S182" s="2">
        <v>19000</v>
      </c>
      <c r="T182" s="2">
        <v>10837</v>
      </c>
      <c r="U182" s="2">
        <f>VLOOKUP(B182,[2]FLOTTE!$A$1:$N$65536,14,FALSE)</f>
        <v>0</v>
      </c>
      <c r="V182" s="2" t="s">
        <v>387</v>
      </c>
      <c r="W182" s="2"/>
      <c r="X182" s="2"/>
      <c r="Y182" s="2" t="s">
        <v>429</v>
      </c>
      <c r="Z182" s="21">
        <v>42200</v>
      </c>
      <c r="AA182" s="2">
        <v>0</v>
      </c>
      <c r="AB182" s="21">
        <v>41717</v>
      </c>
      <c r="AC182" s="21">
        <v>42081</v>
      </c>
      <c r="AD182" s="2" t="s">
        <v>448</v>
      </c>
      <c r="AE182" s="21">
        <v>42370</v>
      </c>
      <c r="AF182" s="21">
        <v>42735</v>
      </c>
      <c r="AG182" s="21"/>
      <c r="AH182" s="2"/>
      <c r="AI182" s="2"/>
      <c r="AJ182" s="2"/>
      <c r="AK182" s="2"/>
      <c r="AL182" s="21">
        <v>43101</v>
      </c>
      <c r="AM182" s="68"/>
      <c r="AN182" s="68"/>
      <c r="AO182" s="78"/>
      <c r="AP182" s="78"/>
      <c r="AQ182" s="2"/>
    </row>
    <row r="183" spans="1:43" x14ac:dyDescent="0.3">
      <c r="A183" s="4">
        <v>1131</v>
      </c>
      <c r="B183" s="6" t="s">
        <v>707</v>
      </c>
      <c r="C183" s="1" t="s">
        <v>34</v>
      </c>
      <c r="D183" s="1" t="s">
        <v>217</v>
      </c>
      <c r="E183" s="1" t="s">
        <v>1</v>
      </c>
      <c r="F183" s="1" t="s">
        <v>125</v>
      </c>
      <c r="G183" s="2" t="s">
        <v>130</v>
      </c>
      <c r="H183" s="2" t="s">
        <v>514</v>
      </c>
      <c r="I183" s="16"/>
      <c r="J183" s="2" t="s">
        <v>336</v>
      </c>
      <c r="K183" s="2"/>
      <c r="L183" s="2" t="s">
        <v>16</v>
      </c>
      <c r="M183" s="21">
        <v>43485</v>
      </c>
      <c r="N183" s="58">
        <f t="shared" ca="1" si="2"/>
        <v>306</v>
      </c>
      <c r="O183" s="2" t="s">
        <v>1</v>
      </c>
      <c r="P183" s="2"/>
      <c r="Q183" s="2">
        <v>12460</v>
      </c>
      <c r="R183" s="21">
        <v>40240</v>
      </c>
      <c r="S183" s="2">
        <v>19000</v>
      </c>
      <c r="T183" s="2">
        <v>10837</v>
      </c>
      <c r="U183" s="2">
        <f>VLOOKUP(B183,[2]FLOTTE!$A$1:$N$65536,14,FALSE)</f>
        <v>0</v>
      </c>
      <c r="V183" s="2" t="s">
        <v>387</v>
      </c>
      <c r="W183" s="2"/>
      <c r="X183" s="2"/>
      <c r="Y183" s="2" t="s">
        <v>429</v>
      </c>
      <c r="Z183" s="21">
        <v>42200</v>
      </c>
      <c r="AA183" s="2">
        <v>0</v>
      </c>
      <c r="AB183" s="21">
        <v>41717</v>
      </c>
      <c r="AC183" s="21">
        <v>42081</v>
      </c>
      <c r="AD183" s="2" t="s">
        <v>449</v>
      </c>
      <c r="AE183" s="21">
        <v>42370</v>
      </c>
      <c r="AF183" s="21">
        <v>42735</v>
      </c>
      <c r="AG183" s="21"/>
      <c r="AH183" s="2"/>
      <c r="AI183" s="2"/>
      <c r="AJ183" s="2"/>
      <c r="AK183" s="2"/>
      <c r="AL183" s="21">
        <v>43101</v>
      </c>
      <c r="AM183" s="68"/>
      <c r="AN183" s="68"/>
      <c r="AO183" s="78"/>
      <c r="AP183" s="78"/>
      <c r="AQ183" s="2"/>
    </row>
    <row r="184" spans="1:43" x14ac:dyDescent="0.3">
      <c r="A184" s="64">
        <v>1132</v>
      </c>
      <c r="B184" s="6" t="s">
        <v>8</v>
      </c>
      <c r="C184" s="1" t="s">
        <v>34</v>
      </c>
      <c r="D184" s="1" t="s">
        <v>217</v>
      </c>
      <c r="E184" s="1" t="s">
        <v>1</v>
      </c>
      <c r="F184" s="1" t="s">
        <v>125</v>
      </c>
      <c r="G184" s="2" t="s">
        <v>130</v>
      </c>
      <c r="H184" s="2" t="s">
        <v>515</v>
      </c>
      <c r="I184" s="16"/>
      <c r="J184" s="2" t="s">
        <v>336</v>
      </c>
      <c r="K184" s="2"/>
      <c r="L184" s="2"/>
      <c r="M184" s="21">
        <v>43177</v>
      </c>
      <c r="N184" s="58">
        <f t="shared" ca="1" si="2"/>
        <v>4</v>
      </c>
      <c r="O184" s="2" t="s">
        <v>1</v>
      </c>
      <c r="P184" s="2"/>
      <c r="Q184" s="2">
        <v>12460</v>
      </c>
      <c r="R184" s="21">
        <v>40240</v>
      </c>
      <c r="S184" s="2">
        <v>19000</v>
      </c>
      <c r="T184" s="2">
        <v>10837</v>
      </c>
      <c r="U184" s="2">
        <f>VLOOKUP(B184,[2]FLOTTE!$A$1:$N$65536,14,FALSE)</f>
        <v>0</v>
      </c>
      <c r="V184" s="2" t="s">
        <v>387</v>
      </c>
      <c r="W184" s="2"/>
      <c r="X184" s="2"/>
      <c r="Y184" s="2" t="s">
        <v>429</v>
      </c>
      <c r="Z184" s="21">
        <v>42200</v>
      </c>
      <c r="AA184" s="2">
        <v>0</v>
      </c>
      <c r="AB184" s="21">
        <v>41717</v>
      </c>
      <c r="AC184" s="21">
        <v>42081</v>
      </c>
      <c r="AD184" s="2" t="s">
        <v>450</v>
      </c>
      <c r="AE184" s="21">
        <v>42370</v>
      </c>
      <c r="AF184" s="21">
        <v>42735</v>
      </c>
      <c r="AG184" s="21"/>
      <c r="AH184" s="2"/>
      <c r="AI184" s="2"/>
      <c r="AJ184" s="2"/>
      <c r="AK184" s="2"/>
      <c r="AL184" s="21">
        <v>43198</v>
      </c>
      <c r="AM184" s="68"/>
      <c r="AN184" s="68"/>
      <c r="AO184" s="78"/>
      <c r="AP184" s="78"/>
      <c r="AQ184" s="2"/>
    </row>
    <row r="185" spans="1:43" x14ac:dyDescent="0.3">
      <c r="A185" s="64">
        <v>1133</v>
      </c>
      <c r="B185" s="62" t="s">
        <v>708</v>
      </c>
      <c r="C185" s="1" t="s">
        <v>34</v>
      </c>
      <c r="D185" s="1" t="s">
        <v>217</v>
      </c>
      <c r="E185" s="1" t="s">
        <v>1</v>
      </c>
      <c r="F185" s="1" t="s">
        <v>125</v>
      </c>
      <c r="G185" s="2" t="s">
        <v>130</v>
      </c>
      <c r="H185" s="2" t="s">
        <v>516</v>
      </c>
      <c r="I185" s="16"/>
      <c r="J185" s="2" t="s">
        <v>336</v>
      </c>
      <c r="K185" s="2"/>
      <c r="L185" s="2" t="s">
        <v>11</v>
      </c>
      <c r="M185" s="21">
        <v>43490</v>
      </c>
      <c r="N185" s="58">
        <f t="shared" ca="1" si="2"/>
        <v>311</v>
      </c>
      <c r="O185" s="2" t="s">
        <v>1</v>
      </c>
      <c r="P185" s="2"/>
      <c r="Q185" s="2">
        <v>12460</v>
      </c>
      <c r="R185" s="21">
        <v>40240</v>
      </c>
      <c r="S185" s="2">
        <v>19000</v>
      </c>
      <c r="T185" s="2">
        <v>10837</v>
      </c>
      <c r="U185" s="2">
        <f>VLOOKUP(B185,[2]FLOTTE!$A$1:$N$65536,14,FALSE)</f>
        <v>0</v>
      </c>
      <c r="V185" s="2" t="s">
        <v>387</v>
      </c>
      <c r="W185" s="2"/>
      <c r="X185" s="2"/>
      <c r="Y185" s="2" t="s">
        <v>429</v>
      </c>
      <c r="Z185" s="21">
        <v>42200</v>
      </c>
      <c r="AA185" s="2">
        <v>0</v>
      </c>
      <c r="AB185" s="21">
        <v>41717</v>
      </c>
      <c r="AC185" s="21">
        <v>42081</v>
      </c>
      <c r="AD185" s="2" t="s">
        <v>451</v>
      </c>
      <c r="AE185" s="21">
        <v>42370</v>
      </c>
      <c r="AF185" s="21">
        <v>42735</v>
      </c>
      <c r="AG185" s="21"/>
      <c r="AH185" s="2"/>
      <c r="AI185" s="2"/>
      <c r="AJ185" s="2"/>
      <c r="AK185" s="2"/>
      <c r="AL185" s="21">
        <v>43198</v>
      </c>
      <c r="AM185" s="68"/>
      <c r="AN185" s="68"/>
      <c r="AO185" s="78"/>
      <c r="AP185" s="78"/>
      <c r="AQ185" s="2"/>
    </row>
    <row r="186" spans="1:43" hidden="1" x14ac:dyDescent="0.3">
      <c r="A186" s="64">
        <v>1134</v>
      </c>
      <c r="B186" s="26" t="s">
        <v>145</v>
      </c>
      <c r="C186" s="27" t="s">
        <v>71</v>
      </c>
      <c r="D186" s="28" t="s">
        <v>141</v>
      </c>
      <c r="E186" s="31"/>
      <c r="F186" s="27" t="s">
        <v>125</v>
      </c>
      <c r="G186" s="28" t="s">
        <v>129</v>
      </c>
      <c r="H186" s="28" t="e">
        <v>#N/A</v>
      </c>
      <c r="I186" s="29" t="s">
        <v>14</v>
      </c>
      <c r="J186" s="27" t="s">
        <v>173</v>
      </c>
      <c r="K186" s="27"/>
      <c r="L186" s="26"/>
      <c r="M186" s="21"/>
      <c r="N186" s="58" t="str">
        <f t="shared" si="2"/>
        <v/>
      </c>
      <c r="O186" s="2"/>
      <c r="P186" s="2"/>
      <c r="Q186" s="2"/>
      <c r="R186" s="21"/>
      <c r="S186" s="2"/>
      <c r="T186" s="2"/>
      <c r="U186" s="2"/>
      <c r="V186" s="2"/>
      <c r="W186" s="2"/>
      <c r="X186" s="2"/>
      <c r="Y186" s="2"/>
      <c r="Z186" s="21"/>
      <c r="AA186" s="2"/>
      <c r="AB186" s="21"/>
      <c r="AC186" s="21"/>
      <c r="AD186" s="2"/>
      <c r="AE186" s="21"/>
      <c r="AF186" s="21"/>
      <c r="AG186" s="21"/>
      <c r="AH186" s="68"/>
      <c r="AI186" s="21"/>
      <c r="AJ186" s="2"/>
      <c r="AK186" s="2"/>
      <c r="AL186" s="2"/>
      <c r="AM186" s="2"/>
      <c r="AN186" s="2"/>
      <c r="AO186" s="78"/>
      <c r="AP186" s="78"/>
      <c r="AQ186" s="2"/>
    </row>
    <row r="187" spans="1:43" hidden="1" x14ac:dyDescent="0.3">
      <c r="A187" s="64">
        <v>1135</v>
      </c>
      <c r="B187" s="26" t="s">
        <v>146</v>
      </c>
      <c r="C187" s="27" t="s">
        <v>71</v>
      </c>
      <c r="D187" s="28" t="s">
        <v>141</v>
      </c>
      <c r="E187" s="31"/>
      <c r="F187" s="27" t="s">
        <v>125</v>
      </c>
      <c r="G187" s="28" t="s">
        <v>129</v>
      </c>
      <c r="H187" s="28" t="e">
        <v>#N/A</v>
      </c>
      <c r="I187" s="29" t="s">
        <v>14</v>
      </c>
      <c r="J187" s="27" t="s">
        <v>173</v>
      </c>
      <c r="K187" s="27"/>
      <c r="L187" s="26"/>
      <c r="M187" s="21"/>
      <c r="N187" s="58" t="str">
        <f t="shared" si="2"/>
        <v/>
      </c>
      <c r="O187" s="2"/>
      <c r="P187" s="2"/>
      <c r="Q187" s="2"/>
      <c r="R187" s="21"/>
      <c r="S187" s="2"/>
      <c r="T187" s="2"/>
      <c r="U187" s="2"/>
      <c r="V187" s="2"/>
      <c r="W187" s="2"/>
      <c r="X187" s="2"/>
      <c r="Y187" s="2"/>
      <c r="Z187" s="21"/>
      <c r="AA187" s="2"/>
      <c r="AB187" s="21"/>
      <c r="AC187" s="21"/>
      <c r="AD187" s="2"/>
      <c r="AE187" s="21"/>
      <c r="AF187" s="21"/>
      <c r="AG187" s="21"/>
      <c r="AH187" s="68"/>
      <c r="AI187" s="21"/>
      <c r="AJ187" s="2"/>
      <c r="AK187" s="2"/>
      <c r="AL187" s="2"/>
      <c r="AM187" s="2"/>
      <c r="AN187" s="2"/>
      <c r="AO187" s="78"/>
      <c r="AP187" s="78"/>
      <c r="AQ187" s="2"/>
    </row>
    <row r="188" spans="1:43" hidden="1" x14ac:dyDescent="0.3">
      <c r="A188" s="64">
        <v>1136</v>
      </c>
      <c r="B188" s="26" t="s">
        <v>147</v>
      </c>
      <c r="C188" s="27" t="s">
        <v>71</v>
      </c>
      <c r="D188" s="28" t="s">
        <v>141</v>
      </c>
      <c r="E188" s="31"/>
      <c r="F188" s="27" t="s">
        <v>125</v>
      </c>
      <c r="G188" s="28" t="s">
        <v>129</v>
      </c>
      <c r="H188" s="28" t="e">
        <v>#N/A</v>
      </c>
      <c r="I188" s="29" t="s">
        <v>14</v>
      </c>
      <c r="J188" s="27" t="s">
        <v>173</v>
      </c>
      <c r="K188" s="27"/>
      <c r="L188" s="26"/>
      <c r="M188" s="21"/>
      <c r="N188" s="58" t="str">
        <f t="shared" si="2"/>
        <v/>
      </c>
      <c r="O188" s="2"/>
      <c r="P188" s="2"/>
      <c r="Q188" s="2"/>
      <c r="R188" s="21"/>
      <c r="S188" s="2"/>
      <c r="T188" s="2"/>
      <c r="U188" s="2"/>
      <c r="V188" s="2"/>
      <c r="W188" s="2"/>
      <c r="X188" s="2"/>
      <c r="Y188" s="2"/>
      <c r="Z188" s="21"/>
      <c r="AA188" s="2"/>
      <c r="AB188" s="21"/>
      <c r="AC188" s="21"/>
      <c r="AD188" s="2"/>
      <c r="AE188" s="21"/>
      <c r="AF188" s="21"/>
      <c r="AG188" s="21"/>
      <c r="AH188" s="68"/>
      <c r="AI188" s="21"/>
      <c r="AJ188" s="2"/>
      <c r="AK188" s="2"/>
      <c r="AL188" s="2"/>
      <c r="AM188" s="2"/>
      <c r="AN188" s="2"/>
      <c r="AO188" s="78"/>
      <c r="AP188" s="78"/>
      <c r="AQ188" s="2"/>
    </row>
    <row r="189" spans="1:43" hidden="1" x14ac:dyDescent="0.3">
      <c r="A189" s="64">
        <v>1137</v>
      </c>
      <c r="B189" s="26" t="s">
        <v>148</v>
      </c>
      <c r="C189" s="27" t="s">
        <v>71</v>
      </c>
      <c r="D189" s="28" t="s">
        <v>141</v>
      </c>
      <c r="E189" s="31"/>
      <c r="F189" s="27" t="s">
        <v>125</v>
      </c>
      <c r="G189" s="28" t="s">
        <v>129</v>
      </c>
      <c r="H189" s="28" t="e">
        <v>#N/A</v>
      </c>
      <c r="I189" s="29" t="s">
        <v>14</v>
      </c>
      <c r="J189" s="27" t="s">
        <v>173</v>
      </c>
      <c r="K189" s="27"/>
      <c r="L189" s="26"/>
      <c r="M189" s="21"/>
      <c r="N189" s="58" t="str">
        <f t="shared" si="2"/>
        <v/>
      </c>
      <c r="O189" s="2"/>
      <c r="P189" s="2"/>
      <c r="Q189" s="2"/>
      <c r="R189" s="21"/>
      <c r="S189" s="2"/>
      <c r="T189" s="2"/>
      <c r="U189" s="2"/>
      <c r="V189" s="2"/>
      <c r="W189" s="2"/>
      <c r="X189" s="2"/>
      <c r="Y189" s="2"/>
      <c r="Z189" s="21"/>
      <c r="AA189" s="2"/>
      <c r="AB189" s="21"/>
      <c r="AC189" s="21"/>
      <c r="AD189" s="2"/>
      <c r="AE189" s="21"/>
      <c r="AF189" s="21"/>
      <c r="AG189" s="21"/>
      <c r="AH189" s="68"/>
      <c r="AI189" s="21"/>
      <c r="AJ189" s="2"/>
      <c r="AK189" s="2"/>
      <c r="AL189" s="2"/>
      <c r="AM189" s="2"/>
      <c r="AN189" s="2"/>
      <c r="AO189" s="78"/>
      <c r="AP189" s="78"/>
      <c r="AQ189" s="2"/>
    </row>
    <row r="190" spans="1:43" hidden="1" x14ac:dyDescent="0.3">
      <c r="A190" s="64">
        <v>1138</v>
      </c>
      <c r="B190" s="26" t="s">
        <v>149</v>
      </c>
      <c r="C190" s="27" t="s">
        <v>71</v>
      </c>
      <c r="D190" s="28" t="s">
        <v>141</v>
      </c>
      <c r="E190" s="31"/>
      <c r="F190" s="27" t="s">
        <v>125</v>
      </c>
      <c r="G190" s="28" t="s">
        <v>129</v>
      </c>
      <c r="H190" s="28" t="e">
        <v>#N/A</v>
      </c>
      <c r="I190" s="29" t="s">
        <v>14</v>
      </c>
      <c r="J190" s="27" t="s">
        <v>173</v>
      </c>
      <c r="K190" s="27"/>
      <c r="L190" s="26"/>
      <c r="M190" s="21"/>
      <c r="N190" s="58" t="str">
        <f t="shared" si="2"/>
        <v/>
      </c>
      <c r="O190" s="2"/>
      <c r="P190" s="2"/>
      <c r="Q190" s="2"/>
      <c r="R190" s="21"/>
      <c r="S190" s="2"/>
      <c r="T190" s="2"/>
      <c r="U190" s="2"/>
      <c r="V190" s="2"/>
      <c r="W190" s="2"/>
      <c r="X190" s="2"/>
      <c r="Y190" s="2"/>
      <c r="Z190" s="21"/>
      <c r="AA190" s="2"/>
      <c r="AB190" s="21"/>
      <c r="AC190" s="21"/>
      <c r="AD190" s="2"/>
      <c r="AE190" s="21"/>
      <c r="AF190" s="21"/>
      <c r="AG190" s="21"/>
      <c r="AH190" s="68"/>
      <c r="AI190" s="21"/>
      <c r="AJ190" s="2"/>
      <c r="AK190" s="2"/>
      <c r="AL190" s="2"/>
      <c r="AM190" s="2"/>
      <c r="AN190" s="2"/>
      <c r="AO190" s="78"/>
      <c r="AP190" s="78"/>
      <c r="AQ190" s="2"/>
    </row>
    <row r="191" spans="1:43" hidden="1" x14ac:dyDescent="0.3">
      <c r="A191" s="64">
        <v>1139</v>
      </c>
      <c r="B191" s="26" t="s">
        <v>156</v>
      </c>
      <c r="C191" s="27" t="s">
        <v>71</v>
      </c>
      <c r="D191" s="28" t="s">
        <v>141</v>
      </c>
      <c r="E191" s="31"/>
      <c r="F191" s="27" t="s">
        <v>125</v>
      </c>
      <c r="G191" s="28" t="s">
        <v>129</v>
      </c>
      <c r="H191" s="28" t="e">
        <v>#N/A</v>
      </c>
      <c r="I191" s="29" t="s">
        <v>14</v>
      </c>
      <c r="J191" s="27" t="s">
        <v>173</v>
      </c>
      <c r="K191" s="27"/>
      <c r="L191" s="28"/>
      <c r="M191" s="21"/>
      <c r="N191" s="58" t="str">
        <f t="shared" si="2"/>
        <v/>
      </c>
      <c r="O191" s="2"/>
      <c r="P191" s="2"/>
      <c r="Q191" s="2"/>
      <c r="R191" s="21"/>
      <c r="S191" s="2"/>
      <c r="T191" s="2"/>
      <c r="U191" s="2"/>
      <c r="V191" s="2"/>
      <c r="W191" s="2"/>
      <c r="X191" s="2"/>
      <c r="Y191" s="2"/>
      <c r="Z191" s="21"/>
      <c r="AA191" s="2"/>
      <c r="AB191" s="21"/>
      <c r="AC191" s="21"/>
      <c r="AD191" s="2"/>
      <c r="AE191" s="21"/>
      <c r="AF191" s="21"/>
      <c r="AG191" s="21"/>
      <c r="AH191" s="68"/>
      <c r="AI191" s="21"/>
      <c r="AJ191" s="2"/>
      <c r="AK191" s="2"/>
      <c r="AL191" s="2"/>
      <c r="AM191" s="2"/>
      <c r="AN191" s="2"/>
      <c r="AO191" s="78"/>
      <c r="AP191" s="78"/>
      <c r="AQ191" s="2"/>
    </row>
    <row r="192" spans="1:43" hidden="1" x14ac:dyDescent="0.3">
      <c r="A192" s="64">
        <v>1140</v>
      </c>
      <c r="B192" s="26" t="s">
        <v>206</v>
      </c>
      <c r="C192" s="27" t="s">
        <v>71</v>
      </c>
      <c r="D192" s="28" t="s">
        <v>141</v>
      </c>
      <c r="E192" s="31"/>
      <c r="F192" s="27" t="s">
        <v>125</v>
      </c>
      <c r="G192" s="28" t="s">
        <v>129</v>
      </c>
      <c r="H192" s="28" t="e">
        <v>#N/A</v>
      </c>
      <c r="I192" s="29" t="s">
        <v>177</v>
      </c>
      <c r="J192" s="27" t="s">
        <v>173</v>
      </c>
      <c r="K192" s="27"/>
      <c r="L192" s="28"/>
      <c r="M192" s="21"/>
      <c r="N192" s="58" t="str">
        <f t="shared" si="2"/>
        <v/>
      </c>
      <c r="O192" s="2"/>
      <c r="P192" s="2"/>
      <c r="Q192" s="2"/>
      <c r="R192" s="21"/>
      <c r="S192" s="2"/>
      <c r="T192" s="2"/>
      <c r="U192" s="2"/>
      <c r="V192" s="2"/>
      <c r="W192" s="2"/>
      <c r="X192" s="2"/>
      <c r="Y192" s="2"/>
      <c r="Z192" s="21"/>
      <c r="AA192" s="2"/>
      <c r="AB192" s="21"/>
      <c r="AC192" s="21"/>
      <c r="AD192" s="2"/>
      <c r="AE192" s="21"/>
      <c r="AF192" s="21"/>
      <c r="AG192" s="21"/>
      <c r="AH192" s="68"/>
      <c r="AI192" s="21"/>
      <c r="AJ192" s="2"/>
      <c r="AK192" s="2"/>
      <c r="AL192" s="2"/>
      <c r="AM192" s="2"/>
      <c r="AN192" s="2"/>
      <c r="AO192" s="78"/>
      <c r="AP192" s="78"/>
      <c r="AQ192" s="2"/>
    </row>
    <row r="193" spans="1:43" hidden="1" x14ac:dyDescent="0.3">
      <c r="A193" s="64">
        <v>1141</v>
      </c>
      <c r="B193" s="26" t="s">
        <v>207</v>
      </c>
      <c r="C193" s="27" t="s">
        <v>71</v>
      </c>
      <c r="D193" s="28" t="s">
        <v>141</v>
      </c>
      <c r="E193" s="31" t="s">
        <v>185</v>
      </c>
      <c r="F193" s="27" t="s">
        <v>125</v>
      </c>
      <c r="G193" s="28" t="s">
        <v>129</v>
      </c>
      <c r="H193" s="28" t="e">
        <v>#N/A</v>
      </c>
      <c r="I193" s="29" t="s">
        <v>177</v>
      </c>
      <c r="J193" s="27" t="s">
        <v>173</v>
      </c>
      <c r="K193" s="27"/>
      <c r="L193" s="28"/>
      <c r="M193" s="21"/>
      <c r="N193" s="58" t="str">
        <f t="shared" si="2"/>
        <v/>
      </c>
      <c r="O193" s="2"/>
      <c r="P193" s="2"/>
      <c r="Q193" s="2"/>
      <c r="R193" s="21"/>
      <c r="S193" s="2"/>
      <c r="T193" s="2"/>
      <c r="U193" s="2"/>
      <c r="V193" s="2"/>
      <c r="W193" s="2"/>
      <c r="X193" s="2"/>
      <c r="Y193" s="2"/>
      <c r="Z193" s="21"/>
      <c r="AA193" s="2"/>
      <c r="AB193" s="21"/>
      <c r="AC193" s="21"/>
      <c r="AD193" s="2"/>
      <c r="AE193" s="21"/>
      <c r="AF193" s="21"/>
      <c r="AG193" s="21"/>
      <c r="AH193" s="68"/>
      <c r="AI193" s="21"/>
      <c r="AJ193" s="2"/>
      <c r="AK193" s="2"/>
      <c r="AL193" s="2"/>
      <c r="AM193" s="2"/>
      <c r="AN193" s="2"/>
      <c r="AO193" s="78"/>
      <c r="AP193" s="78"/>
      <c r="AQ193" s="2"/>
    </row>
    <row r="194" spans="1:43" hidden="1" x14ac:dyDescent="0.3">
      <c r="A194" s="64">
        <v>1142</v>
      </c>
      <c r="B194" s="26" t="s">
        <v>208</v>
      </c>
      <c r="C194" s="27" t="s">
        <v>71</v>
      </c>
      <c r="D194" s="28" t="s">
        <v>141</v>
      </c>
      <c r="E194" s="31" t="s">
        <v>185</v>
      </c>
      <c r="F194" s="27" t="s">
        <v>125</v>
      </c>
      <c r="G194" s="28" t="s">
        <v>129</v>
      </c>
      <c r="H194" s="28" t="e">
        <v>#N/A</v>
      </c>
      <c r="I194" s="29" t="s">
        <v>177</v>
      </c>
      <c r="J194" s="27" t="s">
        <v>173</v>
      </c>
      <c r="K194" s="27"/>
      <c r="L194" s="28"/>
      <c r="M194" s="21"/>
      <c r="N194" s="58" t="str">
        <f t="shared" si="2"/>
        <v/>
      </c>
      <c r="O194" s="2"/>
      <c r="P194" s="2"/>
      <c r="Q194" s="2"/>
      <c r="R194" s="21"/>
      <c r="S194" s="2"/>
      <c r="T194" s="2"/>
      <c r="U194" s="2"/>
      <c r="V194" s="2"/>
      <c r="W194" s="2"/>
      <c r="X194" s="2"/>
      <c r="Y194" s="2"/>
      <c r="Z194" s="21"/>
      <c r="AA194" s="2"/>
      <c r="AB194" s="21"/>
      <c r="AC194" s="21"/>
      <c r="AD194" s="2"/>
      <c r="AE194" s="21"/>
      <c r="AF194" s="21"/>
      <c r="AG194" s="21"/>
      <c r="AH194" s="68"/>
      <c r="AI194" s="21"/>
      <c r="AJ194" s="2"/>
      <c r="AK194" s="2"/>
      <c r="AL194" s="2"/>
      <c r="AM194" s="2"/>
      <c r="AN194" s="2"/>
      <c r="AO194" s="78"/>
      <c r="AP194" s="78"/>
      <c r="AQ194" s="2"/>
    </row>
    <row r="195" spans="1:43" hidden="1" x14ac:dyDescent="0.3">
      <c r="A195" s="4">
        <v>1143</v>
      </c>
      <c r="B195" s="26" t="s">
        <v>209</v>
      </c>
      <c r="C195" s="27" t="s">
        <v>71</v>
      </c>
      <c r="D195" s="28" t="s">
        <v>141</v>
      </c>
      <c r="E195" s="31" t="s">
        <v>1</v>
      </c>
      <c r="F195" s="27" t="s">
        <v>125</v>
      </c>
      <c r="G195" s="28" t="s">
        <v>129</v>
      </c>
      <c r="H195" s="28" t="e">
        <v>#N/A</v>
      </c>
      <c r="I195" s="29" t="s">
        <v>186</v>
      </c>
      <c r="J195" s="27" t="s">
        <v>173</v>
      </c>
      <c r="K195" s="27"/>
      <c r="L195" s="28"/>
      <c r="M195" s="21"/>
      <c r="N195" s="58" t="str">
        <f t="shared" si="2"/>
        <v/>
      </c>
      <c r="O195" s="2"/>
      <c r="P195" s="2"/>
      <c r="Q195" s="2"/>
      <c r="R195" s="21"/>
      <c r="S195" s="2"/>
      <c r="T195" s="2"/>
      <c r="U195" s="2"/>
      <c r="V195" s="2"/>
      <c r="W195" s="2"/>
      <c r="X195" s="2"/>
      <c r="Y195" s="2"/>
      <c r="Z195" s="21"/>
      <c r="AA195" s="2"/>
      <c r="AB195" s="21"/>
      <c r="AC195" s="21"/>
      <c r="AD195" s="2"/>
      <c r="AE195" s="21"/>
      <c r="AF195" s="21"/>
      <c r="AG195" s="21"/>
      <c r="AH195" s="68"/>
      <c r="AI195" s="21"/>
      <c r="AJ195" s="2"/>
      <c r="AK195" s="2"/>
      <c r="AL195" s="2"/>
      <c r="AM195" s="2"/>
      <c r="AN195" s="2"/>
      <c r="AO195" s="78"/>
      <c r="AP195" s="78"/>
      <c r="AQ195" s="2"/>
    </row>
    <row r="196" spans="1:43" x14ac:dyDescent="0.3">
      <c r="A196" s="61">
        <v>1144</v>
      </c>
      <c r="B196" s="62" t="s">
        <v>877</v>
      </c>
      <c r="C196" s="1" t="s">
        <v>71</v>
      </c>
      <c r="D196" s="2" t="s">
        <v>141</v>
      </c>
      <c r="E196" s="1" t="s">
        <v>1</v>
      </c>
      <c r="F196" s="1" t="s">
        <v>125</v>
      </c>
      <c r="G196" s="2" t="s">
        <v>129</v>
      </c>
      <c r="H196" s="2" t="s">
        <v>621</v>
      </c>
      <c r="I196" s="1"/>
      <c r="J196" s="2" t="s">
        <v>336</v>
      </c>
      <c r="K196" s="2"/>
      <c r="L196" s="2" t="s">
        <v>205</v>
      </c>
      <c r="M196" s="21">
        <v>43344</v>
      </c>
      <c r="N196" s="58">
        <f t="shared" ca="1" si="2"/>
        <v>167</v>
      </c>
      <c r="O196" s="2" t="s">
        <v>159</v>
      </c>
      <c r="P196" s="2" t="s">
        <v>962</v>
      </c>
      <c r="Q196" s="2">
        <v>12035</v>
      </c>
      <c r="R196" s="21">
        <v>41289</v>
      </c>
      <c r="S196" s="2">
        <v>26000</v>
      </c>
      <c r="T196" s="2">
        <v>10837</v>
      </c>
      <c r="U196" s="2" t="s">
        <v>99</v>
      </c>
      <c r="V196" s="2" t="s">
        <v>159</v>
      </c>
      <c r="W196" s="2" t="s">
        <v>963</v>
      </c>
      <c r="X196" s="2" t="s">
        <v>964</v>
      </c>
      <c r="Y196" s="2" t="s">
        <v>974</v>
      </c>
      <c r="Z196" s="21">
        <v>43115</v>
      </c>
      <c r="AA196" s="2">
        <v>0</v>
      </c>
      <c r="AB196" s="21">
        <v>41311</v>
      </c>
      <c r="AC196" s="21">
        <v>41675</v>
      </c>
      <c r="AD196" s="2" t="s">
        <v>551</v>
      </c>
      <c r="AE196" s="21">
        <v>42370</v>
      </c>
      <c r="AF196" s="21">
        <v>42735</v>
      </c>
      <c r="AG196" s="21" t="s">
        <v>880</v>
      </c>
      <c r="AH196" s="68" t="s">
        <v>552</v>
      </c>
      <c r="AI196" s="21">
        <v>0</v>
      </c>
      <c r="AJ196" s="2"/>
      <c r="AK196" s="2"/>
      <c r="AL196" s="21">
        <v>43506</v>
      </c>
      <c r="AM196" s="68">
        <v>3978</v>
      </c>
      <c r="AN196" s="68"/>
      <c r="AO196" s="78"/>
      <c r="AP196" s="78">
        <v>550140</v>
      </c>
      <c r="AQ196" s="21">
        <v>43061</v>
      </c>
    </row>
    <row r="197" spans="1:43" x14ac:dyDescent="0.3">
      <c r="A197" s="4">
        <v>1158</v>
      </c>
      <c r="B197" s="22" t="s">
        <v>469</v>
      </c>
      <c r="C197" s="1" t="s">
        <v>34</v>
      </c>
      <c r="D197" s="1" t="s">
        <v>217</v>
      </c>
      <c r="E197" s="1" t="s">
        <v>1</v>
      </c>
      <c r="F197" s="1" t="s">
        <v>125</v>
      </c>
      <c r="G197" s="2" t="s">
        <v>130</v>
      </c>
      <c r="H197" s="2" t="s">
        <v>614</v>
      </c>
      <c r="I197" s="16"/>
      <c r="J197" s="2" t="s">
        <v>336</v>
      </c>
      <c r="K197" s="2"/>
      <c r="L197" s="2"/>
      <c r="M197" s="21">
        <v>43488</v>
      </c>
      <c r="N197" s="58">
        <f t="shared" ca="1" si="2"/>
        <v>309</v>
      </c>
      <c r="O197" s="2" t="s">
        <v>1</v>
      </c>
      <c r="P197" s="2"/>
      <c r="Q197" s="2">
        <v>11990</v>
      </c>
      <c r="R197" s="21">
        <v>41297</v>
      </c>
      <c r="S197" s="2">
        <v>19000</v>
      </c>
      <c r="T197" s="2">
        <v>10837</v>
      </c>
      <c r="U197" s="2">
        <f>VLOOKUP(B197,[2]FLOTTE!$A$1:$N$65536,14,FALSE)</f>
        <v>0</v>
      </c>
      <c r="V197" s="2"/>
      <c r="W197" s="2"/>
      <c r="X197" s="2"/>
      <c r="Y197" s="2" t="s">
        <v>429</v>
      </c>
      <c r="Z197" s="21">
        <v>42200</v>
      </c>
      <c r="AA197" s="2"/>
      <c r="AB197" s="21"/>
      <c r="AC197" s="21"/>
      <c r="AD197" s="2"/>
      <c r="AE197" s="21"/>
      <c r="AF197" s="21"/>
      <c r="AG197" s="21"/>
      <c r="AH197" s="2"/>
      <c r="AI197" s="2"/>
      <c r="AJ197" s="2"/>
      <c r="AK197" s="2"/>
      <c r="AL197" s="21">
        <v>43101</v>
      </c>
      <c r="AM197" s="68"/>
      <c r="AN197" s="68"/>
      <c r="AO197" s="78"/>
      <c r="AP197" s="78"/>
      <c r="AQ197" s="2"/>
    </row>
    <row r="198" spans="1:43" x14ac:dyDescent="0.3">
      <c r="A198" s="4">
        <v>1159</v>
      </c>
      <c r="B198" s="22" t="s">
        <v>210</v>
      </c>
      <c r="C198" s="1" t="s">
        <v>34</v>
      </c>
      <c r="D198" s="1" t="s">
        <v>217</v>
      </c>
      <c r="E198" s="1" t="s">
        <v>1</v>
      </c>
      <c r="F198" s="1" t="s">
        <v>125</v>
      </c>
      <c r="G198" s="2" t="s">
        <v>130</v>
      </c>
      <c r="H198" s="2" t="s">
        <v>517</v>
      </c>
      <c r="I198" s="16"/>
      <c r="J198" s="2" t="s">
        <v>336</v>
      </c>
      <c r="K198" s="2"/>
      <c r="L198" s="2"/>
      <c r="M198" s="21">
        <v>43462</v>
      </c>
      <c r="N198" s="58">
        <f t="shared" ca="1" si="2"/>
        <v>284</v>
      </c>
      <c r="O198" s="2" t="s">
        <v>1</v>
      </c>
      <c r="P198" s="2"/>
      <c r="Q198" s="2">
        <v>11990</v>
      </c>
      <c r="R198" s="21">
        <v>41248</v>
      </c>
      <c r="S198" s="2">
        <v>19000</v>
      </c>
      <c r="T198" s="2">
        <v>10837</v>
      </c>
      <c r="U198" s="2">
        <f>VLOOKUP(B198,[2]FLOTTE!$A$1:$N$65536,14,FALSE)</f>
        <v>0</v>
      </c>
      <c r="V198" s="2" t="s">
        <v>387</v>
      </c>
      <c r="W198" s="2"/>
      <c r="X198" s="2"/>
      <c r="Y198" s="2" t="s">
        <v>429</v>
      </c>
      <c r="Z198" s="21">
        <v>42200</v>
      </c>
      <c r="AA198" s="2">
        <v>0</v>
      </c>
      <c r="AB198" s="21">
        <v>41641</v>
      </c>
      <c r="AC198" s="21">
        <v>42005</v>
      </c>
      <c r="AD198" s="2" t="s">
        <v>452</v>
      </c>
      <c r="AE198" s="21">
        <v>42370</v>
      </c>
      <c r="AF198" s="21">
        <v>42735</v>
      </c>
      <c r="AG198" s="21"/>
      <c r="AH198" s="2"/>
      <c r="AI198" s="2"/>
      <c r="AJ198" s="2"/>
      <c r="AK198" s="2"/>
      <c r="AL198" s="21">
        <v>42481</v>
      </c>
      <c r="AM198" s="68"/>
      <c r="AN198" s="68"/>
      <c r="AO198" s="78"/>
      <c r="AP198" s="78"/>
      <c r="AQ198" s="2"/>
    </row>
    <row r="199" spans="1:43" x14ac:dyDescent="0.3">
      <c r="A199" s="4">
        <v>1160</v>
      </c>
      <c r="B199" s="22" t="s">
        <v>211</v>
      </c>
      <c r="C199" s="1" t="s">
        <v>34</v>
      </c>
      <c r="D199" s="1" t="s">
        <v>217</v>
      </c>
      <c r="E199" s="1" t="s">
        <v>1</v>
      </c>
      <c r="F199" s="1" t="s">
        <v>125</v>
      </c>
      <c r="G199" s="2" t="s">
        <v>130</v>
      </c>
      <c r="H199" s="2" t="s">
        <v>518</v>
      </c>
      <c r="I199" s="16"/>
      <c r="J199" s="2" t="s">
        <v>336</v>
      </c>
      <c r="K199" s="2"/>
      <c r="L199" s="2"/>
      <c r="M199" s="21">
        <v>43482</v>
      </c>
      <c r="N199" s="58">
        <f t="shared" ca="1" si="2"/>
        <v>303</v>
      </c>
      <c r="O199" s="2" t="s">
        <v>1</v>
      </c>
      <c r="P199" s="2"/>
      <c r="Q199" s="2">
        <v>11990</v>
      </c>
      <c r="R199" s="21">
        <v>41248</v>
      </c>
      <c r="S199" s="2">
        <v>19000</v>
      </c>
      <c r="T199" s="2">
        <v>10837</v>
      </c>
      <c r="U199" s="2">
        <f>VLOOKUP(B199,[2]FLOTTE!$A$1:$N$65536,14,FALSE)</f>
        <v>0</v>
      </c>
      <c r="V199" s="2" t="s">
        <v>387</v>
      </c>
      <c r="W199" s="2"/>
      <c r="X199" s="2"/>
      <c r="Y199" s="2" t="s">
        <v>429</v>
      </c>
      <c r="Z199" s="21">
        <v>42200</v>
      </c>
      <c r="AA199" s="2">
        <v>0</v>
      </c>
      <c r="AB199" s="21">
        <v>41660</v>
      </c>
      <c r="AC199" s="21">
        <v>42024</v>
      </c>
      <c r="AD199" s="2" t="s">
        <v>441</v>
      </c>
      <c r="AE199" s="21">
        <v>42370</v>
      </c>
      <c r="AF199" s="21">
        <v>42735</v>
      </c>
      <c r="AG199" s="21"/>
      <c r="AH199" s="2"/>
      <c r="AI199" s="2"/>
      <c r="AJ199" s="2"/>
      <c r="AK199" s="2"/>
      <c r="AL199" s="21">
        <v>43101</v>
      </c>
      <c r="AM199" s="68"/>
      <c r="AN199" s="68"/>
      <c r="AO199" s="78"/>
      <c r="AP199" s="78"/>
      <c r="AQ199" s="2"/>
    </row>
    <row r="200" spans="1:43" x14ac:dyDescent="0.3">
      <c r="A200" s="4">
        <v>1161</v>
      </c>
      <c r="B200" s="22" t="s">
        <v>212</v>
      </c>
      <c r="C200" s="1" t="s">
        <v>34</v>
      </c>
      <c r="D200" s="1" t="s">
        <v>217</v>
      </c>
      <c r="E200" s="1" t="s">
        <v>1</v>
      </c>
      <c r="F200" s="1" t="s">
        <v>125</v>
      </c>
      <c r="G200" s="2" t="s">
        <v>130</v>
      </c>
      <c r="H200" s="2" t="s">
        <v>519</v>
      </c>
      <c r="I200" s="16"/>
      <c r="J200" s="2" t="s">
        <v>336</v>
      </c>
      <c r="K200" s="2"/>
      <c r="L200" s="2"/>
      <c r="M200" s="21">
        <v>43462</v>
      </c>
      <c r="N200" s="58">
        <f t="shared" ca="1" si="2"/>
        <v>284</v>
      </c>
      <c r="O200" s="2" t="s">
        <v>1</v>
      </c>
      <c r="P200" s="2"/>
      <c r="Q200" s="2">
        <v>11990</v>
      </c>
      <c r="R200" s="21">
        <v>41248</v>
      </c>
      <c r="S200" s="2">
        <v>19000</v>
      </c>
      <c r="T200" s="2">
        <v>10837</v>
      </c>
      <c r="U200" s="2">
        <f>VLOOKUP(B200,[2]FLOTTE!$A$1:$N$65536,14,FALSE)</f>
        <v>0</v>
      </c>
      <c r="V200" s="2" t="s">
        <v>387</v>
      </c>
      <c r="W200" s="2"/>
      <c r="X200" s="2"/>
      <c r="Y200" s="2" t="s">
        <v>429</v>
      </c>
      <c r="Z200" s="21">
        <v>42200</v>
      </c>
      <c r="AA200" s="2">
        <v>0</v>
      </c>
      <c r="AB200" s="21">
        <v>41641</v>
      </c>
      <c r="AC200" s="21">
        <v>42005</v>
      </c>
      <c r="AD200" s="2" t="s">
        <v>453</v>
      </c>
      <c r="AE200" s="21">
        <v>42370</v>
      </c>
      <c r="AF200" s="21">
        <v>42735</v>
      </c>
      <c r="AG200" s="21"/>
      <c r="AH200" s="2"/>
      <c r="AI200" s="2"/>
      <c r="AJ200" s="2"/>
      <c r="AK200" s="2"/>
      <c r="AL200" s="21">
        <v>42833</v>
      </c>
      <c r="AM200" s="68"/>
      <c r="AN200" s="68"/>
      <c r="AO200" s="78"/>
      <c r="AP200" s="78"/>
      <c r="AQ200" s="2"/>
    </row>
    <row r="201" spans="1:43" x14ac:dyDescent="0.3">
      <c r="A201" s="4">
        <v>1162</v>
      </c>
      <c r="B201" s="22" t="s">
        <v>213</v>
      </c>
      <c r="C201" s="1" t="s">
        <v>34</v>
      </c>
      <c r="D201" s="1" t="s">
        <v>217</v>
      </c>
      <c r="E201" s="1" t="s">
        <v>1</v>
      </c>
      <c r="F201" s="1" t="s">
        <v>125</v>
      </c>
      <c r="G201" s="2" t="s">
        <v>130</v>
      </c>
      <c r="H201" s="2" t="s">
        <v>520</v>
      </c>
      <c r="I201" s="16"/>
      <c r="J201" s="2" t="s">
        <v>336</v>
      </c>
      <c r="K201" s="2"/>
      <c r="L201" s="2"/>
      <c r="M201" s="21">
        <v>43473</v>
      </c>
      <c r="N201" s="58">
        <f t="shared" ref="N201:N264" ca="1" si="3">IF(M201="","",DAYS360($M$1,M201))</f>
        <v>294</v>
      </c>
      <c r="O201" s="2" t="s">
        <v>1</v>
      </c>
      <c r="P201" s="2"/>
      <c r="Q201" s="2">
        <v>11990</v>
      </c>
      <c r="R201" s="21">
        <v>41277</v>
      </c>
      <c r="S201" s="2">
        <v>19000</v>
      </c>
      <c r="T201" s="2">
        <v>10837</v>
      </c>
      <c r="U201" s="2">
        <f>VLOOKUP(B201,[2]FLOTTE!$A$1:$N$65536,14,FALSE)</f>
        <v>0</v>
      </c>
      <c r="V201" s="2" t="s">
        <v>387</v>
      </c>
      <c r="W201" s="2"/>
      <c r="X201" s="2"/>
      <c r="Y201" s="2" t="s">
        <v>429</v>
      </c>
      <c r="Z201" s="21">
        <v>42200</v>
      </c>
      <c r="AA201" s="2">
        <v>0</v>
      </c>
      <c r="AB201" s="21">
        <v>41648</v>
      </c>
      <c r="AC201" s="21">
        <v>42012</v>
      </c>
      <c r="AD201" s="2" t="s">
        <v>454</v>
      </c>
      <c r="AE201" s="21">
        <v>42370</v>
      </c>
      <c r="AF201" s="21">
        <v>42735</v>
      </c>
      <c r="AG201" s="21"/>
      <c r="AH201" s="2"/>
      <c r="AI201" s="2"/>
      <c r="AJ201" s="2"/>
      <c r="AK201" s="2"/>
      <c r="AL201" s="21">
        <v>43101</v>
      </c>
      <c r="AM201" s="68"/>
      <c r="AN201" s="68"/>
      <c r="AO201" s="78"/>
      <c r="AP201" s="78"/>
      <c r="AQ201" s="2"/>
    </row>
    <row r="202" spans="1:43" x14ac:dyDescent="0.3">
      <c r="A202" s="4">
        <v>1163</v>
      </c>
      <c r="B202" s="22" t="s">
        <v>214</v>
      </c>
      <c r="C202" s="1" t="s">
        <v>34</v>
      </c>
      <c r="D202" s="1" t="s">
        <v>217</v>
      </c>
      <c r="E202" s="1" t="s">
        <v>1</v>
      </c>
      <c r="F202" s="1" t="s">
        <v>125</v>
      </c>
      <c r="G202" s="2" t="s">
        <v>130</v>
      </c>
      <c r="H202" s="2" t="s">
        <v>521</v>
      </c>
      <c r="I202" s="16"/>
      <c r="J202" s="2" t="s">
        <v>336</v>
      </c>
      <c r="K202" s="2"/>
      <c r="L202" s="2"/>
      <c r="M202" s="21">
        <v>43508</v>
      </c>
      <c r="N202" s="58">
        <f t="shared" ca="1" si="3"/>
        <v>328</v>
      </c>
      <c r="O202" s="2" t="s">
        <v>1</v>
      </c>
      <c r="P202" s="2"/>
      <c r="Q202" s="2">
        <v>11860</v>
      </c>
      <c r="R202" s="21">
        <v>41302</v>
      </c>
      <c r="S202" s="2">
        <v>19000</v>
      </c>
      <c r="T202" s="2">
        <v>10837</v>
      </c>
      <c r="U202" s="2">
        <f>VLOOKUP(B202,[2]FLOTTE!$A$1:$N$65536,14,FALSE)</f>
        <v>0</v>
      </c>
      <c r="V202" s="2" t="s">
        <v>387</v>
      </c>
      <c r="W202" s="2"/>
      <c r="X202" s="2"/>
      <c r="Y202" s="2" t="s">
        <v>429</v>
      </c>
      <c r="Z202" s="21">
        <v>42200</v>
      </c>
      <c r="AA202" s="2">
        <v>0</v>
      </c>
      <c r="AB202" s="21">
        <v>41684</v>
      </c>
      <c r="AC202" s="21">
        <v>42048</v>
      </c>
      <c r="AD202" s="2" t="s">
        <v>455</v>
      </c>
      <c r="AE202" s="21">
        <v>42370</v>
      </c>
      <c r="AF202" s="21">
        <v>42735</v>
      </c>
      <c r="AG202" s="21"/>
      <c r="AH202" s="2"/>
      <c r="AI202" s="2"/>
      <c r="AJ202" s="2"/>
      <c r="AK202" s="2"/>
      <c r="AL202" s="21">
        <v>43198</v>
      </c>
      <c r="AM202" s="68"/>
      <c r="AN202" s="68"/>
      <c r="AO202" s="78"/>
      <c r="AP202" s="78"/>
      <c r="AQ202" s="2"/>
    </row>
    <row r="203" spans="1:43" x14ac:dyDescent="0.3">
      <c r="A203" s="4">
        <v>1164</v>
      </c>
      <c r="B203" s="22" t="s">
        <v>215</v>
      </c>
      <c r="C203" s="1" t="s">
        <v>34</v>
      </c>
      <c r="D203" s="1" t="s">
        <v>217</v>
      </c>
      <c r="E203" s="1" t="s">
        <v>1</v>
      </c>
      <c r="F203" s="1" t="s">
        <v>125</v>
      </c>
      <c r="G203" s="2" t="s">
        <v>130</v>
      </c>
      <c r="H203" s="2" t="s">
        <v>522</v>
      </c>
      <c r="I203" s="16"/>
      <c r="J203" s="2" t="s">
        <v>336</v>
      </c>
      <c r="K203" s="2"/>
      <c r="L203" s="2"/>
      <c r="M203" s="21">
        <v>43502</v>
      </c>
      <c r="N203" s="58">
        <f t="shared" ca="1" si="3"/>
        <v>322</v>
      </c>
      <c r="O203" s="2" t="s">
        <v>1</v>
      </c>
      <c r="P203" s="2"/>
      <c r="Q203" s="2">
        <v>11860</v>
      </c>
      <c r="R203" s="21">
        <v>41302</v>
      </c>
      <c r="S203" s="2">
        <v>19000</v>
      </c>
      <c r="T203" s="2">
        <v>10837</v>
      </c>
      <c r="U203" s="2">
        <f>VLOOKUP(B203,[2]FLOTTE!$A$1:$N$65536,14,FALSE)</f>
        <v>0</v>
      </c>
      <c r="V203" s="2" t="s">
        <v>387</v>
      </c>
      <c r="W203" s="2"/>
      <c r="X203" s="2"/>
      <c r="Y203" s="2" t="s">
        <v>429</v>
      </c>
      <c r="Z203" s="21">
        <v>42200</v>
      </c>
      <c r="AA203" s="2">
        <v>0</v>
      </c>
      <c r="AB203" s="21">
        <v>41681</v>
      </c>
      <c r="AC203" s="21">
        <v>42045</v>
      </c>
      <c r="AD203" s="2" t="s">
        <v>456</v>
      </c>
      <c r="AE203" s="21">
        <v>42370</v>
      </c>
      <c r="AF203" s="21">
        <v>42735</v>
      </c>
      <c r="AG203" s="21"/>
      <c r="AH203" s="2"/>
      <c r="AI203" s="2"/>
      <c r="AJ203" s="2"/>
      <c r="AK203" s="2"/>
      <c r="AL203" s="21">
        <v>43101</v>
      </c>
      <c r="AM203" s="68"/>
      <c r="AN203" s="68"/>
      <c r="AO203" s="78"/>
      <c r="AP203" s="78"/>
      <c r="AQ203" s="2"/>
    </row>
    <row r="204" spans="1:43" x14ac:dyDescent="0.3">
      <c r="A204" s="4">
        <v>1165</v>
      </c>
      <c r="B204" s="22" t="s">
        <v>216</v>
      </c>
      <c r="C204" s="1" t="s">
        <v>34</v>
      </c>
      <c r="D204" s="1" t="s">
        <v>217</v>
      </c>
      <c r="E204" s="1" t="s">
        <v>1</v>
      </c>
      <c r="F204" s="1" t="s">
        <v>125</v>
      </c>
      <c r="G204" s="2" t="s">
        <v>130</v>
      </c>
      <c r="H204" s="2" t="s">
        <v>523</v>
      </c>
      <c r="I204" s="16"/>
      <c r="J204" s="2" t="s">
        <v>336</v>
      </c>
      <c r="K204" s="2"/>
      <c r="L204" s="2"/>
      <c r="M204" s="21">
        <v>43501</v>
      </c>
      <c r="N204" s="58">
        <f t="shared" ca="1" si="3"/>
        <v>321</v>
      </c>
      <c r="O204" s="2" t="s">
        <v>1</v>
      </c>
      <c r="P204" s="2"/>
      <c r="Q204" s="2">
        <v>11860</v>
      </c>
      <c r="R204" s="21">
        <v>41302</v>
      </c>
      <c r="S204" s="2">
        <v>19000</v>
      </c>
      <c r="T204" s="2">
        <v>10837</v>
      </c>
      <c r="U204" s="2">
        <f>VLOOKUP(B204,[2]FLOTTE!$A$1:$N$65536,14,FALSE)</f>
        <v>0</v>
      </c>
      <c r="V204" s="2" t="s">
        <v>387</v>
      </c>
      <c r="W204" s="2"/>
      <c r="X204" s="2"/>
      <c r="Y204" s="2" t="s">
        <v>429</v>
      </c>
      <c r="Z204" s="21">
        <v>42200</v>
      </c>
      <c r="AA204" s="2">
        <v>0</v>
      </c>
      <c r="AB204" s="21">
        <v>41677</v>
      </c>
      <c r="AC204" s="21">
        <v>42041</v>
      </c>
      <c r="AD204" s="2" t="s">
        <v>457</v>
      </c>
      <c r="AE204" s="21">
        <v>42370</v>
      </c>
      <c r="AF204" s="21">
        <v>42735</v>
      </c>
      <c r="AG204" s="21"/>
      <c r="AH204" s="2"/>
      <c r="AI204" s="2"/>
      <c r="AJ204" s="2"/>
      <c r="AK204" s="2"/>
      <c r="AL204" s="21">
        <v>43198</v>
      </c>
      <c r="AM204" s="68"/>
      <c r="AN204" s="68"/>
      <c r="AO204" s="78"/>
      <c r="AP204" s="78"/>
      <c r="AQ204" s="2"/>
    </row>
    <row r="205" spans="1:43" x14ac:dyDescent="0.3">
      <c r="A205" s="4">
        <v>1166</v>
      </c>
      <c r="B205" s="22" t="s">
        <v>240</v>
      </c>
      <c r="C205" s="1" t="s">
        <v>34</v>
      </c>
      <c r="D205" s="1" t="s">
        <v>217</v>
      </c>
      <c r="E205" s="1" t="s">
        <v>1</v>
      </c>
      <c r="F205" s="1" t="s">
        <v>125</v>
      </c>
      <c r="G205" s="2" t="s">
        <v>130</v>
      </c>
      <c r="H205" s="2" t="s">
        <v>524</v>
      </c>
      <c r="I205" s="16"/>
      <c r="J205" s="2" t="s">
        <v>336</v>
      </c>
      <c r="K205" s="2"/>
      <c r="L205" s="2"/>
      <c r="M205" s="21">
        <v>43522</v>
      </c>
      <c r="N205" s="58">
        <f t="shared" ca="1" si="3"/>
        <v>342</v>
      </c>
      <c r="O205" s="2" t="s">
        <v>1</v>
      </c>
      <c r="P205" s="2"/>
      <c r="Q205" s="2">
        <v>11860</v>
      </c>
      <c r="R205" s="21">
        <v>41317</v>
      </c>
      <c r="S205" s="2">
        <v>19000</v>
      </c>
      <c r="T205" s="2">
        <v>10837</v>
      </c>
      <c r="U205" s="2">
        <f>VLOOKUP(B205,[2]FLOTTE!$A$1:$N$65536,14,FALSE)</f>
        <v>0</v>
      </c>
      <c r="V205" s="2" t="s">
        <v>387</v>
      </c>
      <c r="W205" s="2"/>
      <c r="X205" s="2"/>
      <c r="Y205" s="2" t="s">
        <v>429</v>
      </c>
      <c r="Z205" s="21">
        <v>42200</v>
      </c>
      <c r="AA205" s="2">
        <v>0</v>
      </c>
      <c r="AB205" s="21">
        <v>41698</v>
      </c>
      <c r="AC205" s="21">
        <v>42062</v>
      </c>
      <c r="AD205" s="2" t="s">
        <v>458</v>
      </c>
      <c r="AE205" s="21">
        <v>42370</v>
      </c>
      <c r="AF205" s="21">
        <v>42735</v>
      </c>
      <c r="AG205" s="21"/>
      <c r="AH205" s="2"/>
      <c r="AI205" s="2"/>
      <c r="AJ205" s="2"/>
      <c r="AK205" s="2"/>
      <c r="AL205" s="21">
        <v>42505</v>
      </c>
      <c r="AM205" s="68"/>
      <c r="AN205" s="68"/>
      <c r="AO205" s="78"/>
      <c r="AP205" s="78"/>
      <c r="AQ205" s="2"/>
    </row>
    <row r="206" spans="1:43" x14ac:dyDescent="0.3">
      <c r="A206" s="4">
        <v>1167</v>
      </c>
      <c r="B206" s="22" t="s">
        <v>241</v>
      </c>
      <c r="C206" s="1" t="s">
        <v>34</v>
      </c>
      <c r="D206" s="1" t="s">
        <v>217</v>
      </c>
      <c r="E206" s="1" t="s">
        <v>1</v>
      </c>
      <c r="F206" s="1" t="s">
        <v>125</v>
      </c>
      <c r="G206" s="2" t="s">
        <v>130</v>
      </c>
      <c r="H206" s="2" t="s">
        <v>525</v>
      </c>
      <c r="I206" s="16"/>
      <c r="J206" s="2" t="s">
        <v>336</v>
      </c>
      <c r="K206" s="2"/>
      <c r="L206" s="2"/>
      <c r="M206" s="21">
        <v>43485</v>
      </c>
      <c r="N206" s="58">
        <f t="shared" ca="1" si="3"/>
        <v>306</v>
      </c>
      <c r="O206" s="2" t="s">
        <v>1</v>
      </c>
      <c r="P206" s="2"/>
      <c r="Q206" s="2">
        <v>11860</v>
      </c>
      <c r="R206" s="21">
        <v>41317</v>
      </c>
      <c r="S206" s="2">
        <v>19000</v>
      </c>
      <c r="T206" s="2">
        <v>10837</v>
      </c>
      <c r="U206" s="2">
        <f>VLOOKUP(B206,[2]FLOTTE!$A$1:$N$65536,14,FALSE)</f>
        <v>0</v>
      </c>
      <c r="V206" s="2" t="s">
        <v>387</v>
      </c>
      <c r="W206" s="2"/>
      <c r="X206" s="2"/>
      <c r="Y206" s="2" t="s">
        <v>429</v>
      </c>
      <c r="Z206" s="21">
        <v>42200</v>
      </c>
      <c r="AA206" s="2">
        <v>0</v>
      </c>
      <c r="AB206" s="21">
        <v>41697</v>
      </c>
      <c r="AC206" s="21">
        <v>42061</v>
      </c>
      <c r="AD206" s="2" t="s">
        <v>459</v>
      </c>
      <c r="AE206" s="21">
        <v>42370</v>
      </c>
      <c r="AF206" s="21">
        <v>42735</v>
      </c>
      <c r="AG206" s="21"/>
      <c r="AH206" s="2"/>
      <c r="AI206" s="2"/>
      <c r="AJ206" s="2"/>
      <c r="AK206" s="2"/>
      <c r="AL206" s="21">
        <v>42481</v>
      </c>
      <c r="AM206" s="68"/>
      <c r="AN206" s="68"/>
      <c r="AO206" s="78"/>
      <c r="AP206" s="78"/>
      <c r="AQ206" s="2"/>
    </row>
    <row r="207" spans="1:43" x14ac:dyDescent="0.3">
      <c r="A207" s="4">
        <v>1168</v>
      </c>
      <c r="B207" s="22" t="s">
        <v>242</v>
      </c>
      <c r="C207" s="1" t="s">
        <v>34</v>
      </c>
      <c r="D207" s="1" t="s">
        <v>217</v>
      </c>
      <c r="E207" s="1" t="s">
        <v>1</v>
      </c>
      <c r="F207" s="1" t="s">
        <v>125</v>
      </c>
      <c r="G207" s="2" t="s">
        <v>130</v>
      </c>
      <c r="H207" s="2" t="s">
        <v>526</v>
      </c>
      <c r="I207" s="16"/>
      <c r="J207" s="2" t="s">
        <v>336</v>
      </c>
      <c r="K207" s="2"/>
      <c r="L207" s="2"/>
      <c r="M207" s="21">
        <v>43455</v>
      </c>
      <c r="N207" s="58">
        <f t="shared" ca="1" si="3"/>
        <v>277</v>
      </c>
      <c r="O207" s="2" t="s">
        <v>1</v>
      </c>
      <c r="P207" s="2"/>
      <c r="Q207" s="2">
        <v>11860</v>
      </c>
      <c r="R207" s="21">
        <v>41317</v>
      </c>
      <c r="S207" s="2">
        <v>19000</v>
      </c>
      <c r="T207" s="2">
        <v>10837</v>
      </c>
      <c r="U207" s="2">
        <f>VLOOKUP(B207,[2]FLOTTE!$A$1:$N$65536,14,FALSE)</f>
        <v>0</v>
      </c>
      <c r="V207" s="2" t="s">
        <v>387</v>
      </c>
      <c r="W207" s="2"/>
      <c r="X207" s="2"/>
      <c r="Y207" s="2" t="s">
        <v>429</v>
      </c>
      <c r="Z207" s="21">
        <v>42200</v>
      </c>
      <c r="AA207" s="2">
        <v>0</v>
      </c>
      <c r="AB207" s="21">
        <v>41689</v>
      </c>
      <c r="AC207" s="21">
        <v>42053</v>
      </c>
      <c r="AD207" s="2" t="s">
        <v>460</v>
      </c>
      <c r="AE207" s="21">
        <v>42370</v>
      </c>
      <c r="AF207" s="21">
        <v>42735</v>
      </c>
      <c r="AG207" s="21"/>
      <c r="AH207" s="2"/>
      <c r="AI207" s="2"/>
      <c r="AJ207" s="2"/>
      <c r="AK207" s="2"/>
      <c r="AL207" s="21">
        <v>43101</v>
      </c>
      <c r="AM207" s="68"/>
      <c r="AN207" s="68"/>
      <c r="AO207" s="78"/>
      <c r="AP207" s="78"/>
      <c r="AQ207" s="2"/>
    </row>
    <row r="208" spans="1:43" x14ac:dyDescent="0.3">
      <c r="A208" s="4">
        <v>1169</v>
      </c>
      <c r="B208" s="6" t="s">
        <v>309</v>
      </c>
      <c r="C208" s="1" t="s">
        <v>71</v>
      </c>
      <c r="D208" s="1" t="s">
        <v>172</v>
      </c>
      <c r="E208" s="1" t="s">
        <v>81</v>
      </c>
      <c r="F208" s="1" t="s">
        <v>125</v>
      </c>
      <c r="G208" s="2"/>
      <c r="H208" s="2" t="s">
        <v>622</v>
      </c>
      <c r="I208" s="16"/>
      <c r="J208" s="2" t="s">
        <v>336</v>
      </c>
      <c r="K208" s="2"/>
      <c r="L208" s="2"/>
      <c r="M208" s="21">
        <v>43290</v>
      </c>
      <c r="N208" s="58">
        <f t="shared" ca="1" si="3"/>
        <v>115</v>
      </c>
      <c r="O208" s="2" t="s">
        <v>81</v>
      </c>
      <c r="P208" s="2" t="s">
        <v>965</v>
      </c>
      <c r="Q208" s="2">
        <v>11440</v>
      </c>
      <c r="R208" s="21">
        <v>41277</v>
      </c>
      <c r="S208" s="2">
        <v>26000</v>
      </c>
      <c r="T208" s="2">
        <v>10516</v>
      </c>
      <c r="U208" s="2"/>
      <c r="V208" s="2" t="s">
        <v>553</v>
      </c>
      <c r="W208" s="2" t="s">
        <v>963</v>
      </c>
      <c r="X208" s="2" t="s">
        <v>964</v>
      </c>
      <c r="Y208" s="2" t="s">
        <v>542</v>
      </c>
      <c r="Z208" s="21">
        <v>43115</v>
      </c>
      <c r="AA208" s="2">
        <v>0</v>
      </c>
      <c r="AB208" s="21">
        <v>41289</v>
      </c>
      <c r="AC208" s="21">
        <v>41653</v>
      </c>
      <c r="AD208" s="2" t="s">
        <v>554</v>
      </c>
      <c r="AE208" s="21">
        <v>42370</v>
      </c>
      <c r="AF208" s="21">
        <v>42735</v>
      </c>
      <c r="AG208" s="21"/>
      <c r="AH208" s="68" t="s">
        <v>555</v>
      </c>
      <c r="AI208" s="21">
        <v>0</v>
      </c>
      <c r="AJ208" s="2"/>
      <c r="AK208" s="2"/>
      <c r="AL208" s="2"/>
      <c r="AM208" s="68"/>
      <c r="AN208" s="68"/>
      <c r="AO208" s="78"/>
      <c r="AP208" s="78"/>
      <c r="AQ208" s="2"/>
    </row>
    <row r="209" spans="1:43" x14ac:dyDescent="0.3">
      <c r="A209" s="4">
        <v>1170</v>
      </c>
      <c r="B209" s="6" t="s">
        <v>310</v>
      </c>
      <c r="C209" s="1" t="s">
        <v>71</v>
      </c>
      <c r="D209" s="1" t="s">
        <v>172</v>
      </c>
      <c r="E209" s="1" t="s">
        <v>81</v>
      </c>
      <c r="F209" s="1" t="s">
        <v>125</v>
      </c>
      <c r="G209" s="2"/>
      <c r="H209" s="2" t="s">
        <v>623</v>
      </c>
      <c r="I209" s="16"/>
      <c r="J209" s="2" t="s">
        <v>336</v>
      </c>
      <c r="K209" s="2"/>
      <c r="L209" s="2"/>
      <c r="M209" s="21">
        <v>43475</v>
      </c>
      <c r="N209" s="58">
        <f t="shared" ca="1" si="3"/>
        <v>296</v>
      </c>
      <c r="O209" s="2" t="s">
        <v>81</v>
      </c>
      <c r="P209" s="2" t="s">
        <v>965</v>
      </c>
      <c r="Q209" s="2">
        <v>11440</v>
      </c>
      <c r="R209" s="21">
        <v>41277</v>
      </c>
      <c r="S209" s="2">
        <v>26000</v>
      </c>
      <c r="T209" s="2">
        <v>10516</v>
      </c>
      <c r="U209" s="2" t="s">
        <v>26</v>
      </c>
      <c r="V209" s="2" t="s">
        <v>553</v>
      </c>
      <c r="W209" s="2" t="s">
        <v>963</v>
      </c>
      <c r="X209" s="2" t="s">
        <v>964</v>
      </c>
      <c r="Y209" s="2" t="s">
        <v>542</v>
      </c>
      <c r="Z209" s="21">
        <v>43115</v>
      </c>
      <c r="AA209" s="2">
        <v>0</v>
      </c>
      <c r="AB209" s="21">
        <v>41290</v>
      </c>
      <c r="AC209" s="21">
        <v>41654</v>
      </c>
      <c r="AD209" s="2" t="s">
        <v>556</v>
      </c>
      <c r="AE209" s="21">
        <v>42370</v>
      </c>
      <c r="AF209" s="21">
        <v>42735</v>
      </c>
      <c r="AG209" s="21"/>
      <c r="AH209" s="68" t="s">
        <v>557</v>
      </c>
      <c r="AI209" s="21">
        <v>0</v>
      </c>
      <c r="AJ209" s="2"/>
      <c r="AK209" s="2"/>
      <c r="AL209" s="2"/>
      <c r="AM209" s="68"/>
      <c r="AN209" s="68"/>
      <c r="AO209" s="78"/>
      <c r="AP209" s="78"/>
      <c r="AQ209" s="2"/>
    </row>
    <row r="210" spans="1:43" x14ac:dyDescent="0.3">
      <c r="A210" s="4">
        <v>1171</v>
      </c>
      <c r="B210" s="6" t="s">
        <v>358</v>
      </c>
      <c r="C210" s="1" t="s">
        <v>126</v>
      </c>
      <c r="D210" s="1" t="s">
        <v>217</v>
      </c>
      <c r="E210" s="1" t="s">
        <v>1</v>
      </c>
      <c r="F210" s="1" t="s">
        <v>125</v>
      </c>
      <c r="G210" s="2" t="s">
        <v>130</v>
      </c>
      <c r="H210" s="2"/>
      <c r="I210" s="16"/>
      <c r="J210" s="2" t="s">
        <v>336</v>
      </c>
      <c r="K210" s="2" t="s">
        <v>306</v>
      </c>
      <c r="L210" s="2"/>
      <c r="M210" s="2"/>
      <c r="N210" s="58" t="str">
        <f t="shared" si="3"/>
        <v/>
      </c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1">
        <v>41826</v>
      </c>
      <c r="AM210" s="68"/>
      <c r="AN210" s="68"/>
      <c r="AO210" s="78"/>
      <c r="AP210" s="78"/>
      <c r="AQ210" s="2"/>
    </row>
    <row r="211" spans="1:43" x14ac:dyDescent="0.3">
      <c r="A211" s="64">
        <v>1172</v>
      </c>
      <c r="B211" s="62" t="s">
        <v>359</v>
      </c>
      <c r="C211" s="1" t="s">
        <v>126</v>
      </c>
      <c r="D211" s="1" t="s">
        <v>217</v>
      </c>
      <c r="E211" s="1" t="s">
        <v>1</v>
      </c>
      <c r="F211" s="1" t="s">
        <v>125</v>
      </c>
      <c r="G211" s="2" t="s">
        <v>130</v>
      </c>
      <c r="H211" s="2"/>
      <c r="I211" s="16"/>
      <c r="J211" s="2" t="s">
        <v>336</v>
      </c>
      <c r="K211" s="2" t="s">
        <v>476</v>
      </c>
      <c r="L211" s="2"/>
      <c r="M211" s="2"/>
      <c r="N211" s="58" t="str">
        <f t="shared" si="3"/>
        <v/>
      </c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1">
        <v>43158</v>
      </c>
      <c r="AM211" s="68"/>
      <c r="AN211" s="68"/>
      <c r="AO211" s="78"/>
      <c r="AP211" s="78"/>
      <c r="AQ211" s="2"/>
    </row>
    <row r="212" spans="1:43" x14ac:dyDescent="0.3">
      <c r="A212" s="64">
        <v>1173</v>
      </c>
      <c r="B212" s="62" t="s">
        <v>237</v>
      </c>
      <c r="C212" s="1" t="s">
        <v>126</v>
      </c>
      <c r="D212" s="1" t="s">
        <v>178</v>
      </c>
      <c r="E212" s="1" t="s">
        <v>0</v>
      </c>
      <c r="F212" s="1" t="s">
        <v>125</v>
      </c>
      <c r="G212" s="2" t="s">
        <v>128</v>
      </c>
      <c r="H212" s="2"/>
      <c r="I212" s="16"/>
      <c r="J212" s="2" t="s">
        <v>336</v>
      </c>
      <c r="K212" s="2"/>
      <c r="L212" s="2" t="s">
        <v>250</v>
      </c>
      <c r="M212" s="2"/>
      <c r="N212" s="58" t="str">
        <f t="shared" si="3"/>
        <v/>
      </c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68"/>
      <c r="AN212" s="68"/>
      <c r="AO212" s="78"/>
      <c r="AP212" s="78"/>
      <c r="AQ212" s="2"/>
    </row>
    <row r="213" spans="1:43" x14ac:dyDescent="0.3">
      <c r="A213" s="64">
        <v>1174</v>
      </c>
      <c r="B213" s="62" t="s">
        <v>238</v>
      </c>
      <c r="C213" s="1" t="s">
        <v>126</v>
      </c>
      <c r="D213" s="1" t="s">
        <v>178</v>
      </c>
      <c r="E213" s="1" t="s">
        <v>0</v>
      </c>
      <c r="F213" s="1" t="s">
        <v>125</v>
      </c>
      <c r="G213" s="2" t="s">
        <v>128</v>
      </c>
      <c r="H213" s="2"/>
      <c r="I213" s="16"/>
      <c r="J213" s="2" t="s">
        <v>336</v>
      </c>
      <c r="K213" s="2"/>
      <c r="L213" s="2" t="s">
        <v>251</v>
      </c>
      <c r="M213" s="2"/>
      <c r="N213" s="58" t="str">
        <f t="shared" si="3"/>
        <v/>
      </c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68"/>
      <c r="AN213" s="68"/>
      <c r="AO213" s="78"/>
      <c r="AP213" s="78"/>
      <c r="AQ213" s="2"/>
    </row>
    <row r="214" spans="1:43" x14ac:dyDescent="0.3">
      <c r="A214" s="64">
        <v>1175</v>
      </c>
      <c r="B214" s="62" t="s">
        <v>360</v>
      </c>
      <c r="C214" s="1" t="s">
        <v>126</v>
      </c>
      <c r="D214" s="1" t="s">
        <v>141</v>
      </c>
      <c r="E214" s="1" t="s">
        <v>1</v>
      </c>
      <c r="F214" s="1" t="s">
        <v>125</v>
      </c>
      <c r="G214" s="2" t="s">
        <v>129</v>
      </c>
      <c r="H214" s="2"/>
      <c r="I214" s="1" t="s">
        <v>177</v>
      </c>
      <c r="J214" s="2" t="s">
        <v>336</v>
      </c>
      <c r="K214" s="2"/>
      <c r="L214" s="2"/>
      <c r="M214" s="2"/>
      <c r="N214" s="58" t="str">
        <f t="shared" si="3"/>
        <v/>
      </c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1">
        <v>42660</v>
      </c>
      <c r="AM214" s="68"/>
      <c r="AN214" s="68"/>
      <c r="AO214" s="78"/>
      <c r="AP214" s="78"/>
      <c r="AQ214" s="2"/>
    </row>
    <row r="215" spans="1:43" x14ac:dyDescent="0.3">
      <c r="A215" s="4">
        <v>1176</v>
      </c>
      <c r="B215" s="62" t="s">
        <v>709</v>
      </c>
      <c r="C215" s="1" t="s">
        <v>70</v>
      </c>
      <c r="D215" s="1" t="s">
        <v>183</v>
      </c>
      <c r="E215" s="1"/>
      <c r="F215" s="1" t="s">
        <v>125</v>
      </c>
      <c r="G215" s="2" t="s">
        <v>129</v>
      </c>
      <c r="H215" s="2" t="s">
        <v>702</v>
      </c>
      <c r="I215" s="16"/>
      <c r="J215" s="2" t="s">
        <v>336</v>
      </c>
      <c r="K215" s="2"/>
      <c r="L215" s="2"/>
      <c r="M215" s="21">
        <v>43099</v>
      </c>
      <c r="N215" s="58">
        <f t="shared" ca="1" si="3"/>
        <v>-74</v>
      </c>
      <c r="O215" s="2" t="s">
        <v>1</v>
      </c>
      <c r="P215" s="2"/>
      <c r="Q215" s="2">
        <v>13482</v>
      </c>
      <c r="R215" s="21">
        <v>42734</v>
      </c>
      <c r="S215" s="2">
        <v>26000</v>
      </c>
      <c r="T215" s="2">
        <v>10837</v>
      </c>
      <c r="U215" s="2" t="s">
        <v>703</v>
      </c>
      <c r="V215" s="2" t="s">
        <v>387</v>
      </c>
      <c r="W215" s="2"/>
      <c r="X215" s="2"/>
      <c r="Y215" s="2" t="s">
        <v>704</v>
      </c>
      <c r="Z215" s="21">
        <v>42931</v>
      </c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1">
        <v>32874</v>
      </c>
      <c r="AM215" s="68"/>
      <c r="AN215" s="68"/>
      <c r="AO215" s="78"/>
      <c r="AP215" s="78"/>
      <c r="AQ215" s="2"/>
    </row>
    <row r="216" spans="1:43" x14ac:dyDescent="0.3">
      <c r="A216" s="64">
        <v>1177</v>
      </c>
      <c r="B216" s="62" t="s">
        <v>711</v>
      </c>
      <c r="C216" s="1" t="s">
        <v>70</v>
      </c>
      <c r="D216" s="1" t="s">
        <v>183</v>
      </c>
      <c r="E216" s="1"/>
      <c r="F216" s="1" t="s">
        <v>125</v>
      </c>
      <c r="G216" s="2" t="s">
        <v>129</v>
      </c>
      <c r="H216" s="2"/>
      <c r="I216" s="16"/>
      <c r="J216" s="2" t="s">
        <v>336</v>
      </c>
      <c r="K216" s="2"/>
      <c r="L216" s="2"/>
      <c r="M216" s="21">
        <v>43483</v>
      </c>
      <c r="N216" s="58">
        <f t="shared" ca="1" si="3"/>
        <v>304</v>
      </c>
      <c r="O216" s="2" t="s">
        <v>1</v>
      </c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1">
        <v>43354</v>
      </c>
      <c r="AM216" s="68"/>
      <c r="AN216" s="68"/>
      <c r="AO216" s="78"/>
      <c r="AP216" s="78"/>
      <c r="AQ216" s="2"/>
    </row>
    <row r="217" spans="1:43" x14ac:dyDescent="0.3">
      <c r="A217" s="4">
        <v>1178</v>
      </c>
      <c r="B217" s="62" t="s">
        <v>767</v>
      </c>
      <c r="C217" s="1" t="s">
        <v>34</v>
      </c>
      <c r="D217" s="1" t="s">
        <v>840</v>
      </c>
      <c r="E217" s="1"/>
      <c r="F217" s="1" t="s">
        <v>125</v>
      </c>
      <c r="G217" s="2" t="s">
        <v>130</v>
      </c>
      <c r="H217" s="2" t="s">
        <v>768</v>
      </c>
      <c r="I217" s="16"/>
      <c r="J217" s="2" t="s">
        <v>336</v>
      </c>
      <c r="K217" s="2" t="s">
        <v>303</v>
      </c>
      <c r="L217" s="2"/>
      <c r="M217" s="21">
        <v>43217</v>
      </c>
      <c r="N217" s="58">
        <f t="shared" ca="1" si="3"/>
        <v>43</v>
      </c>
      <c r="O217" s="2" t="s">
        <v>1</v>
      </c>
      <c r="P217" s="2"/>
      <c r="Q217" s="2">
        <v>12500</v>
      </c>
      <c r="R217" s="21">
        <v>42852</v>
      </c>
      <c r="S217" s="2">
        <v>19000</v>
      </c>
      <c r="T217" s="2">
        <v>10837</v>
      </c>
      <c r="U217" s="2" t="s">
        <v>703</v>
      </c>
      <c r="V217" s="2" t="s">
        <v>387</v>
      </c>
      <c r="W217" s="2"/>
      <c r="X217" s="2"/>
      <c r="Y217" s="2" t="s">
        <v>769</v>
      </c>
      <c r="Z217" s="21">
        <v>42931</v>
      </c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68"/>
      <c r="AN217" s="68"/>
      <c r="AO217" s="78"/>
      <c r="AP217" s="78"/>
      <c r="AQ217" s="2"/>
    </row>
    <row r="218" spans="1:43" s="15" customFormat="1" x14ac:dyDescent="0.3">
      <c r="A218" s="64">
        <v>1179</v>
      </c>
      <c r="B218" s="6" t="s">
        <v>834</v>
      </c>
      <c r="C218" s="1" t="s">
        <v>34</v>
      </c>
      <c r="D218" s="1" t="s">
        <v>840</v>
      </c>
      <c r="E218" s="1"/>
      <c r="F218" s="1" t="s">
        <v>125</v>
      </c>
      <c r="G218" s="2" t="s">
        <v>130</v>
      </c>
      <c r="H218" s="2" t="s">
        <v>837</v>
      </c>
      <c r="I218" s="16"/>
      <c r="J218" s="2" t="s">
        <v>336</v>
      </c>
      <c r="K218" s="2" t="s">
        <v>303</v>
      </c>
      <c r="L218" s="2"/>
      <c r="M218" s="21">
        <v>43225</v>
      </c>
      <c r="N218" s="58">
        <f t="shared" ca="1" si="3"/>
        <v>51</v>
      </c>
      <c r="O218" s="2" t="s">
        <v>1</v>
      </c>
      <c r="P218" s="2"/>
      <c r="Q218" s="2">
        <v>12500</v>
      </c>
      <c r="R218" s="21">
        <v>42857</v>
      </c>
      <c r="S218" s="2">
        <v>19000</v>
      </c>
      <c r="T218" s="2">
        <v>10837</v>
      </c>
      <c r="U218" s="2" t="s">
        <v>703</v>
      </c>
      <c r="V218" s="2" t="s">
        <v>387</v>
      </c>
      <c r="W218" s="2"/>
      <c r="X218" s="2"/>
      <c r="Y218" s="2" t="s">
        <v>854</v>
      </c>
      <c r="Z218" s="21">
        <v>42931</v>
      </c>
      <c r="AA218" s="2"/>
      <c r="AB218" s="2"/>
      <c r="AC218" s="2"/>
      <c r="AD218" s="2" t="s">
        <v>855</v>
      </c>
      <c r="AE218" s="2"/>
      <c r="AF218" s="2"/>
      <c r="AG218" s="2"/>
      <c r="AH218" s="2"/>
      <c r="AI218" s="2"/>
      <c r="AJ218" s="2"/>
      <c r="AK218" s="2"/>
      <c r="AL218" s="2"/>
      <c r="AM218" s="68"/>
      <c r="AN218" s="68"/>
      <c r="AO218" s="78"/>
      <c r="AP218" s="78"/>
      <c r="AQ218" s="2"/>
    </row>
    <row r="219" spans="1:43" s="65" customFormat="1" x14ac:dyDescent="0.3">
      <c r="A219" s="64">
        <v>1180</v>
      </c>
      <c r="B219" s="62" t="s">
        <v>835</v>
      </c>
      <c r="C219" s="1" t="s">
        <v>34</v>
      </c>
      <c r="D219" s="1" t="s">
        <v>840</v>
      </c>
      <c r="E219" s="1"/>
      <c r="F219" s="1" t="s">
        <v>125</v>
      </c>
      <c r="G219" s="2" t="s">
        <v>130</v>
      </c>
      <c r="H219" s="2" t="s">
        <v>838</v>
      </c>
      <c r="I219" s="16"/>
      <c r="J219" s="2" t="s">
        <v>336</v>
      </c>
      <c r="K219" s="2" t="s">
        <v>303</v>
      </c>
      <c r="L219" s="2"/>
      <c r="M219" s="21">
        <v>43225</v>
      </c>
      <c r="N219" s="58">
        <f t="shared" ca="1" si="3"/>
        <v>51</v>
      </c>
      <c r="O219" s="2" t="s">
        <v>1</v>
      </c>
      <c r="P219" s="2"/>
      <c r="Q219" s="2">
        <v>12500</v>
      </c>
      <c r="R219" s="21">
        <v>42857</v>
      </c>
      <c r="S219" s="2">
        <v>19000</v>
      </c>
      <c r="T219" s="2">
        <v>10837</v>
      </c>
      <c r="U219" s="2" t="s">
        <v>703</v>
      </c>
      <c r="V219" s="2" t="s">
        <v>387</v>
      </c>
      <c r="W219" s="2"/>
      <c r="X219" s="2"/>
      <c r="Y219" s="2" t="s">
        <v>854</v>
      </c>
      <c r="Z219" s="21">
        <v>42931</v>
      </c>
      <c r="AA219" s="2"/>
      <c r="AB219" s="2"/>
      <c r="AC219" s="2"/>
      <c r="AD219" s="2" t="s">
        <v>856</v>
      </c>
      <c r="AE219" s="2"/>
      <c r="AF219" s="2"/>
      <c r="AG219" s="2"/>
      <c r="AH219" s="2"/>
      <c r="AI219" s="2"/>
      <c r="AJ219" s="2"/>
      <c r="AK219" s="2"/>
      <c r="AL219" s="2"/>
      <c r="AM219" s="68"/>
      <c r="AN219" s="68"/>
      <c r="AO219" s="78"/>
      <c r="AP219" s="78"/>
      <c r="AQ219" s="2"/>
    </row>
    <row r="220" spans="1:43" s="65" customFormat="1" x14ac:dyDescent="0.3">
      <c r="A220" s="64">
        <v>1181</v>
      </c>
      <c r="B220" s="62" t="s">
        <v>836</v>
      </c>
      <c r="C220" s="1" t="s">
        <v>34</v>
      </c>
      <c r="D220" s="1" t="s">
        <v>840</v>
      </c>
      <c r="E220" s="1"/>
      <c r="F220" s="1" t="s">
        <v>125</v>
      </c>
      <c r="G220" s="2" t="s">
        <v>130</v>
      </c>
      <c r="H220" s="2" t="s">
        <v>839</v>
      </c>
      <c r="I220" s="16"/>
      <c r="J220" s="2" t="s">
        <v>336</v>
      </c>
      <c r="K220" s="2" t="s">
        <v>303</v>
      </c>
      <c r="L220" s="2"/>
      <c r="M220" s="21">
        <v>43252</v>
      </c>
      <c r="N220" s="58">
        <f t="shared" ca="1" si="3"/>
        <v>77</v>
      </c>
      <c r="O220" s="2" t="s">
        <v>1</v>
      </c>
      <c r="P220" s="2"/>
      <c r="Q220" s="2">
        <v>12500</v>
      </c>
      <c r="R220" s="21">
        <v>42857</v>
      </c>
      <c r="S220" s="2">
        <v>19000</v>
      </c>
      <c r="T220" s="2">
        <v>10837</v>
      </c>
      <c r="U220" s="2" t="s">
        <v>703</v>
      </c>
      <c r="V220" s="2" t="s">
        <v>387</v>
      </c>
      <c r="W220" s="2"/>
      <c r="X220" s="2"/>
      <c r="Y220" s="2" t="s">
        <v>854</v>
      </c>
      <c r="Z220" s="21">
        <v>42931</v>
      </c>
      <c r="AA220" s="2"/>
      <c r="AB220" s="2"/>
      <c r="AC220" s="2"/>
      <c r="AD220" s="2" t="s">
        <v>857</v>
      </c>
      <c r="AE220" s="2"/>
      <c r="AF220" s="2"/>
      <c r="AG220" s="2"/>
      <c r="AH220" s="2"/>
      <c r="AI220" s="2"/>
      <c r="AJ220" s="2"/>
      <c r="AK220" s="2"/>
      <c r="AL220" s="2"/>
      <c r="AM220" s="68"/>
      <c r="AN220" s="68"/>
      <c r="AO220" s="78"/>
      <c r="AP220" s="78"/>
      <c r="AQ220" s="2"/>
    </row>
    <row r="221" spans="1:43" s="65" customFormat="1" x14ac:dyDescent="0.3">
      <c r="A221" s="64">
        <v>1182</v>
      </c>
      <c r="B221" s="62" t="s">
        <v>841</v>
      </c>
      <c r="C221" s="1" t="s">
        <v>34</v>
      </c>
      <c r="D221" s="1" t="s">
        <v>840</v>
      </c>
      <c r="E221" s="1"/>
      <c r="F221" s="1" t="s">
        <v>125</v>
      </c>
      <c r="G221" s="2" t="s">
        <v>130</v>
      </c>
      <c r="H221" s="2" t="s">
        <v>842</v>
      </c>
      <c r="I221" s="16"/>
      <c r="J221" s="2" t="s">
        <v>336</v>
      </c>
      <c r="K221" s="2" t="s">
        <v>303</v>
      </c>
      <c r="L221" s="2"/>
      <c r="M221" s="21">
        <v>43251</v>
      </c>
      <c r="N221" s="58">
        <f t="shared" ca="1" si="3"/>
        <v>77</v>
      </c>
      <c r="O221" s="2" t="s">
        <v>1</v>
      </c>
      <c r="P221" s="2"/>
      <c r="Q221" s="2">
        <v>12500</v>
      </c>
      <c r="R221" s="21">
        <v>42878</v>
      </c>
      <c r="S221" s="2">
        <v>19000</v>
      </c>
      <c r="T221" s="2">
        <v>10837</v>
      </c>
      <c r="U221" s="2" t="s">
        <v>703</v>
      </c>
      <c r="V221" s="2" t="s">
        <v>387</v>
      </c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68"/>
      <c r="AN221" s="68"/>
      <c r="AO221" s="78"/>
      <c r="AP221" s="78"/>
      <c r="AQ221" s="2"/>
    </row>
    <row r="222" spans="1:43" s="65" customFormat="1" x14ac:dyDescent="0.3">
      <c r="A222" s="64">
        <v>1183</v>
      </c>
      <c r="B222" s="62" t="s">
        <v>848</v>
      </c>
      <c r="C222" s="1" t="s">
        <v>34</v>
      </c>
      <c r="D222" s="1" t="s">
        <v>840</v>
      </c>
      <c r="E222" s="1"/>
      <c r="F222" s="1" t="s">
        <v>125</v>
      </c>
      <c r="G222" s="2" t="s">
        <v>130</v>
      </c>
      <c r="H222" s="2" t="s">
        <v>850</v>
      </c>
      <c r="I222" s="16"/>
      <c r="J222" s="2" t="s">
        <v>336</v>
      </c>
      <c r="K222" s="2" t="s">
        <v>303</v>
      </c>
      <c r="L222" s="2"/>
      <c r="M222" s="21">
        <v>43259</v>
      </c>
      <c r="N222" s="58">
        <f t="shared" ca="1" si="3"/>
        <v>84</v>
      </c>
      <c r="O222" s="2" t="s">
        <v>1</v>
      </c>
      <c r="P222" s="2"/>
      <c r="Q222" s="2">
        <v>12500</v>
      </c>
      <c r="R222" s="21">
        <v>42878</v>
      </c>
      <c r="S222" s="2">
        <v>19000</v>
      </c>
      <c r="T222" s="2">
        <v>10837</v>
      </c>
      <c r="U222" s="2" t="s">
        <v>703</v>
      </c>
      <c r="V222" s="2" t="s">
        <v>387</v>
      </c>
      <c r="W222" s="2"/>
      <c r="X222" s="2"/>
      <c r="Y222" s="2" t="s">
        <v>851</v>
      </c>
      <c r="Z222" s="21">
        <v>42931</v>
      </c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68"/>
      <c r="AN222" s="68"/>
      <c r="AO222" s="78"/>
      <c r="AP222" s="78"/>
      <c r="AQ222" s="2"/>
    </row>
    <row r="223" spans="1:43" s="65" customFormat="1" x14ac:dyDescent="0.3">
      <c r="A223" s="64">
        <v>1184</v>
      </c>
      <c r="B223" s="62" t="s">
        <v>849</v>
      </c>
      <c r="C223" s="1" t="s">
        <v>34</v>
      </c>
      <c r="D223" s="1" t="s">
        <v>840</v>
      </c>
      <c r="E223" s="1"/>
      <c r="F223" s="1" t="s">
        <v>125</v>
      </c>
      <c r="G223" s="2" t="s">
        <v>130</v>
      </c>
      <c r="H223" s="2" t="s">
        <v>852</v>
      </c>
      <c r="I223" s="16"/>
      <c r="J223" s="2" t="s">
        <v>336</v>
      </c>
      <c r="K223" s="2" t="s">
        <v>303</v>
      </c>
      <c r="L223" s="2"/>
      <c r="M223" s="21">
        <v>43258</v>
      </c>
      <c r="N223" s="58">
        <f t="shared" ca="1" si="3"/>
        <v>83</v>
      </c>
      <c r="O223" s="2" t="s">
        <v>1</v>
      </c>
      <c r="P223" s="2"/>
      <c r="Q223" s="2">
        <v>12500</v>
      </c>
      <c r="R223" s="21">
        <v>42878</v>
      </c>
      <c r="S223" s="2">
        <v>19000</v>
      </c>
      <c r="T223" s="2">
        <v>10837</v>
      </c>
      <c r="U223" s="2" t="s">
        <v>703</v>
      </c>
      <c r="V223" s="2" t="s">
        <v>387</v>
      </c>
      <c r="W223" s="2"/>
      <c r="X223" s="2"/>
      <c r="Y223" s="2" t="s">
        <v>853</v>
      </c>
      <c r="Z223" s="21">
        <v>42931</v>
      </c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68"/>
      <c r="AN223" s="68"/>
      <c r="AO223" s="78"/>
      <c r="AP223" s="78"/>
      <c r="AQ223" s="2"/>
    </row>
    <row r="224" spans="1:43" s="65" customFormat="1" x14ac:dyDescent="0.3">
      <c r="A224" s="64">
        <v>1185</v>
      </c>
      <c r="B224" s="62" t="s">
        <v>978</v>
      </c>
      <c r="C224" s="1" t="s">
        <v>71</v>
      </c>
      <c r="D224" s="1" t="s">
        <v>172</v>
      </c>
      <c r="E224" s="1"/>
      <c r="F224" s="1" t="s">
        <v>979</v>
      </c>
      <c r="G224" s="2"/>
      <c r="H224" s="2" t="s">
        <v>980</v>
      </c>
      <c r="I224" s="16"/>
      <c r="J224" s="2" t="s">
        <v>336</v>
      </c>
      <c r="K224" s="2"/>
      <c r="L224" s="2"/>
      <c r="M224" s="21">
        <v>43400</v>
      </c>
      <c r="N224" s="58">
        <f t="shared" ca="1" si="3"/>
        <v>223</v>
      </c>
      <c r="O224" s="2" t="s">
        <v>0</v>
      </c>
      <c r="P224" s="2" t="s">
        <v>966</v>
      </c>
      <c r="Q224" s="2">
        <v>9540</v>
      </c>
      <c r="R224" s="21">
        <v>39500</v>
      </c>
      <c r="S224" s="2">
        <v>19000</v>
      </c>
      <c r="T224" s="2">
        <v>9186</v>
      </c>
      <c r="U224" s="2" t="s">
        <v>703</v>
      </c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78"/>
      <c r="AP224" s="78"/>
      <c r="AQ224" s="2"/>
    </row>
    <row r="225" spans="1:43" s="65" customFormat="1" x14ac:dyDescent="0.3">
      <c r="A225" s="64">
        <v>1200</v>
      </c>
      <c r="B225" s="62" t="s">
        <v>263</v>
      </c>
      <c r="C225" s="1" t="s">
        <v>71</v>
      </c>
      <c r="D225" s="1" t="s">
        <v>141</v>
      </c>
      <c r="E225" s="1" t="s">
        <v>0</v>
      </c>
      <c r="F225" s="1" t="s">
        <v>125</v>
      </c>
      <c r="G225" s="2" t="s">
        <v>129</v>
      </c>
      <c r="H225" s="2" t="s">
        <v>624</v>
      </c>
      <c r="I225" s="16"/>
      <c r="J225" s="2" t="s">
        <v>336</v>
      </c>
      <c r="K225" s="2"/>
      <c r="L225" s="2"/>
      <c r="M225" s="21">
        <v>43220</v>
      </c>
      <c r="N225" s="58">
        <f t="shared" ca="1" si="3"/>
        <v>46</v>
      </c>
      <c r="O225" s="2" t="s">
        <v>0</v>
      </c>
      <c r="P225" s="2" t="s">
        <v>966</v>
      </c>
      <c r="Q225" s="2">
        <v>13385</v>
      </c>
      <c r="R225" s="21">
        <v>42489</v>
      </c>
      <c r="S225" s="2">
        <v>26000</v>
      </c>
      <c r="T225" s="2">
        <v>10837</v>
      </c>
      <c r="U225" s="2" t="s">
        <v>99</v>
      </c>
      <c r="V225" s="2" t="s">
        <v>546</v>
      </c>
      <c r="W225" s="2" t="s">
        <v>963</v>
      </c>
      <c r="X225" s="2" t="s">
        <v>964</v>
      </c>
      <c r="Y225" s="2" t="s">
        <v>935</v>
      </c>
      <c r="Z225" s="21">
        <v>43115</v>
      </c>
      <c r="AA225" s="2" t="e">
        <v>#N/A</v>
      </c>
      <c r="AB225" s="21" t="e">
        <v>#N/A</v>
      </c>
      <c r="AC225" s="21" t="e">
        <v>#N/A</v>
      </c>
      <c r="AD225" s="2" t="e">
        <v>#N/A</v>
      </c>
      <c r="AE225" s="21" t="e">
        <v>#N/A</v>
      </c>
      <c r="AF225" s="21" t="e">
        <v>#N/A</v>
      </c>
      <c r="AG225" s="21" t="s">
        <v>881</v>
      </c>
      <c r="AH225" s="68" t="s">
        <v>720</v>
      </c>
      <c r="AI225" s="21" t="e">
        <v>#N/A</v>
      </c>
      <c r="AJ225" s="21">
        <v>42910</v>
      </c>
      <c r="AK225" s="21">
        <v>43533</v>
      </c>
      <c r="AL225" s="21">
        <v>43158</v>
      </c>
      <c r="AM225" s="68">
        <v>5967</v>
      </c>
      <c r="AN225" s="68">
        <v>7404</v>
      </c>
      <c r="AO225" s="78">
        <v>398000</v>
      </c>
      <c r="AP225" s="78">
        <v>348091</v>
      </c>
      <c r="AQ225" s="21">
        <v>43062</v>
      </c>
    </row>
    <row r="226" spans="1:43" s="15" customFormat="1" x14ac:dyDescent="0.3">
      <c r="A226" s="64">
        <v>1201</v>
      </c>
      <c r="B226" s="6" t="s">
        <v>264</v>
      </c>
      <c r="C226" s="1" t="s">
        <v>71</v>
      </c>
      <c r="D226" s="1" t="s">
        <v>141</v>
      </c>
      <c r="E226" s="1" t="s">
        <v>0</v>
      </c>
      <c r="F226" s="1" t="s">
        <v>125</v>
      </c>
      <c r="G226" s="2" t="s">
        <v>129</v>
      </c>
      <c r="H226" s="2" t="s">
        <v>625</v>
      </c>
      <c r="I226" s="16"/>
      <c r="J226" s="2" t="s">
        <v>336</v>
      </c>
      <c r="K226" s="2"/>
      <c r="L226" s="2"/>
      <c r="M226" s="21">
        <v>43228</v>
      </c>
      <c r="N226" s="58">
        <f t="shared" ca="1" si="3"/>
        <v>54</v>
      </c>
      <c r="O226" s="2" t="s">
        <v>0</v>
      </c>
      <c r="P226" s="2" t="s">
        <v>966</v>
      </c>
      <c r="Q226" s="2">
        <v>13385</v>
      </c>
      <c r="R226" s="21">
        <v>42131</v>
      </c>
      <c r="S226" s="2">
        <v>26000</v>
      </c>
      <c r="T226" s="2">
        <v>10837</v>
      </c>
      <c r="U226" s="2" t="s">
        <v>99</v>
      </c>
      <c r="V226" s="2" t="s">
        <v>546</v>
      </c>
      <c r="W226" s="2" t="s">
        <v>963</v>
      </c>
      <c r="X226" s="2" t="s">
        <v>964</v>
      </c>
      <c r="Y226" s="2" t="s">
        <v>936</v>
      </c>
      <c r="Z226" s="21">
        <v>43115</v>
      </c>
      <c r="AA226" s="2" t="e">
        <v>#N/A</v>
      </c>
      <c r="AB226" s="21" t="e">
        <v>#N/A</v>
      </c>
      <c r="AC226" s="21" t="e">
        <v>#N/A</v>
      </c>
      <c r="AD226" s="2" t="e">
        <v>#N/A</v>
      </c>
      <c r="AE226" s="21" t="e">
        <v>#N/A</v>
      </c>
      <c r="AF226" s="21" t="e">
        <v>#N/A</v>
      </c>
      <c r="AG226" s="21" t="s">
        <v>881</v>
      </c>
      <c r="AH226" s="68"/>
      <c r="AI226" s="21" t="e">
        <v>#N/A</v>
      </c>
      <c r="AJ226" s="21">
        <v>42910</v>
      </c>
      <c r="AK226" s="21">
        <v>43590</v>
      </c>
      <c r="AL226" s="21">
        <v>43506</v>
      </c>
      <c r="AM226" s="68">
        <v>4758</v>
      </c>
      <c r="AN226" s="68"/>
      <c r="AO226" s="78">
        <v>288000</v>
      </c>
      <c r="AP226" s="78">
        <v>314421</v>
      </c>
      <c r="AQ226" s="21">
        <v>43064</v>
      </c>
    </row>
    <row r="227" spans="1:43" s="15" customFormat="1" x14ac:dyDescent="0.3">
      <c r="A227" s="4">
        <v>1202</v>
      </c>
      <c r="B227" s="6" t="s">
        <v>265</v>
      </c>
      <c r="C227" s="1" t="s">
        <v>71</v>
      </c>
      <c r="D227" s="1" t="s">
        <v>141</v>
      </c>
      <c r="E227" s="1" t="s">
        <v>0</v>
      </c>
      <c r="F227" s="1" t="s">
        <v>125</v>
      </c>
      <c r="G227" s="2" t="s">
        <v>129</v>
      </c>
      <c r="H227" s="2" t="s">
        <v>626</v>
      </c>
      <c r="I227" s="16"/>
      <c r="J227" s="2" t="s">
        <v>336</v>
      </c>
      <c r="K227" s="2"/>
      <c r="L227" s="62" t="s">
        <v>277</v>
      </c>
      <c r="M227" s="21">
        <v>43229</v>
      </c>
      <c r="N227" s="58">
        <f t="shared" ca="1" si="3"/>
        <v>55</v>
      </c>
      <c r="O227" s="2" t="s">
        <v>0</v>
      </c>
      <c r="P227" s="2" t="s">
        <v>966</v>
      </c>
      <c r="Q227" s="2">
        <v>13385</v>
      </c>
      <c r="R227" s="21">
        <v>42136</v>
      </c>
      <c r="S227" s="2">
        <v>26000</v>
      </c>
      <c r="T227" s="2">
        <v>10837</v>
      </c>
      <c r="U227" s="2" t="s">
        <v>99</v>
      </c>
      <c r="V227" s="2" t="s">
        <v>546</v>
      </c>
      <c r="W227" s="2" t="s">
        <v>963</v>
      </c>
      <c r="X227" s="2" t="s">
        <v>964</v>
      </c>
      <c r="Y227" s="2" t="s">
        <v>937</v>
      </c>
      <c r="Z227" s="21">
        <v>43115</v>
      </c>
      <c r="AA227" s="2" t="e">
        <v>#N/A</v>
      </c>
      <c r="AB227" s="21" t="e">
        <v>#N/A</v>
      </c>
      <c r="AC227" s="21" t="e">
        <v>#N/A</v>
      </c>
      <c r="AD227" s="2" t="e">
        <v>#N/A</v>
      </c>
      <c r="AE227" s="21" t="e">
        <v>#N/A</v>
      </c>
      <c r="AF227" s="21" t="e">
        <v>#N/A</v>
      </c>
      <c r="AG227" s="21"/>
      <c r="AH227" s="68" t="s">
        <v>721</v>
      </c>
      <c r="AI227" s="21" t="e">
        <v>#N/A</v>
      </c>
      <c r="AJ227" s="21">
        <v>42910</v>
      </c>
      <c r="AK227" s="21">
        <v>42929</v>
      </c>
      <c r="AL227" s="21">
        <v>43506</v>
      </c>
      <c r="AM227" s="68">
        <v>5449</v>
      </c>
      <c r="AN227" s="68"/>
      <c r="AO227" s="78">
        <v>278000</v>
      </c>
      <c r="AP227" s="78">
        <v>299777</v>
      </c>
      <c r="AQ227" s="21">
        <v>43067</v>
      </c>
    </row>
    <row r="228" spans="1:43" s="15" customFormat="1" x14ac:dyDescent="0.3">
      <c r="A228" s="4">
        <v>1203</v>
      </c>
      <c r="B228" s="23" t="s">
        <v>276</v>
      </c>
      <c r="C228" s="1" t="s">
        <v>71</v>
      </c>
      <c r="D228" s="1" t="s">
        <v>141</v>
      </c>
      <c r="E228" s="1" t="s">
        <v>0</v>
      </c>
      <c r="F228" s="1" t="s">
        <v>125</v>
      </c>
      <c r="G228" s="2" t="s">
        <v>129</v>
      </c>
      <c r="H228" s="2" t="s">
        <v>527</v>
      </c>
      <c r="I228" s="16"/>
      <c r="J228" s="2" t="s">
        <v>336</v>
      </c>
      <c r="K228" s="2"/>
      <c r="L228" s="62" t="s">
        <v>266</v>
      </c>
      <c r="M228" s="21">
        <v>43352</v>
      </c>
      <c r="N228" s="58">
        <f t="shared" ca="1" si="3"/>
        <v>175</v>
      </c>
      <c r="O228" s="2" t="s">
        <v>0</v>
      </c>
      <c r="P228" s="2" t="s">
        <v>966</v>
      </c>
      <c r="Q228" s="2">
        <v>13425</v>
      </c>
      <c r="R228" s="21">
        <v>42145</v>
      </c>
      <c r="S228" s="2">
        <v>26000</v>
      </c>
      <c r="T228" s="2">
        <v>10837</v>
      </c>
      <c r="U228" s="2" t="s">
        <v>99</v>
      </c>
      <c r="V228" s="2" t="s">
        <v>546</v>
      </c>
      <c r="W228" s="2" t="s">
        <v>963</v>
      </c>
      <c r="X228" s="2" t="s">
        <v>964</v>
      </c>
      <c r="Y228" s="2" t="s">
        <v>938</v>
      </c>
      <c r="Z228" s="21">
        <v>43115</v>
      </c>
      <c r="AA228" s="2">
        <v>0</v>
      </c>
      <c r="AB228" s="21">
        <v>42150</v>
      </c>
      <c r="AC228" s="21">
        <v>42515</v>
      </c>
      <c r="AD228" s="2" t="s">
        <v>558</v>
      </c>
      <c r="AE228" s="21">
        <v>42614</v>
      </c>
      <c r="AF228" s="21">
        <v>42735</v>
      </c>
      <c r="AG228" s="21" t="s">
        <v>977</v>
      </c>
      <c r="AH228" s="68" t="s">
        <v>770</v>
      </c>
      <c r="AI228" s="21">
        <v>0</v>
      </c>
      <c r="AJ228" s="21">
        <v>42910</v>
      </c>
      <c r="AK228" s="21">
        <v>43352</v>
      </c>
      <c r="AL228" s="21">
        <v>43158</v>
      </c>
      <c r="AM228" s="68">
        <v>5185</v>
      </c>
      <c r="AN228" s="68"/>
      <c r="AO228" s="78">
        <v>345000</v>
      </c>
      <c r="AP228" s="78">
        <v>319537</v>
      </c>
      <c r="AQ228" s="21">
        <v>43068</v>
      </c>
    </row>
    <row r="229" spans="1:43" s="15" customFormat="1" x14ac:dyDescent="0.3">
      <c r="A229" s="4">
        <v>1204</v>
      </c>
      <c r="B229" s="62" t="s">
        <v>267</v>
      </c>
      <c r="C229" s="1" t="s">
        <v>71</v>
      </c>
      <c r="D229" s="1" t="s">
        <v>141</v>
      </c>
      <c r="E229" s="1" t="s">
        <v>0</v>
      </c>
      <c r="F229" s="1" t="s">
        <v>125</v>
      </c>
      <c r="G229" s="2" t="s">
        <v>129</v>
      </c>
      <c r="H229" s="2" t="s">
        <v>627</v>
      </c>
      <c r="I229" s="16"/>
      <c r="J229" s="2" t="s">
        <v>336</v>
      </c>
      <c r="K229" s="2"/>
      <c r="L229" s="2"/>
      <c r="M229" s="21">
        <v>43248</v>
      </c>
      <c r="N229" s="58">
        <f t="shared" ca="1" si="3"/>
        <v>74</v>
      </c>
      <c r="O229" s="2" t="s">
        <v>0</v>
      </c>
      <c r="P229" s="2" t="s">
        <v>966</v>
      </c>
      <c r="Q229" s="2">
        <v>13445</v>
      </c>
      <c r="R229" s="21">
        <v>42146</v>
      </c>
      <c r="S229" s="2">
        <v>26000</v>
      </c>
      <c r="T229" s="2">
        <v>10837</v>
      </c>
      <c r="U229" s="2" t="s">
        <v>99</v>
      </c>
      <c r="V229" s="2" t="s">
        <v>546</v>
      </c>
      <c r="W229" s="2" t="s">
        <v>963</v>
      </c>
      <c r="X229" s="2" t="s">
        <v>964</v>
      </c>
      <c r="Y229" s="2" t="s">
        <v>939</v>
      </c>
      <c r="Z229" s="21">
        <v>43115</v>
      </c>
      <c r="AA229" s="2" t="e">
        <v>#N/A</v>
      </c>
      <c r="AB229" s="21" t="e">
        <v>#N/A</v>
      </c>
      <c r="AC229" s="21" t="e">
        <v>#N/A</v>
      </c>
      <c r="AD229" s="2" t="e">
        <v>#N/A</v>
      </c>
      <c r="AE229" s="21" t="e">
        <v>#N/A</v>
      </c>
      <c r="AF229" s="21" t="e">
        <v>#N/A</v>
      </c>
      <c r="AG229" s="21" t="s">
        <v>977</v>
      </c>
      <c r="AH229" s="68" t="s">
        <v>729</v>
      </c>
      <c r="AI229" s="21" t="e">
        <v>#N/A</v>
      </c>
      <c r="AJ229" s="2"/>
      <c r="AK229" s="2"/>
      <c r="AL229" s="21">
        <v>43506</v>
      </c>
      <c r="AM229" s="68">
        <v>5234</v>
      </c>
      <c r="AN229" s="68"/>
      <c r="AO229" s="78">
        <v>379000</v>
      </c>
      <c r="AP229" s="78">
        <v>329943</v>
      </c>
      <c r="AQ229" s="21">
        <v>43069</v>
      </c>
    </row>
    <row r="230" spans="1:43" s="15" customFormat="1" x14ac:dyDescent="0.3">
      <c r="A230" s="4">
        <v>1205</v>
      </c>
      <c r="B230" s="62" t="s">
        <v>858</v>
      </c>
      <c r="C230" s="1" t="s">
        <v>71</v>
      </c>
      <c r="D230" s="1" t="s">
        <v>141</v>
      </c>
      <c r="E230" s="1" t="s">
        <v>0</v>
      </c>
      <c r="F230" s="1" t="s">
        <v>125</v>
      </c>
      <c r="G230" s="2" t="s">
        <v>129</v>
      </c>
      <c r="H230" s="2" t="s">
        <v>628</v>
      </c>
      <c r="I230" s="16"/>
      <c r="J230" s="2" t="s">
        <v>336</v>
      </c>
      <c r="K230" s="2"/>
      <c r="L230" s="98" t="s">
        <v>859</v>
      </c>
      <c r="M230" s="21">
        <v>43279</v>
      </c>
      <c r="N230" s="58">
        <f t="shared" ca="1" si="3"/>
        <v>104</v>
      </c>
      <c r="O230" s="2" t="s">
        <v>0</v>
      </c>
      <c r="P230" s="2" t="s">
        <v>966</v>
      </c>
      <c r="Q230" s="2">
        <v>13505</v>
      </c>
      <c r="R230" s="21">
        <v>42157</v>
      </c>
      <c r="S230" s="2">
        <v>26000</v>
      </c>
      <c r="T230" s="2">
        <v>10837</v>
      </c>
      <c r="U230" s="2" t="s">
        <v>99</v>
      </c>
      <c r="V230" s="2" t="s">
        <v>546</v>
      </c>
      <c r="W230" s="2" t="s">
        <v>963</v>
      </c>
      <c r="X230" s="2" t="s">
        <v>964</v>
      </c>
      <c r="Y230" s="2" t="s">
        <v>920</v>
      </c>
      <c r="Z230" s="21">
        <v>43115</v>
      </c>
      <c r="AA230" s="2" t="e">
        <v>#N/A</v>
      </c>
      <c r="AB230" s="21" t="e">
        <v>#N/A</v>
      </c>
      <c r="AC230" s="21" t="e">
        <v>#N/A</v>
      </c>
      <c r="AD230" s="2" t="e">
        <v>#N/A</v>
      </c>
      <c r="AE230" s="21" t="e">
        <v>#N/A</v>
      </c>
      <c r="AF230" s="21" t="e">
        <v>#N/A</v>
      </c>
      <c r="AG230" s="21"/>
      <c r="AH230" s="68" t="s">
        <v>574</v>
      </c>
      <c r="AI230" s="21" t="e">
        <v>#N/A</v>
      </c>
      <c r="AJ230" s="21">
        <v>42912</v>
      </c>
      <c r="AK230" s="21">
        <v>42890</v>
      </c>
      <c r="AL230" s="21">
        <v>43158</v>
      </c>
      <c r="AM230" s="68"/>
      <c r="AN230" s="68"/>
      <c r="AO230" s="78">
        <v>288000</v>
      </c>
      <c r="AP230" s="78">
        <v>313718</v>
      </c>
      <c r="AQ230" s="21">
        <v>43074</v>
      </c>
    </row>
    <row r="231" spans="1:43" s="15" customFormat="1" x14ac:dyDescent="0.3">
      <c r="A231" s="4">
        <v>1206</v>
      </c>
      <c r="B231" s="62" t="s">
        <v>268</v>
      </c>
      <c r="C231" s="1" t="s">
        <v>71</v>
      </c>
      <c r="D231" s="1" t="s">
        <v>141</v>
      </c>
      <c r="E231" s="1" t="s">
        <v>0</v>
      </c>
      <c r="F231" s="1" t="s">
        <v>125</v>
      </c>
      <c r="G231" s="2" t="s">
        <v>129</v>
      </c>
      <c r="H231" s="2" t="s">
        <v>629</v>
      </c>
      <c r="I231" s="16"/>
      <c r="J231" s="2" t="s">
        <v>336</v>
      </c>
      <c r="K231" s="2"/>
      <c r="L231" s="2"/>
      <c r="M231" s="21">
        <v>43263</v>
      </c>
      <c r="N231" s="58">
        <f t="shared" ca="1" si="3"/>
        <v>88</v>
      </c>
      <c r="O231" s="2" t="s">
        <v>0</v>
      </c>
      <c r="P231" s="2" t="s">
        <v>966</v>
      </c>
      <c r="Q231" s="2">
        <v>12980</v>
      </c>
      <c r="R231" s="21">
        <v>42166</v>
      </c>
      <c r="S231" s="2">
        <v>26000</v>
      </c>
      <c r="T231" s="2">
        <v>10837</v>
      </c>
      <c r="U231" s="2" t="s">
        <v>99</v>
      </c>
      <c r="V231" s="2" t="s">
        <v>546</v>
      </c>
      <c r="W231" s="2" t="s">
        <v>963</v>
      </c>
      <c r="X231" s="2" t="s">
        <v>964</v>
      </c>
      <c r="Y231" s="2" t="s">
        <v>940</v>
      </c>
      <c r="Z231" s="21">
        <v>43115</v>
      </c>
      <c r="AA231" s="2" t="e">
        <v>#N/A</v>
      </c>
      <c r="AB231" s="21" t="e">
        <v>#N/A</v>
      </c>
      <c r="AC231" s="21" t="e">
        <v>#N/A</v>
      </c>
      <c r="AD231" s="2" t="e">
        <v>#N/A</v>
      </c>
      <c r="AE231" s="21" t="e">
        <v>#N/A</v>
      </c>
      <c r="AF231" s="21" t="e">
        <v>#N/A</v>
      </c>
      <c r="AG231" s="21"/>
      <c r="AH231" s="68" t="s">
        <v>722</v>
      </c>
      <c r="AI231" s="21" t="e">
        <v>#N/A</v>
      </c>
      <c r="AJ231" s="21">
        <v>42910</v>
      </c>
      <c r="AK231" s="21">
        <v>42897</v>
      </c>
      <c r="AL231" s="21">
        <v>43506</v>
      </c>
      <c r="AM231" s="68"/>
      <c r="AN231" s="68"/>
      <c r="AO231" s="78">
        <v>302000</v>
      </c>
      <c r="AP231" s="78">
        <v>313359</v>
      </c>
      <c r="AQ231" s="21">
        <v>43074</v>
      </c>
    </row>
    <row r="232" spans="1:43" s="15" customFormat="1" x14ac:dyDescent="0.3">
      <c r="A232" s="61">
        <v>1207</v>
      </c>
      <c r="B232" s="62" t="s">
        <v>269</v>
      </c>
      <c r="C232" s="1" t="s">
        <v>71</v>
      </c>
      <c r="D232" s="1" t="s">
        <v>141</v>
      </c>
      <c r="E232" s="1" t="s">
        <v>0</v>
      </c>
      <c r="F232" s="1" t="s">
        <v>125</v>
      </c>
      <c r="G232" s="2" t="s">
        <v>129</v>
      </c>
      <c r="H232" s="2" t="s">
        <v>528</v>
      </c>
      <c r="I232" s="16"/>
      <c r="J232" s="2" t="s">
        <v>336</v>
      </c>
      <c r="K232" s="2"/>
      <c r="L232" s="2"/>
      <c r="M232" s="21">
        <v>43273</v>
      </c>
      <c r="N232" s="58">
        <f t="shared" ca="1" si="3"/>
        <v>98</v>
      </c>
      <c r="O232" s="2" t="s">
        <v>0</v>
      </c>
      <c r="P232" s="2" t="s">
        <v>966</v>
      </c>
      <c r="Q232" s="2">
        <v>13445</v>
      </c>
      <c r="R232" s="21">
        <v>42173</v>
      </c>
      <c r="S232" s="2">
        <v>28000</v>
      </c>
      <c r="T232" s="2">
        <v>10837</v>
      </c>
      <c r="U232" s="2" t="s">
        <v>26</v>
      </c>
      <c r="V232" s="2" t="s">
        <v>546</v>
      </c>
      <c r="W232" s="2" t="s">
        <v>963</v>
      </c>
      <c r="X232" s="2" t="s">
        <v>964</v>
      </c>
      <c r="Y232" s="2" t="s">
        <v>941</v>
      </c>
      <c r="Z232" s="21">
        <v>43115</v>
      </c>
      <c r="AA232" s="2">
        <v>0</v>
      </c>
      <c r="AB232" s="21">
        <v>42174</v>
      </c>
      <c r="AC232" s="21">
        <v>42539</v>
      </c>
      <c r="AD232" s="2" t="s">
        <v>559</v>
      </c>
      <c r="AE232" s="21">
        <v>42370</v>
      </c>
      <c r="AF232" s="21">
        <v>42735</v>
      </c>
      <c r="AG232" s="21" t="s">
        <v>881</v>
      </c>
      <c r="AH232" s="68"/>
      <c r="AI232" s="21">
        <v>0</v>
      </c>
      <c r="AJ232" s="2"/>
      <c r="AK232" s="2"/>
      <c r="AL232" s="21">
        <v>43506</v>
      </c>
      <c r="AM232" s="68"/>
      <c r="AN232" s="68"/>
      <c r="AO232" s="78">
        <v>306000</v>
      </c>
      <c r="AP232" s="78">
        <v>408207</v>
      </c>
      <c r="AQ232" s="21">
        <v>43074</v>
      </c>
    </row>
    <row r="233" spans="1:43" s="15" customFormat="1" hidden="1" x14ac:dyDescent="0.3">
      <c r="A233" s="61">
        <v>1208</v>
      </c>
      <c r="B233" s="62" t="s">
        <v>860</v>
      </c>
      <c r="C233" s="1" t="s">
        <v>71</v>
      </c>
      <c r="D233" s="1" t="s">
        <v>141</v>
      </c>
      <c r="E233" s="1"/>
      <c r="F233" s="1" t="s">
        <v>125</v>
      </c>
      <c r="G233" s="2"/>
      <c r="H233" s="2" t="s">
        <v>861</v>
      </c>
      <c r="I233" s="16" t="s">
        <v>862</v>
      </c>
      <c r="J233" s="2" t="s">
        <v>173</v>
      </c>
      <c r="K233" s="2"/>
      <c r="L233" s="2"/>
      <c r="M233" s="21">
        <v>43390</v>
      </c>
      <c r="N233" s="58">
        <f t="shared" ca="1" si="3"/>
        <v>213</v>
      </c>
      <c r="O233" s="2" t="s">
        <v>1</v>
      </c>
      <c r="P233" s="2" t="s">
        <v>967</v>
      </c>
      <c r="Q233" s="2">
        <v>8240</v>
      </c>
      <c r="R233" s="21">
        <v>39498</v>
      </c>
      <c r="S233" s="2">
        <v>11990</v>
      </c>
      <c r="T233" s="2">
        <v>7146</v>
      </c>
      <c r="U233" s="2" t="s">
        <v>703</v>
      </c>
      <c r="V233" s="2" t="s">
        <v>428</v>
      </c>
      <c r="W233" s="2" t="s">
        <v>968</v>
      </c>
      <c r="X233" s="2"/>
      <c r="Y233" s="2" t="s">
        <v>969</v>
      </c>
      <c r="Z233" s="21">
        <v>43115</v>
      </c>
      <c r="AA233" s="2"/>
      <c r="AB233" s="2"/>
      <c r="AC233" s="2"/>
      <c r="AD233" s="2"/>
      <c r="AE233" s="2"/>
      <c r="AF233" s="2"/>
      <c r="AG233" s="2"/>
      <c r="AH233" s="2" t="s">
        <v>898</v>
      </c>
      <c r="AI233" s="21">
        <v>43295</v>
      </c>
      <c r="AJ233" s="2"/>
      <c r="AK233" s="2"/>
      <c r="AL233" s="2"/>
      <c r="AM233" s="68"/>
      <c r="AN233" s="68"/>
      <c r="AO233" s="78"/>
      <c r="AP233" s="78"/>
      <c r="AQ233" s="2"/>
    </row>
    <row r="234" spans="1:43" s="15" customFormat="1" hidden="1" x14ac:dyDescent="0.3">
      <c r="A234" s="4">
        <v>1209</v>
      </c>
      <c r="B234" s="62"/>
      <c r="C234" s="1"/>
      <c r="D234" s="1"/>
      <c r="E234" s="1"/>
      <c r="F234" s="1" t="s">
        <v>125</v>
      </c>
      <c r="G234" s="2"/>
      <c r="H234" s="2"/>
      <c r="I234" s="16"/>
      <c r="J234" s="2"/>
      <c r="K234" s="2"/>
      <c r="L234" s="2"/>
      <c r="M234" s="2"/>
      <c r="N234" s="58" t="str">
        <f t="shared" si="3"/>
        <v/>
      </c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78"/>
      <c r="AP234" s="78"/>
      <c r="AQ234" s="2"/>
    </row>
    <row r="235" spans="1:43" s="15" customFormat="1" hidden="1" x14ac:dyDescent="0.3">
      <c r="A235" s="4">
        <v>1210</v>
      </c>
      <c r="B235" s="62"/>
      <c r="C235" s="1"/>
      <c r="D235" s="1"/>
      <c r="E235" s="1"/>
      <c r="F235" s="1" t="s">
        <v>125</v>
      </c>
      <c r="G235" s="2"/>
      <c r="H235" s="2"/>
      <c r="I235" s="16"/>
      <c r="J235" s="2"/>
      <c r="K235" s="2"/>
      <c r="L235" s="2"/>
      <c r="M235" s="2"/>
      <c r="N235" s="58" t="str">
        <f t="shared" si="3"/>
        <v/>
      </c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78"/>
      <c r="AP235" s="78"/>
      <c r="AQ235" s="2"/>
    </row>
    <row r="236" spans="1:43" s="15" customFormat="1" hidden="1" x14ac:dyDescent="0.3">
      <c r="A236" s="4">
        <v>1211</v>
      </c>
      <c r="B236" s="62"/>
      <c r="C236" s="1"/>
      <c r="D236" s="1"/>
      <c r="E236" s="1"/>
      <c r="F236" s="1" t="s">
        <v>125</v>
      </c>
      <c r="G236" s="2"/>
      <c r="H236" s="2"/>
      <c r="I236" s="16"/>
      <c r="J236" s="2"/>
      <c r="K236" s="2"/>
      <c r="L236" s="2"/>
      <c r="M236" s="2"/>
      <c r="N236" s="58" t="str">
        <f t="shared" si="3"/>
        <v/>
      </c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78"/>
      <c r="AP236" s="78"/>
      <c r="AQ236" s="2"/>
    </row>
    <row r="237" spans="1:43" s="15" customFormat="1" hidden="1" x14ac:dyDescent="0.3">
      <c r="A237" s="4">
        <v>1212</v>
      </c>
      <c r="B237" s="62"/>
      <c r="C237" s="1"/>
      <c r="D237" s="1"/>
      <c r="E237" s="1"/>
      <c r="F237" s="1" t="s">
        <v>125</v>
      </c>
      <c r="G237" s="2"/>
      <c r="H237" s="2"/>
      <c r="I237" s="16"/>
      <c r="J237" s="2"/>
      <c r="K237" s="2"/>
      <c r="L237" s="2"/>
      <c r="M237" s="2"/>
      <c r="N237" s="58" t="str">
        <f t="shared" si="3"/>
        <v/>
      </c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78"/>
      <c r="AP237" s="78"/>
      <c r="AQ237" s="2"/>
    </row>
    <row r="238" spans="1:43" s="15" customFormat="1" hidden="1" x14ac:dyDescent="0.3">
      <c r="A238" s="4">
        <v>1213</v>
      </c>
      <c r="B238" s="62"/>
      <c r="C238" s="1"/>
      <c r="D238" s="1"/>
      <c r="E238" s="1"/>
      <c r="F238" s="1" t="s">
        <v>125</v>
      </c>
      <c r="G238" s="2"/>
      <c r="H238" s="2"/>
      <c r="I238" s="16"/>
      <c r="J238" s="2"/>
      <c r="K238" s="2"/>
      <c r="L238" s="2"/>
      <c r="M238" s="2"/>
      <c r="N238" s="58" t="str">
        <f t="shared" si="3"/>
        <v/>
      </c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78"/>
      <c r="AP238" s="78"/>
      <c r="AQ238" s="2"/>
    </row>
    <row r="239" spans="1:43" s="15" customFormat="1" hidden="1" x14ac:dyDescent="0.3">
      <c r="A239" s="4">
        <v>1214</v>
      </c>
      <c r="B239" s="62"/>
      <c r="C239" s="1"/>
      <c r="D239" s="1"/>
      <c r="E239" s="1"/>
      <c r="F239" s="1" t="s">
        <v>125</v>
      </c>
      <c r="G239" s="2"/>
      <c r="H239" s="2"/>
      <c r="I239" s="16"/>
      <c r="J239" s="2"/>
      <c r="K239" s="2"/>
      <c r="L239" s="2"/>
      <c r="M239" s="2"/>
      <c r="N239" s="58" t="str">
        <f t="shared" si="3"/>
        <v/>
      </c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78"/>
      <c r="AP239" s="78"/>
      <c r="AQ239" s="2"/>
    </row>
    <row r="240" spans="1:43" s="15" customFormat="1" hidden="1" x14ac:dyDescent="0.3">
      <c r="A240" s="4">
        <v>1215</v>
      </c>
      <c r="B240" s="62"/>
      <c r="C240" s="1"/>
      <c r="D240" s="1"/>
      <c r="E240" s="1"/>
      <c r="F240" s="1" t="s">
        <v>125</v>
      </c>
      <c r="G240" s="2"/>
      <c r="H240" s="2"/>
      <c r="I240" s="16"/>
      <c r="J240" s="2"/>
      <c r="K240" s="2"/>
      <c r="L240" s="2"/>
      <c r="M240" s="2"/>
      <c r="N240" s="58" t="str">
        <f t="shared" si="3"/>
        <v/>
      </c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78"/>
      <c r="AP240" s="78"/>
      <c r="AQ240" s="2"/>
    </row>
    <row r="241" spans="1:43" s="15" customFormat="1" x14ac:dyDescent="0.3">
      <c r="A241" s="64">
        <v>2000</v>
      </c>
      <c r="B241" s="62" t="s">
        <v>470</v>
      </c>
      <c r="C241" s="1" t="s">
        <v>126</v>
      </c>
      <c r="D241" s="2" t="s">
        <v>183</v>
      </c>
      <c r="E241" s="1" t="s">
        <v>1</v>
      </c>
      <c r="F241" s="1" t="s">
        <v>3</v>
      </c>
      <c r="G241" s="2"/>
      <c r="H241" s="2"/>
      <c r="I241" s="62"/>
      <c r="J241" s="2" t="s">
        <v>336</v>
      </c>
      <c r="K241" s="2"/>
      <c r="L241" s="2"/>
      <c r="M241" s="2"/>
      <c r="N241" s="58" t="str">
        <f t="shared" si="3"/>
        <v/>
      </c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68"/>
      <c r="AN241" s="68"/>
      <c r="AO241" s="78"/>
      <c r="AP241" s="78"/>
      <c r="AQ241" s="2"/>
    </row>
    <row r="242" spans="1:43" s="15" customFormat="1" x14ac:dyDescent="0.3">
      <c r="A242" s="64">
        <v>2001</v>
      </c>
      <c r="B242" s="62" t="s">
        <v>471</v>
      </c>
      <c r="C242" s="1" t="s">
        <v>126</v>
      </c>
      <c r="D242" s="2" t="s">
        <v>183</v>
      </c>
      <c r="E242" s="1" t="s">
        <v>1</v>
      </c>
      <c r="F242" s="1" t="s">
        <v>3</v>
      </c>
      <c r="G242" s="2"/>
      <c r="H242" s="2"/>
      <c r="I242" s="62"/>
      <c r="J242" s="2" t="s">
        <v>336</v>
      </c>
      <c r="K242" s="2"/>
      <c r="L242" s="2"/>
      <c r="M242" s="2"/>
      <c r="N242" s="58" t="str">
        <f t="shared" si="3"/>
        <v/>
      </c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68"/>
      <c r="AN242" s="68"/>
      <c r="AO242" s="78"/>
      <c r="AP242" s="78"/>
      <c r="AQ242" s="2"/>
    </row>
    <row r="243" spans="1:43" s="15" customFormat="1" hidden="1" x14ac:dyDescent="0.3">
      <c r="A243" s="61">
        <v>2002</v>
      </c>
      <c r="B243" s="26" t="s">
        <v>698</v>
      </c>
      <c r="C243" s="27" t="s">
        <v>126</v>
      </c>
      <c r="D243" s="28" t="s">
        <v>183</v>
      </c>
      <c r="E243" s="1" t="s">
        <v>1</v>
      </c>
      <c r="F243" s="27" t="s">
        <v>3</v>
      </c>
      <c r="G243" s="28"/>
      <c r="H243" s="28"/>
      <c r="I243" s="26"/>
      <c r="J243" s="28" t="s">
        <v>173</v>
      </c>
      <c r="K243" s="28"/>
      <c r="L243" s="28"/>
      <c r="M243" s="2"/>
      <c r="N243" s="58" t="str">
        <f t="shared" si="3"/>
        <v/>
      </c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78"/>
      <c r="AP243" s="78"/>
      <c r="AQ243" s="2"/>
    </row>
    <row r="244" spans="1:43" s="15" customFormat="1" x14ac:dyDescent="0.3">
      <c r="A244" s="4">
        <v>2003</v>
      </c>
      <c r="B244" s="62" t="s">
        <v>472</v>
      </c>
      <c r="C244" s="1" t="s">
        <v>126</v>
      </c>
      <c r="D244" s="2" t="s">
        <v>183</v>
      </c>
      <c r="E244" s="1" t="s">
        <v>1</v>
      </c>
      <c r="F244" s="1" t="s">
        <v>3</v>
      </c>
      <c r="G244" s="2"/>
      <c r="H244" s="2"/>
      <c r="I244" s="62"/>
      <c r="J244" s="2" t="s">
        <v>336</v>
      </c>
      <c r="K244" s="2"/>
      <c r="L244" s="2"/>
      <c r="M244" s="2"/>
      <c r="N244" s="58" t="str">
        <f t="shared" si="3"/>
        <v/>
      </c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68"/>
      <c r="AN244" s="68"/>
      <c r="AO244" s="78"/>
      <c r="AP244" s="78"/>
      <c r="AQ244" s="2"/>
    </row>
    <row r="245" spans="1:43" s="15" customFormat="1" x14ac:dyDescent="0.3">
      <c r="A245" s="61">
        <v>2004</v>
      </c>
      <c r="B245" s="62" t="s">
        <v>473</v>
      </c>
      <c r="C245" s="1" t="s">
        <v>126</v>
      </c>
      <c r="D245" s="2" t="s">
        <v>183</v>
      </c>
      <c r="E245" s="1" t="s">
        <v>1</v>
      </c>
      <c r="F245" s="1" t="s">
        <v>3</v>
      </c>
      <c r="G245" s="2"/>
      <c r="H245" s="2"/>
      <c r="I245" s="62"/>
      <c r="J245" s="2" t="s">
        <v>336</v>
      </c>
      <c r="K245" s="2"/>
      <c r="L245" s="2"/>
      <c r="M245" s="2"/>
      <c r="N245" s="58" t="str">
        <f t="shared" si="3"/>
        <v/>
      </c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68"/>
      <c r="AN245" s="68"/>
      <c r="AO245" s="78"/>
      <c r="AP245" s="78"/>
      <c r="AQ245" s="2"/>
    </row>
    <row r="246" spans="1:43" s="15" customFormat="1" x14ac:dyDescent="0.3">
      <c r="A246" s="61">
        <v>2005</v>
      </c>
      <c r="B246" s="62" t="s">
        <v>474</v>
      </c>
      <c r="C246" s="1" t="s">
        <v>126</v>
      </c>
      <c r="D246" s="2" t="s">
        <v>183</v>
      </c>
      <c r="E246" s="1" t="s">
        <v>1</v>
      </c>
      <c r="F246" s="1" t="s">
        <v>3</v>
      </c>
      <c r="G246" s="2"/>
      <c r="H246" s="2"/>
      <c r="I246" s="62"/>
      <c r="J246" s="2" t="s">
        <v>336</v>
      </c>
      <c r="K246" s="2"/>
      <c r="L246" s="2"/>
      <c r="M246" s="2"/>
      <c r="N246" s="58" t="str">
        <f t="shared" si="3"/>
        <v/>
      </c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68"/>
      <c r="AN246" s="68"/>
      <c r="AO246" s="78"/>
      <c r="AP246" s="78"/>
      <c r="AQ246" s="2"/>
    </row>
    <row r="247" spans="1:43" s="15" customFormat="1" x14ac:dyDescent="0.3">
      <c r="A247" s="61">
        <v>2006</v>
      </c>
      <c r="B247" s="62" t="s">
        <v>475</v>
      </c>
      <c r="C247" s="1" t="s">
        <v>126</v>
      </c>
      <c r="D247" s="2" t="s">
        <v>183</v>
      </c>
      <c r="E247" s="1" t="s">
        <v>1</v>
      </c>
      <c r="F247" s="1" t="s">
        <v>3</v>
      </c>
      <c r="G247" s="2"/>
      <c r="H247" s="2"/>
      <c r="I247" s="62"/>
      <c r="J247" s="2" t="s">
        <v>336</v>
      </c>
      <c r="K247" s="2"/>
      <c r="L247" s="2"/>
      <c r="M247" s="2"/>
      <c r="N247" s="58" t="str">
        <f t="shared" si="3"/>
        <v/>
      </c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68"/>
      <c r="AN247" s="68"/>
      <c r="AO247" s="78"/>
      <c r="AP247" s="78"/>
      <c r="AQ247" s="2"/>
    </row>
    <row r="248" spans="1:43" s="15" customFormat="1" hidden="1" x14ac:dyDescent="0.3">
      <c r="A248" s="61">
        <v>2007</v>
      </c>
      <c r="B248" s="26" t="s">
        <v>138</v>
      </c>
      <c r="C248" s="27" t="s">
        <v>126</v>
      </c>
      <c r="D248" s="28"/>
      <c r="E248" s="2" t="s">
        <v>140</v>
      </c>
      <c r="F248" s="27" t="s">
        <v>3</v>
      </c>
      <c r="G248" s="28"/>
      <c r="H248" s="28"/>
      <c r="I248" s="26" t="s">
        <v>186</v>
      </c>
      <c r="J248" s="28" t="s">
        <v>173</v>
      </c>
      <c r="K248" s="28"/>
      <c r="L248" s="28"/>
      <c r="M248" s="2"/>
      <c r="N248" s="58" t="str">
        <f t="shared" si="3"/>
        <v/>
      </c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78"/>
      <c r="AP248" s="78"/>
      <c r="AQ248" s="2"/>
    </row>
    <row r="249" spans="1:43" s="15" customFormat="1" hidden="1" x14ac:dyDescent="0.3">
      <c r="A249" s="4">
        <v>2008</v>
      </c>
      <c r="B249" s="26" t="s">
        <v>36</v>
      </c>
      <c r="C249" s="27" t="s">
        <v>70</v>
      </c>
      <c r="D249" s="28" t="s">
        <v>183</v>
      </c>
      <c r="E249" s="27" t="s">
        <v>28</v>
      </c>
      <c r="F249" s="27" t="s">
        <v>3</v>
      </c>
      <c r="G249" s="28"/>
      <c r="H249" s="28"/>
      <c r="I249" s="29"/>
      <c r="J249" s="28" t="s">
        <v>173</v>
      </c>
      <c r="K249" s="28"/>
      <c r="L249" s="28"/>
      <c r="M249" s="21"/>
      <c r="N249" s="58" t="str">
        <f t="shared" si="3"/>
        <v/>
      </c>
      <c r="O249" s="2"/>
      <c r="P249" s="2"/>
      <c r="Q249" s="2"/>
      <c r="R249" s="21"/>
      <c r="S249" s="2"/>
      <c r="T249" s="2"/>
      <c r="U249" s="2"/>
      <c r="V249" s="2"/>
      <c r="W249" s="2"/>
      <c r="X249" s="2"/>
      <c r="Y249" s="2"/>
      <c r="Z249" s="21"/>
      <c r="AA249" s="2"/>
      <c r="AB249" s="21"/>
      <c r="AC249" s="21"/>
      <c r="AD249" s="2"/>
      <c r="AE249" s="21"/>
      <c r="AF249" s="21"/>
      <c r="AG249" s="21"/>
      <c r="AH249" s="2"/>
      <c r="AI249" s="21"/>
      <c r="AJ249" s="2"/>
      <c r="AK249" s="2"/>
      <c r="AL249" s="2"/>
      <c r="AM249" s="2"/>
      <c r="AN249" s="2"/>
      <c r="AO249" s="78"/>
      <c r="AP249" s="78"/>
      <c r="AQ249" s="2"/>
    </row>
    <row r="250" spans="1:43" s="15" customFormat="1" hidden="1" x14ac:dyDescent="0.3">
      <c r="A250" s="4">
        <v>2009</v>
      </c>
      <c r="B250" s="26" t="s">
        <v>54</v>
      </c>
      <c r="C250" s="27" t="s">
        <v>70</v>
      </c>
      <c r="D250" s="28" t="s">
        <v>183</v>
      </c>
      <c r="E250" s="27" t="s">
        <v>28</v>
      </c>
      <c r="F250" s="27" t="s">
        <v>3</v>
      </c>
      <c r="G250" s="28"/>
      <c r="H250" s="28"/>
      <c r="I250" s="29"/>
      <c r="J250" s="28" t="s">
        <v>173</v>
      </c>
      <c r="K250" s="28"/>
      <c r="L250" s="28"/>
      <c r="M250" s="2"/>
      <c r="N250" s="58" t="str">
        <f t="shared" si="3"/>
        <v/>
      </c>
      <c r="O250" s="2"/>
      <c r="P250" s="2"/>
      <c r="Q250" s="2"/>
      <c r="R250" s="21"/>
      <c r="S250" s="2"/>
      <c r="T250" s="2"/>
      <c r="U250" s="2"/>
      <c r="V250" s="2"/>
      <c r="W250" s="2"/>
      <c r="X250" s="2"/>
      <c r="Y250" s="2"/>
      <c r="Z250" s="21"/>
      <c r="AA250" s="2"/>
      <c r="AB250" s="21"/>
      <c r="AC250" s="21"/>
      <c r="AD250" s="2"/>
      <c r="AE250" s="21"/>
      <c r="AF250" s="21"/>
      <c r="AG250" s="21"/>
      <c r="AH250" s="2"/>
      <c r="AI250" s="21"/>
      <c r="AJ250" s="2"/>
      <c r="AK250" s="2"/>
      <c r="AL250" s="2"/>
      <c r="AM250" s="2"/>
      <c r="AN250" s="2"/>
      <c r="AO250" s="78"/>
      <c r="AP250" s="78"/>
      <c r="AQ250" s="2"/>
    </row>
    <row r="251" spans="1:43" hidden="1" x14ac:dyDescent="0.3">
      <c r="A251" s="4">
        <v>2010</v>
      </c>
      <c r="B251" s="26" t="s">
        <v>55</v>
      </c>
      <c r="C251" s="27" t="s">
        <v>70</v>
      </c>
      <c r="D251" s="28" t="s">
        <v>183</v>
      </c>
      <c r="E251" s="27" t="s">
        <v>28</v>
      </c>
      <c r="F251" s="27" t="s">
        <v>3</v>
      </c>
      <c r="G251" s="28"/>
      <c r="H251" s="28"/>
      <c r="I251" s="29"/>
      <c r="J251" s="28" t="s">
        <v>173</v>
      </c>
      <c r="K251" s="28"/>
      <c r="L251" s="28"/>
      <c r="M251" s="2"/>
      <c r="N251" s="58" t="str">
        <f t="shared" si="3"/>
        <v/>
      </c>
      <c r="O251" s="2"/>
      <c r="P251" s="2"/>
      <c r="Q251" s="2"/>
      <c r="R251" s="21"/>
      <c r="S251" s="2"/>
      <c r="T251" s="2"/>
      <c r="U251" s="2"/>
      <c r="V251" s="2"/>
      <c r="W251" s="2"/>
      <c r="X251" s="2"/>
      <c r="Y251" s="2"/>
      <c r="Z251" s="21"/>
      <c r="AA251" s="2"/>
      <c r="AB251" s="21"/>
      <c r="AC251" s="21"/>
      <c r="AD251" s="2"/>
      <c r="AE251" s="21"/>
      <c r="AF251" s="21"/>
      <c r="AG251" s="21"/>
      <c r="AH251" s="2"/>
      <c r="AI251" s="21"/>
      <c r="AJ251" s="2"/>
      <c r="AK251" s="2"/>
      <c r="AL251" s="2"/>
      <c r="AM251" s="2"/>
      <c r="AN251" s="2"/>
      <c r="AO251" s="78"/>
      <c r="AP251" s="78"/>
      <c r="AQ251" s="2"/>
    </row>
    <row r="252" spans="1:43" hidden="1" x14ac:dyDescent="0.3">
      <c r="A252" s="4">
        <v>2011</v>
      </c>
      <c r="B252" s="26" t="s">
        <v>57</v>
      </c>
      <c r="C252" s="27" t="s">
        <v>70</v>
      </c>
      <c r="D252" s="28" t="s">
        <v>183</v>
      </c>
      <c r="E252" s="27" t="s">
        <v>28</v>
      </c>
      <c r="F252" s="27" t="s">
        <v>3</v>
      </c>
      <c r="G252" s="28"/>
      <c r="H252" s="28"/>
      <c r="I252" s="29"/>
      <c r="J252" s="28" t="s">
        <v>173</v>
      </c>
      <c r="K252" s="28"/>
      <c r="L252" s="28"/>
      <c r="M252" s="2"/>
      <c r="N252" s="58" t="str">
        <f t="shared" si="3"/>
        <v/>
      </c>
      <c r="O252" s="2"/>
      <c r="P252" s="2"/>
      <c r="Q252" s="2"/>
      <c r="R252" s="21"/>
      <c r="S252" s="2"/>
      <c r="T252" s="2"/>
      <c r="U252" s="2"/>
      <c r="V252" s="2"/>
      <c r="W252" s="2"/>
      <c r="X252" s="2"/>
      <c r="Y252" s="2"/>
      <c r="Z252" s="21"/>
      <c r="AA252" s="2"/>
      <c r="AB252" s="21"/>
      <c r="AC252" s="21"/>
      <c r="AD252" s="2"/>
      <c r="AE252" s="21"/>
      <c r="AF252" s="21"/>
      <c r="AG252" s="21"/>
      <c r="AH252" s="2"/>
      <c r="AI252" s="21"/>
      <c r="AJ252" s="2"/>
      <c r="AK252" s="2"/>
      <c r="AL252" s="2"/>
      <c r="AM252" s="2"/>
      <c r="AN252" s="2"/>
      <c r="AO252" s="78"/>
      <c r="AP252" s="78"/>
      <c r="AQ252" s="2"/>
    </row>
    <row r="253" spans="1:43" hidden="1" x14ac:dyDescent="0.3">
      <c r="A253" s="64">
        <v>2012</v>
      </c>
      <c r="B253" s="26" t="s">
        <v>69</v>
      </c>
      <c r="C253" s="27" t="s">
        <v>70</v>
      </c>
      <c r="D253" s="28" t="s">
        <v>183</v>
      </c>
      <c r="E253" s="27" t="s">
        <v>81</v>
      </c>
      <c r="F253" s="27" t="s">
        <v>3</v>
      </c>
      <c r="G253" s="28"/>
      <c r="H253" s="28"/>
      <c r="I253" s="29" t="s">
        <v>186</v>
      </c>
      <c r="J253" s="28" t="s">
        <v>173</v>
      </c>
      <c r="K253" s="28"/>
      <c r="L253" s="28"/>
      <c r="M253" s="21"/>
      <c r="N253" s="58" t="str">
        <f t="shared" si="3"/>
        <v/>
      </c>
      <c r="O253" s="2"/>
      <c r="P253" s="2"/>
      <c r="Q253" s="2"/>
      <c r="R253" s="21"/>
      <c r="S253" s="2"/>
      <c r="T253" s="2"/>
      <c r="U253" s="2"/>
      <c r="V253" s="2"/>
      <c r="W253" s="2"/>
      <c r="X253" s="2"/>
      <c r="Y253" s="2"/>
      <c r="Z253" s="21"/>
      <c r="AA253" s="2"/>
      <c r="AB253" s="21"/>
      <c r="AC253" s="21"/>
      <c r="AD253" s="2"/>
      <c r="AE253" s="21"/>
      <c r="AF253" s="21"/>
      <c r="AG253" s="21"/>
      <c r="AH253" s="2"/>
      <c r="AI253" s="21"/>
      <c r="AJ253" s="2"/>
      <c r="AK253" s="2"/>
      <c r="AL253" s="2"/>
      <c r="AM253" s="2"/>
      <c r="AN253" s="2"/>
      <c r="AO253" s="78"/>
      <c r="AP253" s="78"/>
      <c r="AQ253" s="2"/>
    </row>
    <row r="254" spans="1:43" hidden="1" x14ac:dyDescent="0.3">
      <c r="A254" s="64">
        <v>2013</v>
      </c>
      <c r="B254" s="26" t="s">
        <v>697</v>
      </c>
      <c r="C254" s="27" t="s">
        <v>34</v>
      </c>
      <c r="D254" s="27" t="s">
        <v>217</v>
      </c>
      <c r="E254" s="1" t="s">
        <v>0</v>
      </c>
      <c r="F254" s="28" t="s">
        <v>3</v>
      </c>
      <c r="G254" s="28"/>
      <c r="H254" s="28"/>
      <c r="I254" s="29"/>
      <c r="J254" s="27" t="s">
        <v>173</v>
      </c>
      <c r="K254" s="27"/>
      <c r="L254" s="27" t="s">
        <v>286</v>
      </c>
      <c r="M254" s="21"/>
      <c r="N254" s="58" t="str">
        <f t="shared" si="3"/>
        <v/>
      </c>
      <c r="O254" s="2"/>
      <c r="P254" s="2"/>
      <c r="Q254" s="2"/>
      <c r="R254" s="21"/>
      <c r="S254" s="2"/>
      <c r="T254" s="2"/>
      <c r="U254" s="2"/>
      <c r="V254" s="2"/>
      <c r="W254" s="2"/>
      <c r="X254" s="2"/>
      <c r="Y254" s="2"/>
      <c r="Z254" s="21"/>
      <c r="AA254" s="2"/>
      <c r="AB254" s="21"/>
      <c r="AC254" s="21"/>
      <c r="AD254" s="2"/>
      <c r="AE254" s="21"/>
      <c r="AF254" s="21"/>
      <c r="AG254" s="21"/>
      <c r="AH254" s="2"/>
      <c r="AI254" s="2"/>
      <c r="AJ254" s="2"/>
      <c r="AK254" s="2"/>
      <c r="AL254" s="2"/>
      <c r="AM254" s="2"/>
      <c r="AN254" s="2"/>
      <c r="AO254" s="78"/>
      <c r="AP254" s="78"/>
      <c r="AQ254" s="2"/>
    </row>
    <row r="255" spans="1:43" hidden="1" x14ac:dyDescent="0.3">
      <c r="A255" s="64">
        <v>2014</v>
      </c>
      <c r="B255" s="26" t="s">
        <v>2</v>
      </c>
      <c r="C255" s="27" t="s">
        <v>34</v>
      </c>
      <c r="D255" s="27" t="s">
        <v>217</v>
      </c>
      <c r="E255" s="1" t="s">
        <v>0</v>
      </c>
      <c r="F255" s="28" t="s">
        <v>3</v>
      </c>
      <c r="G255" s="28"/>
      <c r="H255" s="28" t="s">
        <v>529</v>
      </c>
      <c r="I255" s="29"/>
      <c r="J255" s="27" t="s">
        <v>173</v>
      </c>
      <c r="K255" s="27"/>
      <c r="L255" s="27"/>
      <c r="M255" s="21"/>
      <c r="N255" s="58" t="str">
        <f t="shared" si="3"/>
        <v/>
      </c>
      <c r="O255" s="2" t="s">
        <v>0</v>
      </c>
      <c r="P255" s="2"/>
      <c r="Q255" s="2">
        <v>6974</v>
      </c>
      <c r="R255" s="21">
        <v>39496</v>
      </c>
      <c r="S255" s="2">
        <v>19000</v>
      </c>
      <c r="T255" s="2">
        <v>12902</v>
      </c>
      <c r="U255" s="2">
        <f>VLOOKUP(B255,[2]FLOTTE!$A$1:$N$65536,14,FALSE)</f>
        <v>0</v>
      </c>
      <c r="V255" s="2" t="s">
        <v>388</v>
      </c>
      <c r="W255" s="2"/>
      <c r="X255" s="2"/>
      <c r="Y255" s="2" t="s">
        <v>429</v>
      </c>
      <c r="Z255" s="21">
        <v>42200</v>
      </c>
      <c r="AA255" s="2">
        <v>0</v>
      </c>
      <c r="AB255" s="21">
        <v>41692</v>
      </c>
      <c r="AC255" s="21">
        <v>42056</v>
      </c>
      <c r="AD255" s="2" t="s">
        <v>461</v>
      </c>
      <c r="AE255" s="21">
        <v>42370</v>
      </c>
      <c r="AF255" s="21">
        <v>42735</v>
      </c>
      <c r="AG255" s="21"/>
      <c r="AH255" s="2"/>
      <c r="AI255" s="2"/>
      <c r="AJ255" s="2"/>
      <c r="AK255" s="2"/>
      <c r="AL255" s="2"/>
      <c r="AM255" s="2"/>
      <c r="AN255" s="2"/>
      <c r="AO255" s="78"/>
      <c r="AP255" s="78"/>
      <c r="AQ255" s="2"/>
    </row>
    <row r="256" spans="1:43" hidden="1" x14ac:dyDescent="0.3">
      <c r="A256" s="64">
        <v>2015</v>
      </c>
      <c r="B256" s="26" t="s">
        <v>278</v>
      </c>
      <c r="C256" s="27" t="s">
        <v>71</v>
      </c>
      <c r="D256" s="28" t="s">
        <v>141</v>
      </c>
      <c r="E256" s="27" t="s">
        <v>72</v>
      </c>
      <c r="F256" s="28" t="s">
        <v>3</v>
      </c>
      <c r="G256" s="28"/>
      <c r="H256" s="29" t="s">
        <v>630</v>
      </c>
      <c r="I256" s="27"/>
      <c r="J256" s="27" t="s">
        <v>173</v>
      </c>
      <c r="K256" s="28"/>
      <c r="L256" s="28" t="s">
        <v>279</v>
      </c>
      <c r="M256" s="21"/>
      <c r="N256" s="58" t="str">
        <f t="shared" si="3"/>
        <v/>
      </c>
      <c r="O256" s="2" t="s">
        <v>72</v>
      </c>
      <c r="P256" s="2"/>
      <c r="Q256" s="2">
        <v>7728</v>
      </c>
      <c r="R256" s="21">
        <v>40219</v>
      </c>
      <c r="S256" s="2">
        <v>19000</v>
      </c>
      <c r="T256" s="2" t="e">
        <v>#N/A</v>
      </c>
      <c r="U256" s="2"/>
      <c r="V256" s="2" t="s">
        <v>560</v>
      </c>
      <c r="W256" s="2"/>
      <c r="X256" s="2"/>
      <c r="Y256" s="2" t="s">
        <v>542</v>
      </c>
      <c r="Z256" s="21"/>
      <c r="AA256" s="2">
        <v>0</v>
      </c>
      <c r="AB256" s="21">
        <v>42067</v>
      </c>
      <c r="AC256" s="21">
        <v>42404</v>
      </c>
      <c r="AD256" s="2" t="s">
        <v>561</v>
      </c>
      <c r="AE256" s="21">
        <v>42370</v>
      </c>
      <c r="AF256" s="21">
        <v>42404</v>
      </c>
      <c r="AG256" s="21"/>
      <c r="AH256" s="68"/>
      <c r="AI256" s="21">
        <v>41469</v>
      </c>
      <c r="AJ256" s="2"/>
      <c r="AK256" s="2"/>
      <c r="AL256" s="2"/>
      <c r="AM256" s="2"/>
      <c r="AN256" s="2"/>
      <c r="AO256" s="78"/>
      <c r="AP256" s="78"/>
      <c r="AQ256" s="2"/>
    </row>
    <row r="257" spans="1:43" hidden="1" x14ac:dyDescent="0.3">
      <c r="A257" s="64">
        <v>2016</v>
      </c>
      <c r="B257" s="26" t="s">
        <v>311</v>
      </c>
      <c r="C257" s="27" t="s">
        <v>71</v>
      </c>
      <c r="D257" s="28" t="s">
        <v>141</v>
      </c>
      <c r="E257" s="28" t="s">
        <v>1</v>
      </c>
      <c r="F257" s="27" t="s">
        <v>3</v>
      </c>
      <c r="G257" s="28"/>
      <c r="H257" s="28" t="s">
        <v>631</v>
      </c>
      <c r="I257" s="26"/>
      <c r="J257" s="28" t="s">
        <v>173</v>
      </c>
      <c r="K257" s="28"/>
      <c r="L257" s="28"/>
      <c r="M257" s="21">
        <v>43190</v>
      </c>
      <c r="N257" s="58">
        <f t="shared" ca="1" si="3"/>
        <v>17</v>
      </c>
      <c r="O257" s="2" t="s">
        <v>159</v>
      </c>
      <c r="P257" s="2"/>
      <c r="Q257" s="2">
        <v>0</v>
      </c>
      <c r="R257" s="21">
        <v>40620</v>
      </c>
      <c r="S257" s="2">
        <v>19000</v>
      </c>
      <c r="T257" s="2" t="e">
        <v>#N/A</v>
      </c>
      <c r="U257" s="2"/>
      <c r="V257" s="2" t="s">
        <v>562</v>
      </c>
      <c r="W257" s="2"/>
      <c r="X257" s="2"/>
      <c r="Y257" s="2" t="s">
        <v>542</v>
      </c>
      <c r="Z257" s="21">
        <v>43115</v>
      </c>
      <c r="AA257" s="2">
        <v>0</v>
      </c>
      <c r="AB257" s="21">
        <v>40634</v>
      </c>
      <c r="AC257" s="21">
        <v>0</v>
      </c>
      <c r="AD257" s="2" t="s">
        <v>563</v>
      </c>
      <c r="AE257" s="21">
        <v>42370</v>
      </c>
      <c r="AF257" s="21">
        <v>42735</v>
      </c>
      <c r="AG257" s="21"/>
      <c r="AH257" s="68" t="s">
        <v>564</v>
      </c>
      <c r="AI257" s="21">
        <v>41469</v>
      </c>
      <c r="AJ257" s="2"/>
      <c r="AK257" s="2"/>
      <c r="AL257" s="2"/>
      <c r="AM257" s="2"/>
      <c r="AN257" s="2"/>
      <c r="AO257" s="78"/>
      <c r="AP257" s="78"/>
      <c r="AQ257" s="2"/>
    </row>
    <row r="258" spans="1:43" hidden="1" x14ac:dyDescent="0.3">
      <c r="A258" s="64">
        <v>2017</v>
      </c>
      <c r="B258" s="26" t="s">
        <v>312</v>
      </c>
      <c r="C258" s="27" t="s">
        <v>71</v>
      </c>
      <c r="D258" s="28" t="s">
        <v>141</v>
      </c>
      <c r="E258" s="28" t="s">
        <v>1</v>
      </c>
      <c r="F258" s="27" t="s">
        <v>3</v>
      </c>
      <c r="G258" s="28"/>
      <c r="H258" s="28" t="s">
        <v>632</v>
      </c>
      <c r="I258" s="26"/>
      <c r="J258" s="28" t="s">
        <v>173</v>
      </c>
      <c r="K258" s="28"/>
      <c r="L258" s="28"/>
      <c r="M258" s="21">
        <v>43131</v>
      </c>
      <c r="N258" s="58">
        <f t="shared" ca="1" si="3"/>
        <v>-43</v>
      </c>
      <c r="O258" s="2" t="s">
        <v>159</v>
      </c>
      <c r="P258" s="2"/>
      <c r="Q258" s="2">
        <v>0</v>
      </c>
      <c r="R258" s="21">
        <v>40620</v>
      </c>
      <c r="S258" s="2">
        <v>19000</v>
      </c>
      <c r="T258" s="2" t="e">
        <v>#N/A</v>
      </c>
      <c r="U258" s="2"/>
      <c r="V258" s="2" t="s">
        <v>562</v>
      </c>
      <c r="W258" s="2"/>
      <c r="X258" s="2"/>
      <c r="Y258" s="2" t="s">
        <v>542</v>
      </c>
      <c r="Z258" s="21">
        <v>43115</v>
      </c>
      <c r="AA258" s="2">
        <v>0</v>
      </c>
      <c r="AB258" s="21">
        <v>40634</v>
      </c>
      <c r="AC258" s="21">
        <v>0</v>
      </c>
      <c r="AD258" s="2" t="s">
        <v>565</v>
      </c>
      <c r="AE258" s="21">
        <v>42370</v>
      </c>
      <c r="AF258" s="21">
        <v>42735</v>
      </c>
      <c r="AG258" s="21"/>
      <c r="AH258" s="68" t="s">
        <v>566</v>
      </c>
      <c r="AI258" s="21">
        <v>41469</v>
      </c>
      <c r="AJ258" s="21">
        <v>43009</v>
      </c>
      <c r="AK258" s="2"/>
      <c r="AL258" s="2"/>
      <c r="AM258" s="2"/>
      <c r="AN258" s="2"/>
      <c r="AO258" s="78"/>
      <c r="AP258" s="78">
        <v>782873</v>
      </c>
      <c r="AQ258" s="21">
        <v>42990</v>
      </c>
    </row>
    <row r="259" spans="1:43" hidden="1" x14ac:dyDescent="0.3">
      <c r="A259" s="64">
        <v>2018</v>
      </c>
      <c r="B259" s="26" t="s">
        <v>313</v>
      </c>
      <c r="C259" s="27" t="s">
        <v>71</v>
      </c>
      <c r="D259" s="28" t="s">
        <v>141</v>
      </c>
      <c r="E259" s="31" t="s">
        <v>72</v>
      </c>
      <c r="F259" s="27" t="s">
        <v>3</v>
      </c>
      <c r="G259" s="28"/>
      <c r="H259" s="28" t="s">
        <v>633</v>
      </c>
      <c r="I259" s="29"/>
      <c r="J259" s="27" t="s">
        <v>173</v>
      </c>
      <c r="K259" s="27"/>
      <c r="L259" s="28" t="s">
        <v>917</v>
      </c>
      <c r="M259" s="21"/>
      <c r="N259" s="58" t="str">
        <f t="shared" si="3"/>
        <v/>
      </c>
      <c r="O259" s="2" t="s">
        <v>72</v>
      </c>
      <c r="P259" s="2"/>
      <c r="Q259" s="2">
        <v>7767</v>
      </c>
      <c r="R259" s="21">
        <v>40704</v>
      </c>
      <c r="S259" s="2">
        <v>19000</v>
      </c>
      <c r="T259" s="2" t="e">
        <v>#N/A</v>
      </c>
      <c r="U259" s="2"/>
      <c r="V259" s="2" t="s">
        <v>560</v>
      </c>
      <c r="W259" s="2"/>
      <c r="X259" s="2"/>
      <c r="Y259" s="2" t="s">
        <v>542</v>
      </c>
      <c r="Z259" s="21">
        <v>42931</v>
      </c>
      <c r="AA259" s="2">
        <v>0</v>
      </c>
      <c r="AB259" s="21">
        <v>0</v>
      </c>
      <c r="AC259" s="21">
        <v>0</v>
      </c>
      <c r="AD259" s="2" t="s">
        <v>567</v>
      </c>
      <c r="AE259" s="21">
        <v>42583</v>
      </c>
      <c r="AF259" s="21">
        <v>42735</v>
      </c>
      <c r="AG259" s="21"/>
      <c r="AH259" s="68" t="s">
        <v>725</v>
      </c>
      <c r="AI259" s="21">
        <v>0</v>
      </c>
      <c r="AJ259" s="21">
        <v>42910</v>
      </c>
      <c r="AK259" s="21">
        <v>43330</v>
      </c>
      <c r="AL259" s="2"/>
      <c r="AM259" s="2"/>
      <c r="AN259" s="2"/>
      <c r="AO259" s="78"/>
      <c r="AP259" s="78"/>
      <c r="AQ259" s="2"/>
    </row>
    <row r="260" spans="1:43" hidden="1" x14ac:dyDescent="0.3">
      <c r="A260" s="64">
        <v>2019</v>
      </c>
      <c r="B260" s="26" t="s">
        <v>706</v>
      </c>
      <c r="C260" s="27" t="s">
        <v>71</v>
      </c>
      <c r="D260" s="28" t="s">
        <v>141</v>
      </c>
      <c r="E260" s="28" t="s">
        <v>72</v>
      </c>
      <c r="F260" s="27" t="s">
        <v>3</v>
      </c>
      <c r="G260" s="28"/>
      <c r="H260" s="28" t="s">
        <v>634</v>
      </c>
      <c r="I260" s="26"/>
      <c r="J260" s="28" t="s">
        <v>173</v>
      </c>
      <c r="K260" s="28"/>
      <c r="L260" s="26" t="s">
        <v>918</v>
      </c>
      <c r="M260" s="21">
        <v>43113</v>
      </c>
      <c r="N260" s="58">
        <f t="shared" ca="1" si="3"/>
        <v>-61</v>
      </c>
      <c r="O260" s="2" t="s">
        <v>72</v>
      </c>
      <c r="P260" s="2"/>
      <c r="Q260" s="2">
        <v>7125</v>
      </c>
      <c r="R260" s="21">
        <v>40863</v>
      </c>
      <c r="S260" s="2">
        <v>19000</v>
      </c>
      <c r="T260" s="2" t="e">
        <v>#N/A</v>
      </c>
      <c r="U260" s="2"/>
      <c r="V260" s="2" t="s">
        <v>560</v>
      </c>
      <c r="W260" s="2"/>
      <c r="X260" s="2"/>
      <c r="Y260" s="2" t="s">
        <v>542</v>
      </c>
      <c r="Z260" s="21">
        <v>42931</v>
      </c>
      <c r="AA260" s="2">
        <v>0</v>
      </c>
      <c r="AB260" s="21">
        <v>0</v>
      </c>
      <c r="AC260" s="21">
        <v>0</v>
      </c>
      <c r="AD260" s="2" t="s">
        <v>568</v>
      </c>
      <c r="AE260" s="21">
        <v>41640</v>
      </c>
      <c r="AF260" s="21">
        <v>42004</v>
      </c>
      <c r="AG260" s="21"/>
      <c r="AH260" s="68" t="s">
        <v>724</v>
      </c>
      <c r="AI260" s="21">
        <v>41469</v>
      </c>
      <c r="AJ260" s="21">
        <v>42910</v>
      </c>
      <c r="AK260" s="21">
        <v>43478</v>
      </c>
      <c r="AL260" s="2"/>
      <c r="AM260" s="2"/>
      <c r="AN260" s="2"/>
      <c r="AO260" s="78"/>
      <c r="AP260" s="78"/>
      <c r="AQ260" s="2"/>
    </row>
    <row r="261" spans="1:43" hidden="1" x14ac:dyDescent="0.3">
      <c r="A261" s="64">
        <v>2020</v>
      </c>
      <c r="B261" s="26" t="s">
        <v>75</v>
      </c>
      <c r="C261" s="27" t="s">
        <v>71</v>
      </c>
      <c r="D261" s="28" t="s">
        <v>141</v>
      </c>
      <c r="E261" s="28" t="s">
        <v>72</v>
      </c>
      <c r="F261" s="28" t="s">
        <v>3</v>
      </c>
      <c r="G261" s="29"/>
      <c r="H261" s="27" t="e">
        <v>#N/A</v>
      </c>
      <c r="I261" s="27"/>
      <c r="J261" s="26" t="s">
        <v>173</v>
      </c>
      <c r="K261" s="27"/>
      <c r="L261" s="28"/>
      <c r="M261" s="28"/>
      <c r="N261" s="2" t="str">
        <f t="shared" si="3"/>
        <v/>
      </c>
      <c r="O261" s="29" t="e">
        <v>#N/A</v>
      </c>
      <c r="P261" s="29"/>
      <c r="Q261" s="27" t="e">
        <v>#N/A</v>
      </c>
      <c r="R261" s="27" t="e">
        <v>#N/A</v>
      </c>
      <c r="S261" s="2" t="e">
        <v>#N/A</v>
      </c>
      <c r="T261" s="2" t="e">
        <v>#N/A</v>
      </c>
      <c r="U261" s="2"/>
      <c r="V261" s="2" t="e">
        <v>#N/A</v>
      </c>
      <c r="W261" s="2"/>
      <c r="X261" s="2"/>
      <c r="Y261" s="2" t="e">
        <v>#N/A</v>
      </c>
      <c r="Z261" s="21"/>
      <c r="AA261" s="2" t="e">
        <v>#N/A</v>
      </c>
      <c r="AB261" s="21" t="e">
        <v>#N/A</v>
      </c>
      <c r="AC261" s="21" t="e">
        <v>#N/A</v>
      </c>
      <c r="AD261" s="2" t="e">
        <v>#N/A</v>
      </c>
      <c r="AE261" s="21" t="e">
        <v>#N/A</v>
      </c>
      <c r="AF261" s="21" t="e">
        <v>#N/A</v>
      </c>
      <c r="AG261" s="21"/>
      <c r="AH261" s="68"/>
      <c r="AI261" s="21" t="e">
        <v>#N/A</v>
      </c>
      <c r="AJ261" s="2"/>
      <c r="AK261" s="2"/>
      <c r="AL261" s="2"/>
      <c r="AM261" s="2"/>
      <c r="AN261" s="2"/>
      <c r="AO261" s="78"/>
      <c r="AP261" s="78"/>
      <c r="AQ261" s="2"/>
    </row>
    <row r="262" spans="1:43" hidden="1" x14ac:dyDescent="0.3">
      <c r="A262" s="4">
        <v>2021</v>
      </c>
      <c r="B262" s="26" t="s">
        <v>76</v>
      </c>
      <c r="C262" s="27" t="s">
        <v>71</v>
      </c>
      <c r="D262" s="27" t="s">
        <v>219</v>
      </c>
      <c r="E262" s="2" t="s">
        <v>0</v>
      </c>
      <c r="F262" s="27" t="s">
        <v>3</v>
      </c>
      <c r="G262" s="28"/>
      <c r="H262" s="28" t="s">
        <v>530</v>
      </c>
      <c r="I262" s="26"/>
      <c r="J262" s="28" t="s">
        <v>173</v>
      </c>
      <c r="K262" s="28"/>
      <c r="L262" s="28"/>
      <c r="M262" s="21"/>
      <c r="N262" s="58" t="str">
        <f t="shared" si="3"/>
        <v/>
      </c>
      <c r="O262" s="2" t="s">
        <v>0</v>
      </c>
      <c r="P262" s="2"/>
      <c r="Q262" s="2">
        <v>6890</v>
      </c>
      <c r="R262" s="21">
        <v>39773</v>
      </c>
      <c r="S262" s="2">
        <v>19000</v>
      </c>
      <c r="T262" s="2">
        <v>12902</v>
      </c>
      <c r="U262" s="2"/>
      <c r="V262" s="2" t="s">
        <v>546</v>
      </c>
      <c r="W262" s="2"/>
      <c r="X262" s="2"/>
      <c r="Y262" s="2" t="s">
        <v>542</v>
      </c>
      <c r="Z262" s="21">
        <v>42200</v>
      </c>
      <c r="AA262" s="2">
        <v>0</v>
      </c>
      <c r="AB262" s="21">
        <v>39783</v>
      </c>
      <c r="AC262" s="21">
        <v>0</v>
      </c>
      <c r="AD262" s="2" t="s">
        <v>569</v>
      </c>
      <c r="AE262" s="21">
        <v>42370</v>
      </c>
      <c r="AF262" s="21">
        <v>42735</v>
      </c>
      <c r="AG262" s="21"/>
      <c r="AH262" s="68"/>
      <c r="AI262" s="21">
        <v>41469</v>
      </c>
      <c r="AJ262" s="2"/>
      <c r="AK262" s="2"/>
      <c r="AL262" s="2"/>
      <c r="AM262" s="2"/>
      <c r="AN262" s="2"/>
      <c r="AO262" s="78"/>
      <c r="AP262" s="78"/>
      <c r="AQ262" s="2"/>
    </row>
    <row r="263" spans="1:43" hidden="1" x14ac:dyDescent="0.3">
      <c r="A263" s="4">
        <v>2022</v>
      </c>
      <c r="B263" s="26" t="s">
        <v>77</v>
      </c>
      <c r="C263" s="27" t="s">
        <v>71</v>
      </c>
      <c r="D263" s="28" t="s">
        <v>141</v>
      </c>
      <c r="E263" s="28" t="s">
        <v>0</v>
      </c>
      <c r="F263" s="27" t="s">
        <v>3</v>
      </c>
      <c r="G263" s="28"/>
      <c r="H263" s="28" t="s">
        <v>531</v>
      </c>
      <c r="I263" s="26"/>
      <c r="J263" s="28" t="s">
        <v>173</v>
      </c>
      <c r="K263" s="28"/>
      <c r="L263" s="28" t="s">
        <v>921</v>
      </c>
      <c r="M263" s="21">
        <v>43248</v>
      </c>
      <c r="N263" s="58">
        <f t="shared" ca="1" si="3"/>
        <v>74</v>
      </c>
      <c r="O263" s="2" t="s">
        <v>0</v>
      </c>
      <c r="P263" s="2"/>
      <c r="Q263" s="2">
        <v>6890</v>
      </c>
      <c r="R263" s="21">
        <v>39773</v>
      </c>
      <c r="S263" s="2">
        <v>19000</v>
      </c>
      <c r="T263" s="2">
        <v>12902</v>
      </c>
      <c r="U263" s="2"/>
      <c r="V263" s="2" t="s">
        <v>546</v>
      </c>
      <c r="W263" s="2"/>
      <c r="X263" s="2"/>
      <c r="Y263" s="2" t="s">
        <v>542</v>
      </c>
      <c r="Z263" s="21">
        <v>42931</v>
      </c>
      <c r="AA263" s="2">
        <v>0</v>
      </c>
      <c r="AB263" s="21">
        <v>39783</v>
      </c>
      <c r="AC263" s="21">
        <v>0</v>
      </c>
      <c r="AD263" s="2" t="s">
        <v>571</v>
      </c>
      <c r="AE263" s="21">
        <v>42370</v>
      </c>
      <c r="AF263" s="21">
        <v>42735</v>
      </c>
      <c r="AG263" s="21"/>
      <c r="AH263" s="68" t="s">
        <v>572</v>
      </c>
      <c r="AI263" s="21">
        <v>41469</v>
      </c>
      <c r="AJ263" s="2"/>
      <c r="AK263" s="2"/>
      <c r="AL263" s="2"/>
      <c r="AM263" s="2"/>
      <c r="AN263" s="2"/>
      <c r="AO263" s="78"/>
      <c r="AP263" s="78"/>
      <c r="AQ263" s="2"/>
    </row>
    <row r="264" spans="1:43" hidden="1" x14ac:dyDescent="0.3">
      <c r="A264" s="64">
        <v>2023</v>
      </c>
      <c r="B264" s="26" t="s">
        <v>78</v>
      </c>
      <c r="C264" s="27" t="s">
        <v>71</v>
      </c>
      <c r="D264" s="28" t="s">
        <v>141</v>
      </c>
      <c r="E264" s="2" t="s">
        <v>0</v>
      </c>
      <c r="F264" s="27" t="s">
        <v>3</v>
      </c>
      <c r="G264" s="28"/>
      <c r="H264" s="28" t="s">
        <v>532</v>
      </c>
      <c r="I264" s="26"/>
      <c r="J264" s="28" t="s">
        <v>173</v>
      </c>
      <c r="K264" s="28"/>
      <c r="L264" s="28"/>
      <c r="M264" s="21"/>
      <c r="N264" s="58" t="str">
        <f t="shared" si="3"/>
        <v/>
      </c>
      <c r="O264" s="2" t="s">
        <v>0</v>
      </c>
      <c r="P264" s="2"/>
      <c r="Q264" s="2">
        <v>6890</v>
      </c>
      <c r="R264" s="21">
        <v>39773</v>
      </c>
      <c r="S264" s="2">
        <v>19000</v>
      </c>
      <c r="T264" s="2">
        <v>12902</v>
      </c>
      <c r="U264" s="2"/>
      <c r="V264" s="2" t="s">
        <v>546</v>
      </c>
      <c r="W264" s="2"/>
      <c r="X264" s="2"/>
      <c r="Y264" s="2" t="s">
        <v>542</v>
      </c>
      <c r="Z264" s="21">
        <v>42200</v>
      </c>
      <c r="AA264" s="2">
        <v>0</v>
      </c>
      <c r="AB264" s="21">
        <v>39783</v>
      </c>
      <c r="AC264" s="21">
        <v>0</v>
      </c>
      <c r="AD264" s="2" t="s">
        <v>573</v>
      </c>
      <c r="AE264" s="21">
        <v>42370</v>
      </c>
      <c r="AF264" s="21">
        <v>42735</v>
      </c>
      <c r="AG264" s="21"/>
      <c r="AH264" s="68"/>
      <c r="AI264" s="21">
        <v>41469</v>
      </c>
      <c r="AJ264" s="2"/>
      <c r="AK264" s="2"/>
      <c r="AL264" s="2"/>
      <c r="AM264" s="2"/>
      <c r="AN264" s="2"/>
      <c r="AO264" s="78"/>
      <c r="AP264" s="78"/>
      <c r="AQ264" s="2"/>
    </row>
    <row r="265" spans="1:43" hidden="1" x14ac:dyDescent="0.3">
      <c r="A265" s="4">
        <v>2024</v>
      </c>
      <c r="B265" s="26" t="s">
        <v>280</v>
      </c>
      <c r="C265" s="27" t="s">
        <v>71</v>
      </c>
      <c r="D265" s="28" t="s">
        <v>141</v>
      </c>
      <c r="E265" s="2" t="s">
        <v>72</v>
      </c>
      <c r="F265" s="27" t="s">
        <v>3</v>
      </c>
      <c r="G265" s="28"/>
      <c r="H265" s="28" t="s">
        <v>635</v>
      </c>
      <c r="I265" s="26"/>
      <c r="J265" s="28" t="s">
        <v>749</v>
      </c>
      <c r="K265" s="28"/>
      <c r="L265" s="28" t="s">
        <v>281</v>
      </c>
      <c r="M265" s="21"/>
      <c r="N265" s="58" t="str">
        <f t="shared" ref="N265:N328" si="4">IF(M265="","",DAYS360($M$1,M265))</f>
        <v/>
      </c>
      <c r="O265" s="2" t="s">
        <v>72</v>
      </c>
      <c r="P265" s="2"/>
      <c r="Q265" s="2">
        <v>7728</v>
      </c>
      <c r="R265" s="21">
        <v>40206</v>
      </c>
      <c r="S265" s="2">
        <v>19000</v>
      </c>
      <c r="T265" s="2" t="e">
        <v>#N/A</v>
      </c>
      <c r="U265" s="2"/>
      <c r="V265" s="2" t="s">
        <v>560</v>
      </c>
      <c r="W265" s="2"/>
      <c r="X265" s="2"/>
      <c r="Y265" s="2" t="s">
        <v>542</v>
      </c>
      <c r="Z265" s="21"/>
      <c r="AA265" s="2">
        <v>0</v>
      </c>
      <c r="AB265" s="21">
        <v>42086</v>
      </c>
      <c r="AC265" s="21">
        <v>42451</v>
      </c>
      <c r="AD265" s="2" t="s">
        <v>575</v>
      </c>
      <c r="AE265" s="21">
        <v>42370</v>
      </c>
      <c r="AF265" s="21">
        <v>42735</v>
      </c>
      <c r="AG265" s="21"/>
      <c r="AH265" s="68"/>
      <c r="AI265" s="21">
        <v>41469</v>
      </c>
      <c r="AJ265" s="2"/>
      <c r="AK265" s="2"/>
      <c r="AL265" s="2"/>
      <c r="AM265" s="2"/>
      <c r="AN265" s="2"/>
      <c r="AO265" s="78"/>
      <c r="AP265" s="78"/>
      <c r="AQ265" s="2"/>
    </row>
    <row r="266" spans="1:43" hidden="1" x14ac:dyDescent="0.3">
      <c r="A266" s="64">
        <v>2025</v>
      </c>
      <c r="B266" s="26" t="s">
        <v>104</v>
      </c>
      <c r="C266" s="27" t="s">
        <v>71</v>
      </c>
      <c r="D266" s="28"/>
      <c r="E266" s="31" t="s">
        <v>81</v>
      </c>
      <c r="F266" s="27" t="s">
        <v>3</v>
      </c>
      <c r="G266" s="28"/>
      <c r="H266" s="28" t="e">
        <v>#N/A</v>
      </c>
      <c r="I266" s="29"/>
      <c r="J266" s="27" t="s">
        <v>173</v>
      </c>
      <c r="K266" s="27"/>
      <c r="L266" s="28"/>
      <c r="M266" s="21"/>
      <c r="N266" s="58" t="str">
        <f t="shared" si="4"/>
        <v/>
      </c>
      <c r="O266" s="2"/>
      <c r="P266" s="2"/>
      <c r="Q266" s="2"/>
      <c r="R266" s="21"/>
      <c r="S266" s="2"/>
      <c r="T266" s="2"/>
      <c r="U266" s="2"/>
      <c r="V266" s="2"/>
      <c r="W266" s="2"/>
      <c r="X266" s="2"/>
      <c r="Y266" s="2"/>
      <c r="Z266" s="21"/>
      <c r="AA266" s="2"/>
      <c r="AB266" s="21"/>
      <c r="AC266" s="21"/>
      <c r="AD266" s="2"/>
      <c r="AE266" s="21"/>
      <c r="AF266" s="21"/>
      <c r="AG266" s="21"/>
      <c r="AH266" s="68"/>
      <c r="AI266" s="21"/>
      <c r="AJ266" s="2"/>
      <c r="AK266" s="2"/>
      <c r="AL266" s="2"/>
      <c r="AM266" s="2"/>
      <c r="AN266" s="2"/>
      <c r="AO266" s="78"/>
      <c r="AP266" s="78"/>
      <c r="AQ266" s="2"/>
    </row>
    <row r="267" spans="1:43" hidden="1" x14ac:dyDescent="0.3">
      <c r="A267" s="4">
        <v>2026</v>
      </c>
      <c r="B267" s="26" t="s">
        <v>105</v>
      </c>
      <c r="C267" s="27" t="s">
        <v>71</v>
      </c>
      <c r="D267" s="28"/>
      <c r="E267" s="31" t="s">
        <v>81</v>
      </c>
      <c r="F267" s="27" t="s">
        <v>3</v>
      </c>
      <c r="G267" s="28"/>
      <c r="H267" s="28" t="e">
        <v>#N/A</v>
      </c>
      <c r="I267" s="29"/>
      <c r="J267" s="27" t="s">
        <v>173</v>
      </c>
      <c r="K267" s="27"/>
      <c r="L267" s="28"/>
      <c r="M267" s="21"/>
      <c r="N267" s="58" t="str">
        <f t="shared" si="4"/>
        <v/>
      </c>
      <c r="O267" s="2"/>
      <c r="P267" s="2"/>
      <c r="Q267" s="2"/>
      <c r="R267" s="21"/>
      <c r="S267" s="2"/>
      <c r="T267" s="2"/>
      <c r="U267" s="2"/>
      <c r="V267" s="2"/>
      <c r="W267" s="2"/>
      <c r="X267" s="2"/>
      <c r="Y267" s="2"/>
      <c r="Z267" s="21"/>
      <c r="AA267" s="2"/>
      <c r="AB267" s="21"/>
      <c r="AC267" s="21"/>
      <c r="AD267" s="2"/>
      <c r="AE267" s="21"/>
      <c r="AF267" s="21"/>
      <c r="AG267" s="21"/>
      <c r="AH267" s="68"/>
      <c r="AI267" s="21"/>
      <c r="AJ267" s="2"/>
      <c r="AK267" s="2"/>
      <c r="AL267" s="2"/>
      <c r="AM267" s="2"/>
      <c r="AN267" s="2"/>
      <c r="AO267" s="78"/>
      <c r="AP267" s="78"/>
      <c r="AQ267" s="2"/>
    </row>
    <row r="268" spans="1:43" hidden="1" x14ac:dyDescent="0.3">
      <c r="A268" s="4">
        <v>2027</v>
      </c>
      <c r="B268" s="26" t="s">
        <v>106</v>
      </c>
      <c r="C268" s="27" t="s">
        <v>71</v>
      </c>
      <c r="D268" s="28"/>
      <c r="E268" s="31" t="s">
        <v>81</v>
      </c>
      <c r="F268" s="27" t="s">
        <v>3</v>
      </c>
      <c r="G268" s="28"/>
      <c r="H268" s="28" t="e">
        <v>#N/A</v>
      </c>
      <c r="I268" s="29"/>
      <c r="J268" s="27" t="s">
        <v>173</v>
      </c>
      <c r="K268" s="27"/>
      <c r="L268" s="28"/>
      <c r="M268" s="21"/>
      <c r="N268" s="58" t="str">
        <f t="shared" si="4"/>
        <v/>
      </c>
      <c r="O268" s="2"/>
      <c r="P268" s="2"/>
      <c r="Q268" s="2"/>
      <c r="R268" s="21"/>
      <c r="S268" s="2"/>
      <c r="T268" s="2"/>
      <c r="U268" s="2"/>
      <c r="V268" s="2"/>
      <c r="W268" s="2"/>
      <c r="X268" s="2"/>
      <c r="Y268" s="2"/>
      <c r="Z268" s="21"/>
      <c r="AA268" s="2"/>
      <c r="AB268" s="21"/>
      <c r="AC268" s="21"/>
      <c r="AD268" s="2"/>
      <c r="AE268" s="21"/>
      <c r="AF268" s="21"/>
      <c r="AG268" s="21"/>
      <c r="AH268" s="68"/>
      <c r="AI268" s="21"/>
      <c r="AJ268" s="2"/>
      <c r="AK268" s="2"/>
      <c r="AL268" s="2"/>
      <c r="AM268" s="2"/>
      <c r="AN268" s="2"/>
      <c r="AO268" s="78"/>
      <c r="AP268" s="78"/>
      <c r="AQ268" s="2"/>
    </row>
    <row r="269" spans="1:43" hidden="1" x14ac:dyDescent="0.3">
      <c r="A269" s="4">
        <v>2028</v>
      </c>
      <c r="B269" s="26" t="s">
        <v>107</v>
      </c>
      <c r="C269" s="27" t="s">
        <v>71</v>
      </c>
      <c r="D269" s="28"/>
      <c r="E269" s="31" t="s">
        <v>81</v>
      </c>
      <c r="F269" s="27" t="s">
        <v>3</v>
      </c>
      <c r="G269" s="28"/>
      <c r="H269" s="28" t="e">
        <v>#N/A</v>
      </c>
      <c r="I269" s="29"/>
      <c r="J269" s="27" t="s">
        <v>173</v>
      </c>
      <c r="K269" s="27"/>
      <c r="L269" s="28"/>
      <c r="M269" s="21"/>
      <c r="N269" s="58" t="str">
        <f t="shared" si="4"/>
        <v/>
      </c>
      <c r="O269" s="2"/>
      <c r="P269" s="2"/>
      <c r="Q269" s="2"/>
      <c r="R269" s="21"/>
      <c r="S269" s="2"/>
      <c r="T269" s="2"/>
      <c r="U269" s="2"/>
      <c r="V269" s="2"/>
      <c r="W269" s="2"/>
      <c r="X269" s="2"/>
      <c r="Y269" s="2"/>
      <c r="Z269" s="21"/>
      <c r="AA269" s="2"/>
      <c r="AB269" s="21"/>
      <c r="AC269" s="21"/>
      <c r="AD269" s="2"/>
      <c r="AE269" s="21"/>
      <c r="AF269" s="21"/>
      <c r="AG269" s="21"/>
      <c r="AH269" s="68"/>
      <c r="AI269" s="21"/>
      <c r="AJ269" s="2"/>
      <c r="AK269" s="2"/>
      <c r="AL269" s="2"/>
      <c r="AM269" s="2"/>
      <c r="AN269" s="2"/>
      <c r="AO269" s="78"/>
      <c r="AP269" s="78"/>
      <c r="AQ269" s="2"/>
    </row>
    <row r="270" spans="1:43" hidden="1" x14ac:dyDescent="0.3">
      <c r="A270" s="4">
        <v>2029</v>
      </c>
      <c r="B270" s="26" t="s">
        <v>108</v>
      </c>
      <c r="C270" s="27" t="s">
        <v>71</v>
      </c>
      <c r="D270" s="28"/>
      <c r="E270" s="31" t="s">
        <v>81</v>
      </c>
      <c r="F270" s="27" t="s">
        <v>3</v>
      </c>
      <c r="G270" s="28"/>
      <c r="H270" s="28" t="e">
        <v>#N/A</v>
      </c>
      <c r="I270" s="29"/>
      <c r="J270" s="27" t="s">
        <v>173</v>
      </c>
      <c r="K270" s="27"/>
      <c r="L270" s="28"/>
      <c r="M270" s="21"/>
      <c r="N270" s="58" t="str">
        <f t="shared" si="4"/>
        <v/>
      </c>
      <c r="O270" s="2"/>
      <c r="P270" s="2"/>
      <c r="Q270" s="2"/>
      <c r="R270" s="21"/>
      <c r="S270" s="2"/>
      <c r="T270" s="2"/>
      <c r="U270" s="2"/>
      <c r="V270" s="2"/>
      <c r="W270" s="2"/>
      <c r="X270" s="2"/>
      <c r="Y270" s="2"/>
      <c r="Z270" s="21"/>
      <c r="AA270" s="2"/>
      <c r="AB270" s="21"/>
      <c r="AC270" s="21"/>
      <c r="AD270" s="2"/>
      <c r="AE270" s="21"/>
      <c r="AF270" s="21"/>
      <c r="AG270" s="21"/>
      <c r="AH270" s="68"/>
      <c r="AI270" s="21"/>
      <c r="AJ270" s="2"/>
      <c r="AK270" s="2"/>
      <c r="AL270" s="2"/>
      <c r="AM270" s="2"/>
      <c r="AN270" s="2"/>
      <c r="AO270" s="78"/>
      <c r="AP270" s="78"/>
      <c r="AQ270" s="2"/>
    </row>
    <row r="271" spans="1:43" hidden="1" x14ac:dyDescent="0.3">
      <c r="A271" s="4">
        <v>2030</v>
      </c>
      <c r="B271" s="26" t="s">
        <v>109</v>
      </c>
      <c r="C271" s="27" t="s">
        <v>71</v>
      </c>
      <c r="D271" s="28"/>
      <c r="E271" s="31" t="s">
        <v>81</v>
      </c>
      <c r="F271" s="27" t="s">
        <v>3</v>
      </c>
      <c r="G271" s="28"/>
      <c r="H271" s="28" t="e">
        <v>#N/A</v>
      </c>
      <c r="I271" s="29"/>
      <c r="J271" s="27" t="s">
        <v>173</v>
      </c>
      <c r="K271" s="27"/>
      <c r="L271" s="28"/>
      <c r="M271" s="21"/>
      <c r="N271" s="58" t="str">
        <f t="shared" si="4"/>
        <v/>
      </c>
      <c r="O271" s="2"/>
      <c r="P271" s="2"/>
      <c r="Q271" s="2"/>
      <c r="R271" s="21"/>
      <c r="S271" s="2"/>
      <c r="T271" s="2"/>
      <c r="U271" s="2"/>
      <c r="V271" s="2"/>
      <c r="W271" s="2"/>
      <c r="X271" s="2"/>
      <c r="Y271" s="2"/>
      <c r="Z271" s="21"/>
      <c r="AA271" s="2"/>
      <c r="AB271" s="21"/>
      <c r="AC271" s="21"/>
      <c r="AD271" s="2"/>
      <c r="AE271" s="21"/>
      <c r="AF271" s="21"/>
      <c r="AG271" s="21"/>
      <c r="AH271" s="68"/>
      <c r="AI271" s="21"/>
      <c r="AJ271" s="2"/>
      <c r="AK271" s="2"/>
      <c r="AL271" s="2"/>
      <c r="AM271" s="2"/>
      <c r="AN271" s="2"/>
      <c r="AO271" s="78"/>
      <c r="AP271" s="78"/>
      <c r="AQ271" s="2"/>
    </row>
    <row r="272" spans="1:43" hidden="1" x14ac:dyDescent="0.3">
      <c r="A272" s="4">
        <v>2031</v>
      </c>
      <c r="B272" s="26" t="s">
        <v>110</v>
      </c>
      <c r="C272" s="27" t="s">
        <v>71</v>
      </c>
      <c r="D272" s="28"/>
      <c r="E272" s="31" t="s">
        <v>81</v>
      </c>
      <c r="F272" s="27" t="s">
        <v>3</v>
      </c>
      <c r="G272" s="28"/>
      <c r="H272" s="28" t="e">
        <v>#N/A</v>
      </c>
      <c r="I272" s="29"/>
      <c r="J272" s="27" t="s">
        <v>173</v>
      </c>
      <c r="K272" s="27"/>
      <c r="L272" s="28"/>
      <c r="M272" s="21"/>
      <c r="N272" s="58" t="str">
        <f t="shared" si="4"/>
        <v/>
      </c>
      <c r="O272" s="2"/>
      <c r="P272" s="2"/>
      <c r="Q272" s="2"/>
      <c r="R272" s="21"/>
      <c r="S272" s="2"/>
      <c r="T272" s="2"/>
      <c r="U272" s="2"/>
      <c r="V272" s="2"/>
      <c r="W272" s="2"/>
      <c r="X272" s="2"/>
      <c r="Y272" s="2"/>
      <c r="Z272" s="21"/>
      <c r="AA272" s="2"/>
      <c r="AB272" s="21"/>
      <c r="AC272" s="21"/>
      <c r="AD272" s="2"/>
      <c r="AE272" s="21"/>
      <c r="AF272" s="21"/>
      <c r="AG272" s="21"/>
      <c r="AH272" s="68"/>
      <c r="AI272" s="21"/>
      <c r="AJ272" s="2"/>
      <c r="AK272" s="2"/>
      <c r="AL272" s="2"/>
      <c r="AM272" s="2"/>
      <c r="AN272" s="2"/>
      <c r="AO272" s="78"/>
      <c r="AP272" s="78"/>
      <c r="AQ272" s="2"/>
    </row>
    <row r="273" spans="1:43" hidden="1" x14ac:dyDescent="0.3">
      <c r="A273" s="4">
        <v>2032</v>
      </c>
      <c r="B273" s="26" t="s">
        <v>111</v>
      </c>
      <c r="C273" s="27" t="s">
        <v>71</v>
      </c>
      <c r="D273" s="28"/>
      <c r="E273" s="31" t="s">
        <v>81</v>
      </c>
      <c r="F273" s="27" t="s">
        <v>3</v>
      </c>
      <c r="G273" s="28"/>
      <c r="H273" s="28" t="e">
        <v>#N/A</v>
      </c>
      <c r="I273" s="29"/>
      <c r="J273" s="27" t="s">
        <v>173</v>
      </c>
      <c r="K273" s="27"/>
      <c r="L273" s="28"/>
      <c r="M273" s="21"/>
      <c r="N273" s="58" t="str">
        <f t="shared" si="4"/>
        <v/>
      </c>
      <c r="O273" s="2"/>
      <c r="P273" s="2"/>
      <c r="Q273" s="2"/>
      <c r="R273" s="21"/>
      <c r="S273" s="2"/>
      <c r="T273" s="2"/>
      <c r="U273" s="2"/>
      <c r="V273" s="2"/>
      <c r="W273" s="2"/>
      <c r="X273" s="2"/>
      <c r="Y273" s="2"/>
      <c r="Z273" s="21"/>
      <c r="AA273" s="2"/>
      <c r="AB273" s="21"/>
      <c r="AC273" s="21"/>
      <c r="AD273" s="2"/>
      <c r="AE273" s="21"/>
      <c r="AF273" s="21"/>
      <c r="AG273" s="21"/>
      <c r="AH273" s="68"/>
      <c r="AI273" s="21"/>
      <c r="AJ273" s="2"/>
      <c r="AK273" s="2"/>
      <c r="AL273" s="2"/>
      <c r="AM273" s="2"/>
      <c r="AN273" s="2"/>
      <c r="AO273" s="78"/>
      <c r="AP273" s="78"/>
      <c r="AQ273" s="2"/>
    </row>
    <row r="274" spans="1:43" hidden="1" x14ac:dyDescent="0.3">
      <c r="A274" s="4">
        <v>2033</v>
      </c>
      <c r="B274" s="26" t="s">
        <v>112</v>
      </c>
      <c r="C274" s="27" t="s">
        <v>71</v>
      </c>
      <c r="D274" s="28"/>
      <c r="E274" s="31" t="s">
        <v>81</v>
      </c>
      <c r="F274" s="27" t="s">
        <v>3</v>
      </c>
      <c r="G274" s="28"/>
      <c r="H274" s="28" t="e">
        <v>#N/A</v>
      </c>
      <c r="I274" s="29"/>
      <c r="J274" s="27" t="s">
        <v>173</v>
      </c>
      <c r="K274" s="27"/>
      <c r="L274" s="28"/>
      <c r="M274" s="21"/>
      <c r="N274" s="58" t="str">
        <f t="shared" si="4"/>
        <v/>
      </c>
      <c r="O274" s="2"/>
      <c r="P274" s="2"/>
      <c r="Q274" s="2"/>
      <c r="R274" s="21"/>
      <c r="S274" s="2"/>
      <c r="T274" s="2"/>
      <c r="U274" s="2"/>
      <c r="V274" s="2"/>
      <c r="W274" s="2"/>
      <c r="X274" s="2"/>
      <c r="Y274" s="2"/>
      <c r="Z274" s="21"/>
      <c r="AA274" s="2"/>
      <c r="AB274" s="21"/>
      <c r="AC274" s="21"/>
      <c r="AD274" s="2"/>
      <c r="AE274" s="21"/>
      <c r="AF274" s="21"/>
      <c r="AG274" s="21"/>
      <c r="AH274" s="68"/>
      <c r="AI274" s="21"/>
      <c r="AJ274" s="2"/>
      <c r="AK274" s="2"/>
      <c r="AL274" s="2"/>
      <c r="AM274" s="2"/>
      <c r="AN274" s="2"/>
      <c r="AO274" s="78"/>
      <c r="AP274" s="78"/>
      <c r="AQ274" s="2"/>
    </row>
    <row r="275" spans="1:43" hidden="1" x14ac:dyDescent="0.3">
      <c r="A275" s="4">
        <v>2034</v>
      </c>
      <c r="B275" s="26" t="s">
        <v>113</v>
      </c>
      <c r="C275" s="27" t="s">
        <v>71</v>
      </c>
      <c r="D275" s="28"/>
      <c r="E275" s="31" t="s">
        <v>81</v>
      </c>
      <c r="F275" s="27" t="s">
        <v>3</v>
      </c>
      <c r="G275" s="28"/>
      <c r="H275" s="28" t="e">
        <v>#N/A</v>
      </c>
      <c r="I275" s="29"/>
      <c r="J275" s="27" t="s">
        <v>173</v>
      </c>
      <c r="K275" s="27"/>
      <c r="L275" s="28"/>
      <c r="M275" s="21"/>
      <c r="N275" s="58" t="str">
        <f t="shared" si="4"/>
        <v/>
      </c>
      <c r="O275" s="2"/>
      <c r="P275" s="2"/>
      <c r="Q275" s="2"/>
      <c r="R275" s="21"/>
      <c r="S275" s="2"/>
      <c r="T275" s="2"/>
      <c r="U275" s="2"/>
      <c r="V275" s="2"/>
      <c r="W275" s="2"/>
      <c r="X275" s="2"/>
      <c r="Y275" s="2"/>
      <c r="Z275" s="21"/>
      <c r="AA275" s="2"/>
      <c r="AB275" s="21"/>
      <c r="AC275" s="21"/>
      <c r="AD275" s="2"/>
      <c r="AE275" s="21"/>
      <c r="AF275" s="21"/>
      <c r="AG275" s="21"/>
      <c r="AH275" s="68"/>
      <c r="AI275" s="21"/>
      <c r="AJ275" s="2"/>
      <c r="AK275" s="2"/>
      <c r="AL275" s="2"/>
      <c r="AM275" s="2"/>
      <c r="AN275" s="2"/>
      <c r="AO275" s="78"/>
      <c r="AP275" s="78"/>
      <c r="AQ275" s="2"/>
    </row>
    <row r="276" spans="1:43" hidden="1" x14ac:dyDescent="0.3">
      <c r="A276" s="4">
        <v>2035</v>
      </c>
      <c r="B276" s="26" t="s">
        <v>114</v>
      </c>
      <c r="C276" s="27" t="s">
        <v>71</v>
      </c>
      <c r="D276" s="28"/>
      <c r="E276" s="31" t="s">
        <v>81</v>
      </c>
      <c r="F276" s="27" t="s">
        <v>3</v>
      </c>
      <c r="G276" s="28"/>
      <c r="H276" s="28" t="e">
        <v>#N/A</v>
      </c>
      <c r="I276" s="29"/>
      <c r="J276" s="27" t="s">
        <v>173</v>
      </c>
      <c r="K276" s="27"/>
      <c r="L276" s="28"/>
      <c r="M276" s="21"/>
      <c r="N276" s="58" t="str">
        <f t="shared" si="4"/>
        <v/>
      </c>
      <c r="O276" s="2"/>
      <c r="P276" s="2"/>
      <c r="Q276" s="2"/>
      <c r="R276" s="21"/>
      <c r="S276" s="2"/>
      <c r="T276" s="2"/>
      <c r="U276" s="2"/>
      <c r="V276" s="2"/>
      <c r="W276" s="2"/>
      <c r="X276" s="2"/>
      <c r="Y276" s="2"/>
      <c r="Z276" s="21"/>
      <c r="AA276" s="2"/>
      <c r="AB276" s="21"/>
      <c r="AC276" s="21"/>
      <c r="AD276" s="2"/>
      <c r="AE276" s="21"/>
      <c r="AF276" s="21"/>
      <c r="AG276" s="21"/>
      <c r="AH276" s="68"/>
      <c r="AI276" s="21"/>
      <c r="AJ276" s="2"/>
      <c r="AK276" s="2"/>
      <c r="AL276" s="2"/>
      <c r="AM276" s="2"/>
      <c r="AN276" s="2"/>
      <c r="AO276" s="78"/>
      <c r="AP276" s="78"/>
      <c r="AQ276" s="2"/>
    </row>
    <row r="277" spans="1:43" hidden="1" x14ac:dyDescent="0.3">
      <c r="A277" s="64">
        <v>2036</v>
      </c>
      <c r="B277" s="26" t="s">
        <v>157</v>
      </c>
      <c r="C277" s="27" t="s">
        <v>71</v>
      </c>
      <c r="D277" s="28" t="s">
        <v>141</v>
      </c>
      <c r="E277" s="31"/>
      <c r="F277" s="27" t="s">
        <v>3</v>
      </c>
      <c r="G277" s="28"/>
      <c r="H277" s="28" t="e">
        <v>#N/A</v>
      </c>
      <c r="I277" s="29" t="s">
        <v>14</v>
      </c>
      <c r="J277" s="27" t="s">
        <v>173</v>
      </c>
      <c r="K277" s="27"/>
      <c r="L277" s="28"/>
      <c r="M277" s="21"/>
      <c r="N277" s="58" t="str">
        <f t="shared" si="4"/>
        <v/>
      </c>
      <c r="O277" s="2"/>
      <c r="P277" s="2"/>
      <c r="Q277" s="2"/>
      <c r="R277" s="21"/>
      <c r="S277" s="2"/>
      <c r="T277" s="2"/>
      <c r="U277" s="2"/>
      <c r="V277" s="2"/>
      <c r="W277" s="2"/>
      <c r="X277" s="2"/>
      <c r="Y277" s="2"/>
      <c r="Z277" s="21"/>
      <c r="AA277" s="2"/>
      <c r="AB277" s="21"/>
      <c r="AC277" s="21"/>
      <c r="AD277" s="2"/>
      <c r="AE277" s="21"/>
      <c r="AF277" s="21"/>
      <c r="AG277" s="21"/>
      <c r="AH277" s="68"/>
      <c r="AI277" s="21"/>
      <c r="AJ277" s="2"/>
      <c r="AK277" s="2"/>
      <c r="AL277" s="2"/>
      <c r="AM277" s="2"/>
      <c r="AN277" s="2"/>
      <c r="AO277" s="78"/>
      <c r="AP277" s="78"/>
      <c r="AQ277" s="2"/>
    </row>
    <row r="278" spans="1:43" hidden="1" x14ac:dyDescent="0.3">
      <c r="A278" s="4">
        <v>2037</v>
      </c>
      <c r="B278" s="26" t="s">
        <v>158</v>
      </c>
      <c r="C278" s="27" t="s">
        <v>71</v>
      </c>
      <c r="D278" s="28" t="s">
        <v>141</v>
      </c>
      <c r="E278" s="31"/>
      <c r="F278" s="27" t="s">
        <v>3</v>
      </c>
      <c r="G278" s="28"/>
      <c r="H278" s="28" t="e">
        <v>#N/A</v>
      </c>
      <c r="I278" s="29" t="s">
        <v>14</v>
      </c>
      <c r="J278" s="27" t="s">
        <v>173</v>
      </c>
      <c r="K278" s="27"/>
      <c r="L278" s="28"/>
      <c r="M278" s="21"/>
      <c r="N278" s="58" t="str">
        <f t="shared" si="4"/>
        <v/>
      </c>
      <c r="O278" s="2"/>
      <c r="P278" s="2"/>
      <c r="Q278" s="2"/>
      <c r="R278" s="21"/>
      <c r="S278" s="2"/>
      <c r="T278" s="2"/>
      <c r="U278" s="2"/>
      <c r="V278" s="2"/>
      <c r="W278" s="2"/>
      <c r="X278" s="2"/>
      <c r="Y278" s="2"/>
      <c r="Z278" s="21"/>
      <c r="AA278" s="2"/>
      <c r="AB278" s="21"/>
      <c r="AC278" s="21"/>
      <c r="AD278" s="2"/>
      <c r="AE278" s="21"/>
      <c r="AF278" s="21"/>
      <c r="AG278" s="21"/>
      <c r="AH278" s="68"/>
      <c r="AI278" s="21"/>
      <c r="AJ278" s="2"/>
      <c r="AK278" s="2"/>
      <c r="AL278" s="2"/>
      <c r="AM278" s="2"/>
      <c r="AN278" s="2"/>
      <c r="AO278" s="78"/>
      <c r="AP278" s="78"/>
      <c r="AQ278" s="2"/>
    </row>
    <row r="279" spans="1:43" hidden="1" x14ac:dyDescent="0.3">
      <c r="A279" s="4">
        <v>2038</v>
      </c>
      <c r="B279" s="26" t="s">
        <v>133</v>
      </c>
      <c r="C279" s="27" t="s">
        <v>126</v>
      </c>
      <c r="D279" s="28" t="s">
        <v>141</v>
      </c>
      <c r="E279" s="1" t="s">
        <v>1</v>
      </c>
      <c r="F279" s="27" t="s">
        <v>3</v>
      </c>
      <c r="G279" s="28"/>
      <c r="H279" s="28"/>
      <c r="I279" s="29"/>
      <c r="J279" s="28" t="s">
        <v>173</v>
      </c>
      <c r="K279" s="28"/>
      <c r="L279" s="28"/>
      <c r="M279" s="2"/>
      <c r="N279" s="58" t="str">
        <f t="shared" si="4"/>
        <v/>
      </c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78"/>
      <c r="AP279" s="78"/>
      <c r="AQ279" s="2"/>
    </row>
    <row r="280" spans="1:43" hidden="1" x14ac:dyDescent="0.3">
      <c r="A280" s="4">
        <v>2039</v>
      </c>
      <c r="B280" s="26" t="s">
        <v>134</v>
      </c>
      <c r="C280" s="27" t="s">
        <v>126</v>
      </c>
      <c r="D280" s="28" t="s">
        <v>141</v>
      </c>
      <c r="E280" s="1" t="s">
        <v>1</v>
      </c>
      <c r="F280" s="27" t="s">
        <v>3</v>
      </c>
      <c r="G280" s="28"/>
      <c r="H280" s="28"/>
      <c r="I280" s="29"/>
      <c r="J280" s="28" t="s">
        <v>173</v>
      </c>
      <c r="K280" s="28"/>
      <c r="L280" s="28"/>
      <c r="M280" s="2"/>
      <c r="N280" s="58" t="str">
        <f t="shared" si="4"/>
        <v/>
      </c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78"/>
      <c r="AP280" s="78"/>
      <c r="AQ280" s="2"/>
    </row>
    <row r="281" spans="1:43" hidden="1" x14ac:dyDescent="0.3">
      <c r="A281" s="4">
        <v>2040</v>
      </c>
      <c r="B281" s="26" t="s">
        <v>135</v>
      </c>
      <c r="C281" s="27" t="s">
        <v>126</v>
      </c>
      <c r="D281" s="28" t="s">
        <v>141</v>
      </c>
      <c r="E281" s="1" t="s">
        <v>1</v>
      </c>
      <c r="F281" s="27" t="s">
        <v>3</v>
      </c>
      <c r="G281" s="28"/>
      <c r="H281" s="28"/>
      <c r="I281" s="29"/>
      <c r="J281" s="28" t="s">
        <v>173</v>
      </c>
      <c r="K281" s="28"/>
      <c r="L281" s="28"/>
      <c r="M281" s="2"/>
      <c r="N281" s="58" t="str">
        <f t="shared" si="4"/>
        <v/>
      </c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78"/>
      <c r="AP281" s="78"/>
      <c r="AQ281" s="2"/>
    </row>
    <row r="282" spans="1:43" hidden="1" x14ac:dyDescent="0.3">
      <c r="A282" s="4">
        <v>2041</v>
      </c>
      <c r="B282" s="26" t="s">
        <v>121</v>
      </c>
      <c r="C282" s="27" t="s">
        <v>71</v>
      </c>
      <c r="D282" s="28" t="s">
        <v>141</v>
      </c>
      <c r="E282" s="31" t="s">
        <v>81</v>
      </c>
      <c r="F282" s="27" t="s">
        <v>3</v>
      </c>
      <c r="G282" s="28"/>
      <c r="H282" s="28" t="e">
        <v>#N/A</v>
      </c>
      <c r="I282" s="29"/>
      <c r="J282" s="28" t="s">
        <v>173</v>
      </c>
      <c r="K282" s="28"/>
      <c r="L282" s="28"/>
      <c r="M282" s="21" t="e">
        <v>#N/A</v>
      </c>
      <c r="N282" s="58" t="e">
        <f t="shared" si="4"/>
        <v>#N/A</v>
      </c>
      <c r="O282" s="2" t="e">
        <v>#N/A</v>
      </c>
      <c r="P282" s="2"/>
      <c r="Q282" s="2" t="e">
        <v>#N/A</v>
      </c>
      <c r="R282" s="21" t="e">
        <v>#N/A</v>
      </c>
      <c r="S282" s="2" t="e">
        <v>#N/A</v>
      </c>
      <c r="T282" s="2" t="e">
        <v>#N/A</v>
      </c>
      <c r="U282" s="2"/>
      <c r="V282" s="2" t="e">
        <v>#N/A</v>
      </c>
      <c r="W282" s="2"/>
      <c r="X282" s="2"/>
      <c r="Y282" s="2" t="e">
        <v>#N/A</v>
      </c>
      <c r="Z282" s="21" t="e">
        <v>#N/A</v>
      </c>
      <c r="AA282" s="2" t="e">
        <v>#N/A</v>
      </c>
      <c r="AB282" s="21" t="e">
        <v>#N/A</v>
      </c>
      <c r="AC282" s="21" t="e">
        <v>#N/A</v>
      </c>
      <c r="AD282" s="2" t="e">
        <v>#N/A</v>
      </c>
      <c r="AE282" s="21" t="e">
        <v>#N/A</v>
      </c>
      <c r="AF282" s="21" t="e">
        <v>#N/A</v>
      </c>
      <c r="AG282" s="21"/>
      <c r="AH282" s="68"/>
      <c r="AI282" s="21" t="e">
        <v>#N/A</v>
      </c>
      <c r="AJ282" s="2"/>
      <c r="AK282" s="2"/>
      <c r="AL282" s="2"/>
      <c r="AM282" s="2"/>
      <c r="AN282" s="2"/>
      <c r="AO282" s="78"/>
      <c r="AP282" s="78"/>
      <c r="AQ282" s="2"/>
    </row>
    <row r="283" spans="1:43" x14ac:dyDescent="0.3">
      <c r="A283" s="4">
        <v>2042</v>
      </c>
      <c r="B283" s="62" t="s">
        <v>361</v>
      </c>
      <c r="C283" s="1" t="s">
        <v>126</v>
      </c>
      <c r="D283" s="2" t="s">
        <v>183</v>
      </c>
      <c r="E283" s="1" t="s">
        <v>1</v>
      </c>
      <c r="F283" s="1" t="s">
        <v>3</v>
      </c>
      <c r="G283" s="2"/>
      <c r="H283" s="2"/>
      <c r="I283" s="16"/>
      <c r="J283" s="2" t="s">
        <v>336</v>
      </c>
      <c r="K283" s="2"/>
      <c r="L283" s="2"/>
      <c r="M283" s="2"/>
      <c r="N283" s="58" t="str">
        <f t="shared" si="4"/>
        <v/>
      </c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68"/>
      <c r="AN283" s="68"/>
      <c r="AO283" s="78"/>
      <c r="AP283" s="78"/>
      <c r="AQ283" s="2"/>
    </row>
    <row r="284" spans="1:43" hidden="1" x14ac:dyDescent="0.3">
      <c r="A284" s="4">
        <v>2043</v>
      </c>
      <c r="B284" s="26" t="s">
        <v>202</v>
      </c>
      <c r="C284" s="27" t="s">
        <v>70</v>
      </c>
      <c r="D284" s="28" t="s">
        <v>183</v>
      </c>
      <c r="E284" s="1" t="s">
        <v>0</v>
      </c>
      <c r="F284" s="27" t="s">
        <v>3</v>
      </c>
      <c r="G284" s="28"/>
      <c r="H284" s="28" t="s">
        <v>676</v>
      </c>
      <c r="I284" s="29"/>
      <c r="J284" s="28" t="s">
        <v>173</v>
      </c>
      <c r="K284" s="28" t="s">
        <v>306</v>
      </c>
      <c r="L284" s="28"/>
      <c r="M284" s="21"/>
      <c r="N284" s="58" t="str">
        <f t="shared" si="4"/>
        <v/>
      </c>
      <c r="O284" s="2" t="s">
        <v>0</v>
      </c>
      <c r="P284" s="2"/>
      <c r="Q284" s="2">
        <v>7400</v>
      </c>
      <c r="R284" s="21">
        <v>40085</v>
      </c>
      <c r="S284" s="2">
        <v>19000</v>
      </c>
      <c r="T284" s="2">
        <v>0</v>
      </c>
      <c r="U284" s="2"/>
      <c r="V284" s="2" t="s">
        <v>388</v>
      </c>
      <c r="W284" s="2"/>
      <c r="X284" s="2"/>
      <c r="Y284" s="2" t="s">
        <v>390</v>
      </c>
      <c r="Z284" s="21">
        <v>42200</v>
      </c>
      <c r="AA284" s="2">
        <v>0</v>
      </c>
      <c r="AB284" s="21">
        <f>VLOOKUP(B284,[1]FLOTTE!$A$1:$X$65536,24,FALSE)</f>
        <v>41292</v>
      </c>
      <c r="AC284" s="21">
        <f>VLOOKUP(B284,[1]FLOTTE!$A$1:$Y$65536,25,FALSE)</f>
        <v>41656</v>
      </c>
      <c r="AD284" s="2">
        <v>0</v>
      </c>
      <c r="AE284" s="21">
        <v>41292</v>
      </c>
      <c r="AF284" s="21">
        <v>41274</v>
      </c>
      <c r="AG284" s="21"/>
      <c r="AH284" s="2" t="s">
        <v>421</v>
      </c>
      <c r="AI284" s="21">
        <v>0</v>
      </c>
      <c r="AJ284" s="2"/>
      <c r="AK284" s="2"/>
      <c r="AL284" s="2"/>
      <c r="AM284" s="2"/>
      <c r="AN284" s="2"/>
      <c r="AO284" s="78"/>
      <c r="AP284" s="78"/>
      <c r="AQ284" s="2"/>
    </row>
    <row r="285" spans="1:43" x14ac:dyDescent="0.3">
      <c r="A285" s="4">
        <v>2044</v>
      </c>
      <c r="B285" s="62" t="s">
        <v>179</v>
      </c>
      <c r="C285" s="1" t="s">
        <v>70</v>
      </c>
      <c r="D285" s="2" t="s">
        <v>183</v>
      </c>
      <c r="E285" s="33" t="s">
        <v>159</v>
      </c>
      <c r="F285" s="1" t="s">
        <v>3</v>
      </c>
      <c r="G285" s="2"/>
      <c r="H285" s="2" t="s">
        <v>677</v>
      </c>
      <c r="I285" s="16"/>
      <c r="J285" s="2" t="s">
        <v>336</v>
      </c>
      <c r="K285" s="2" t="s">
        <v>306</v>
      </c>
      <c r="L285" s="2"/>
      <c r="M285" s="21">
        <v>43475</v>
      </c>
      <c r="N285" s="58">
        <f t="shared" ca="1" si="4"/>
        <v>296</v>
      </c>
      <c r="O285" s="2" t="s">
        <v>1</v>
      </c>
      <c r="P285" s="2"/>
      <c r="Q285" s="2">
        <v>7000</v>
      </c>
      <c r="R285" s="21">
        <v>41096</v>
      </c>
      <c r="S285" s="2">
        <v>19000</v>
      </c>
      <c r="T285" s="2">
        <v>10837</v>
      </c>
      <c r="U285" s="2"/>
      <c r="V285" s="2" t="s">
        <v>387</v>
      </c>
      <c r="W285" s="2"/>
      <c r="X285" s="2"/>
      <c r="Y285" s="2" t="s">
        <v>390</v>
      </c>
      <c r="Z285" s="21">
        <v>42200</v>
      </c>
      <c r="AA285" s="2">
        <v>0</v>
      </c>
      <c r="AB285" s="21">
        <f>VLOOKUP(B285,[1]FLOTTE!$A$1:$X$65536,24,FALSE)</f>
        <v>41096</v>
      </c>
      <c r="AC285" s="21">
        <f>VLOOKUP(B285,[1]FLOTTE!$A$1:$Y$65536,25,FALSE)</f>
        <v>41460</v>
      </c>
      <c r="AD285" s="2">
        <v>0</v>
      </c>
      <c r="AE285" s="21">
        <v>41096</v>
      </c>
      <c r="AF285" s="21">
        <v>41274</v>
      </c>
      <c r="AG285" s="21"/>
      <c r="AH285" s="2" t="s">
        <v>422</v>
      </c>
      <c r="AI285" s="21">
        <v>0</v>
      </c>
      <c r="AJ285" s="2"/>
      <c r="AK285" s="2"/>
      <c r="AL285" s="2"/>
      <c r="AM285" s="68"/>
      <c r="AN285" s="68"/>
      <c r="AO285" s="78"/>
      <c r="AP285" s="78"/>
      <c r="AQ285" s="2"/>
    </row>
    <row r="286" spans="1:43" x14ac:dyDescent="0.3">
      <c r="A286" s="4">
        <v>2045</v>
      </c>
      <c r="B286" s="6" t="s">
        <v>180</v>
      </c>
      <c r="C286" s="1" t="s">
        <v>70</v>
      </c>
      <c r="D286" s="2" t="s">
        <v>183</v>
      </c>
      <c r="E286" s="33" t="s">
        <v>159</v>
      </c>
      <c r="F286" s="1" t="s">
        <v>3</v>
      </c>
      <c r="G286" s="2"/>
      <c r="H286" s="2" t="s">
        <v>678</v>
      </c>
      <c r="I286" s="16"/>
      <c r="J286" s="2" t="s">
        <v>336</v>
      </c>
      <c r="K286" s="2" t="s">
        <v>306</v>
      </c>
      <c r="L286" s="2"/>
      <c r="M286" s="21">
        <v>43292</v>
      </c>
      <c r="N286" s="58">
        <f t="shared" ca="1" si="4"/>
        <v>117</v>
      </c>
      <c r="O286" s="2" t="s">
        <v>1</v>
      </c>
      <c r="P286" s="2"/>
      <c r="Q286" s="2">
        <v>7055</v>
      </c>
      <c r="R286" s="21">
        <v>41096</v>
      </c>
      <c r="S286" s="2">
        <v>19000</v>
      </c>
      <c r="T286" s="2">
        <v>10837</v>
      </c>
      <c r="U286" s="2"/>
      <c r="V286" s="2" t="s">
        <v>387</v>
      </c>
      <c r="W286" s="2"/>
      <c r="X286" s="2"/>
      <c r="Y286" s="2" t="s">
        <v>390</v>
      </c>
      <c r="Z286" s="21">
        <v>42200</v>
      </c>
      <c r="AA286" s="2">
        <v>0</v>
      </c>
      <c r="AB286" s="21">
        <f>VLOOKUP(B286,[1]FLOTTE!$A$1:$X$65536,24,FALSE)</f>
        <v>41096</v>
      </c>
      <c r="AC286" s="21">
        <f>VLOOKUP(B286,[1]FLOTTE!$A$1:$Y$65536,25,FALSE)</f>
        <v>41460</v>
      </c>
      <c r="AD286" s="2">
        <v>0</v>
      </c>
      <c r="AE286" s="21">
        <v>41096</v>
      </c>
      <c r="AF286" s="21">
        <v>41274</v>
      </c>
      <c r="AG286" s="21"/>
      <c r="AH286" s="2" t="s">
        <v>423</v>
      </c>
      <c r="AI286" s="21">
        <v>0</v>
      </c>
      <c r="AJ286" s="2"/>
      <c r="AK286" s="2"/>
      <c r="AL286" s="2"/>
      <c r="AM286" s="68"/>
      <c r="AN286" s="68"/>
      <c r="AO286" s="78"/>
      <c r="AP286" s="78"/>
      <c r="AQ286" s="2"/>
    </row>
    <row r="287" spans="1:43" x14ac:dyDescent="0.3">
      <c r="A287" s="4">
        <v>2046</v>
      </c>
      <c r="B287" s="62" t="s">
        <v>181</v>
      </c>
      <c r="C287" s="1" t="s">
        <v>70</v>
      </c>
      <c r="D287" s="2" t="s">
        <v>183</v>
      </c>
      <c r="E287" s="33" t="s">
        <v>159</v>
      </c>
      <c r="F287" s="1" t="s">
        <v>3</v>
      </c>
      <c r="G287" s="2"/>
      <c r="H287" s="2" t="s">
        <v>679</v>
      </c>
      <c r="I287" s="16"/>
      <c r="J287" s="2" t="s">
        <v>336</v>
      </c>
      <c r="K287" s="2" t="s">
        <v>306</v>
      </c>
      <c r="L287" s="2"/>
      <c r="M287" s="21">
        <v>43291</v>
      </c>
      <c r="N287" s="58">
        <f t="shared" ca="1" si="4"/>
        <v>116</v>
      </c>
      <c r="O287" s="2" t="s">
        <v>1</v>
      </c>
      <c r="P287" s="2"/>
      <c r="Q287" s="2">
        <v>7089</v>
      </c>
      <c r="R287" s="21">
        <v>41096</v>
      </c>
      <c r="S287" s="2">
        <v>19000</v>
      </c>
      <c r="T287" s="2">
        <v>10837</v>
      </c>
      <c r="U287" s="2"/>
      <c r="V287" s="2" t="s">
        <v>387</v>
      </c>
      <c r="W287" s="2"/>
      <c r="X287" s="2"/>
      <c r="Y287" s="2" t="s">
        <v>390</v>
      </c>
      <c r="Z287" s="21">
        <v>42200</v>
      </c>
      <c r="AA287" s="2">
        <v>0</v>
      </c>
      <c r="AB287" s="21">
        <f>VLOOKUP(B287,[1]FLOTTE!$A$1:$X$65536,24,FALSE)</f>
        <v>41096</v>
      </c>
      <c r="AC287" s="21">
        <f>VLOOKUP(B287,[1]FLOTTE!$A$1:$Y$65536,25,FALSE)</f>
        <v>41460</v>
      </c>
      <c r="AD287" s="2">
        <v>0</v>
      </c>
      <c r="AE287" s="21">
        <v>41096</v>
      </c>
      <c r="AF287" s="21">
        <v>41274</v>
      </c>
      <c r="AG287" s="21"/>
      <c r="AH287" s="2" t="s">
        <v>424</v>
      </c>
      <c r="AI287" s="21">
        <v>0</v>
      </c>
      <c r="AJ287" s="2"/>
      <c r="AK287" s="2"/>
      <c r="AL287" s="2"/>
      <c r="AM287" s="68"/>
      <c r="AN287" s="68"/>
      <c r="AO287" s="78"/>
      <c r="AP287" s="78"/>
      <c r="AQ287" s="2"/>
    </row>
    <row r="288" spans="1:43" x14ac:dyDescent="0.3">
      <c r="A288" s="61">
        <v>2047</v>
      </c>
      <c r="B288" s="6" t="s">
        <v>182</v>
      </c>
      <c r="C288" s="1" t="s">
        <v>70</v>
      </c>
      <c r="D288" s="2" t="s">
        <v>183</v>
      </c>
      <c r="E288" s="33" t="s">
        <v>159</v>
      </c>
      <c r="F288" s="1" t="s">
        <v>3</v>
      </c>
      <c r="G288" s="2"/>
      <c r="H288" s="2" t="s">
        <v>680</v>
      </c>
      <c r="I288" s="16"/>
      <c r="J288" s="2" t="s">
        <v>336</v>
      </c>
      <c r="K288" s="2" t="s">
        <v>306</v>
      </c>
      <c r="L288" s="2"/>
      <c r="M288" s="21">
        <v>43293</v>
      </c>
      <c r="N288" s="58">
        <f t="shared" ca="1" si="4"/>
        <v>118</v>
      </c>
      <c r="O288" s="2" t="s">
        <v>1</v>
      </c>
      <c r="P288" s="2"/>
      <c r="Q288" s="2">
        <v>7080</v>
      </c>
      <c r="R288" s="21">
        <v>41096</v>
      </c>
      <c r="S288" s="2">
        <v>19000</v>
      </c>
      <c r="T288" s="2">
        <v>10837</v>
      </c>
      <c r="U288" s="2"/>
      <c r="V288" s="2" t="s">
        <v>387</v>
      </c>
      <c r="W288" s="2"/>
      <c r="X288" s="2"/>
      <c r="Y288" s="2" t="s">
        <v>390</v>
      </c>
      <c r="Z288" s="21">
        <v>42200</v>
      </c>
      <c r="AA288" s="2">
        <v>0</v>
      </c>
      <c r="AB288" s="21">
        <f>VLOOKUP(B288,[1]FLOTTE!$A$1:$X$65536,24,FALSE)</f>
        <v>41096</v>
      </c>
      <c r="AC288" s="21">
        <f>VLOOKUP(B288,[1]FLOTTE!$A$1:$Y$65536,25,FALSE)</f>
        <v>41460</v>
      </c>
      <c r="AD288" s="2">
        <v>0</v>
      </c>
      <c r="AE288" s="21">
        <v>41096</v>
      </c>
      <c r="AF288" s="21">
        <v>41274</v>
      </c>
      <c r="AG288" s="21"/>
      <c r="AH288" s="2" t="s">
        <v>425</v>
      </c>
      <c r="AI288" s="21">
        <v>0</v>
      </c>
      <c r="AJ288" s="2"/>
      <c r="AK288" s="2"/>
      <c r="AL288" s="2"/>
      <c r="AM288" s="68"/>
      <c r="AN288" s="68"/>
      <c r="AO288" s="78"/>
      <c r="AP288" s="78"/>
      <c r="AQ288" s="2"/>
    </row>
    <row r="289" spans="1:43" hidden="1" x14ac:dyDescent="0.3">
      <c r="A289" s="61">
        <v>2048</v>
      </c>
      <c r="B289" s="26" t="s">
        <v>184</v>
      </c>
      <c r="C289" s="27" t="s">
        <v>70</v>
      </c>
      <c r="D289" s="28" t="s">
        <v>183</v>
      </c>
      <c r="E289" s="33" t="s">
        <v>185</v>
      </c>
      <c r="F289" s="27" t="s">
        <v>3</v>
      </c>
      <c r="G289" s="28"/>
      <c r="H289" s="28"/>
      <c r="I289" s="29" t="s">
        <v>186</v>
      </c>
      <c r="J289" s="28" t="s">
        <v>173</v>
      </c>
      <c r="K289" s="28"/>
      <c r="L289" s="28"/>
      <c r="M289" s="21"/>
      <c r="N289" s="58" t="str">
        <f t="shared" si="4"/>
        <v/>
      </c>
      <c r="O289" s="2"/>
      <c r="P289" s="2"/>
      <c r="Q289" s="2"/>
      <c r="R289" s="21"/>
      <c r="S289" s="2"/>
      <c r="T289" s="2" t="e">
        <v>#N/A</v>
      </c>
      <c r="U289" s="2"/>
      <c r="V289" s="2"/>
      <c r="W289" s="2"/>
      <c r="X289" s="2"/>
      <c r="Y289" s="2"/>
      <c r="Z289" s="21"/>
      <c r="AA289" s="2"/>
      <c r="AB289" s="21"/>
      <c r="AC289" s="21"/>
      <c r="AD289" s="2"/>
      <c r="AE289" s="21"/>
      <c r="AF289" s="21"/>
      <c r="AG289" s="21"/>
      <c r="AH289" s="2"/>
      <c r="AI289" s="21"/>
      <c r="AJ289" s="2"/>
      <c r="AK289" s="2"/>
      <c r="AL289" s="2"/>
      <c r="AM289" s="2"/>
      <c r="AN289" s="2"/>
      <c r="AO289" s="78"/>
      <c r="AP289" s="78"/>
      <c r="AQ289" s="2"/>
    </row>
    <row r="290" spans="1:43" x14ac:dyDescent="0.3">
      <c r="A290" s="4">
        <v>2049</v>
      </c>
      <c r="B290" s="23" t="s">
        <v>234</v>
      </c>
      <c r="C290" s="10" t="s">
        <v>126</v>
      </c>
      <c r="D290" s="10" t="s">
        <v>178</v>
      </c>
      <c r="E290" s="10" t="s">
        <v>235</v>
      </c>
      <c r="F290" s="24" t="s">
        <v>3</v>
      </c>
      <c r="G290" s="10"/>
      <c r="H290" s="10"/>
      <c r="I290" s="25" t="s">
        <v>186</v>
      </c>
      <c r="J290" s="2" t="s">
        <v>336</v>
      </c>
      <c r="K290" s="10"/>
      <c r="L290" s="2"/>
      <c r="M290" s="2"/>
      <c r="N290" s="58" t="str">
        <f t="shared" si="4"/>
        <v/>
      </c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68"/>
      <c r="AN290" s="68"/>
      <c r="AO290" s="78"/>
      <c r="AP290" s="78"/>
      <c r="AQ290" s="2"/>
    </row>
    <row r="291" spans="1:43" x14ac:dyDescent="0.3">
      <c r="A291" s="61">
        <v>2050</v>
      </c>
      <c r="B291" s="62" t="s">
        <v>162</v>
      </c>
      <c r="C291" s="1" t="s">
        <v>71</v>
      </c>
      <c r="D291" s="2" t="s">
        <v>172</v>
      </c>
      <c r="E291" s="33" t="s">
        <v>81</v>
      </c>
      <c r="F291" s="1" t="s">
        <v>3</v>
      </c>
      <c r="G291" s="2"/>
      <c r="H291" s="2" t="s">
        <v>636</v>
      </c>
      <c r="I291" s="16"/>
      <c r="J291" s="2" t="s">
        <v>336</v>
      </c>
      <c r="K291" s="2" t="s">
        <v>307</v>
      </c>
      <c r="L291" s="2"/>
      <c r="M291" s="21">
        <v>43437</v>
      </c>
      <c r="N291" s="58">
        <f t="shared" ca="1" si="4"/>
        <v>259</v>
      </c>
      <c r="O291" s="2" t="s">
        <v>81</v>
      </c>
      <c r="P291" s="2" t="s">
        <v>970</v>
      </c>
      <c r="Q291" s="2">
        <v>7155</v>
      </c>
      <c r="R291" s="21">
        <v>41190</v>
      </c>
      <c r="S291" s="2">
        <v>19000</v>
      </c>
      <c r="T291" s="2">
        <v>10516</v>
      </c>
      <c r="U291" s="2"/>
      <c r="V291" s="2" t="s">
        <v>553</v>
      </c>
      <c r="W291" s="2" t="s">
        <v>963</v>
      </c>
      <c r="X291" s="2" t="s">
        <v>964</v>
      </c>
      <c r="Y291" s="2" t="s">
        <v>942</v>
      </c>
      <c r="Z291" s="21">
        <v>43115</v>
      </c>
      <c r="AA291" s="2">
        <v>0</v>
      </c>
      <c r="AB291" s="21">
        <v>41209</v>
      </c>
      <c r="AC291" s="21">
        <v>41573</v>
      </c>
      <c r="AD291" s="2" t="s">
        <v>576</v>
      </c>
      <c r="AE291" s="21">
        <v>42370</v>
      </c>
      <c r="AF291" s="21">
        <v>42735</v>
      </c>
      <c r="AG291" s="21"/>
      <c r="AH291" s="68" t="s">
        <v>577</v>
      </c>
      <c r="AI291" s="21">
        <v>0</v>
      </c>
      <c r="AJ291" s="2"/>
      <c r="AK291" s="2"/>
      <c r="AL291" s="2"/>
      <c r="AM291" s="68"/>
      <c r="AN291" s="68"/>
      <c r="AO291" s="78"/>
      <c r="AP291" s="78"/>
      <c r="AQ291" s="2"/>
    </row>
    <row r="292" spans="1:43" x14ac:dyDescent="0.3">
      <c r="A292" s="61">
        <v>2051</v>
      </c>
      <c r="B292" s="6" t="s">
        <v>987</v>
      </c>
      <c r="C292" s="1" t="s">
        <v>71</v>
      </c>
      <c r="D292" s="2" t="s">
        <v>172</v>
      </c>
      <c r="E292" s="33" t="s">
        <v>81</v>
      </c>
      <c r="F292" s="1" t="s">
        <v>3</v>
      </c>
      <c r="G292" s="2"/>
      <c r="H292" s="2" t="s">
        <v>637</v>
      </c>
      <c r="I292" s="16"/>
      <c r="J292" s="2" t="s">
        <v>336</v>
      </c>
      <c r="K292" s="2" t="s">
        <v>307</v>
      </c>
      <c r="L292" s="2" t="s">
        <v>163</v>
      </c>
      <c r="M292" s="21">
        <v>43537</v>
      </c>
      <c r="N292" s="58">
        <f t="shared" ca="1" si="4"/>
        <v>359</v>
      </c>
      <c r="O292" s="2" t="s">
        <v>81</v>
      </c>
      <c r="P292" s="2" t="s">
        <v>970</v>
      </c>
      <c r="Q292" s="2">
        <v>7155</v>
      </c>
      <c r="R292" s="21">
        <v>41190</v>
      </c>
      <c r="S292" s="2">
        <v>19000</v>
      </c>
      <c r="T292" s="2">
        <v>10516</v>
      </c>
      <c r="U292" s="2"/>
      <c r="V292" s="2" t="s">
        <v>553</v>
      </c>
      <c r="W292" s="2" t="s">
        <v>963</v>
      </c>
      <c r="X292" s="2" t="s">
        <v>964</v>
      </c>
      <c r="Y292" s="2" t="s">
        <v>943</v>
      </c>
      <c r="Z292" s="21">
        <v>43115</v>
      </c>
      <c r="AA292" s="2">
        <v>0</v>
      </c>
      <c r="AB292" s="21">
        <v>41209</v>
      </c>
      <c r="AC292" s="21">
        <v>41573</v>
      </c>
      <c r="AD292" s="2" t="s">
        <v>578</v>
      </c>
      <c r="AE292" s="21">
        <v>42370</v>
      </c>
      <c r="AF292" s="21">
        <v>42735</v>
      </c>
      <c r="AG292" s="21"/>
      <c r="AH292" s="68" t="s">
        <v>579</v>
      </c>
      <c r="AI292" s="21">
        <v>0</v>
      </c>
      <c r="AJ292" s="2"/>
      <c r="AK292" s="2"/>
      <c r="AL292" s="2"/>
      <c r="AM292" s="68"/>
      <c r="AN292" s="68"/>
      <c r="AO292" s="78"/>
      <c r="AP292" s="78"/>
      <c r="AQ292" s="2"/>
    </row>
    <row r="293" spans="1:43" x14ac:dyDescent="0.3">
      <c r="A293" s="61">
        <v>2052</v>
      </c>
      <c r="B293" s="62" t="s">
        <v>164</v>
      </c>
      <c r="C293" s="1" t="s">
        <v>71</v>
      </c>
      <c r="D293" s="2" t="s">
        <v>172</v>
      </c>
      <c r="E293" s="33" t="s">
        <v>81</v>
      </c>
      <c r="F293" s="1" t="s">
        <v>3</v>
      </c>
      <c r="G293" s="2"/>
      <c r="H293" s="2" t="s">
        <v>638</v>
      </c>
      <c r="I293" s="16"/>
      <c r="J293" s="2" t="s">
        <v>336</v>
      </c>
      <c r="K293" s="2" t="s">
        <v>307</v>
      </c>
      <c r="L293" s="2"/>
      <c r="M293" s="21">
        <v>43398</v>
      </c>
      <c r="N293" s="58">
        <f t="shared" ca="1" si="4"/>
        <v>221</v>
      </c>
      <c r="O293" s="2" t="s">
        <v>81</v>
      </c>
      <c r="P293" s="2" t="s">
        <v>970</v>
      </c>
      <c r="Q293" s="2">
        <v>7155</v>
      </c>
      <c r="R293" s="21">
        <v>41190</v>
      </c>
      <c r="S293" s="2">
        <v>19000</v>
      </c>
      <c r="T293" s="2">
        <v>10516</v>
      </c>
      <c r="U293" s="2"/>
      <c r="V293" s="2" t="s">
        <v>553</v>
      </c>
      <c r="W293" s="2" t="s">
        <v>963</v>
      </c>
      <c r="X293" s="2" t="s">
        <v>964</v>
      </c>
      <c r="Y293" s="2" t="s">
        <v>944</v>
      </c>
      <c r="Z293" s="21">
        <v>43115</v>
      </c>
      <c r="AA293" s="2">
        <v>0</v>
      </c>
      <c r="AB293" s="21">
        <v>41209</v>
      </c>
      <c r="AC293" s="21">
        <v>41573</v>
      </c>
      <c r="AD293" s="2" t="s">
        <v>580</v>
      </c>
      <c r="AE293" s="21">
        <v>42370</v>
      </c>
      <c r="AF293" s="21">
        <v>42735</v>
      </c>
      <c r="AG293" s="21"/>
      <c r="AH293" s="68" t="s">
        <v>581</v>
      </c>
      <c r="AI293" s="21">
        <v>0</v>
      </c>
      <c r="AJ293" s="2"/>
      <c r="AK293" s="2"/>
      <c r="AL293" s="2"/>
      <c r="AM293" s="68"/>
      <c r="AN293" s="68"/>
      <c r="AO293" s="78"/>
      <c r="AP293" s="78"/>
      <c r="AQ293" s="2"/>
    </row>
    <row r="294" spans="1:43" x14ac:dyDescent="0.3">
      <c r="A294" s="64">
        <v>2053</v>
      </c>
      <c r="B294" s="62" t="s">
        <v>165</v>
      </c>
      <c r="C294" s="1" t="s">
        <v>71</v>
      </c>
      <c r="D294" s="2" t="s">
        <v>172</v>
      </c>
      <c r="E294" s="33" t="s">
        <v>81</v>
      </c>
      <c r="F294" s="1" t="s">
        <v>3</v>
      </c>
      <c r="G294" s="2"/>
      <c r="H294" s="2" t="s">
        <v>639</v>
      </c>
      <c r="I294" s="16"/>
      <c r="J294" s="2" t="s">
        <v>336</v>
      </c>
      <c r="K294" s="2" t="s">
        <v>307</v>
      </c>
      <c r="L294" s="2"/>
      <c r="M294" s="21">
        <v>43397</v>
      </c>
      <c r="N294" s="58">
        <f t="shared" ca="1" si="4"/>
        <v>220</v>
      </c>
      <c r="O294" s="2" t="s">
        <v>81</v>
      </c>
      <c r="P294" s="2" t="s">
        <v>970</v>
      </c>
      <c r="Q294" s="2">
        <v>7155</v>
      </c>
      <c r="R294" s="21">
        <v>41190</v>
      </c>
      <c r="S294" s="2">
        <v>19000</v>
      </c>
      <c r="T294" s="2">
        <v>10516</v>
      </c>
      <c r="U294" s="2"/>
      <c r="V294" s="2" t="s">
        <v>553</v>
      </c>
      <c r="W294" s="2" t="s">
        <v>963</v>
      </c>
      <c r="X294" s="2" t="s">
        <v>964</v>
      </c>
      <c r="Y294" s="2" t="s">
        <v>945</v>
      </c>
      <c r="Z294" s="21">
        <v>43115</v>
      </c>
      <c r="AA294" s="2">
        <v>0</v>
      </c>
      <c r="AB294" s="21">
        <v>41209</v>
      </c>
      <c r="AC294" s="21">
        <v>41573</v>
      </c>
      <c r="AD294" s="2" t="s">
        <v>582</v>
      </c>
      <c r="AE294" s="21">
        <v>42370</v>
      </c>
      <c r="AF294" s="21">
        <v>42735</v>
      </c>
      <c r="AG294" s="21"/>
      <c r="AH294" s="68" t="s">
        <v>583</v>
      </c>
      <c r="AI294" s="21">
        <v>0</v>
      </c>
      <c r="AJ294" s="2"/>
      <c r="AK294" s="2"/>
      <c r="AL294" s="2"/>
      <c r="AM294" s="68"/>
      <c r="AN294" s="68"/>
      <c r="AO294" s="78"/>
      <c r="AP294" s="78"/>
      <c r="AQ294" s="2"/>
    </row>
    <row r="295" spans="1:43" x14ac:dyDescent="0.3">
      <c r="A295" s="61">
        <v>2054</v>
      </c>
      <c r="B295" s="62" t="s">
        <v>166</v>
      </c>
      <c r="C295" s="1" t="s">
        <v>71</v>
      </c>
      <c r="D295" s="2" t="s">
        <v>172</v>
      </c>
      <c r="E295" s="33" t="s">
        <v>81</v>
      </c>
      <c r="F295" s="1" t="s">
        <v>3</v>
      </c>
      <c r="G295" s="2"/>
      <c r="H295" s="2" t="s">
        <v>640</v>
      </c>
      <c r="I295" s="16"/>
      <c r="J295" s="2" t="s">
        <v>336</v>
      </c>
      <c r="K295" s="2" t="s">
        <v>307</v>
      </c>
      <c r="L295" s="2"/>
      <c r="M295" s="21">
        <v>43398</v>
      </c>
      <c r="N295" s="58">
        <f t="shared" ca="1" si="4"/>
        <v>221</v>
      </c>
      <c r="O295" s="2" t="s">
        <v>81</v>
      </c>
      <c r="P295" s="2" t="s">
        <v>970</v>
      </c>
      <c r="Q295" s="2">
        <v>7155</v>
      </c>
      <c r="R295" s="21">
        <v>41190</v>
      </c>
      <c r="S295" s="2">
        <v>19000</v>
      </c>
      <c r="T295" s="2">
        <v>10516</v>
      </c>
      <c r="U295" s="2"/>
      <c r="V295" s="2" t="s">
        <v>553</v>
      </c>
      <c r="W295" s="2" t="s">
        <v>963</v>
      </c>
      <c r="X295" s="2" t="s">
        <v>964</v>
      </c>
      <c r="Y295" s="2" t="s">
        <v>946</v>
      </c>
      <c r="Z295" s="21">
        <v>43115</v>
      </c>
      <c r="AA295" s="2">
        <v>0</v>
      </c>
      <c r="AB295" s="21">
        <v>41209</v>
      </c>
      <c r="AC295" s="21">
        <v>41573</v>
      </c>
      <c r="AD295" s="2" t="s">
        <v>584</v>
      </c>
      <c r="AE295" s="21">
        <v>42370</v>
      </c>
      <c r="AF295" s="21">
        <v>42735</v>
      </c>
      <c r="AG295" s="21"/>
      <c r="AH295" s="68" t="s">
        <v>585</v>
      </c>
      <c r="AI295" s="21">
        <v>0</v>
      </c>
      <c r="AJ295" s="2"/>
      <c r="AK295" s="2"/>
      <c r="AL295" s="2"/>
      <c r="AM295" s="68"/>
      <c r="AN295" s="68"/>
      <c r="AO295" s="78"/>
      <c r="AP295" s="78"/>
      <c r="AQ295" s="2"/>
    </row>
    <row r="296" spans="1:43" x14ac:dyDescent="0.3">
      <c r="A296" s="61">
        <v>2055</v>
      </c>
      <c r="B296" s="62" t="s">
        <v>167</v>
      </c>
      <c r="C296" s="1" t="s">
        <v>71</v>
      </c>
      <c r="D296" s="2" t="s">
        <v>172</v>
      </c>
      <c r="E296" s="33" t="s">
        <v>81</v>
      </c>
      <c r="F296" s="1" t="s">
        <v>3</v>
      </c>
      <c r="G296" s="2"/>
      <c r="H296" s="2" t="s">
        <v>641</v>
      </c>
      <c r="I296" s="16"/>
      <c r="J296" s="2" t="s">
        <v>336</v>
      </c>
      <c r="K296" s="2" t="s">
        <v>307</v>
      </c>
      <c r="L296" s="2"/>
      <c r="M296" s="21">
        <v>43397</v>
      </c>
      <c r="N296" s="58">
        <f t="shared" ca="1" si="4"/>
        <v>220</v>
      </c>
      <c r="O296" s="2" t="s">
        <v>81</v>
      </c>
      <c r="P296" s="2" t="s">
        <v>970</v>
      </c>
      <c r="Q296" s="2">
        <v>7155</v>
      </c>
      <c r="R296" s="21">
        <v>41190</v>
      </c>
      <c r="S296" s="2">
        <v>19000</v>
      </c>
      <c r="T296" s="2">
        <v>10516</v>
      </c>
      <c r="U296" s="2"/>
      <c r="V296" s="2" t="s">
        <v>553</v>
      </c>
      <c r="W296" s="2" t="s">
        <v>963</v>
      </c>
      <c r="X296" s="2" t="s">
        <v>964</v>
      </c>
      <c r="Y296" s="2" t="s">
        <v>947</v>
      </c>
      <c r="Z296" s="21">
        <v>43115</v>
      </c>
      <c r="AA296" s="2">
        <v>0</v>
      </c>
      <c r="AB296" s="21">
        <v>41209</v>
      </c>
      <c r="AC296" s="21">
        <v>41573</v>
      </c>
      <c r="AD296" s="2" t="s">
        <v>586</v>
      </c>
      <c r="AE296" s="21">
        <v>42370</v>
      </c>
      <c r="AF296" s="21">
        <v>42735</v>
      </c>
      <c r="AG296" s="21"/>
      <c r="AH296" s="68" t="s">
        <v>587</v>
      </c>
      <c r="AI296" s="21">
        <v>0</v>
      </c>
      <c r="AJ296" s="2"/>
      <c r="AK296" s="2"/>
      <c r="AL296" s="2"/>
      <c r="AM296" s="68"/>
      <c r="AN296" s="68"/>
      <c r="AO296" s="78"/>
      <c r="AP296" s="78"/>
      <c r="AQ296" s="2"/>
    </row>
    <row r="297" spans="1:43" s="8" customFormat="1" x14ac:dyDescent="0.3">
      <c r="A297" s="61">
        <v>2056</v>
      </c>
      <c r="B297" s="6" t="s">
        <v>168</v>
      </c>
      <c r="C297" s="1" t="s">
        <v>71</v>
      </c>
      <c r="D297" s="2" t="s">
        <v>172</v>
      </c>
      <c r="E297" s="33" t="s">
        <v>81</v>
      </c>
      <c r="F297" s="1" t="s">
        <v>3</v>
      </c>
      <c r="G297" s="2"/>
      <c r="H297" s="2" t="s">
        <v>642</v>
      </c>
      <c r="I297" s="16"/>
      <c r="J297" s="2" t="s">
        <v>336</v>
      </c>
      <c r="K297" s="2" t="s">
        <v>307</v>
      </c>
      <c r="L297" s="2"/>
      <c r="M297" s="21">
        <v>43354</v>
      </c>
      <c r="N297" s="58">
        <f t="shared" ca="1" si="4"/>
        <v>177</v>
      </c>
      <c r="O297" s="2" t="s">
        <v>81</v>
      </c>
      <c r="P297" s="2" t="s">
        <v>970</v>
      </c>
      <c r="Q297" s="2">
        <v>7155</v>
      </c>
      <c r="R297" s="21">
        <v>41190</v>
      </c>
      <c r="S297" s="2">
        <v>19000</v>
      </c>
      <c r="T297" s="2">
        <v>10516</v>
      </c>
      <c r="U297" s="2"/>
      <c r="V297" s="2" t="s">
        <v>553</v>
      </c>
      <c r="W297" s="2" t="s">
        <v>963</v>
      </c>
      <c r="X297" s="2" t="s">
        <v>964</v>
      </c>
      <c r="Y297" s="2" t="s">
        <v>948</v>
      </c>
      <c r="Z297" s="21">
        <v>43115</v>
      </c>
      <c r="AA297" s="2">
        <v>0</v>
      </c>
      <c r="AB297" s="21">
        <v>41209</v>
      </c>
      <c r="AC297" s="21">
        <v>41573</v>
      </c>
      <c r="AD297" s="2" t="s">
        <v>565</v>
      </c>
      <c r="AE297" s="21">
        <v>42370</v>
      </c>
      <c r="AF297" s="21">
        <v>42735</v>
      </c>
      <c r="AG297" s="21"/>
      <c r="AH297" s="68" t="s">
        <v>588</v>
      </c>
      <c r="AI297" s="21">
        <v>0</v>
      </c>
      <c r="AJ297" s="2"/>
      <c r="AK297" s="2"/>
      <c r="AL297" s="2"/>
      <c r="AM297" s="68"/>
      <c r="AN297" s="68"/>
      <c r="AO297" s="78"/>
      <c r="AP297" s="78"/>
      <c r="AQ297" s="2"/>
    </row>
    <row r="298" spans="1:43" s="8" customFormat="1" x14ac:dyDescent="0.3">
      <c r="A298" s="61">
        <v>2057</v>
      </c>
      <c r="B298" s="6" t="s">
        <v>169</v>
      </c>
      <c r="C298" s="1" t="s">
        <v>71</v>
      </c>
      <c r="D298" s="2" t="s">
        <v>172</v>
      </c>
      <c r="E298" s="33" t="s">
        <v>81</v>
      </c>
      <c r="F298" s="1" t="s">
        <v>3</v>
      </c>
      <c r="G298" s="2"/>
      <c r="H298" s="2" t="s">
        <v>643</v>
      </c>
      <c r="I298" s="16"/>
      <c r="J298" s="2" t="s">
        <v>336</v>
      </c>
      <c r="K298" s="2" t="s">
        <v>307</v>
      </c>
      <c r="L298" s="2"/>
      <c r="M298" s="21">
        <v>43399</v>
      </c>
      <c r="N298" s="58">
        <f t="shared" ca="1" si="4"/>
        <v>222</v>
      </c>
      <c r="O298" s="2" t="s">
        <v>81</v>
      </c>
      <c r="P298" s="2" t="s">
        <v>970</v>
      </c>
      <c r="Q298" s="2">
        <v>7155</v>
      </c>
      <c r="R298" s="21">
        <v>41190</v>
      </c>
      <c r="S298" s="2">
        <v>19000</v>
      </c>
      <c r="T298" s="2">
        <v>10516</v>
      </c>
      <c r="U298" s="2"/>
      <c r="V298" s="2" t="s">
        <v>553</v>
      </c>
      <c r="W298" s="2" t="s">
        <v>963</v>
      </c>
      <c r="X298" s="2" t="s">
        <v>964</v>
      </c>
      <c r="Y298" s="2" t="s">
        <v>949</v>
      </c>
      <c r="Z298" s="21">
        <v>43115</v>
      </c>
      <c r="AA298" s="2">
        <v>0</v>
      </c>
      <c r="AB298" s="21">
        <v>41209</v>
      </c>
      <c r="AC298" s="21">
        <v>41573</v>
      </c>
      <c r="AD298" s="2" t="s">
        <v>589</v>
      </c>
      <c r="AE298" s="21">
        <v>42370</v>
      </c>
      <c r="AF298" s="21">
        <v>42735</v>
      </c>
      <c r="AG298" s="21"/>
      <c r="AH298" s="68" t="s">
        <v>590</v>
      </c>
      <c r="AI298" s="21">
        <v>0</v>
      </c>
      <c r="AJ298" s="2"/>
      <c r="AK298" s="2"/>
      <c r="AL298" s="2"/>
      <c r="AM298" s="68"/>
      <c r="AN298" s="68"/>
      <c r="AO298" s="78"/>
      <c r="AP298" s="78"/>
      <c r="AQ298" s="2"/>
    </row>
    <row r="299" spans="1:43" s="8" customFormat="1" x14ac:dyDescent="0.3">
      <c r="A299" s="61">
        <v>2058</v>
      </c>
      <c r="B299" s="62" t="s">
        <v>282</v>
      </c>
      <c r="C299" s="1" t="s">
        <v>71</v>
      </c>
      <c r="D299" s="2" t="s">
        <v>172</v>
      </c>
      <c r="E299" s="33" t="s">
        <v>81</v>
      </c>
      <c r="F299" s="1" t="s">
        <v>3</v>
      </c>
      <c r="G299" s="2"/>
      <c r="H299" s="2" t="s">
        <v>644</v>
      </c>
      <c r="I299" s="16"/>
      <c r="J299" s="2" t="s">
        <v>336</v>
      </c>
      <c r="K299" s="2" t="s">
        <v>307</v>
      </c>
      <c r="L299" s="2" t="s">
        <v>283</v>
      </c>
      <c r="M299" s="21">
        <v>43379</v>
      </c>
      <c r="N299" s="58">
        <f t="shared" ca="1" si="4"/>
        <v>202</v>
      </c>
      <c r="O299" s="2" t="s">
        <v>81</v>
      </c>
      <c r="P299" s="2" t="s">
        <v>970</v>
      </c>
      <c r="Q299" s="2">
        <v>7155</v>
      </c>
      <c r="R299" s="21">
        <v>41190</v>
      </c>
      <c r="S299" s="2">
        <v>19000</v>
      </c>
      <c r="T299" s="2">
        <v>10516</v>
      </c>
      <c r="U299" s="2"/>
      <c r="V299" s="2" t="s">
        <v>553</v>
      </c>
      <c r="W299" s="2" t="s">
        <v>963</v>
      </c>
      <c r="X299" s="2" t="s">
        <v>964</v>
      </c>
      <c r="Y299" s="2" t="s">
        <v>950</v>
      </c>
      <c r="Z299" s="21">
        <v>43115</v>
      </c>
      <c r="AA299" s="2">
        <v>0</v>
      </c>
      <c r="AB299" s="21">
        <v>41913</v>
      </c>
      <c r="AC299" s="21">
        <v>42277</v>
      </c>
      <c r="AD299" s="2" t="s">
        <v>591</v>
      </c>
      <c r="AE299" s="21">
        <v>42370</v>
      </c>
      <c r="AF299" s="21">
        <v>42735</v>
      </c>
      <c r="AG299" s="21"/>
      <c r="AH299" s="68"/>
      <c r="AI299" s="21">
        <v>0</v>
      </c>
      <c r="AJ299" s="2"/>
      <c r="AK299" s="2"/>
      <c r="AL299" s="2"/>
      <c r="AM299" s="68"/>
      <c r="AN299" s="68"/>
      <c r="AO299" s="78"/>
      <c r="AP299" s="78"/>
      <c r="AQ299" s="2"/>
    </row>
    <row r="300" spans="1:43" s="8" customFormat="1" x14ac:dyDescent="0.3">
      <c r="A300" s="61">
        <v>2059</v>
      </c>
      <c r="B300" s="62" t="s">
        <v>243</v>
      </c>
      <c r="C300" s="1" t="s">
        <v>71</v>
      </c>
      <c r="D300" s="2" t="s">
        <v>172</v>
      </c>
      <c r="E300" s="33" t="s">
        <v>81</v>
      </c>
      <c r="F300" s="1" t="s">
        <v>3</v>
      </c>
      <c r="G300" s="2"/>
      <c r="H300" s="2" t="s">
        <v>645</v>
      </c>
      <c r="I300" s="16"/>
      <c r="J300" s="2" t="s">
        <v>336</v>
      </c>
      <c r="K300" s="2" t="s">
        <v>307</v>
      </c>
      <c r="L300" s="62" t="s">
        <v>170</v>
      </c>
      <c r="M300" s="21">
        <v>43177</v>
      </c>
      <c r="N300" s="58">
        <f t="shared" ca="1" si="4"/>
        <v>4</v>
      </c>
      <c r="O300" s="2" t="s">
        <v>81</v>
      </c>
      <c r="P300" s="2" t="s">
        <v>970</v>
      </c>
      <c r="Q300" s="2">
        <v>7155</v>
      </c>
      <c r="R300" s="21">
        <v>41190</v>
      </c>
      <c r="S300" s="2">
        <v>19000</v>
      </c>
      <c r="T300" s="2">
        <v>10516</v>
      </c>
      <c r="U300" s="2"/>
      <c r="V300" s="2" t="s">
        <v>553</v>
      </c>
      <c r="W300" s="2" t="s">
        <v>963</v>
      </c>
      <c r="X300" s="2" t="s">
        <v>964</v>
      </c>
      <c r="Y300" s="2" t="s">
        <v>951</v>
      </c>
      <c r="Z300" s="21">
        <v>43115</v>
      </c>
      <c r="AA300" s="2">
        <v>0</v>
      </c>
      <c r="AB300" s="21">
        <v>41284</v>
      </c>
      <c r="AC300" s="21">
        <v>41283</v>
      </c>
      <c r="AD300" s="2" t="s">
        <v>592</v>
      </c>
      <c r="AE300" s="21">
        <v>42370</v>
      </c>
      <c r="AF300" s="21">
        <v>42735</v>
      </c>
      <c r="AG300" s="21"/>
      <c r="AH300" s="68" t="s">
        <v>593</v>
      </c>
      <c r="AI300" s="21">
        <v>0</v>
      </c>
      <c r="AJ300" s="21"/>
      <c r="AK300" s="2"/>
      <c r="AL300" s="2"/>
      <c r="AM300" s="68"/>
      <c r="AN300" s="68"/>
      <c r="AO300" s="78"/>
      <c r="AP300" s="78"/>
      <c r="AQ300" s="2"/>
    </row>
    <row r="301" spans="1:43" x14ac:dyDescent="0.3">
      <c r="A301" s="61">
        <v>2060</v>
      </c>
      <c r="B301" s="6" t="s">
        <v>171</v>
      </c>
      <c r="C301" s="1" t="s">
        <v>71</v>
      </c>
      <c r="D301" s="2" t="s">
        <v>172</v>
      </c>
      <c r="E301" s="33" t="s">
        <v>81</v>
      </c>
      <c r="F301" s="1" t="s">
        <v>3</v>
      </c>
      <c r="G301" s="2"/>
      <c r="H301" s="2" t="s">
        <v>646</v>
      </c>
      <c r="I301" s="16"/>
      <c r="J301" s="2" t="s">
        <v>336</v>
      </c>
      <c r="K301" s="2" t="s">
        <v>307</v>
      </c>
      <c r="L301" s="2"/>
      <c r="M301" s="21">
        <v>43397</v>
      </c>
      <c r="N301" s="58">
        <f t="shared" ca="1" si="4"/>
        <v>220</v>
      </c>
      <c r="O301" s="2" t="s">
        <v>81</v>
      </c>
      <c r="P301" s="2" t="s">
        <v>970</v>
      </c>
      <c r="Q301" s="2">
        <v>7155</v>
      </c>
      <c r="R301" s="21">
        <v>41190</v>
      </c>
      <c r="S301" s="2">
        <v>19000</v>
      </c>
      <c r="T301" s="2">
        <v>10516</v>
      </c>
      <c r="U301" s="2"/>
      <c r="V301" s="2" t="s">
        <v>553</v>
      </c>
      <c r="W301" s="2" t="s">
        <v>963</v>
      </c>
      <c r="X301" s="2" t="s">
        <v>964</v>
      </c>
      <c r="Y301" s="2" t="s">
        <v>952</v>
      </c>
      <c r="Z301" s="21">
        <v>43115</v>
      </c>
      <c r="AA301" s="2">
        <v>0</v>
      </c>
      <c r="AB301" s="21">
        <v>41209</v>
      </c>
      <c r="AC301" s="21">
        <v>41573</v>
      </c>
      <c r="AD301" s="2" t="s">
        <v>594</v>
      </c>
      <c r="AE301" s="21">
        <v>42370</v>
      </c>
      <c r="AF301" s="21">
        <v>42735</v>
      </c>
      <c r="AG301" s="21"/>
      <c r="AH301" s="68" t="s">
        <v>595</v>
      </c>
      <c r="AI301" s="21">
        <v>0</v>
      </c>
      <c r="AJ301" s="2"/>
      <c r="AK301" s="2"/>
      <c r="AL301" s="2"/>
      <c r="AM301" s="68"/>
      <c r="AN301" s="68"/>
      <c r="AO301" s="78"/>
      <c r="AP301" s="78"/>
      <c r="AQ301" s="2"/>
    </row>
    <row r="302" spans="1:43" x14ac:dyDescent="0.3">
      <c r="A302" s="64">
        <v>2061</v>
      </c>
      <c r="B302" s="6" t="s">
        <v>160</v>
      </c>
      <c r="C302" s="1" t="s">
        <v>71</v>
      </c>
      <c r="D302" s="2" t="s">
        <v>141</v>
      </c>
      <c r="E302" s="33" t="s">
        <v>159</v>
      </c>
      <c r="F302" s="1" t="s">
        <v>3</v>
      </c>
      <c r="G302" s="2"/>
      <c r="H302" s="2" t="s">
        <v>647</v>
      </c>
      <c r="I302" s="16"/>
      <c r="J302" s="2" t="s">
        <v>336</v>
      </c>
      <c r="K302" s="2" t="s">
        <v>307</v>
      </c>
      <c r="L302" s="2"/>
      <c r="M302" s="21">
        <v>43378</v>
      </c>
      <c r="N302" s="58">
        <f t="shared" ca="1" si="4"/>
        <v>201</v>
      </c>
      <c r="O302" s="2" t="s">
        <v>159</v>
      </c>
      <c r="P302" s="2" t="s">
        <v>962</v>
      </c>
      <c r="Q302" s="2">
        <v>7078</v>
      </c>
      <c r="R302" s="21">
        <v>41185</v>
      </c>
      <c r="S302" s="2">
        <v>19000</v>
      </c>
      <c r="T302" s="2">
        <v>10837</v>
      </c>
      <c r="U302" s="2"/>
      <c r="V302" s="2" t="s">
        <v>562</v>
      </c>
      <c r="W302" s="2" t="s">
        <v>963</v>
      </c>
      <c r="X302" s="2" t="s">
        <v>964</v>
      </c>
      <c r="Y302" s="2" t="s">
        <v>953</v>
      </c>
      <c r="Z302" s="21">
        <v>43115</v>
      </c>
      <c r="AA302" s="2">
        <v>0</v>
      </c>
      <c r="AB302" s="21">
        <v>41192</v>
      </c>
      <c r="AC302" s="21">
        <v>41191</v>
      </c>
      <c r="AD302" s="2" t="s">
        <v>596</v>
      </c>
      <c r="AE302" s="21">
        <v>42370</v>
      </c>
      <c r="AF302" s="21">
        <v>42735</v>
      </c>
      <c r="AG302" s="21"/>
      <c r="AH302" s="68" t="s">
        <v>597</v>
      </c>
      <c r="AI302" s="21">
        <v>0</v>
      </c>
      <c r="AJ302" s="21">
        <v>43009</v>
      </c>
      <c r="AK302" s="21">
        <v>43369</v>
      </c>
      <c r="AL302" s="2"/>
      <c r="AM302" s="68"/>
      <c r="AN302" s="68"/>
      <c r="AO302" s="78"/>
      <c r="AP302" s="78">
        <v>609785</v>
      </c>
      <c r="AQ302" s="21">
        <v>42928</v>
      </c>
    </row>
    <row r="303" spans="1:43" x14ac:dyDescent="0.3">
      <c r="A303" s="64">
        <v>2062</v>
      </c>
      <c r="B303" s="6" t="s">
        <v>203</v>
      </c>
      <c r="C303" s="1" t="s">
        <v>71</v>
      </c>
      <c r="D303" s="2" t="s">
        <v>141</v>
      </c>
      <c r="E303" s="33" t="s">
        <v>159</v>
      </c>
      <c r="F303" s="1" t="s">
        <v>3</v>
      </c>
      <c r="G303" s="2"/>
      <c r="H303" s="2" t="s">
        <v>648</v>
      </c>
      <c r="I303" s="11"/>
      <c r="J303" s="2" t="s">
        <v>336</v>
      </c>
      <c r="K303" s="2" t="s">
        <v>307</v>
      </c>
      <c r="L303" s="2"/>
      <c r="M303" s="21">
        <v>43126</v>
      </c>
      <c r="N303" s="58">
        <f t="shared" ca="1" si="4"/>
        <v>-48</v>
      </c>
      <c r="O303" s="2" t="s">
        <v>159</v>
      </c>
      <c r="P303" s="2" t="s">
        <v>962</v>
      </c>
      <c r="Q303" s="2">
        <v>6963</v>
      </c>
      <c r="R303" s="21">
        <v>41185</v>
      </c>
      <c r="S303" s="2">
        <v>19000</v>
      </c>
      <c r="T303" s="2">
        <v>10837</v>
      </c>
      <c r="U303" s="2"/>
      <c r="V303" s="2" t="s">
        <v>562</v>
      </c>
      <c r="W303" s="2" t="s">
        <v>963</v>
      </c>
      <c r="X303" s="2" t="s">
        <v>964</v>
      </c>
      <c r="Y303" s="2" t="s">
        <v>954</v>
      </c>
      <c r="Z303" s="21">
        <v>43115</v>
      </c>
      <c r="AA303" s="2">
        <v>0</v>
      </c>
      <c r="AB303" s="21">
        <v>41192</v>
      </c>
      <c r="AC303" s="21">
        <v>41191</v>
      </c>
      <c r="AD303" s="2" t="s">
        <v>598</v>
      </c>
      <c r="AE303" s="21">
        <v>42370</v>
      </c>
      <c r="AF303" s="21">
        <v>42735</v>
      </c>
      <c r="AG303" s="21"/>
      <c r="AH303" s="68" t="s">
        <v>599</v>
      </c>
      <c r="AI303" s="21">
        <v>0</v>
      </c>
      <c r="AJ303" s="2"/>
      <c r="AK303" s="2"/>
      <c r="AL303" s="2"/>
      <c r="AM303" s="68"/>
      <c r="AN303" s="68"/>
      <c r="AO303" s="78"/>
      <c r="AP303" s="78">
        <v>491490</v>
      </c>
      <c r="AQ303" s="21">
        <v>42990</v>
      </c>
    </row>
    <row r="304" spans="1:43" x14ac:dyDescent="0.3">
      <c r="A304" s="64">
        <v>2063</v>
      </c>
      <c r="B304" s="6" t="s">
        <v>161</v>
      </c>
      <c r="C304" s="1" t="s">
        <v>71</v>
      </c>
      <c r="D304" s="2" t="s">
        <v>141</v>
      </c>
      <c r="E304" s="33" t="s">
        <v>159</v>
      </c>
      <c r="F304" s="1" t="s">
        <v>3</v>
      </c>
      <c r="G304" s="2"/>
      <c r="H304" s="2" t="s">
        <v>649</v>
      </c>
      <c r="I304" s="16"/>
      <c r="J304" s="2" t="s">
        <v>336</v>
      </c>
      <c r="K304" s="2" t="s">
        <v>307</v>
      </c>
      <c r="L304" s="2"/>
      <c r="M304" s="21">
        <v>43381</v>
      </c>
      <c r="N304" s="58">
        <f t="shared" ca="1" si="4"/>
        <v>204</v>
      </c>
      <c r="O304" s="2" t="s">
        <v>159</v>
      </c>
      <c r="P304" s="2" t="s">
        <v>962</v>
      </c>
      <c r="Q304" s="2">
        <v>7092</v>
      </c>
      <c r="R304" s="21">
        <v>41185</v>
      </c>
      <c r="S304" s="2">
        <v>19000</v>
      </c>
      <c r="T304" s="2">
        <v>10837</v>
      </c>
      <c r="U304" s="2"/>
      <c r="V304" s="2" t="s">
        <v>562</v>
      </c>
      <c r="W304" s="2" t="s">
        <v>963</v>
      </c>
      <c r="X304" s="2" t="s">
        <v>964</v>
      </c>
      <c r="Y304" s="2" t="s">
        <v>955</v>
      </c>
      <c r="Z304" s="21">
        <v>43115</v>
      </c>
      <c r="AA304" s="2">
        <v>0</v>
      </c>
      <c r="AB304" s="21">
        <v>41192</v>
      </c>
      <c r="AC304" s="21">
        <v>41191</v>
      </c>
      <c r="AD304" s="2" t="s">
        <v>600</v>
      </c>
      <c r="AE304" s="21">
        <v>42370</v>
      </c>
      <c r="AF304" s="21">
        <v>42735</v>
      </c>
      <c r="AG304" s="21"/>
      <c r="AH304" s="68" t="s">
        <v>601</v>
      </c>
      <c r="AI304" s="21">
        <v>0</v>
      </c>
      <c r="AJ304" s="2"/>
      <c r="AK304" s="2"/>
      <c r="AL304" s="2"/>
      <c r="AM304" s="68"/>
      <c r="AN304" s="68"/>
      <c r="AO304" s="78"/>
      <c r="AP304" s="78">
        <v>621552</v>
      </c>
      <c r="AQ304" s="21">
        <v>42990</v>
      </c>
    </row>
    <row r="305" spans="1:43" x14ac:dyDescent="0.3">
      <c r="A305" s="64">
        <v>2064</v>
      </c>
      <c r="B305" s="6" t="s">
        <v>362</v>
      </c>
      <c r="C305" s="1" t="s">
        <v>126</v>
      </c>
      <c r="D305" s="2" t="s">
        <v>141</v>
      </c>
      <c r="E305" s="33" t="s">
        <v>159</v>
      </c>
      <c r="F305" s="1" t="s">
        <v>3</v>
      </c>
      <c r="G305" s="2"/>
      <c r="H305" s="2"/>
      <c r="I305" s="12"/>
      <c r="J305" s="2" t="s">
        <v>336</v>
      </c>
      <c r="K305" s="2"/>
      <c r="L305" s="2"/>
      <c r="M305" s="2"/>
      <c r="N305" s="58" t="str">
        <f t="shared" si="4"/>
        <v/>
      </c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68"/>
      <c r="AN305" s="68"/>
      <c r="AO305" s="78"/>
      <c r="AP305" s="78"/>
      <c r="AQ305" s="2"/>
    </row>
    <row r="306" spans="1:43" x14ac:dyDescent="0.3">
      <c r="A306" s="64">
        <v>2065</v>
      </c>
      <c r="B306" s="6" t="s">
        <v>363</v>
      </c>
      <c r="C306" s="1" t="s">
        <v>126</v>
      </c>
      <c r="D306" s="2" t="s">
        <v>141</v>
      </c>
      <c r="E306" s="33" t="s">
        <v>159</v>
      </c>
      <c r="F306" s="1" t="s">
        <v>3</v>
      </c>
      <c r="G306" s="2"/>
      <c r="H306" s="2"/>
      <c r="I306" s="16"/>
      <c r="J306" s="2" t="s">
        <v>336</v>
      </c>
      <c r="K306" s="2"/>
      <c r="L306" s="2"/>
      <c r="M306" s="2"/>
      <c r="N306" s="58" t="str">
        <f t="shared" si="4"/>
        <v/>
      </c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68"/>
      <c r="AN306" s="68"/>
      <c r="AO306" s="78"/>
      <c r="AP306" s="78"/>
      <c r="AQ306" s="2"/>
    </row>
    <row r="307" spans="1:43" x14ac:dyDescent="0.3">
      <c r="A307" s="64">
        <v>2066</v>
      </c>
      <c r="B307" s="6" t="s">
        <v>284</v>
      </c>
      <c r="C307" s="1" t="s">
        <v>71</v>
      </c>
      <c r="D307" s="2" t="s">
        <v>220</v>
      </c>
      <c r="E307" s="33" t="s">
        <v>0</v>
      </c>
      <c r="F307" s="1" t="s">
        <v>3</v>
      </c>
      <c r="G307" s="2"/>
      <c r="H307" s="2" t="s">
        <v>533</v>
      </c>
      <c r="I307" s="16"/>
      <c r="J307" s="2" t="s">
        <v>336</v>
      </c>
      <c r="K307" s="2" t="s">
        <v>307</v>
      </c>
      <c r="L307" s="2"/>
      <c r="M307" s="21">
        <v>43322</v>
      </c>
      <c r="N307" s="58">
        <f t="shared" ca="1" si="4"/>
        <v>146</v>
      </c>
      <c r="O307" s="2" t="s">
        <v>0</v>
      </c>
      <c r="P307" s="2" t="s">
        <v>971</v>
      </c>
      <c r="Q307" s="2">
        <v>8600</v>
      </c>
      <c r="R307" s="21">
        <v>42584</v>
      </c>
      <c r="S307" s="2">
        <v>19000</v>
      </c>
      <c r="T307" s="2">
        <v>12902</v>
      </c>
      <c r="U307" s="2"/>
      <c r="V307" s="2" t="s">
        <v>546</v>
      </c>
      <c r="W307" s="2" t="s">
        <v>963</v>
      </c>
      <c r="X307" s="2" t="s">
        <v>964</v>
      </c>
      <c r="Y307" s="2" t="s">
        <v>602</v>
      </c>
      <c r="Z307" s="21">
        <v>43115</v>
      </c>
      <c r="AA307" s="2">
        <v>0</v>
      </c>
      <c r="AB307" s="21">
        <v>0</v>
      </c>
      <c r="AC307" s="21">
        <v>0</v>
      </c>
      <c r="AD307" s="2" t="s">
        <v>603</v>
      </c>
      <c r="AE307" s="21">
        <v>42583</v>
      </c>
      <c r="AF307" s="21">
        <v>42735</v>
      </c>
      <c r="AG307" s="21"/>
      <c r="AH307" s="68"/>
      <c r="AI307" s="21">
        <v>0</v>
      </c>
      <c r="AJ307" s="2"/>
      <c r="AK307" s="2"/>
      <c r="AL307" s="2"/>
      <c r="AM307" s="68"/>
      <c r="AN307" s="68"/>
      <c r="AO307" s="78"/>
      <c r="AP307" s="78"/>
      <c r="AQ307" s="2"/>
    </row>
    <row r="308" spans="1:43" x14ac:dyDescent="0.3">
      <c r="A308" s="64">
        <v>2067</v>
      </c>
      <c r="B308" s="6" t="s">
        <v>710</v>
      </c>
      <c r="C308" s="1" t="s">
        <v>70</v>
      </c>
      <c r="D308" s="2" t="s">
        <v>183</v>
      </c>
      <c r="E308" s="33" t="s">
        <v>185</v>
      </c>
      <c r="F308" s="1" t="s">
        <v>3</v>
      </c>
      <c r="G308" s="2"/>
      <c r="H308" s="2" t="s">
        <v>681</v>
      </c>
      <c r="I308" s="16"/>
      <c r="J308" s="2" t="s">
        <v>336</v>
      </c>
      <c r="K308" s="2" t="s">
        <v>303</v>
      </c>
      <c r="L308" s="2" t="s">
        <v>478</v>
      </c>
      <c r="M308" s="21">
        <v>43133</v>
      </c>
      <c r="N308" s="58">
        <f t="shared" ca="1" si="4"/>
        <v>-42</v>
      </c>
      <c r="O308" s="2" t="s">
        <v>140</v>
      </c>
      <c r="P308" s="2"/>
      <c r="Q308" s="2">
        <v>8256</v>
      </c>
      <c r="R308" s="21">
        <v>41901</v>
      </c>
      <c r="S308" s="2">
        <v>19000</v>
      </c>
      <c r="T308" s="2">
        <v>12809</v>
      </c>
      <c r="U308" s="2"/>
      <c r="V308" s="2" t="s">
        <v>389</v>
      </c>
      <c r="W308" s="2"/>
      <c r="X308" s="2"/>
      <c r="Y308" s="2" t="s">
        <v>390</v>
      </c>
      <c r="Z308" s="21">
        <v>42200</v>
      </c>
      <c r="AA308" s="2">
        <v>0</v>
      </c>
      <c r="AB308" s="21">
        <f>VLOOKUP(B308,[1]FLOTTE!$A$1:$X$65536,24,FALSE)</f>
        <v>0</v>
      </c>
      <c r="AC308" s="21">
        <f>VLOOKUP(B308,[1]FLOTTE!$A$1:$Y$65536,25,FALSE)</f>
        <v>0</v>
      </c>
      <c r="AD308" s="2">
        <v>0</v>
      </c>
      <c r="AE308" s="21">
        <v>42104</v>
      </c>
      <c r="AF308" s="21">
        <v>42369</v>
      </c>
      <c r="AG308" s="21"/>
      <c r="AH308" s="2"/>
      <c r="AI308" s="21">
        <v>0</v>
      </c>
      <c r="AJ308" s="2"/>
      <c r="AK308" s="2"/>
      <c r="AL308" s="2"/>
      <c r="AM308" s="68"/>
      <c r="AN308" s="68"/>
      <c r="AO308" s="78"/>
      <c r="AP308" s="78"/>
      <c r="AQ308" s="2"/>
    </row>
    <row r="309" spans="1:43" x14ac:dyDescent="0.3">
      <c r="A309" s="64">
        <v>2068</v>
      </c>
      <c r="B309" s="6" t="s">
        <v>983</v>
      </c>
      <c r="C309" s="1" t="s">
        <v>70</v>
      </c>
      <c r="D309" s="2" t="s">
        <v>183</v>
      </c>
      <c r="E309" s="33" t="s">
        <v>185</v>
      </c>
      <c r="F309" s="1" t="s">
        <v>3</v>
      </c>
      <c r="G309" s="2"/>
      <c r="H309" s="2" t="s">
        <v>682</v>
      </c>
      <c r="I309" s="16"/>
      <c r="J309" s="2" t="s">
        <v>336</v>
      </c>
      <c r="K309" s="2" t="s">
        <v>303</v>
      </c>
      <c r="L309" s="19" t="s">
        <v>479</v>
      </c>
      <c r="M309" s="21">
        <v>43454</v>
      </c>
      <c r="N309" s="58">
        <f t="shared" ca="1" si="4"/>
        <v>276</v>
      </c>
      <c r="O309" s="2" t="s">
        <v>140</v>
      </c>
      <c r="P309" s="2" t="s">
        <v>982</v>
      </c>
      <c r="Q309" s="2">
        <v>8256</v>
      </c>
      <c r="R309" s="21">
        <v>41901</v>
      </c>
      <c r="S309" s="2">
        <v>19000</v>
      </c>
      <c r="T309" s="2">
        <v>12809</v>
      </c>
      <c r="U309" s="2"/>
      <c r="V309" s="2" t="s">
        <v>389</v>
      </c>
      <c r="W309" s="2"/>
      <c r="X309" s="2"/>
      <c r="Y309" s="2" t="s">
        <v>390</v>
      </c>
      <c r="Z309" s="21">
        <v>42200</v>
      </c>
      <c r="AA309" s="2">
        <v>0</v>
      </c>
      <c r="AB309" s="21">
        <f>VLOOKUP(B309,[1]FLOTTE!$A$1:$X$65536,24,FALSE)</f>
        <v>0</v>
      </c>
      <c r="AC309" s="21">
        <f>VLOOKUP(B309,[1]FLOTTE!$A$1:$Y$65536,25,FALSE)</f>
        <v>0</v>
      </c>
      <c r="AD309" s="2">
        <v>0</v>
      </c>
      <c r="AE309" s="21">
        <v>42104</v>
      </c>
      <c r="AF309" s="21">
        <v>42369</v>
      </c>
      <c r="AG309" s="21"/>
      <c r="AH309" s="2"/>
      <c r="AI309" s="21">
        <v>0</v>
      </c>
      <c r="AJ309" s="2"/>
      <c r="AK309" s="2"/>
      <c r="AL309" s="2"/>
      <c r="AM309" s="68"/>
      <c r="AN309" s="68"/>
      <c r="AO309" s="78"/>
      <c r="AP309" s="78"/>
      <c r="AQ309" s="2"/>
    </row>
    <row r="310" spans="1:43" hidden="1" x14ac:dyDescent="0.3">
      <c r="A310" s="64">
        <v>2069</v>
      </c>
      <c r="B310" s="26" t="s">
        <v>292</v>
      </c>
      <c r="C310" s="27" t="s">
        <v>71</v>
      </c>
      <c r="D310" s="28" t="s">
        <v>294</v>
      </c>
      <c r="E310" s="31" t="s">
        <v>295</v>
      </c>
      <c r="F310" s="27" t="s">
        <v>3</v>
      </c>
      <c r="G310" s="28"/>
      <c r="H310" s="28" t="s">
        <v>650</v>
      </c>
      <c r="I310" s="29"/>
      <c r="J310" s="27" t="s">
        <v>173</v>
      </c>
      <c r="K310" s="27"/>
      <c r="L310" s="110"/>
      <c r="M310" s="21"/>
      <c r="N310" s="58" t="str">
        <f t="shared" si="4"/>
        <v/>
      </c>
      <c r="O310" s="2" t="s">
        <v>140</v>
      </c>
      <c r="P310" s="2"/>
      <c r="Q310" s="2">
        <v>8335</v>
      </c>
      <c r="R310" s="21">
        <v>42588</v>
      </c>
      <c r="S310" s="2">
        <v>19000</v>
      </c>
      <c r="T310" s="2">
        <v>12809</v>
      </c>
      <c r="U310" s="2"/>
      <c r="V310" s="2" t="e">
        <v>#N/A</v>
      </c>
      <c r="W310" s="2"/>
      <c r="X310" s="2"/>
      <c r="Y310" s="2" t="e">
        <v>#N/A</v>
      </c>
      <c r="Z310" s="21"/>
      <c r="AA310" s="2" t="e">
        <v>#N/A</v>
      </c>
      <c r="AB310" s="21" t="e">
        <v>#N/A</v>
      </c>
      <c r="AC310" s="21" t="e">
        <v>#N/A</v>
      </c>
      <c r="AD310" s="2" t="e">
        <v>#N/A</v>
      </c>
      <c r="AE310" s="21" t="e">
        <v>#N/A</v>
      </c>
      <c r="AF310" s="21" t="e">
        <v>#N/A</v>
      </c>
      <c r="AG310" s="21"/>
      <c r="AH310" s="68"/>
      <c r="AI310" s="21" t="e">
        <v>#N/A</v>
      </c>
      <c r="AJ310" s="21">
        <v>43009</v>
      </c>
      <c r="AK310" s="2"/>
      <c r="AL310" s="2"/>
      <c r="AM310" s="2"/>
      <c r="AN310" s="2"/>
      <c r="AO310" s="78">
        <v>171039</v>
      </c>
      <c r="AP310" s="78">
        <v>169439</v>
      </c>
      <c r="AQ310" s="21">
        <v>42917</v>
      </c>
    </row>
    <row r="311" spans="1:43" hidden="1" x14ac:dyDescent="0.3">
      <c r="A311" s="64">
        <v>2070</v>
      </c>
      <c r="B311" s="26" t="s">
        <v>293</v>
      </c>
      <c r="C311" s="27" t="s">
        <v>71</v>
      </c>
      <c r="D311" s="28" t="s">
        <v>294</v>
      </c>
      <c r="E311" s="27" t="s">
        <v>296</v>
      </c>
      <c r="F311" s="28" t="s">
        <v>3</v>
      </c>
      <c r="G311" s="28"/>
      <c r="H311" s="29" t="s">
        <v>651</v>
      </c>
      <c r="I311" s="27" t="s">
        <v>295</v>
      </c>
      <c r="J311" s="27" t="s">
        <v>173</v>
      </c>
      <c r="K311" s="28"/>
      <c r="L311" s="26"/>
      <c r="M311" s="27"/>
      <c r="N311" s="28" t="str">
        <f t="shared" si="4"/>
        <v/>
      </c>
      <c r="O311" s="27" t="s">
        <v>140</v>
      </c>
      <c r="P311" s="27"/>
      <c r="Q311" s="28">
        <v>8335</v>
      </c>
      <c r="R311" s="28">
        <v>42144</v>
      </c>
      <c r="S311" s="29">
        <v>19000</v>
      </c>
      <c r="T311" s="27" t="e">
        <v>#N/A</v>
      </c>
      <c r="U311" s="27"/>
      <c r="V311" s="28" t="e">
        <v>#N/A</v>
      </c>
      <c r="W311" s="28"/>
      <c r="X311" s="28"/>
      <c r="Y311" s="2" t="s">
        <v>689</v>
      </c>
      <c r="Z311" s="21">
        <v>42931</v>
      </c>
      <c r="AA311" s="2" t="e">
        <v>#N/A</v>
      </c>
      <c r="AB311" s="21" t="e">
        <v>#N/A</v>
      </c>
      <c r="AC311" s="21" t="e">
        <v>#N/A</v>
      </c>
      <c r="AD311" s="2" t="e">
        <v>#N/A</v>
      </c>
      <c r="AE311" s="21" t="e">
        <v>#N/A</v>
      </c>
      <c r="AF311" s="21" t="e">
        <v>#N/A</v>
      </c>
      <c r="AG311" s="21"/>
      <c r="AH311" s="68"/>
      <c r="AI311" s="21" t="e">
        <v>#N/A</v>
      </c>
      <c r="AJ311" s="2"/>
      <c r="AK311" s="2"/>
      <c r="AL311" s="2"/>
      <c r="AM311" s="2"/>
      <c r="AN311" s="2"/>
      <c r="AO311" s="78"/>
      <c r="AP311" s="78"/>
      <c r="AQ311" s="2"/>
    </row>
    <row r="312" spans="1:43" x14ac:dyDescent="0.3">
      <c r="A312" s="64">
        <v>2071</v>
      </c>
      <c r="B312" s="62" t="s">
        <v>288</v>
      </c>
      <c r="C312" s="1" t="s">
        <v>71</v>
      </c>
      <c r="D312" s="2" t="s">
        <v>219</v>
      </c>
      <c r="E312" s="33" t="s">
        <v>159</v>
      </c>
      <c r="F312" s="1" t="s">
        <v>3</v>
      </c>
      <c r="G312" s="2"/>
      <c r="H312" s="2" t="s">
        <v>534</v>
      </c>
      <c r="I312" s="16"/>
      <c r="J312" s="2" t="s">
        <v>336</v>
      </c>
      <c r="K312" s="2" t="s">
        <v>303</v>
      </c>
      <c r="L312" s="2"/>
      <c r="M312" s="21">
        <v>43387</v>
      </c>
      <c r="N312" s="58">
        <f t="shared" ca="1" si="4"/>
        <v>210</v>
      </c>
      <c r="O312" s="2" t="s">
        <v>159</v>
      </c>
      <c r="P312" s="2" t="s">
        <v>972</v>
      </c>
      <c r="Q312" s="2">
        <v>7815</v>
      </c>
      <c r="R312" s="21">
        <v>42654</v>
      </c>
      <c r="S312" s="2">
        <v>21000</v>
      </c>
      <c r="T312" s="2">
        <v>12777</v>
      </c>
      <c r="U312" s="2"/>
      <c r="V312" s="2" t="s">
        <v>604</v>
      </c>
      <c r="W312" s="2" t="s">
        <v>963</v>
      </c>
      <c r="X312" s="2" t="s">
        <v>964</v>
      </c>
      <c r="Y312" s="2" t="s">
        <v>956</v>
      </c>
      <c r="Z312" s="21">
        <v>43115</v>
      </c>
      <c r="AA312" s="2">
        <v>0</v>
      </c>
      <c r="AB312" s="21">
        <v>0</v>
      </c>
      <c r="AC312" s="21">
        <v>0</v>
      </c>
      <c r="AD312" s="2" t="s">
        <v>605</v>
      </c>
      <c r="AE312" s="21">
        <v>42644</v>
      </c>
      <c r="AF312" s="21">
        <v>42735</v>
      </c>
      <c r="AG312" s="21"/>
      <c r="AH312" s="68" t="s">
        <v>731</v>
      </c>
      <c r="AI312" s="21">
        <v>0</v>
      </c>
      <c r="AJ312" s="2" t="s">
        <v>719</v>
      </c>
      <c r="AK312" s="21">
        <v>43385</v>
      </c>
      <c r="AL312" s="2"/>
      <c r="AM312" s="68"/>
      <c r="AN312" s="68"/>
      <c r="AO312" s="78">
        <v>50000</v>
      </c>
      <c r="AP312" s="78">
        <v>122010</v>
      </c>
      <c r="AQ312" s="21">
        <v>43088</v>
      </c>
    </row>
    <row r="313" spans="1:43" x14ac:dyDescent="0.3">
      <c r="A313" s="64">
        <v>2072</v>
      </c>
      <c r="B313" s="6" t="s">
        <v>289</v>
      </c>
      <c r="C313" s="1" t="s">
        <v>71</v>
      </c>
      <c r="D313" s="2" t="s">
        <v>141</v>
      </c>
      <c r="E313" s="33" t="s">
        <v>159</v>
      </c>
      <c r="F313" s="1" t="s">
        <v>3</v>
      </c>
      <c r="G313" s="2"/>
      <c r="H313" s="2" t="s">
        <v>535</v>
      </c>
      <c r="I313" s="16"/>
      <c r="J313" s="2" t="s">
        <v>336</v>
      </c>
      <c r="K313" s="2" t="s">
        <v>303</v>
      </c>
      <c r="L313" s="2"/>
      <c r="M313" s="21">
        <v>43386</v>
      </c>
      <c r="N313" s="58">
        <f t="shared" ca="1" si="4"/>
        <v>209</v>
      </c>
      <c r="O313" s="2" t="s">
        <v>159</v>
      </c>
      <c r="P313" s="2" t="s">
        <v>972</v>
      </c>
      <c r="Q313" s="2">
        <v>7815</v>
      </c>
      <c r="R313" s="21">
        <v>42654</v>
      </c>
      <c r="S313" s="2">
        <v>21000</v>
      </c>
      <c r="T313" s="2">
        <v>12777</v>
      </c>
      <c r="U313" s="2"/>
      <c r="V313" s="2" t="s">
        <v>604</v>
      </c>
      <c r="W313" s="2" t="s">
        <v>963</v>
      </c>
      <c r="X313" s="2" t="s">
        <v>964</v>
      </c>
      <c r="Y313" s="2" t="s">
        <v>696</v>
      </c>
      <c r="Z313" s="21">
        <v>43115</v>
      </c>
      <c r="AA313" s="2">
        <v>0</v>
      </c>
      <c r="AB313" s="21">
        <v>0</v>
      </c>
      <c r="AC313" s="21">
        <v>0</v>
      </c>
      <c r="AD313" s="2" t="s">
        <v>606</v>
      </c>
      <c r="AE313" s="21">
        <v>42644</v>
      </c>
      <c r="AF313" s="21">
        <v>42735</v>
      </c>
      <c r="AG313" s="21"/>
      <c r="AH313" s="68" t="s">
        <v>726</v>
      </c>
      <c r="AI313" s="21">
        <v>0</v>
      </c>
      <c r="AJ313" s="2" t="s">
        <v>719</v>
      </c>
      <c r="AK313" s="21">
        <v>43143</v>
      </c>
      <c r="AL313" s="2"/>
      <c r="AM313" s="68"/>
      <c r="AN313" s="68"/>
      <c r="AO313" s="78">
        <v>100000</v>
      </c>
      <c r="AP313" s="78">
        <v>142251</v>
      </c>
      <c r="AQ313" s="21">
        <v>43088</v>
      </c>
    </row>
    <row r="314" spans="1:43" x14ac:dyDescent="0.3">
      <c r="A314" s="64">
        <v>2073</v>
      </c>
      <c r="B314" s="6" t="s">
        <v>290</v>
      </c>
      <c r="C314" s="1" t="s">
        <v>71</v>
      </c>
      <c r="D314" s="2" t="s">
        <v>219</v>
      </c>
      <c r="E314" s="33" t="s">
        <v>159</v>
      </c>
      <c r="F314" s="1" t="s">
        <v>3</v>
      </c>
      <c r="G314" s="2"/>
      <c r="H314" s="2" t="s">
        <v>536</v>
      </c>
      <c r="I314" s="16"/>
      <c r="J314" s="2" t="s">
        <v>336</v>
      </c>
      <c r="K314" s="2" t="s">
        <v>303</v>
      </c>
      <c r="L314" s="2"/>
      <c r="M314" s="21">
        <v>43386</v>
      </c>
      <c r="N314" s="58">
        <f t="shared" ca="1" si="4"/>
        <v>209</v>
      </c>
      <c r="O314" s="2" t="s">
        <v>159</v>
      </c>
      <c r="P314" s="2" t="s">
        <v>972</v>
      </c>
      <c r="Q314" s="2">
        <v>7815</v>
      </c>
      <c r="R314" s="21">
        <v>42654</v>
      </c>
      <c r="S314" s="2">
        <v>21000</v>
      </c>
      <c r="T314" s="2">
        <v>12777</v>
      </c>
      <c r="U314" s="2"/>
      <c r="V314" s="2" t="s">
        <v>604</v>
      </c>
      <c r="W314" s="2" t="s">
        <v>963</v>
      </c>
      <c r="X314" s="2" t="s">
        <v>964</v>
      </c>
      <c r="Y314" s="2" t="s">
        <v>957</v>
      </c>
      <c r="Z314" s="21">
        <v>43115</v>
      </c>
      <c r="AA314" s="2">
        <v>0</v>
      </c>
      <c r="AB314" s="21">
        <v>0</v>
      </c>
      <c r="AC314" s="21">
        <v>0</v>
      </c>
      <c r="AD314" s="2" t="s">
        <v>607</v>
      </c>
      <c r="AE314" s="21">
        <v>42644</v>
      </c>
      <c r="AF314" s="21">
        <v>42735</v>
      </c>
      <c r="AG314" s="21"/>
      <c r="AH314" s="68" t="s">
        <v>732</v>
      </c>
      <c r="AI314" s="21">
        <v>0</v>
      </c>
      <c r="AJ314" s="2" t="s">
        <v>719</v>
      </c>
      <c r="AK314" s="21">
        <v>43385</v>
      </c>
      <c r="AL314" s="2"/>
      <c r="AM314" s="68"/>
      <c r="AN314" s="68"/>
      <c r="AO314" s="78">
        <v>50000</v>
      </c>
      <c r="AP314" s="78">
        <v>117868</v>
      </c>
      <c r="AQ314" s="21">
        <v>43088</v>
      </c>
    </row>
    <row r="315" spans="1:43" x14ac:dyDescent="0.3">
      <c r="A315" s="64">
        <v>2074</v>
      </c>
      <c r="B315" s="6" t="s">
        <v>291</v>
      </c>
      <c r="C315" s="1" t="s">
        <v>71</v>
      </c>
      <c r="D315" s="2" t="s">
        <v>219</v>
      </c>
      <c r="E315" s="33" t="s">
        <v>159</v>
      </c>
      <c r="F315" s="1" t="s">
        <v>3</v>
      </c>
      <c r="G315" s="2"/>
      <c r="H315" s="2" t="s">
        <v>537</v>
      </c>
      <c r="I315" s="16"/>
      <c r="J315" s="2" t="s">
        <v>336</v>
      </c>
      <c r="K315" s="2" t="s">
        <v>303</v>
      </c>
      <c r="L315" s="2"/>
      <c r="M315" s="21">
        <v>43386</v>
      </c>
      <c r="N315" s="58">
        <f t="shared" ca="1" si="4"/>
        <v>209</v>
      </c>
      <c r="O315" s="2" t="s">
        <v>159</v>
      </c>
      <c r="P315" s="2" t="s">
        <v>972</v>
      </c>
      <c r="Q315" s="2">
        <v>7815</v>
      </c>
      <c r="R315" s="21">
        <v>42654</v>
      </c>
      <c r="S315" s="2">
        <v>21000</v>
      </c>
      <c r="T315" s="2">
        <v>12777</v>
      </c>
      <c r="U315" s="2"/>
      <c r="V315" s="2" t="s">
        <v>604</v>
      </c>
      <c r="W315" s="2" t="s">
        <v>963</v>
      </c>
      <c r="X315" s="2" t="s">
        <v>964</v>
      </c>
      <c r="Y315" s="2" t="s">
        <v>608</v>
      </c>
      <c r="Z315" s="21">
        <v>43115</v>
      </c>
      <c r="AA315" s="2">
        <v>0</v>
      </c>
      <c r="AB315" s="21">
        <v>0</v>
      </c>
      <c r="AC315" s="21">
        <v>0</v>
      </c>
      <c r="AD315" s="2" t="s">
        <v>609</v>
      </c>
      <c r="AE315" s="21">
        <v>42644</v>
      </c>
      <c r="AF315" s="21">
        <v>42735</v>
      </c>
      <c r="AG315" s="21"/>
      <c r="AH315" s="68" t="s">
        <v>730</v>
      </c>
      <c r="AI315" s="21">
        <v>0</v>
      </c>
      <c r="AJ315" s="2" t="s">
        <v>719</v>
      </c>
      <c r="AK315" s="21">
        <v>43385</v>
      </c>
      <c r="AL315" s="2"/>
      <c r="AM315" s="68"/>
      <c r="AN315" s="68"/>
      <c r="AO315" s="78">
        <v>50000</v>
      </c>
      <c r="AP315" s="78">
        <v>119519</v>
      </c>
      <c r="AQ315" s="21">
        <v>43088</v>
      </c>
    </row>
    <row r="316" spans="1:43" x14ac:dyDescent="0.3">
      <c r="A316" s="64">
        <v>2075</v>
      </c>
      <c r="B316" s="6" t="s">
        <v>298</v>
      </c>
      <c r="C316" s="1" t="s">
        <v>70</v>
      </c>
      <c r="D316" s="2" t="s">
        <v>183</v>
      </c>
      <c r="E316" s="33" t="s">
        <v>185</v>
      </c>
      <c r="F316" s="1" t="s">
        <v>3</v>
      </c>
      <c r="G316" s="2"/>
      <c r="H316" s="2" t="s">
        <v>683</v>
      </c>
      <c r="I316" s="16"/>
      <c r="J316" s="2" t="s">
        <v>336</v>
      </c>
      <c r="K316" s="2" t="s">
        <v>303</v>
      </c>
      <c r="L316" s="2" t="s">
        <v>477</v>
      </c>
      <c r="M316" s="21">
        <v>43200</v>
      </c>
      <c r="N316" s="58">
        <f t="shared" ca="1" si="4"/>
        <v>26</v>
      </c>
      <c r="O316" s="2" t="s">
        <v>140</v>
      </c>
      <c r="P316" s="2"/>
      <c r="Q316" s="2">
        <v>8252</v>
      </c>
      <c r="R316" s="21">
        <v>41907</v>
      </c>
      <c r="S316" s="2">
        <v>19000</v>
      </c>
      <c r="T316" s="2">
        <v>12809</v>
      </c>
      <c r="U316" s="2"/>
      <c r="V316" s="2" t="s">
        <v>389</v>
      </c>
      <c r="W316" s="2"/>
      <c r="X316" s="2"/>
      <c r="Y316" s="2" t="s">
        <v>390</v>
      </c>
      <c r="Z316" s="21">
        <v>42200</v>
      </c>
      <c r="AA316" s="2">
        <v>0</v>
      </c>
      <c r="AB316" s="21">
        <f>VLOOKUP(B316,[1]FLOTTE!$A$1:$X$65536,24,FALSE)</f>
        <v>42104</v>
      </c>
      <c r="AC316" s="21">
        <f>VLOOKUP(B316,[1]FLOTTE!$A$1:$Y$65536,25,FALSE)</f>
        <v>42469</v>
      </c>
      <c r="AD316" s="2">
        <v>0</v>
      </c>
      <c r="AE316" s="21">
        <v>42104</v>
      </c>
      <c r="AF316" s="21">
        <v>42369</v>
      </c>
      <c r="AG316" s="21"/>
      <c r="AH316" s="2"/>
      <c r="AI316" s="21">
        <v>0</v>
      </c>
      <c r="AJ316" s="2"/>
      <c r="AK316" s="2"/>
      <c r="AL316" s="2"/>
      <c r="AM316" s="68"/>
      <c r="AN316" s="68"/>
      <c r="AO316" s="78"/>
      <c r="AP316" s="78"/>
      <c r="AQ316" s="2"/>
    </row>
    <row r="317" spans="1:43" x14ac:dyDescent="0.3">
      <c r="A317" s="64">
        <v>2076</v>
      </c>
      <c r="B317" s="6" t="s">
        <v>299</v>
      </c>
      <c r="C317" s="1" t="s">
        <v>70</v>
      </c>
      <c r="D317" s="2" t="s">
        <v>183</v>
      </c>
      <c r="E317" s="33" t="s">
        <v>185</v>
      </c>
      <c r="F317" s="1" t="s">
        <v>3</v>
      </c>
      <c r="G317" s="2"/>
      <c r="H317" s="2" t="s">
        <v>684</v>
      </c>
      <c r="I317" s="16"/>
      <c r="J317" s="2" t="s">
        <v>336</v>
      </c>
      <c r="K317" s="2" t="s">
        <v>303</v>
      </c>
      <c r="L317" s="2"/>
      <c r="M317" s="21">
        <v>43383</v>
      </c>
      <c r="N317" s="58">
        <f t="shared" ca="1" si="4"/>
        <v>206</v>
      </c>
      <c r="O317" s="2" t="s">
        <v>1</v>
      </c>
      <c r="P317" s="2"/>
      <c r="Q317" s="2">
        <v>7815</v>
      </c>
      <c r="R317" s="21">
        <v>42648</v>
      </c>
      <c r="S317" s="2">
        <v>21000</v>
      </c>
      <c r="T317" s="2">
        <v>12777</v>
      </c>
      <c r="U317" s="2"/>
      <c r="V317" s="2" t="s">
        <v>387</v>
      </c>
      <c r="W317" s="2"/>
      <c r="X317" s="2"/>
      <c r="Y317" s="2" t="s">
        <v>391</v>
      </c>
      <c r="Z317" s="21">
        <v>42750</v>
      </c>
      <c r="AA317" s="2">
        <v>0</v>
      </c>
      <c r="AB317" s="21">
        <f>VLOOKUP(B317,[1]FLOTTE!$A$1:$X$65536,24,FALSE)</f>
        <v>0</v>
      </c>
      <c r="AC317" s="21">
        <f>VLOOKUP(B317,[1]FLOTTE!$A$1:$Y$65536,25,FALSE)</f>
        <v>0</v>
      </c>
      <c r="AD317" s="2">
        <v>0</v>
      </c>
      <c r="AE317" s="21">
        <v>42654</v>
      </c>
      <c r="AF317" s="21">
        <v>42735</v>
      </c>
      <c r="AG317" s="21"/>
      <c r="AH317" s="2"/>
      <c r="AI317" s="21">
        <v>0</v>
      </c>
      <c r="AJ317" s="2"/>
      <c r="AK317" s="2"/>
      <c r="AL317" s="2"/>
      <c r="AM317" s="68"/>
      <c r="AN317" s="68"/>
      <c r="AO317" s="78"/>
      <c r="AP317" s="78"/>
      <c r="AQ317" s="2"/>
    </row>
    <row r="318" spans="1:43" hidden="1" x14ac:dyDescent="0.3">
      <c r="A318" s="64">
        <v>2077</v>
      </c>
      <c r="B318" s="26" t="s">
        <v>300</v>
      </c>
      <c r="C318" s="27" t="s">
        <v>70</v>
      </c>
      <c r="D318" s="28" t="s">
        <v>183</v>
      </c>
      <c r="E318" s="27" t="s">
        <v>81</v>
      </c>
      <c r="F318" s="28" t="s">
        <v>3</v>
      </c>
      <c r="G318" s="28"/>
      <c r="H318" s="29" t="s">
        <v>685</v>
      </c>
      <c r="I318" s="28" t="s">
        <v>186</v>
      </c>
      <c r="J318" s="28" t="s">
        <v>173</v>
      </c>
      <c r="K318" s="28"/>
      <c r="L318" s="26"/>
      <c r="M318" s="27"/>
      <c r="N318" s="28" t="str">
        <f t="shared" si="4"/>
        <v/>
      </c>
      <c r="O318" s="27"/>
      <c r="P318" s="27"/>
      <c r="Q318" s="28"/>
      <c r="R318" s="28"/>
      <c r="S318" s="29"/>
      <c r="T318" s="28" t="e">
        <v>#N/A</v>
      </c>
      <c r="U318" s="28"/>
      <c r="V318" s="28"/>
      <c r="W318" s="28"/>
      <c r="X318" s="28"/>
      <c r="Y318" s="2"/>
      <c r="Z318" s="21"/>
      <c r="AA318" s="2"/>
      <c r="AB318" s="21"/>
      <c r="AC318" s="21"/>
      <c r="AD318" s="2"/>
      <c r="AE318" s="21"/>
      <c r="AF318" s="21"/>
      <c r="AG318" s="21"/>
      <c r="AH318" s="2"/>
      <c r="AI318" s="21"/>
      <c r="AJ318" s="2"/>
      <c r="AK318" s="2"/>
      <c r="AL318" s="2"/>
      <c r="AM318" s="2"/>
      <c r="AN318" s="2"/>
      <c r="AO318" s="78"/>
      <c r="AP318" s="78"/>
      <c r="AQ318" s="2"/>
    </row>
    <row r="319" spans="1:43" hidden="1" x14ac:dyDescent="0.3">
      <c r="A319" s="64">
        <v>2078</v>
      </c>
      <c r="B319" s="26" t="s">
        <v>301</v>
      </c>
      <c r="C319" s="27" t="s">
        <v>70</v>
      </c>
      <c r="D319" s="28" t="s">
        <v>183</v>
      </c>
      <c r="E319" s="28" t="s">
        <v>185</v>
      </c>
      <c r="F319" s="28" t="s">
        <v>3</v>
      </c>
      <c r="G319" s="29"/>
      <c r="H319" s="28" t="s">
        <v>686</v>
      </c>
      <c r="I319" s="28" t="s">
        <v>186</v>
      </c>
      <c r="J319" s="28" t="s">
        <v>173</v>
      </c>
      <c r="K319" s="26"/>
      <c r="L319" s="2"/>
      <c r="M319" s="21"/>
      <c r="N319" s="58" t="str">
        <f t="shared" si="4"/>
        <v/>
      </c>
      <c r="O319" s="2"/>
      <c r="P319" s="2"/>
      <c r="Q319" s="2"/>
      <c r="R319" s="21"/>
      <c r="S319" s="2"/>
      <c r="T319" s="2" t="e">
        <v>#N/A</v>
      </c>
      <c r="U319" s="2"/>
      <c r="V319" s="2"/>
      <c r="W319" s="2"/>
      <c r="X319" s="2"/>
      <c r="Y319" s="2"/>
      <c r="Z319" s="21"/>
      <c r="AA319" s="2"/>
      <c r="AB319" s="21"/>
      <c r="AC319" s="21"/>
      <c r="AD319" s="2"/>
      <c r="AE319" s="21"/>
      <c r="AF319" s="21"/>
      <c r="AG319" s="21"/>
      <c r="AH319" s="2"/>
      <c r="AI319" s="21"/>
      <c r="AJ319" s="2"/>
      <c r="AK319" s="2"/>
      <c r="AL319" s="2"/>
      <c r="AM319" s="2"/>
      <c r="AN319" s="2"/>
      <c r="AO319" s="78"/>
      <c r="AP319" s="78"/>
      <c r="AQ319" s="2"/>
    </row>
    <row r="320" spans="1:43" x14ac:dyDescent="0.3">
      <c r="A320" s="64">
        <v>2079</v>
      </c>
      <c r="B320" s="62" t="s">
        <v>314</v>
      </c>
      <c r="C320" s="1" t="s">
        <v>71</v>
      </c>
      <c r="D320" s="2" t="s">
        <v>141</v>
      </c>
      <c r="E320" s="33" t="s">
        <v>159</v>
      </c>
      <c r="F320" s="1" t="s">
        <v>3</v>
      </c>
      <c r="G320" s="2"/>
      <c r="H320" s="2" t="s">
        <v>538</v>
      </c>
      <c r="I320" s="16"/>
      <c r="J320" s="2" t="s">
        <v>336</v>
      </c>
      <c r="K320" s="2" t="s">
        <v>303</v>
      </c>
      <c r="L320" s="2"/>
      <c r="M320" s="21">
        <v>43412</v>
      </c>
      <c r="N320" s="58">
        <f t="shared" ca="1" si="4"/>
        <v>234</v>
      </c>
      <c r="O320" s="2" t="s">
        <v>159</v>
      </c>
      <c r="P320" s="2" t="s">
        <v>972</v>
      </c>
      <c r="Q320" s="2">
        <v>7815</v>
      </c>
      <c r="R320" s="21">
        <v>42681</v>
      </c>
      <c r="S320" s="2">
        <v>21000</v>
      </c>
      <c r="T320" s="2">
        <v>12777</v>
      </c>
      <c r="U320" s="2"/>
      <c r="V320" s="2" t="s">
        <v>604</v>
      </c>
      <c r="W320" s="2" t="s">
        <v>963</v>
      </c>
      <c r="X320" s="2" t="s">
        <v>964</v>
      </c>
      <c r="Y320" s="2" t="s">
        <v>610</v>
      </c>
      <c r="Z320" s="21">
        <v>43115</v>
      </c>
      <c r="AA320" s="2">
        <v>0</v>
      </c>
      <c r="AB320" s="21">
        <v>0</v>
      </c>
      <c r="AC320" s="21">
        <v>0</v>
      </c>
      <c r="AD320" s="2">
        <v>0</v>
      </c>
      <c r="AE320" s="21">
        <v>42675</v>
      </c>
      <c r="AF320" s="21">
        <v>42735</v>
      </c>
      <c r="AG320" s="21"/>
      <c r="AH320" s="68" t="s">
        <v>570</v>
      </c>
      <c r="AI320" s="21">
        <v>0</v>
      </c>
      <c r="AJ320" s="2" t="s">
        <v>719</v>
      </c>
      <c r="AK320" s="21">
        <v>43412</v>
      </c>
      <c r="AL320" s="2"/>
      <c r="AM320" s="68"/>
      <c r="AN320" s="68"/>
      <c r="AO320" s="78">
        <v>100000</v>
      </c>
      <c r="AP320" s="78">
        <v>155511</v>
      </c>
      <c r="AQ320" s="21">
        <v>43088</v>
      </c>
    </row>
    <row r="321" spans="1:43" x14ac:dyDescent="0.3">
      <c r="A321" s="64">
        <v>2080</v>
      </c>
      <c r="B321" s="6" t="s">
        <v>315</v>
      </c>
      <c r="C321" s="1" t="s">
        <v>71</v>
      </c>
      <c r="D321" s="2" t="s">
        <v>141</v>
      </c>
      <c r="E321" s="33" t="s">
        <v>159</v>
      </c>
      <c r="F321" s="1" t="s">
        <v>3</v>
      </c>
      <c r="G321" s="2"/>
      <c r="H321" s="2" t="s">
        <v>539</v>
      </c>
      <c r="I321" s="16"/>
      <c r="J321" s="2" t="s">
        <v>336</v>
      </c>
      <c r="K321" s="2" t="s">
        <v>303</v>
      </c>
      <c r="L321" s="2"/>
      <c r="M321" s="21">
        <v>43413</v>
      </c>
      <c r="N321" s="58">
        <f t="shared" ca="1" si="4"/>
        <v>235</v>
      </c>
      <c r="O321" s="2" t="s">
        <v>159</v>
      </c>
      <c r="P321" s="2" t="s">
        <v>972</v>
      </c>
      <c r="Q321" s="2">
        <v>7815</v>
      </c>
      <c r="R321" s="21">
        <v>42681</v>
      </c>
      <c r="S321" s="2">
        <v>21000</v>
      </c>
      <c r="T321" s="2">
        <v>12777</v>
      </c>
      <c r="U321" s="2"/>
      <c r="V321" s="2" t="s">
        <v>604</v>
      </c>
      <c r="W321" s="2" t="s">
        <v>963</v>
      </c>
      <c r="X321" s="2" t="s">
        <v>964</v>
      </c>
      <c r="Y321" s="2" t="s">
        <v>958</v>
      </c>
      <c r="Z321" s="21">
        <v>43115</v>
      </c>
      <c r="AA321" s="2">
        <v>0</v>
      </c>
      <c r="AB321" s="21">
        <v>0</v>
      </c>
      <c r="AC321" s="21">
        <v>0</v>
      </c>
      <c r="AD321" s="2">
        <v>0</v>
      </c>
      <c r="AE321" s="21">
        <v>42675</v>
      </c>
      <c r="AF321" s="21">
        <v>42735</v>
      </c>
      <c r="AG321" s="21"/>
      <c r="AH321" s="68" t="s">
        <v>728</v>
      </c>
      <c r="AI321" s="21">
        <v>0</v>
      </c>
      <c r="AJ321" s="2" t="s">
        <v>719</v>
      </c>
      <c r="AK321" s="21">
        <v>43412</v>
      </c>
      <c r="AL321" s="2"/>
      <c r="AM321" s="68"/>
      <c r="AN321" s="68"/>
      <c r="AO321" s="78">
        <v>100000</v>
      </c>
      <c r="AP321" s="78">
        <v>124059</v>
      </c>
      <c r="AQ321" s="21">
        <v>43088</v>
      </c>
    </row>
    <row r="322" spans="1:43" s="15" customFormat="1" x14ac:dyDescent="0.3">
      <c r="A322" s="4">
        <v>2081</v>
      </c>
      <c r="B322" s="62" t="s">
        <v>316</v>
      </c>
      <c r="C322" s="1" t="s">
        <v>71</v>
      </c>
      <c r="D322" s="2" t="s">
        <v>141</v>
      </c>
      <c r="E322" s="33" t="s">
        <v>159</v>
      </c>
      <c r="F322" s="1" t="s">
        <v>3</v>
      </c>
      <c r="G322" s="2"/>
      <c r="H322" s="2" t="s">
        <v>540</v>
      </c>
      <c r="I322" s="16"/>
      <c r="J322" s="2" t="s">
        <v>336</v>
      </c>
      <c r="K322" s="2" t="s">
        <v>303</v>
      </c>
      <c r="L322" s="2"/>
      <c r="M322" s="21">
        <v>43414</v>
      </c>
      <c r="N322" s="58">
        <f t="shared" ca="1" si="4"/>
        <v>236</v>
      </c>
      <c r="O322" s="2" t="s">
        <v>159</v>
      </c>
      <c r="P322" s="2" t="s">
        <v>972</v>
      </c>
      <c r="Q322" s="2">
        <v>7815</v>
      </c>
      <c r="R322" s="21">
        <v>42682</v>
      </c>
      <c r="S322" s="2">
        <v>21000</v>
      </c>
      <c r="T322" s="2">
        <v>12777</v>
      </c>
      <c r="U322" s="2"/>
      <c r="V322" s="2" t="s">
        <v>604</v>
      </c>
      <c r="W322" s="2" t="s">
        <v>963</v>
      </c>
      <c r="X322" s="2" t="s">
        <v>964</v>
      </c>
      <c r="Y322" s="2" t="s">
        <v>611</v>
      </c>
      <c r="Z322" s="21">
        <v>43115</v>
      </c>
      <c r="AA322" s="2">
        <v>0</v>
      </c>
      <c r="AB322" s="21">
        <v>0</v>
      </c>
      <c r="AC322" s="21">
        <v>0</v>
      </c>
      <c r="AD322" s="2">
        <v>0</v>
      </c>
      <c r="AE322" s="21">
        <v>42675</v>
      </c>
      <c r="AF322" s="21">
        <v>42735</v>
      </c>
      <c r="AG322" s="21"/>
      <c r="AH322" s="68" t="s">
        <v>727</v>
      </c>
      <c r="AI322" s="21">
        <v>0</v>
      </c>
      <c r="AJ322" s="2" t="s">
        <v>719</v>
      </c>
      <c r="AK322" s="21">
        <v>43414</v>
      </c>
      <c r="AL322" s="2"/>
      <c r="AM322" s="68"/>
      <c r="AN322" s="68"/>
      <c r="AO322" s="78">
        <v>100000</v>
      </c>
      <c r="AP322" s="78">
        <v>137137</v>
      </c>
      <c r="AQ322" s="21">
        <v>43088</v>
      </c>
    </row>
    <row r="323" spans="1:43" s="15" customFormat="1" x14ac:dyDescent="0.3">
      <c r="A323" s="64">
        <v>2082</v>
      </c>
      <c r="B323" s="6" t="s">
        <v>335</v>
      </c>
      <c r="C323" s="1" t="s">
        <v>71</v>
      </c>
      <c r="D323" s="2" t="s">
        <v>141</v>
      </c>
      <c r="E323" s="33" t="s">
        <v>159</v>
      </c>
      <c r="F323" s="1" t="s">
        <v>3</v>
      </c>
      <c r="G323" s="2"/>
      <c r="H323" s="2" t="s">
        <v>541</v>
      </c>
      <c r="I323" s="16"/>
      <c r="J323" s="2" t="s">
        <v>336</v>
      </c>
      <c r="K323" s="2" t="s">
        <v>303</v>
      </c>
      <c r="L323" s="2"/>
      <c r="M323" s="21">
        <v>43428</v>
      </c>
      <c r="N323" s="58">
        <f t="shared" ca="1" si="4"/>
        <v>250</v>
      </c>
      <c r="O323" s="2" t="s">
        <v>159</v>
      </c>
      <c r="P323" s="2" t="s">
        <v>972</v>
      </c>
      <c r="Q323" s="2">
        <v>7815</v>
      </c>
      <c r="R323" s="21">
        <v>42691</v>
      </c>
      <c r="S323" s="2">
        <v>21000</v>
      </c>
      <c r="T323" s="2">
        <v>12777</v>
      </c>
      <c r="U323" s="2"/>
      <c r="V323" s="2" t="s">
        <v>604</v>
      </c>
      <c r="W323" s="2" t="s">
        <v>963</v>
      </c>
      <c r="X323" s="2" t="s">
        <v>964</v>
      </c>
      <c r="Y323" s="2" t="s">
        <v>959</v>
      </c>
      <c r="Z323" s="21">
        <v>43115</v>
      </c>
      <c r="AA323" s="2">
        <v>0</v>
      </c>
      <c r="AB323" s="21">
        <v>0</v>
      </c>
      <c r="AC323" s="21">
        <v>0</v>
      </c>
      <c r="AD323" s="2">
        <v>0</v>
      </c>
      <c r="AE323" s="21">
        <v>42675</v>
      </c>
      <c r="AF323" s="21">
        <v>42735</v>
      </c>
      <c r="AG323" s="21"/>
      <c r="AH323" s="68" t="s">
        <v>723</v>
      </c>
      <c r="AI323" s="21">
        <v>0</v>
      </c>
      <c r="AJ323" s="2" t="s">
        <v>719</v>
      </c>
      <c r="AK323" s="21">
        <v>43428</v>
      </c>
      <c r="AL323" s="2"/>
      <c r="AM323" s="68"/>
      <c r="AN323" s="68"/>
      <c r="AO323" s="78">
        <v>100000</v>
      </c>
      <c r="AP323" s="78">
        <v>156211</v>
      </c>
      <c r="AQ323" s="21">
        <v>43088</v>
      </c>
    </row>
    <row r="324" spans="1:43" s="15" customFormat="1" x14ac:dyDescent="0.3">
      <c r="A324" s="4">
        <v>2083</v>
      </c>
      <c r="B324" s="6" t="s">
        <v>325</v>
      </c>
      <c r="C324" s="1" t="s">
        <v>34</v>
      </c>
      <c r="D324" s="2" t="s">
        <v>217</v>
      </c>
      <c r="E324" s="33" t="s">
        <v>159</v>
      </c>
      <c r="F324" s="1" t="s">
        <v>3</v>
      </c>
      <c r="G324" s="2"/>
      <c r="H324" s="2" t="s">
        <v>612</v>
      </c>
      <c r="I324" s="16"/>
      <c r="J324" s="2" t="s">
        <v>336</v>
      </c>
      <c r="K324" s="2" t="s">
        <v>303</v>
      </c>
      <c r="L324" s="2"/>
      <c r="M324" s="21">
        <v>43401</v>
      </c>
      <c r="N324" s="58">
        <f t="shared" ca="1" si="4"/>
        <v>224</v>
      </c>
      <c r="O324" s="2" t="s">
        <v>1</v>
      </c>
      <c r="P324" s="2"/>
      <c r="Q324" s="2">
        <v>7260</v>
      </c>
      <c r="R324" s="21">
        <v>42667</v>
      </c>
      <c r="S324" s="2">
        <v>19000</v>
      </c>
      <c r="T324" s="2">
        <v>12777</v>
      </c>
      <c r="U324" s="2"/>
      <c r="V324" s="2"/>
      <c r="W324" s="2"/>
      <c r="X324" s="2"/>
      <c r="Y324" s="2" t="s">
        <v>695</v>
      </c>
      <c r="Z324" s="21">
        <v>42750</v>
      </c>
      <c r="AA324" s="2"/>
      <c r="AB324" s="21"/>
      <c r="AC324" s="21"/>
      <c r="AD324" s="2"/>
      <c r="AE324" s="21"/>
      <c r="AF324" s="21"/>
      <c r="AG324" s="21"/>
      <c r="AH324" s="2"/>
      <c r="AI324" s="2"/>
      <c r="AJ324" s="2"/>
      <c r="AK324" s="2"/>
      <c r="AL324" s="2"/>
      <c r="AM324" s="68"/>
      <c r="AN324" s="68"/>
      <c r="AO324" s="78"/>
      <c r="AP324" s="78"/>
      <c r="AQ324" s="2"/>
    </row>
    <row r="325" spans="1:43" s="15" customFormat="1" x14ac:dyDescent="0.3">
      <c r="A325" s="4">
        <v>2084</v>
      </c>
      <c r="B325" s="6" t="s">
        <v>326</v>
      </c>
      <c r="C325" s="1" t="s">
        <v>34</v>
      </c>
      <c r="D325" s="2" t="s">
        <v>217</v>
      </c>
      <c r="E325" s="33" t="s">
        <v>159</v>
      </c>
      <c r="F325" s="1" t="s">
        <v>3</v>
      </c>
      <c r="G325" s="2"/>
      <c r="H325" s="2" t="s">
        <v>613</v>
      </c>
      <c r="I325" s="16"/>
      <c r="J325" s="2" t="s">
        <v>336</v>
      </c>
      <c r="K325" s="2" t="s">
        <v>303</v>
      </c>
      <c r="L325" s="2"/>
      <c r="M325" s="21">
        <v>43407</v>
      </c>
      <c r="N325" s="58">
        <f t="shared" ca="1" si="4"/>
        <v>229</v>
      </c>
      <c r="O325" s="2" t="s">
        <v>1</v>
      </c>
      <c r="P325" s="2"/>
      <c r="Q325" s="2">
        <v>7260</v>
      </c>
      <c r="R325" s="21">
        <v>42671</v>
      </c>
      <c r="S325" s="2">
        <v>19000</v>
      </c>
      <c r="T325" s="2">
        <v>12777</v>
      </c>
      <c r="U325" s="2"/>
      <c r="V325" s="2"/>
      <c r="W325" s="2"/>
      <c r="X325" s="2"/>
      <c r="Y325" s="2" t="s">
        <v>694</v>
      </c>
      <c r="Z325" s="21">
        <v>42750</v>
      </c>
      <c r="AA325" s="2"/>
      <c r="AB325" s="21"/>
      <c r="AC325" s="21"/>
      <c r="AD325" s="2"/>
      <c r="AE325" s="21"/>
      <c r="AF325" s="21"/>
      <c r="AG325" s="21"/>
      <c r="AH325" s="2"/>
      <c r="AI325" s="2"/>
      <c r="AJ325" s="2"/>
      <c r="AK325" s="2"/>
      <c r="AL325" s="2"/>
      <c r="AM325" s="68"/>
      <c r="AN325" s="68"/>
      <c r="AO325" s="78"/>
      <c r="AP325" s="78"/>
      <c r="AQ325" s="2"/>
    </row>
    <row r="326" spans="1:43" s="15" customFormat="1" x14ac:dyDescent="0.3">
      <c r="A326" s="4">
        <v>2085</v>
      </c>
      <c r="B326" s="6" t="s">
        <v>330</v>
      </c>
      <c r="C326" s="1" t="s">
        <v>70</v>
      </c>
      <c r="D326" s="2" t="s">
        <v>183</v>
      </c>
      <c r="E326" s="33"/>
      <c r="F326" s="1" t="s">
        <v>3</v>
      </c>
      <c r="G326" s="2"/>
      <c r="H326" s="2" t="s">
        <v>687</v>
      </c>
      <c r="I326" s="16"/>
      <c r="J326" s="2" t="s">
        <v>336</v>
      </c>
      <c r="K326" s="2" t="s">
        <v>303</v>
      </c>
      <c r="L326" s="2"/>
      <c r="M326" s="21">
        <v>43398</v>
      </c>
      <c r="N326" s="58">
        <f t="shared" ca="1" si="4"/>
        <v>221</v>
      </c>
      <c r="O326" s="2" t="s">
        <v>1</v>
      </c>
      <c r="P326" s="2"/>
      <c r="Q326" s="2">
        <v>7815</v>
      </c>
      <c r="R326" s="21">
        <v>42668</v>
      </c>
      <c r="S326" s="2">
        <v>21000</v>
      </c>
      <c r="T326" s="2">
        <v>12777</v>
      </c>
      <c r="U326" s="2"/>
      <c r="V326" s="2" t="s">
        <v>387</v>
      </c>
      <c r="W326" s="2"/>
      <c r="X326" s="2"/>
      <c r="Y326" s="2" t="s">
        <v>392</v>
      </c>
      <c r="Z326" s="21">
        <v>42750</v>
      </c>
      <c r="AA326" s="2">
        <v>0</v>
      </c>
      <c r="AB326" s="21">
        <f>VLOOKUP(B326,[1]FLOTTE!$A$1:$X$65536,24,FALSE)</f>
        <v>0</v>
      </c>
      <c r="AC326" s="21">
        <f>VLOOKUP(B326,[1]FLOTTE!$A$1:$Y$65536,25,FALSE)</f>
        <v>0</v>
      </c>
      <c r="AD326" s="2">
        <v>0</v>
      </c>
      <c r="AE326" s="21">
        <v>42671</v>
      </c>
      <c r="AF326" s="21">
        <v>42735</v>
      </c>
      <c r="AG326" s="21"/>
      <c r="AH326" s="2">
        <v>0</v>
      </c>
      <c r="AI326" s="21">
        <v>0</v>
      </c>
      <c r="AJ326" s="2"/>
      <c r="AK326" s="2"/>
      <c r="AL326" s="2"/>
      <c r="AM326" s="68"/>
      <c r="AN326" s="68"/>
      <c r="AO326" s="78"/>
      <c r="AP326" s="78"/>
      <c r="AQ326" s="2"/>
    </row>
    <row r="327" spans="1:43" s="15" customFormat="1" x14ac:dyDescent="0.3">
      <c r="A327" s="4">
        <v>2086</v>
      </c>
      <c r="B327" s="6" t="s">
        <v>750</v>
      </c>
      <c r="C327" s="1" t="s">
        <v>71</v>
      </c>
      <c r="D327" s="2" t="s">
        <v>294</v>
      </c>
      <c r="E327" s="33"/>
      <c r="F327" s="1" t="s">
        <v>3</v>
      </c>
      <c r="G327" s="2"/>
      <c r="H327" s="2" t="s">
        <v>753</v>
      </c>
      <c r="I327" s="16"/>
      <c r="J327" s="2" t="s">
        <v>336</v>
      </c>
      <c r="K327" s="2" t="s">
        <v>303</v>
      </c>
      <c r="L327" s="2"/>
      <c r="M327" s="21">
        <v>43210</v>
      </c>
      <c r="N327" s="58">
        <f t="shared" ca="1" si="4"/>
        <v>36</v>
      </c>
      <c r="O327" s="2" t="s">
        <v>0</v>
      </c>
      <c r="P327" s="2" t="s">
        <v>971</v>
      </c>
      <c r="Q327" s="2">
        <v>7760</v>
      </c>
      <c r="R327" s="21">
        <v>42845</v>
      </c>
      <c r="S327" s="2">
        <v>19000</v>
      </c>
      <c r="T327" s="2">
        <v>12902</v>
      </c>
      <c r="U327" s="2"/>
      <c r="V327" s="2" t="s">
        <v>546</v>
      </c>
      <c r="W327" s="2" t="s">
        <v>963</v>
      </c>
      <c r="X327" s="2" t="s">
        <v>964</v>
      </c>
      <c r="Y327" s="2" t="s">
        <v>754</v>
      </c>
      <c r="Z327" s="21">
        <v>43115</v>
      </c>
      <c r="AA327" s="2"/>
      <c r="AB327" s="21"/>
      <c r="AC327" s="21"/>
      <c r="AD327" s="2"/>
      <c r="AE327" s="21"/>
      <c r="AF327" s="21"/>
      <c r="AG327" s="21"/>
      <c r="AH327" s="2" t="s">
        <v>755</v>
      </c>
      <c r="AI327" s="21"/>
      <c r="AJ327" s="21">
        <v>42938</v>
      </c>
      <c r="AK327" s="21">
        <v>43574</v>
      </c>
      <c r="AL327" s="2"/>
      <c r="AM327" s="68"/>
      <c r="AN327" s="68"/>
      <c r="AO327" s="78">
        <v>90000</v>
      </c>
      <c r="AP327" s="78">
        <v>87883</v>
      </c>
      <c r="AQ327" s="21">
        <v>43088</v>
      </c>
    </row>
    <row r="328" spans="1:43" s="65" customFormat="1" x14ac:dyDescent="0.3">
      <c r="A328" s="64">
        <v>2087</v>
      </c>
      <c r="B328" s="62" t="s">
        <v>751</v>
      </c>
      <c r="C328" s="1" t="s">
        <v>71</v>
      </c>
      <c r="D328" s="2" t="s">
        <v>294</v>
      </c>
      <c r="E328" s="33"/>
      <c r="F328" s="1" t="s">
        <v>3</v>
      </c>
      <c r="G328" s="2"/>
      <c r="H328" s="2" t="s">
        <v>752</v>
      </c>
      <c r="I328" s="16"/>
      <c r="J328" s="2" t="s">
        <v>336</v>
      </c>
      <c r="K328" s="2" t="s">
        <v>303</v>
      </c>
      <c r="L328" s="2"/>
      <c r="M328" s="21">
        <v>43210</v>
      </c>
      <c r="N328" s="58">
        <f t="shared" ca="1" si="4"/>
        <v>36</v>
      </c>
      <c r="O328" s="2" t="s">
        <v>0</v>
      </c>
      <c r="P328" s="2" t="s">
        <v>971</v>
      </c>
      <c r="Q328" s="2">
        <v>7380</v>
      </c>
      <c r="R328" s="21">
        <v>42845</v>
      </c>
      <c r="S328" s="2">
        <v>19000</v>
      </c>
      <c r="T328" s="2">
        <v>12902</v>
      </c>
      <c r="U328" s="2"/>
      <c r="V328" s="2" t="s">
        <v>546</v>
      </c>
      <c r="W328" s="2" t="s">
        <v>963</v>
      </c>
      <c r="X328" s="2" t="s">
        <v>964</v>
      </c>
      <c r="Y328" s="2" t="s">
        <v>756</v>
      </c>
      <c r="Z328" s="21">
        <v>43115</v>
      </c>
      <c r="AA328" s="2"/>
      <c r="AB328" s="21"/>
      <c r="AC328" s="21"/>
      <c r="AD328" s="2"/>
      <c r="AE328" s="21"/>
      <c r="AF328" s="21"/>
      <c r="AG328" s="21"/>
      <c r="AH328" s="2" t="s">
        <v>572</v>
      </c>
      <c r="AI328" s="21"/>
      <c r="AJ328" s="21">
        <v>42938</v>
      </c>
      <c r="AK328" s="21">
        <v>43574</v>
      </c>
      <c r="AL328" s="2"/>
      <c r="AM328" s="68"/>
      <c r="AN328" s="68"/>
      <c r="AO328" s="78">
        <v>90000</v>
      </c>
      <c r="AP328" s="78">
        <v>84319</v>
      </c>
      <c r="AQ328" s="21">
        <v>43088</v>
      </c>
    </row>
    <row r="329" spans="1:43" s="65" customFormat="1" x14ac:dyDescent="0.3">
      <c r="A329" s="64">
        <v>2088</v>
      </c>
      <c r="B329" s="62" t="s">
        <v>757</v>
      </c>
      <c r="C329" s="1" t="s">
        <v>71</v>
      </c>
      <c r="D329" s="2" t="s">
        <v>294</v>
      </c>
      <c r="E329" s="33"/>
      <c r="F329" s="1" t="s">
        <v>3</v>
      </c>
      <c r="G329" s="2"/>
      <c r="H329" s="2" t="s">
        <v>760</v>
      </c>
      <c r="I329" s="16"/>
      <c r="J329" s="2" t="s">
        <v>336</v>
      </c>
      <c r="K329" s="2" t="s">
        <v>303</v>
      </c>
      <c r="L329" s="2"/>
      <c r="M329" s="21">
        <v>43215</v>
      </c>
      <c r="N329" s="58">
        <f t="shared" ref="N329:N336" ca="1" si="5">IF(M329="","",DAYS360($M$1,M329))</f>
        <v>41</v>
      </c>
      <c r="O329" s="2" t="s">
        <v>0</v>
      </c>
      <c r="P329" s="2" t="s">
        <v>971</v>
      </c>
      <c r="Q329" s="2">
        <v>7510</v>
      </c>
      <c r="R329" s="21">
        <v>42849</v>
      </c>
      <c r="S329" s="2">
        <v>19000</v>
      </c>
      <c r="T329" s="2">
        <v>12902</v>
      </c>
      <c r="U329" s="2"/>
      <c r="V329" s="2" t="s">
        <v>546</v>
      </c>
      <c r="W329" s="2" t="s">
        <v>963</v>
      </c>
      <c r="X329" s="2" t="s">
        <v>964</v>
      </c>
      <c r="Y329" s="2" t="s">
        <v>762</v>
      </c>
      <c r="Z329" s="21">
        <v>43115</v>
      </c>
      <c r="AA329" s="2"/>
      <c r="AB329" s="21"/>
      <c r="AC329" s="21"/>
      <c r="AD329" s="2" t="s">
        <v>843</v>
      </c>
      <c r="AE329" s="21">
        <v>42826</v>
      </c>
      <c r="AF329" s="21">
        <v>43100</v>
      </c>
      <c r="AG329" s="21"/>
      <c r="AH329" s="2" t="s">
        <v>765</v>
      </c>
      <c r="AI329" s="21"/>
      <c r="AJ329" s="21">
        <v>42941</v>
      </c>
      <c r="AK329" s="21">
        <v>43580</v>
      </c>
      <c r="AL329" s="2"/>
      <c r="AM329" s="68"/>
      <c r="AN329" s="68"/>
      <c r="AO329" s="78">
        <v>90000</v>
      </c>
      <c r="AP329" s="78">
        <v>77455</v>
      </c>
      <c r="AQ329" s="21">
        <v>43088</v>
      </c>
    </row>
    <row r="330" spans="1:43" s="65" customFormat="1" x14ac:dyDescent="0.3">
      <c r="A330" s="64">
        <v>2089</v>
      </c>
      <c r="B330" s="62" t="s">
        <v>758</v>
      </c>
      <c r="C330" s="1" t="s">
        <v>71</v>
      </c>
      <c r="D330" s="2" t="s">
        <v>141</v>
      </c>
      <c r="E330" s="33"/>
      <c r="F330" s="1" t="s">
        <v>3</v>
      </c>
      <c r="G330" s="2"/>
      <c r="H330" s="2" t="s">
        <v>766</v>
      </c>
      <c r="I330" s="16"/>
      <c r="J330" s="2" t="s">
        <v>336</v>
      </c>
      <c r="K330" s="2" t="s">
        <v>303</v>
      </c>
      <c r="L330" s="2"/>
      <c r="M330" s="21">
        <v>43216</v>
      </c>
      <c r="N330" s="58">
        <f t="shared" ca="1" si="5"/>
        <v>42</v>
      </c>
      <c r="O330" s="2" t="s">
        <v>0</v>
      </c>
      <c r="P330" s="2" t="s">
        <v>971</v>
      </c>
      <c r="Q330" s="2">
        <v>7760</v>
      </c>
      <c r="R330" s="21">
        <v>42849</v>
      </c>
      <c r="S330" s="2">
        <v>19000</v>
      </c>
      <c r="T330" s="2">
        <v>12902</v>
      </c>
      <c r="U330" s="2"/>
      <c r="V330" s="2" t="s">
        <v>546</v>
      </c>
      <c r="W330" s="2" t="s">
        <v>963</v>
      </c>
      <c r="X330" s="2" t="s">
        <v>964</v>
      </c>
      <c r="Y330" s="2" t="s">
        <v>763</v>
      </c>
      <c r="Z330" s="21">
        <v>43115</v>
      </c>
      <c r="AA330" s="2"/>
      <c r="AB330" s="21"/>
      <c r="AC330" s="21"/>
      <c r="AD330" s="2"/>
      <c r="AE330" s="21"/>
      <c r="AF330" s="21"/>
      <c r="AG330" s="21"/>
      <c r="AH330" s="2"/>
      <c r="AI330" s="21"/>
      <c r="AJ330" s="21">
        <v>42944</v>
      </c>
      <c r="AK330" s="21">
        <v>43581</v>
      </c>
      <c r="AL330" s="2"/>
      <c r="AM330" s="68"/>
      <c r="AN330" s="68"/>
      <c r="AO330" s="78">
        <v>90000</v>
      </c>
      <c r="AP330" s="78">
        <v>14218</v>
      </c>
      <c r="AQ330" s="21">
        <v>43088</v>
      </c>
    </row>
    <row r="331" spans="1:43" s="65" customFormat="1" x14ac:dyDescent="0.3">
      <c r="A331" s="64">
        <v>2090</v>
      </c>
      <c r="B331" s="62" t="s">
        <v>759</v>
      </c>
      <c r="C331" s="1" t="s">
        <v>71</v>
      </c>
      <c r="D331" s="2" t="s">
        <v>141</v>
      </c>
      <c r="E331" s="33"/>
      <c r="F331" s="1" t="s">
        <v>3</v>
      </c>
      <c r="G331" s="2"/>
      <c r="H331" s="2" t="s">
        <v>761</v>
      </c>
      <c r="I331" s="16"/>
      <c r="J331" s="2" t="s">
        <v>336</v>
      </c>
      <c r="K331" s="2" t="s">
        <v>303</v>
      </c>
      <c r="L331" s="2"/>
      <c r="M331" s="21">
        <v>43215</v>
      </c>
      <c r="N331" s="58">
        <f t="shared" ca="1" si="5"/>
        <v>41</v>
      </c>
      <c r="O331" s="2" t="s">
        <v>0</v>
      </c>
      <c r="P331" s="2" t="s">
        <v>971</v>
      </c>
      <c r="Q331" s="2">
        <v>7510</v>
      </c>
      <c r="R331" s="21">
        <v>42849</v>
      </c>
      <c r="S331" s="2">
        <v>19000</v>
      </c>
      <c r="T331" s="2">
        <v>12902</v>
      </c>
      <c r="U331" s="2"/>
      <c r="V331" s="2" t="s">
        <v>546</v>
      </c>
      <c r="W331" s="2" t="s">
        <v>963</v>
      </c>
      <c r="X331" s="2" t="s">
        <v>964</v>
      </c>
      <c r="Y331" s="2" t="s">
        <v>764</v>
      </c>
      <c r="Z331" s="21">
        <v>43115</v>
      </c>
      <c r="AA331" s="2"/>
      <c r="AB331" s="21"/>
      <c r="AC331" s="21"/>
      <c r="AD331" s="2"/>
      <c r="AE331" s="21"/>
      <c r="AF331" s="21"/>
      <c r="AG331" s="21"/>
      <c r="AH331" s="2"/>
      <c r="AI331" s="21"/>
      <c r="AJ331" s="21">
        <v>42943</v>
      </c>
      <c r="AK331" s="21">
        <v>43580</v>
      </c>
      <c r="AL331" s="2"/>
      <c r="AM331" s="68"/>
      <c r="AN331" s="68"/>
      <c r="AO331" s="78">
        <v>90000</v>
      </c>
      <c r="AP331" s="78">
        <v>71052</v>
      </c>
      <c r="AQ331" s="21">
        <v>43088</v>
      </c>
    </row>
    <row r="332" spans="1:43" s="65" customFormat="1" x14ac:dyDescent="0.3">
      <c r="A332" s="64">
        <v>2091</v>
      </c>
      <c r="B332" s="62" t="s">
        <v>845</v>
      </c>
      <c r="C332" s="1" t="s">
        <v>71</v>
      </c>
      <c r="D332" s="2" t="s">
        <v>141</v>
      </c>
      <c r="E332" s="33"/>
      <c r="F332" s="1" t="s">
        <v>3</v>
      </c>
      <c r="G332" s="2"/>
      <c r="H332" s="2" t="s">
        <v>847</v>
      </c>
      <c r="I332" s="16"/>
      <c r="J332" s="2" t="s">
        <v>336</v>
      </c>
      <c r="K332" s="2" t="s">
        <v>303</v>
      </c>
      <c r="L332" s="2"/>
      <c r="M332" s="21">
        <v>43253</v>
      </c>
      <c r="N332" s="58">
        <f t="shared" ca="1" si="5"/>
        <v>78</v>
      </c>
      <c r="O332" s="2" t="s">
        <v>0</v>
      </c>
      <c r="P332" s="2" t="s">
        <v>971</v>
      </c>
      <c r="Q332" s="2">
        <v>7400</v>
      </c>
      <c r="R332" s="21">
        <v>42885</v>
      </c>
      <c r="S332" s="2">
        <v>19000</v>
      </c>
      <c r="T332" s="2">
        <v>12902</v>
      </c>
      <c r="U332" s="2"/>
      <c r="V332" s="2" t="s">
        <v>546</v>
      </c>
      <c r="W332" s="2" t="s">
        <v>963</v>
      </c>
      <c r="X332" s="2" t="s">
        <v>964</v>
      </c>
      <c r="Y332" s="2" t="s">
        <v>919</v>
      </c>
      <c r="Z332" s="21">
        <v>43115</v>
      </c>
      <c r="AA332" s="2"/>
      <c r="AB332" s="21"/>
      <c r="AC332" s="21"/>
      <c r="AD332" s="2"/>
      <c r="AE332" s="21"/>
      <c r="AF332" s="21"/>
      <c r="AG332" s="21"/>
      <c r="AH332" s="2"/>
      <c r="AI332" s="21"/>
      <c r="AJ332" s="2"/>
      <c r="AK332" s="2"/>
      <c r="AL332" s="2"/>
      <c r="AM332" s="68"/>
      <c r="AN332" s="68"/>
      <c r="AO332" s="78">
        <v>90000</v>
      </c>
      <c r="AP332" s="78"/>
      <c r="AQ332" s="2"/>
    </row>
    <row r="333" spans="1:43" s="65" customFormat="1" x14ac:dyDescent="0.3">
      <c r="A333" s="64">
        <v>2092</v>
      </c>
      <c r="B333" s="62" t="s">
        <v>844</v>
      </c>
      <c r="C333" s="1" t="s">
        <v>71</v>
      </c>
      <c r="D333" s="2" t="s">
        <v>141</v>
      </c>
      <c r="E333" s="33"/>
      <c r="F333" s="1" t="s">
        <v>3</v>
      </c>
      <c r="G333" s="2"/>
      <c r="H333" s="2" t="s">
        <v>846</v>
      </c>
      <c r="I333" s="16"/>
      <c r="J333" s="2" t="s">
        <v>336</v>
      </c>
      <c r="K333" s="2" t="s">
        <v>303</v>
      </c>
      <c r="L333" s="2"/>
      <c r="M333" s="21">
        <v>43253</v>
      </c>
      <c r="N333" s="58">
        <f t="shared" ca="1" si="5"/>
        <v>78</v>
      </c>
      <c r="O333" s="2" t="s">
        <v>0</v>
      </c>
      <c r="P333" s="2" t="s">
        <v>971</v>
      </c>
      <c r="Q333" s="2">
        <v>7400</v>
      </c>
      <c r="R333" s="21">
        <v>42885</v>
      </c>
      <c r="S333" s="2">
        <v>19000</v>
      </c>
      <c r="T333" s="2">
        <v>12902</v>
      </c>
      <c r="U333" s="2"/>
      <c r="V333" s="97" t="s">
        <v>546</v>
      </c>
      <c r="W333" s="97" t="s">
        <v>963</v>
      </c>
      <c r="X333" s="97" t="s">
        <v>964</v>
      </c>
      <c r="Y333" s="97" t="s">
        <v>874</v>
      </c>
      <c r="Z333" s="21">
        <v>43115</v>
      </c>
      <c r="AA333" s="2"/>
      <c r="AB333" s="21"/>
      <c r="AC333" s="21"/>
      <c r="AD333" s="2"/>
      <c r="AE333" s="21"/>
      <c r="AF333" s="21"/>
      <c r="AG333" s="21"/>
      <c r="AH333" s="2"/>
      <c r="AI333" s="21"/>
      <c r="AJ333" s="2"/>
      <c r="AK333" s="2"/>
      <c r="AL333" s="2"/>
      <c r="AM333" s="68"/>
      <c r="AN333" s="68"/>
      <c r="AO333" s="78">
        <v>9000</v>
      </c>
      <c r="AP333" s="78"/>
      <c r="AQ333" s="2"/>
    </row>
    <row r="334" spans="1:43" s="65" customFormat="1" x14ac:dyDescent="0.3">
      <c r="A334" s="64">
        <v>2093</v>
      </c>
      <c r="B334" s="62" t="s">
        <v>863</v>
      </c>
      <c r="C334" s="1" t="s">
        <v>71</v>
      </c>
      <c r="D334" s="2" t="s">
        <v>141</v>
      </c>
      <c r="E334" s="33"/>
      <c r="F334" s="1" t="s">
        <v>3</v>
      </c>
      <c r="G334" s="2"/>
      <c r="H334" s="2" t="s">
        <v>866</v>
      </c>
      <c r="I334" s="16"/>
      <c r="J334" s="2" t="s">
        <v>336</v>
      </c>
      <c r="K334" s="2" t="s">
        <v>303</v>
      </c>
      <c r="L334" s="2"/>
      <c r="M334" s="21">
        <v>43274</v>
      </c>
      <c r="N334" s="58">
        <f t="shared" ca="1" si="5"/>
        <v>99</v>
      </c>
      <c r="O334" s="2" t="s">
        <v>0</v>
      </c>
      <c r="P334" s="2" t="s">
        <v>971</v>
      </c>
      <c r="Q334" s="2">
        <v>7810</v>
      </c>
      <c r="R334" s="21">
        <v>42907</v>
      </c>
      <c r="S334" s="2">
        <v>19000</v>
      </c>
      <c r="T334" s="2">
        <v>12902</v>
      </c>
      <c r="U334" s="2"/>
      <c r="V334" s="2" t="s">
        <v>546</v>
      </c>
      <c r="W334" s="2" t="s">
        <v>963</v>
      </c>
      <c r="X334" s="2" t="s">
        <v>964</v>
      </c>
      <c r="Y334" s="2" t="s">
        <v>867</v>
      </c>
      <c r="Z334" s="21">
        <v>43115</v>
      </c>
      <c r="AA334" s="2"/>
      <c r="AB334" s="21"/>
      <c r="AC334" s="21"/>
      <c r="AD334" s="2"/>
      <c r="AE334" s="21"/>
      <c r="AF334" s="21"/>
      <c r="AG334" s="21"/>
      <c r="AH334" s="2"/>
      <c r="AI334" s="21"/>
      <c r="AJ334" s="2"/>
      <c r="AK334" s="2"/>
      <c r="AL334" s="2"/>
      <c r="AM334" s="68"/>
      <c r="AN334" s="68"/>
      <c r="AO334" s="78">
        <v>90000</v>
      </c>
      <c r="AP334" s="78">
        <v>57857</v>
      </c>
      <c r="AQ334" s="21">
        <v>43088</v>
      </c>
    </row>
    <row r="335" spans="1:43" s="65" customFormat="1" x14ac:dyDescent="0.3">
      <c r="A335" s="64">
        <v>2094</v>
      </c>
      <c r="B335" s="62" t="s">
        <v>864</v>
      </c>
      <c r="C335" s="1" t="s">
        <v>71</v>
      </c>
      <c r="D335" s="2" t="s">
        <v>141</v>
      </c>
      <c r="E335" s="33"/>
      <c r="F335" s="1" t="s">
        <v>3</v>
      </c>
      <c r="G335" s="2"/>
      <c r="H335" s="2" t="s">
        <v>868</v>
      </c>
      <c r="I335" s="16"/>
      <c r="J335" s="2" t="s">
        <v>336</v>
      </c>
      <c r="K335" s="2" t="s">
        <v>303</v>
      </c>
      <c r="L335" s="2"/>
      <c r="M335" s="21">
        <v>43274</v>
      </c>
      <c r="N335" s="58">
        <f t="shared" ca="1" si="5"/>
        <v>99</v>
      </c>
      <c r="O335" s="2" t="s">
        <v>0</v>
      </c>
      <c r="P335" s="2" t="s">
        <v>971</v>
      </c>
      <c r="Q335" s="2">
        <v>7730</v>
      </c>
      <c r="R335" s="21">
        <v>42907</v>
      </c>
      <c r="S335" s="2">
        <v>19000</v>
      </c>
      <c r="T335" s="2">
        <v>12902</v>
      </c>
      <c r="U335" s="2"/>
      <c r="V335" s="2" t="s">
        <v>546</v>
      </c>
      <c r="W335" s="2" t="s">
        <v>963</v>
      </c>
      <c r="X335" s="2" t="s">
        <v>964</v>
      </c>
      <c r="Y335" s="2" t="s">
        <v>869</v>
      </c>
      <c r="Z335" s="21">
        <v>43115</v>
      </c>
      <c r="AA335" s="2"/>
      <c r="AB335" s="21"/>
      <c r="AC335" s="21"/>
      <c r="AD335" s="2"/>
      <c r="AE335" s="21"/>
      <c r="AF335" s="21"/>
      <c r="AG335" s="21"/>
      <c r="AH335" s="2"/>
      <c r="AI335" s="21"/>
      <c r="AJ335" s="2"/>
      <c r="AK335" s="2"/>
      <c r="AL335" s="2"/>
      <c r="AM335" s="68"/>
      <c r="AN335" s="68"/>
      <c r="AO335" s="78">
        <v>90000</v>
      </c>
      <c r="AP335" s="78">
        <v>53624</v>
      </c>
      <c r="AQ335" s="21">
        <v>43088</v>
      </c>
    </row>
    <row r="336" spans="1:43" s="65" customFormat="1" x14ac:dyDescent="0.3">
      <c r="A336" s="64">
        <v>2095</v>
      </c>
      <c r="B336" s="62" t="s">
        <v>865</v>
      </c>
      <c r="C336" s="1" t="s">
        <v>71</v>
      </c>
      <c r="D336" s="2" t="s">
        <v>141</v>
      </c>
      <c r="E336" s="33"/>
      <c r="F336" s="1" t="s">
        <v>3</v>
      </c>
      <c r="G336" s="2"/>
      <c r="H336" s="2" t="s">
        <v>870</v>
      </c>
      <c r="I336" s="16"/>
      <c r="J336" s="2" t="s">
        <v>336</v>
      </c>
      <c r="K336" s="2" t="s">
        <v>303</v>
      </c>
      <c r="L336" s="2"/>
      <c r="M336" s="21">
        <v>43274</v>
      </c>
      <c r="N336" s="58">
        <f t="shared" ca="1" si="5"/>
        <v>99</v>
      </c>
      <c r="O336" s="2" t="s">
        <v>0</v>
      </c>
      <c r="P336" s="2" t="s">
        <v>971</v>
      </c>
      <c r="Q336" s="2">
        <v>7750</v>
      </c>
      <c r="R336" s="21">
        <v>42907</v>
      </c>
      <c r="S336" s="2">
        <v>19000</v>
      </c>
      <c r="T336" s="2">
        <v>12902</v>
      </c>
      <c r="U336" s="2"/>
      <c r="V336" s="2" t="s">
        <v>546</v>
      </c>
      <c r="W336" s="2" t="s">
        <v>963</v>
      </c>
      <c r="X336" s="2" t="s">
        <v>964</v>
      </c>
      <c r="Y336" s="2" t="s">
        <v>871</v>
      </c>
      <c r="Z336" s="21">
        <v>43115</v>
      </c>
      <c r="AA336" s="2"/>
      <c r="AB336" s="21"/>
      <c r="AC336" s="21"/>
      <c r="AD336" s="2"/>
      <c r="AE336" s="21"/>
      <c r="AF336" s="21"/>
      <c r="AG336" s="21"/>
      <c r="AH336" s="2"/>
      <c r="AI336" s="21"/>
      <c r="AJ336" s="2"/>
      <c r="AK336" s="2"/>
      <c r="AL336" s="2"/>
      <c r="AM336" s="68"/>
      <c r="AN336" s="68"/>
      <c r="AO336" s="78">
        <v>90000</v>
      </c>
      <c r="AP336" s="78"/>
      <c r="AQ336" s="2"/>
    </row>
    <row r="337" spans="1:43" s="65" customFormat="1" hidden="1" x14ac:dyDescent="0.3">
      <c r="A337" s="64">
        <v>2096</v>
      </c>
      <c r="B337" s="62" t="s">
        <v>875</v>
      </c>
      <c r="C337" s="1" t="s">
        <v>797</v>
      </c>
      <c r="D337" s="2"/>
      <c r="E337" s="33"/>
      <c r="F337" s="1" t="s">
        <v>3</v>
      </c>
      <c r="G337" s="2"/>
      <c r="H337" s="2"/>
      <c r="I337" s="16"/>
      <c r="J337" s="2"/>
      <c r="K337" s="2"/>
      <c r="L337" s="2"/>
      <c r="M337" s="2"/>
      <c r="N337" s="58"/>
      <c r="O337" s="2" t="s">
        <v>140</v>
      </c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78"/>
      <c r="AP337" s="78"/>
      <c r="AQ337" s="2"/>
    </row>
    <row r="338" spans="1:43" s="65" customFormat="1" hidden="1" x14ac:dyDescent="0.3">
      <c r="A338" s="64">
        <v>2096</v>
      </c>
      <c r="B338" s="62" t="s">
        <v>875</v>
      </c>
      <c r="C338" s="1" t="s">
        <v>797</v>
      </c>
      <c r="D338" s="2" t="s">
        <v>141</v>
      </c>
      <c r="E338" s="33"/>
      <c r="F338" s="1" t="s">
        <v>3</v>
      </c>
      <c r="G338" s="2"/>
      <c r="H338" s="2"/>
      <c r="I338" s="16"/>
      <c r="J338" s="2"/>
      <c r="K338" s="2"/>
      <c r="L338" s="2"/>
      <c r="M338" s="2"/>
      <c r="N338" s="58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78"/>
      <c r="AP338" s="78"/>
      <c r="AQ338" s="2"/>
    </row>
    <row r="339" spans="1:43" s="65" customFormat="1" x14ac:dyDescent="0.3">
      <c r="A339" s="64">
        <v>2096</v>
      </c>
      <c r="B339" s="62" t="s">
        <v>875</v>
      </c>
      <c r="C339" s="1" t="s">
        <v>797</v>
      </c>
      <c r="D339" s="2" t="s">
        <v>141</v>
      </c>
      <c r="E339" s="33"/>
      <c r="F339" s="1" t="s">
        <v>3</v>
      </c>
      <c r="G339" s="2"/>
      <c r="H339" s="2"/>
      <c r="I339" s="16"/>
      <c r="J339" s="2" t="s">
        <v>336</v>
      </c>
      <c r="K339" s="2"/>
      <c r="L339" s="2"/>
      <c r="M339" s="2"/>
      <c r="N339" s="58" t="str">
        <f>IF(M339="","",DAYS360($M$1,M339))</f>
        <v/>
      </c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68"/>
      <c r="AN339" s="68"/>
      <c r="AO339" s="78"/>
      <c r="AP339" s="78"/>
      <c r="AQ339" s="2"/>
    </row>
    <row r="340" spans="1:43" s="15" customFormat="1" hidden="1" x14ac:dyDescent="0.3">
      <c r="A340" s="4">
        <v>2097</v>
      </c>
      <c r="B340" s="62" t="s">
        <v>876</v>
      </c>
      <c r="C340" s="1" t="s">
        <v>797</v>
      </c>
      <c r="D340" s="2"/>
      <c r="E340" s="33"/>
      <c r="F340" s="1" t="s">
        <v>3</v>
      </c>
      <c r="G340" s="2"/>
      <c r="H340" s="2"/>
      <c r="I340" s="16"/>
      <c r="J340" s="2"/>
      <c r="K340" s="2"/>
      <c r="L340" s="2"/>
      <c r="M340" s="2"/>
      <c r="N340" s="58"/>
      <c r="O340" s="2" t="s">
        <v>140</v>
      </c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78"/>
      <c r="AP340" s="78"/>
      <c r="AQ340" s="2"/>
    </row>
    <row r="341" spans="1:43" s="65" customFormat="1" hidden="1" x14ac:dyDescent="0.3">
      <c r="A341" s="64">
        <v>2097</v>
      </c>
      <c r="B341" s="62" t="s">
        <v>876</v>
      </c>
      <c r="C341" s="1" t="s">
        <v>797</v>
      </c>
      <c r="D341" s="2" t="s">
        <v>141</v>
      </c>
      <c r="E341" s="33"/>
      <c r="F341" s="1" t="s">
        <v>3</v>
      </c>
      <c r="G341" s="2"/>
      <c r="H341" s="2"/>
      <c r="I341" s="16"/>
      <c r="J341" s="2"/>
      <c r="K341" s="2"/>
      <c r="L341" s="2"/>
      <c r="M341" s="2"/>
      <c r="N341" s="58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78"/>
      <c r="AP341" s="78"/>
      <c r="AQ341" s="2"/>
    </row>
    <row r="342" spans="1:43" s="65" customFormat="1" x14ac:dyDescent="0.3">
      <c r="A342" s="64">
        <v>2097</v>
      </c>
      <c r="B342" s="62" t="s">
        <v>876</v>
      </c>
      <c r="C342" s="1" t="s">
        <v>797</v>
      </c>
      <c r="D342" s="2" t="s">
        <v>141</v>
      </c>
      <c r="E342" s="33"/>
      <c r="F342" s="1" t="s">
        <v>3</v>
      </c>
      <c r="G342" s="2"/>
      <c r="H342" s="2"/>
      <c r="I342" s="16"/>
      <c r="J342" s="2" t="s">
        <v>336</v>
      </c>
      <c r="K342" s="2"/>
      <c r="L342" s="2"/>
      <c r="M342" s="2"/>
      <c r="N342" s="58" t="str">
        <f t="shared" ref="N342:N353" si="6">IF(M342="","",DAYS360($M$1,M342))</f>
        <v/>
      </c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68"/>
      <c r="AN342" s="68"/>
      <c r="AO342" s="78"/>
      <c r="AP342" s="78"/>
      <c r="AQ342" s="2"/>
    </row>
    <row r="343" spans="1:43" s="65" customFormat="1" x14ac:dyDescent="0.3">
      <c r="A343" s="64">
        <v>2098</v>
      </c>
      <c r="B343" s="62" t="s">
        <v>883</v>
      </c>
      <c r="C343" s="1" t="s">
        <v>71</v>
      </c>
      <c r="D343" s="2" t="s">
        <v>141</v>
      </c>
      <c r="E343" s="33"/>
      <c r="F343" s="1" t="s">
        <v>3</v>
      </c>
      <c r="G343" s="2"/>
      <c r="H343" s="2" t="s">
        <v>885</v>
      </c>
      <c r="I343" s="16"/>
      <c r="J343" s="2" t="s">
        <v>336</v>
      </c>
      <c r="K343" s="2" t="s">
        <v>303</v>
      </c>
      <c r="L343" s="2"/>
      <c r="M343" s="21">
        <v>43379</v>
      </c>
      <c r="N343" s="58">
        <f t="shared" ca="1" si="6"/>
        <v>202</v>
      </c>
      <c r="O343" s="2" t="s">
        <v>0</v>
      </c>
      <c r="P343" s="2" t="s">
        <v>971</v>
      </c>
      <c r="Q343" s="2">
        <v>7910</v>
      </c>
      <c r="R343" s="21">
        <v>43013</v>
      </c>
      <c r="S343" s="2">
        <v>19000</v>
      </c>
      <c r="T343" s="2">
        <v>12902</v>
      </c>
      <c r="U343" s="2"/>
      <c r="V343" s="2" t="s">
        <v>546</v>
      </c>
      <c r="W343" s="2" t="s">
        <v>963</v>
      </c>
      <c r="X343" s="2" t="s">
        <v>964</v>
      </c>
      <c r="Y343" s="2" t="s">
        <v>886</v>
      </c>
      <c r="Z343" s="21">
        <v>43115</v>
      </c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68"/>
      <c r="AN343" s="68"/>
      <c r="AO343" s="78">
        <v>90000</v>
      </c>
      <c r="AP343" s="78"/>
      <c r="AQ343" s="2"/>
    </row>
    <row r="344" spans="1:43" s="65" customFormat="1" x14ac:dyDescent="0.3">
      <c r="A344" s="64">
        <v>2099</v>
      </c>
      <c r="B344" s="62" t="s">
        <v>884</v>
      </c>
      <c r="C344" s="1" t="s">
        <v>71</v>
      </c>
      <c r="D344" s="2" t="s">
        <v>141</v>
      </c>
      <c r="E344" s="33"/>
      <c r="F344" s="1" t="s">
        <v>3</v>
      </c>
      <c r="G344" s="2"/>
      <c r="H344" s="2" t="s">
        <v>887</v>
      </c>
      <c r="I344" s="16"/>
      <c r="J344" s="2" t="s">
        <v>336</v>
      </c>
      <c r="K344" s="2" t="s">
        <v>303</v>
      </c>
      <c r="L344" s="2"/>
      <c r="M344" s="21">
        <v>43321</v>
      </c>
      <c r="N344" s="58">
        <f t="shared" ca="1" si="6"/>
        <v>145</v>
      </c>
      <c r="O344" s="2" t="s">
        <v>0</v>
      </c>
      <c r="P344" s="2" t="s">
        <v>971</v>
      </c>
      <c r="Q344" s="2">
        <v>7760</v>
      </c>
      <c r="R344" s="21">
        <v>43013</v>
      </c>
      <c r="S344" s="2">
        <v>19000</v>
      </c>
      <c r="T344" s="2">
        <v>12902</v>
      </c>
      <c r="U344" s="2"/>
      <c r="V344" s="2" t="s">
        <v>546</v>
      </c>
      <c r="W344" s="2" t="s">
        <v>963</v>
      </c>
      <c r="X344" s="2" t="s">
        <v>964</v>
      </c>
      <c r="Y344" s="2" t="s">
        <v>888</v>
      </c>
      <c r="Z344" s="21">
        <v>43115</v>
      </c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68"/>
      <c r="AN344" s="68"/>
      <c r="AO344" s="78">
        <v>90000</v>
      </c>
      <c r="AP344" s="78">
        <v>18109</v>
      </c>
      <c r="AQ344" s="21">
        <v>43088</v>
      </c>
    </row>
    <row r="345" spans="1:43" s="65" customFormat="1" x14ac:dyDescent="0.3">
      <c r="A345" s="64">
        <v>2100</v>
      </c>
      <c r="B345" s="62" t="s">
        <v>907</v>
      </c>
      <c r="C345" s="1" t="s">
        <v>71</v>
      </c>
      <c r="D345" s="2" t="s">
        <v>141</v>
      </c>
      <c r="E345" s="33"/>
      <c r="F345" s="1" t="s">
        <v>3</v>
      </c>
      <c r="G345" s="2"/>
      <c r="H345" s="2" t="s">
        <v>910</v>
      </c>
      <c r="I345" s="16"/>
      <c r="J345" s="2" t="s">
        <v>336</v>
      </c>
      <c r="K345" s="2" t="s">
        <v>303</v>
      </c>
      <c r="L345" s="2"/>
      <c r="M345" s="21">
        <v>43393</v>
      </c>
      <c r="N345" s="58">
        <f t="shared" ca="1" si="6"/>
        <v>216</v>
      </c>
      <c r="O345" s="2" t="s">
        <v>0</v>
      </c>
      <c r="P345" s="2" t="s">
        <v>971</v>
      </c>
      <c r="Q345" s="2">
        <v>7500</v>
      </c>
      <c r="R345" s="21">
        <v>43026</v>
      </c>
      <c r="S345" s="2">
        <v>19000</v>
      </c>
      <c r="T345" s="2">
        <v>12902</v>
      </c>
      <c r="U345" s="2"/>
      <c r="V345" s="2" t="s">
        <v>546</v>
      </c>
      <c r="W345" s="2" t="s">
        <v>963</v>
      </c>
      <c r="X345" s="2" t="s">
        <v>964</v>
      </c>
      <c r="Y345" s="2" t="s">
        <v>911</v>
      </c>
      <c r="Z345" s="21">
        <v>43115</v>
      </c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68"/>
      <c r="AN345" s="68"/>
      <c r="AO345" s="78">
        <v>90000</v>
      </c>
      <c r="AP345" s="78">
        <v>10194</v>
      </c>
      <c r="AQ345" s="21">
        <v>43088</v>
      </c>
    </row>
    <row r="346" spans="1:43" s="65" customFormat="1" x14ac:dyDescent="0.3">
      <c r="A346" s="64">
        <v>2101</v>
      </c>
      <c r="B346" s="62" t="s">
        <v>908</v>
      </c>
      <c r="C346" s="1" t="s">
        <v>71</v>
      </c>
      <c r="D346" s="2" t="s">
        <v>141</v>
      </c>
      <c r="E346" s="33"/>
      <c r="F346" s="1" t="s">
        <v>3</v>
      </c>
      <c r="G346" s="2"/>
      <c r="H346" s="2" t="s">
        <v>912</v>
      </c>
      <c r="I346" s="16"/>
      <c r="J346" s="2" t="s">
        <v>336</v>
      </c>
      <c r="K346" s="2" t="s">
        <v>303</v>
      </c>
      <c r="L346" s="2"/>
      <c r="M346" s="21">
        <v>43396</v>
      </c>
      <c r="N346" s="58">
        <f t="shared" ca="1" si="6"/>
        <v>219</v>
      </c>
      <c r="O346" s="2" t="s">
        <v>0</v>
      </c>
      <c r="P346" s="2" t="s">
        <v>971</v>
      </c>
      <c r="Q346" s="2">
        <v>7813</v>
      </c>
      <c r="R346" s="21">
        <v>43026</v>
      </c>
      <c r="S346" s="2">
        <v>19000</v>
      </c>
      <c r="T346" s="2">
        <v>12902</v>
      </c>
      <c r="U346" s="2"/>
      <c r="V346" s="2" t="s">
        <v>546</v>
      </c>
      <c r="W346" s="2" t="s">
        <v>963</v>
      </c>
      <c r="X346" s="2" t="s">
        <v>964</v>
      </c>
      <c r="Y346" s="2" t="s">
        <v>913</v>
      </c>
      <c r="Z346" s="21">
        <v>43115</v>
      </c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68"/>
      <c r="AN346" s="68"/>
      <c r="AO346" s="78">
        <v>90000</v>
      </c>
      <c r="AP346" s="78">
        <v>7692</v>
      </c>
      <c r="AQ346" s="21">
        <v>43088</v>
      </c>
    </row>
    <row r="347" spans="1:43" s="65" customFormat="1" x14ac:dyDescent="0.3">
      <c r="A347" s="64">
        <v>2102</v>
      </c>
      <c r="B347" s="62" t="s">
        <v>909</v>
      </c>
      <c r="C347" s="1" t="s">
        <v>71</v>
      </c>
      <c r="D347" s="2" t="s">
        <v>141</v>
      </c>
      <c r="E347" s="33"/>
      <c r="F347" s="1" t="s">
        <v>3</v>
      </c>
      <c r="G347" s="2"/>
      <c r="H347" s="2" t="s">
        <v>914</v>
      </c>
      <c r="I347" s="16"/>
      <c r="J347" s="2" t="s">
        <v>336</v>
      </c>
      <c r="K347" s="2" t="s">
        <v>303</v>
      </c>
      <c r="L347" s="2"/>
      <c r="M347" s="21">
        <v>43396</v>
      </c>
      <c r="N347" s="58">
        <f t="shared" ca="1" si="6"/>
        <v>219</v>
      </c>
      <c r="O347" s="2" t="s">
        <v>0</v>
      </c>
      <c r="P347" s="2" t="s">
        <v>971</v>
      </c>
      <c r="Q347" s="2">
        <v>7765</v>
      </c>
      <c r="R347" s="21">
        <v>43027</v>
      </c>
      <c r="S347" s="2">
        <v>19000</v>
      </c>
      <c r="T347" s="2">
        <v>12902</v>
      </c>
      <c r="U347" s="2"/>
      <c r="V347" s="2" t="s">
        <v>546</v>
      </c>
      <c r="W347" s="2" t="s">
        <v>963</v>
      </c>
      <c r="X347" s="2" t="s">
        <v>964</v>
      </c>
      <c r="Y347" s="2" t="s">
        <v>915</v>
      </c>
      <c r="Z347" s="21">
        <v>43115</v>
      </c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68"/>
      <c r="AN347" s="68"/>
      <c r="AO347" s="78">
        <v>90000</v>
      </c>
      <c r="AP347" s="78">
        <v>14731</v>
      </c>
      <c r="AQ347" s="21">
        <v>43088</v>
      </c>
    </row>
    <row r="348" spans="1:43" s="65" customFormat="1" x14ac:dyDescent="0.3">
      <c r="A348" s="64">
        <v>3000</v>
      </c>
      <c r="B348" s="62" t="s">
        <v>889</v>
      </c>
      <c r="C348" s="1" t="s">
        <v>71</v>
      </c>
      <c r="D348" s="2" t="s">
        <v>141</v>
      </c>
      <c r="E348" s="33"/>
      <c r="F348" s="1" t="s">
        <v>890</v>
      </c>
      <c r="G348" s="2"/>
      <c r="H348" s="97" t="s">
        <v>903</v>
      </c>
      <c r="I348" s="16" t="s">
        <v>891</v>
      </c>
      <c r="J348" s="2" t="s">
        <v>336</v>
      </c>
      <c r="K348" s="2"/>
      <c r="L348" s="97" t="s">
        <v>904</v>
      </c>
      <c r="M348" s="21">
        <v>43390</v>
      </c>
      <c r="N348" s="58">
        <f t="shared" ca="1" si="6"/>
        <v>213</v>
      </c>
      <c r="O348" s="2" t="s">
        <v>896</v>
      </c>
      <c r="P348" s="2" t="s">
        <v>973</v>
      </c>
      <c r="Q348" s="2">
        <v>2690</v>
      </c>
      <c r="R348" s="21">
        <v>43021</v>
      </c>
      <c r="S348" s="2">
        <v>3500</v>
      </c>
      <c r="T348" s="2">
        <v>2998</v>
      </c>
      <c r="U348" s="97" t="s">
        <v>905</v>
      </c>
      <c r="V348" s="97" t="s">
        <v>546</v>
      </c>
      <c r="W348" s="97" t="s">
        <v>963</v>
      </c>
      <c r="X348" s="97"/>
      <c r="Y348" s="97" t="s">
        <v>906</v>
      </c>
      <c r="Z348" s="21">
        <v>43131</v>
      </c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68"/>
      <c r="AN348" s="68"/>
      <c r="AO348" s="78"/>
      <c r="AP348" s="78">
        <v>12024</v>
      </c>
      <c r="AQ348" s="21">
        <v>43088</v>
      </c>
    </row>
    <row r="349" spans="1:43" s="65" customFormat="1" hidden="1" x14ac:dyDescent="0.3">
      <c r="A349" s="64">
        <v>8000</v>
      </c>
      <c r="B349" s="62" t="s">
        <v>480</v>
      </c>
      <c r="C349" s="1"/>
      <c r="D349" s="2"/>
      <c r="E349" s="33"/>
      <c r="F349" s="1"/>
      <c r="G349" s="2"/>
      <c r="H349" s="2"/>
      <c r="I349" s="16"/>
      <c r="J349" s="2"/>
      <c r="K349" s="2"/>
      <c r="L349" s="2"/>
      <c r="M349" s="2"/>
      <c r="N349" s="58" t="str">
        <f t="shared" si="6"/>
        <v/>
      </c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78"/>
      <c r="AP349" s="78"/>
      <c r="AQ349" s="2"/>
    </row>
    <row r="350" spans="1:43" s="65" customFormat="1" x14ac:dyDescent="0.3">
      <c r="A350" s="64">
        <v>8001</v>
      </c>
      <c r="B350" s="62" t="s">
        <v>317</v>
      </c>
      <c r="C350" s="1"/>
      <c r="D350" s="2"/>
      <c r="E350" s="33" t="s">
        <v>320</v>
      </c>
      <c r="F350" s="1"/>
      <c r="G350" s="2"/>
      <c r="H350" s="2"/>
      <c r="I350" s="16"/>
      <c r="J350" s="2" t="s">
        <v>336</v>
      </c>
      <c r="K350" s="2"/>
      <c r="L350" s="62" t="s">
        <v>317</v>
      </c>
      <c r="M350" s="2"/>
      <c r="N350" s="58" t="str">
        <f t="shared" si="6"/>
        <v/>
      </c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68"/>
      <c r="AN350" s="68"/>
      <c r="AO350" s="78"/>
      <c r="AP350" s="78"/>
      <c r="AQ350" s="2"/>
    </row>
    <row r="351" spans="1:43" s="65" customFormat="1" x14ac:dyDescent="0.3">
      <c r="A351" s="64">
        <v>8002</v>
      </c>
      <c r="B351" s="62" t="s">
        <v>322</v>
      </c>
      <c r="C351" s="1"/>
      <c r="D351" s="2"/>
      <c r="E351" s="33" t="s">
        <v>140</v>
      </c>
      <c r="F351" s="1" t="s">
        <v>323</v>
      </c>
      <c r="G351" s="2"/>
      <c r="H351" s="2"/>
      <c r="I351" s="16"/>
      <c r="J351" s="2" t="s">
        <v>336</v>
      </c>
      <c r="K351" s="2"/>
      <c r="L351" s="2"/>
      <c r="M351" s="2"/>
      <c r="N351" s="58" t="str">
        <f t="shared" si="6"/>
        <v/>
      </c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68"/>
      <c r="AN351" s="68"/>
      <c r="AO351" s="78"/>
      <c r="AP351" s="78"/>
      <c r="AQ351" s="2"/>
    </row>
    <row r="352" spans="1:43" s="65" customFormat="1" hidden="1" x14ac:dyDescent="0.3">
      <c r="A352" s="64">
        <v>8003</v>
      </c>
      <c r="B352" s="62" t="s">
        <v>318</v>
      </c>
      <c r="C352" s="1"/>
      <c r="D352" s="2"/>
      <c r="E352" s="33" t="s">
        <v>321</v>
      </c>
      <c r="F352" s="1" t="s">
        <v>319</v>
      </c>
      <c r="G352" s="2"/>
      <c r="H352" s="2"/>
      <c r="I352" s="16"/>
      <c r="J352" s="2"/>
      <c r="K352" s="2"/>
      <c r="L352" s="2"/>
      <c r="M352" s="2"/>
      <c r="N352" s="58" t="str">
        <f t="shared" si="6"/>
        <v/>
      </c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78"/>
      <c r="AP352" s="78"/>
      <c r="AQ352" s="2"/>
    </row>
    <row r="353" spans="1:43" s="15" customFormat="1" x14ac:dyDescent="0.3">
      <c r="A353" s="4">
        <v>8003</v>
      </c>
      <c r="B353" s="6" t="s">
        <v>899</v>
      </c>
      <c r="C353" s="104" t="s">
        <v>819</v>
      </c>
      <c r="D353" s="97" t="s">
        <v>141</v>
      </c>
      <c r="E353" s="2"/>
      <c r="F353" s="97" t="s">
        <v>890</v>
      </c>
      <c r="G353" s="2"/>
      <c r="H353" s="97" t="s">
        <v>900</v>
      </c>
      <c r="I353" s="62" t="s">
        <v>891</v>
      </c>
      <c r="J353" s="97" t="s">
        <v>336</v>
      </c>
      <c r="K353" s="2"/>
      <c r="L353" s="97" t="s">
        <v>901</v>
      </c>
      <c r="M353" s="21">
        <v>43377</v>
      </c>
      <c r="N353" s="58">
        <f t="shared" ca="1" si="6"/>
        <v>200</v>
      </c>
      <c r="O353" s="97" t="s">
        <v>896</v>
      </c>
      <c r="P353" s="97" t="s">
        <v>973</v>
      </c>
      <c r="Q353" s="2">
        <v>2880</v>
      </c>
      <c r="R353" s="21">
        <v>43010</v>
      </c>
      <c r="S353" s="2">
        <v>3500</v>
      </c>
      <c r="T353" s="2">
        <v>2998</v>
      </c>
      <c r="U353" s="2"/>
      <c r="V353" s="97" t="s">
        <v>546</v>
      </c>
      <c r="W353" s="97" t="s">
        <v>963</v>
      </c>
      <c r="X353" s="97"/>
      <c r="Y353" s="97" t="s">
        <v>902</v>
      </c>
      <c r="Z353" s="21">
        <v>43131</v>
      </c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68"/>
      <c r="AN353" s="68"/>
      <c r="AO353" s="2"/>
      <c r="AP353" s="2"/>
      <c r="AQ353" s="2"/>
    </row>
    <row r="354" spans="1:43" s="15" customFormat="1" hidden="1" x14ac:dyDescent="0.3">
      <c r="A354" s="4">
        <v>9001</v>
      </c>
      <c r="B354" s="39" t="s">
        <v>151</v>
      </c>
      <c r="C354" s="40" t="s">
        <v>71</v>
      </c>
      <c r="D354" s="40" t="s">
        <v>141</v>
      </c>
      <c r="E354" s="40" t="s">
        <v>150</v>
      </c>
      <c r="F354" s="41" t="s">
        <v>125</v>
      </c>
      <c r="G354" s="40" t="s">
        <v>129</v>
      </c>
      <c r="H354" s="2" t="e">
        <v>#N/A</v>
      </c>
      <c r="I354" s="39"/>
      <c r="J354" s="40" t="s">
        <v>173</v>
      </c>
      <c r="K354" s="40"/>
      <c r="L354" s="40"/>
      <c r="M354" s="21"/>
      <c r="N354" s="58"/>
      <c r="O354" s="2"/>
      <c r="P354" s="2"/>
      <c r="Q354" s="2"/>
      <c r="R354" s="21"/>
      <c r="S354" s="2"/>
      <c r="T354" s="2"/>
      <c r="U354" s="2"/>
      <c r="V354" s="2"/>
      <c r="W354" s="2"/>
      <c r="X354" s="2"/>
      <c r="Y354" s="2"/>
      <c r="Z354" s="21"/>
      <c r="AA354" s="2"/>
      <c r="AB354" s="21"/>
      <c r="AC354" s="21"/>
      <c r="AD354" s="2"/>
      <c r="AE354" s="21"/>
      <c r="AF354" s="21"/>
      <c r="AG354" s="21"/>
      <c r="AH354" s="68"/>
      <c r="AI354" s="21"/>
      <c r="AJ354" s="2"/>
      <c r="AK354" s="2"/>
      <c r="AL354" s="2"/>
      <c r="AM354" s="2"/>
      <c r="AN354" s="2"/>
      <c r="AO354" s="78"/>
      <c r="AP354" s="78"/>
      <c r="AQ354" s="2"/>
    </row>
    <row r="355" spans="1:43" s="15" customFormat="1" hidden="1" x14ac:dyDescent="0.3">
      <c r="A355" s="4">
        <v>9002</v>
      </c>
      <c r="B355" s="39" t="s">
        <v>152</v>
      </c>
      <c r="C355" s="40" t="s">
        <v>71</v>
      </c>
      <c r="D355" s="40" t="s">
        <v>141</v>
      </c>
      <c r="E355" s="40" t="s">
        <v>153</v>
      </c>
      <c r="F355" s="40" t="s">
        <v>3</v>
      </c>
      <c r="G355" s="40"/>
      <c r="H355" s="2" t="e">
        <v>#N/A</v>
      </c>
      <c r="I355" s="39"/>
      <c r="J355" s="40" t="s">
        <v>173</v>
      </c>
      <c r="K355" s="40"/>
      <c r="L355" s="40"/>
      <c r="M355" s="21"/>
      <c r="N355" s="58"/>
      <c r="O355" s="2"/>
      <c r="P355" s="2"/>
      <c r="Q355" s="2"/>
      <c r="R355" s="21"/>
      <c r="S355" s="2"/>
      <c r="T355" s="2"/>
      <c r="U355" s="2"/>
      <c r="V355" s="2"/>
      <c r="W355" s="2"/>
      <c r="X355" s="2"/>
      <c r="Y355" s="2"/>
      <c r="Z355" s="21"/>
      <c r="AA355" s="2"/>
      <c r="AB355" s="21"/>
      <c r="AC355" s="21"/>
      <c r="AD355" s="2"/>
      <c r="AE355" s="21"/>
      <c r="AF355" s="21"/>
      <c r="AG355" s="21"/>
      <c r="AH355" s="68"/>
      <c r="AI355" s="21"/>
      <c r="AJ355" s="2"/>
      <c r="AK355" s="2"/>
      <c r="AL355" s="2"/>
      <c r="AM355" s="2"/>
      <c r="AN355" s="2"/>
      <c r="AO355" s="78"/>
      <c r="AP355" s="78"/>
      <c r="AQ355" s="2"/>
    </row>
    <row r="356" spans="1:43" s="15" customFormat="1" hidden="1" x14ac:dyDescent="0.3">
      <c r="A356" s="4">
        <v>9003</v>
      </c>
      <c r="B356" s="39" t="s">
        <v>154</v>
      </c>
      <c r="C356" s="40" t="s">
        <v>71</v>
      </c>
      <c r="D356" s="40" t="s">
        <v>141</v>
      </c>
      <c r="E356" s="40" t="s">
        <v>155</v>
      </c>
      <c r="F356" s="40" t="s">
        <v>3</v>
      </c>
      <c r="G356" s="40"/>
      <c r="H356" s="2" t="e">
        <v>#N/A</v>
      </c>
      <c r="I356" s="39"/>
      <c r="J356" s="40" t="s">
        <v>173</v>
      </c>
      <c r="K356" s="40"/>
      <c r="L356" s="40"/>
      <c r="M356" s="21"/>
      <c r="N356" s="58"/>
      <c r="O356" s="2"/>
      <c r="P356" s="2"/>
      <c r="Q356" s="2"/>
      <c r="R356" s="21"/>
      <c r="S356" s="2"/>
      <c r="T356" s="2"/>
      <c r="U356" s="2"/>
      <c r="V356" s="2"/>
      <c r="W356" s="2"/>
      <c r="X356" s="2"/>
      <c r="Y356" s="2"/>
      <c r="Z356" s="21"/>
      <c r="AA356" s="2"/>
      <c r="AB356" s="21"/>
      <c r="AC356" s="21"/>
      <c r="AD356" s="2"/>
      <c r="AE356" s="21"/>
      <c r="AF356" s="21"/>
      <c r="AG356" s="21"/>
      <c r="AH356" s="68"/>
      <c r="AI356" s="21"/>
      <c r="AJ356" s="2"/>
      <c r="AK356" s="2"/>
      <c r="AL356" s="2"/>
      <c r="AM356" s="2"/>
      <c r="AN356" s="2"/>
      <c r="AO356" s="78"/>
      <c r="AP356" s="78"/>
      <c r="AQ356" s="2"/>
    </row>
    <row r="357" spans="1:43" s="15" customFormat="1" hidden="1" x14ac:dyDescent="0.3">
      <c r="A357" s="4"/>
      <c r="B357" s="62"/>
      <c r="C357" s="1"/>
      <c r="D357" s="1"/>
      <c r="E357" s="1"/>
      <c r="F357" s="1"/>
      <c r="G357" s="2"/>
      <c r="H357" s="2"/>
      <c r="I357" s="16"/>
      <c r="J357" s="2"/>
      <c r="K357" s="2"/>
      <c r="L357" s="2"/>
      <c r="M357" s="2"/>
      <c r="N357" s="58" t="str">
        <f>IF(M357="","",DAYS360($M$1,M357))</f>
        <v/>
      </c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78"/>
      <c r="AP357" s="78"/>
      <c r="AQ357" s="2"/>
    </row>
    <row r="358" spans="1:43" s="15" customFormat="1" x14ac:dyDescent="0.3">
      <c r="A358" s="4"/>
      <c r="B358" s="62"/>
      <c r="C358" s="1"/>
      <c r="D358" s="2"/>
      <c r="E358" s="33"/>
      <c r="F358" s="1"/>
      <c r="G358" s="2"/>
      <c r="H358" s="2"/>
      <c r="I358" s="16"/>
      <c r="J358" s="2"/>
      <c r="K358" s="2"/>
      <c r="L358" s="2"/>
      <c r="M358" s="21"/>
      <c r="N358" s="58"/>
      <c r="O358" s="2"/>
      <c r="P358" s="2"/>
      <c r="Q358" s="2"/>
      <c r="R358" s="21"/>
      <c r="S358" s="2"/>
      <c r="T358" s="2"/>
      <c r="U358" s="2"/>
      <c r="V358" s="2"/>
      <c r="W358" s="2"/>
      <c r="X358" s="2"/>
      <c r="Y358" s="2"/>
      <c r="Z358" s="21"/>
      <c r="AA358" s="2"/>
      <c r="AB358" s="21"/>
      <c r="AC358" s="21"/>
      <c r="AD358" s="2"/>
      <c r="AE358" s="21"/>
      <c r="AF358" s="21"/>
      <c r="AG358" s="21"/>
      <c r="AH358" s="2"/>
      <c r="AI358" s="21"/>
      <c r="AJ358" s="2"/>
      <c r="AK358" s="2"/>
      <c r="AL358" s="2"/>
      <c r="AM358" s="2"/>
      <c r="AN358" s="2"/>
      <c r="AO358" s="78"/>
      <c r="AP358" s="78"/>
      <c r="AQ358" s="2"/>
    </row>
    <row r="359" spans="1:43" x14ac:dyDescent="0.3">
      <c r="A359" s="108"/>
      <c r="B359" s="34"/>
      <c r="C359" s="35"/>
      <c r="D359" s="19"/>
      <c r="E359" s="109"/>
      <c r="F359" s="35"/>
      <c r="I359" s="37"/>
      <c r="J359" s="19"/>
      <c r="K359" s="19"/>
      <c r="L359" s="19"/>
      <c r="M359" s="38"/>
      <c r="N359" s="56" t="str">
        <f t="shared" ref="N359:N380" si="7">IF(M359="","",DAYS360($M$1,M359))</f>
        <v/>
      </c>
      <c r="O359" s="19"/>
      <c r="P359" s="19"/>
      <c r="Q359" s="19"/>
      <c r="R359" s="38"/>
      <c r="S359" s="19"/>
      <c r="T359" s="19"/>
      <c r="U359" s="19"/>
      <c r="V359" s="19"/>
      <c r="W359" s="19"/>
      <c r="X359" s="19"/>
      <c r="Y359" s="19"/>
      <c r="Z359" s="38"/>
      <c r="AA359" s="19"/>
      <c r="AB359" s="38"/>
      <c r="AC359" s="38"/>
      <c r="AD359" s="19"/>
      <c r="AE359" s="38"/>
      <c r="AF359" s="38"/>
      <c r="AG359" s="38"/>
      <c r="AH359" s="19"/>
      <c r="AI359" s="38"/>
      <c r="AJ359" s="19"/>
      <c r="AK359" s="19"/>
      <c r="AL359" s="19"/>
      <c r="AM359" s="19"/>
      <c r="AN359" s="19"/>
      <c r="AO359" s="111"/>
      <c r="AP359" s="111"/>
      <c r="AQ359" s="19"/>
    </row>
    <row r="360" spans="1:43" x14ac:dyDescent="0.3">
      <c r="A360" s="60"/>
      <c r="B360" s="34"/>
      <c r="C360" s="35"/>
      <c r="D360" s="19"/>
      <c r="E360" s="2"/>
      <c r="F360" s="35"/>
      <c r="I360" s="19"/>
      <c r="J360" s="19"/>
      <c r="K360" s="19"/>
      <c r="L360" s="19"/>
      <c r="N360" s="52" t="str">
        <f t="shared" si="7"/>
        <v/>
      </c>
      <c r="R360"/>
      <c r="Z360"/>
      <c r="AB360" s="15"/>
      <c r="AC360" s="15"/>
      <c r="AE360"/>
      <c r="AF360"/>
      <c r="AG360" s="65"/>
      <c r="AH360" s="15"/>
      <c r="AI360"/>
      <c r="AM360" s="65"/>
      <c r="AN360"/>
    </row>
    <row r="361" spans="1:43" x14ac:dyDescent="0.3">
      <c r="A361" s="3"/>
      <c r="B361" s="34"/>
      <c r="C361" s="35"/>
      <c r="D361" s="19"/>
      <c r="E361" s="19"/>
      <c r="F361" s="35"/>
      <c r="I361" s="19"/>
      <c r="J361" s="19"/>
      <c r="K361" s="19"/>
      <c r="L361" s="19"/>
      <c r="N361" s="52" t="str">
        <f t="shared" si="7"/>
        <v/>
      </c>
      <c r="R361"/>
      <c r="Z361"/>
      <c r="AB361" s="15"/>
      <c r="AC361" s="15"/>
      <c r="AE361"/>
      <c r="AF361"/>
      <c r="AG361" s="65"/>
      <c r="AH361" s="15"/>
      <c r="AI361"/>
      <c r="AM361" s="65"/>
      <c r="AN361"/>
    </row>
    <row r="362" spans="1:43" x14ac:dyDescent="0.3">
      <c r="A362" s="3"/>
      <c r="B362" s="34"/>
      <c r="C362" s="34"/>
      <c r="D362" s="34"/>
      <c r="E362" s="19"/>
      <c r="F362" s="19"/>
      <c r="I362" s="37"/>
      <c r="J362" s="19"/>
      <c r="K362" s="19"/>
      <c r="L362" s="19"/>
      <c r="N362" s="52" t="str">
        <f t="shared" si="7"/>
        <v/>
      </c>
      <c r="R362"/>
      <c r="Z362"/>
      <c r="AB362" s="15"/>
      <c r="AC362" s="15"/>
      <c r="AE362"/>
      <c r="AF362"/>
      <c r="AG362" s="65"/>
      <c r="AH362" s="15"/>
      <c r="AI362"/>
      <c r="AM362" s="65"/>
      <c r="AN362"/>
    </row>
    <row r="363" spans="1:43" x14ac:dyDescent="0.3">
      <c r="A363" s="3"/>
      <c r="B363" s="34"/>
      <c r="C363" s="34"/>
      <c r="D363" s="34"/>
      <c r="E363" s="19"/>
      <c r="F363" s="19"/>
      <c r="I363" s="37"/>
      <c r="J363" s="19"/>
      <c r="K363" s="19"/>
      <c r="L363" s="19"/>
      <c r="N363" s="52" t="str">
        <f t="shared" si="7"/>
        <v/>
      </c>
      <c r="R363"/>
      <c r="Z363"/>
      <c r="AB363" s="15"/>
      <c r="AC363" s="15"/>
      <c r="AE363"/>
      <c r="AF363"/>
      <c r="AG363" s="65"/>
      <c r="AH363" s="15"/>
      <c r="AI363"/>
      <c r="AM363" s="65"/>
      <c r="AN363"/>
    </row>
    <row r="364" spans="1:43" x14ac:dyDescent="0.3">
      <c r="A364" s="3"/>
      <c r="B364" s="34"/>
      <c r="C364" s="34"/>
      <c r="D364" s="34"/>
      <c r="E364" s="19"/>
      <c r="F364" s="19"/>
      <c r="I364" s="37"/>
      <c r="J364" s="19"/>
      <c r="K364" s="19"/>
      <c r="L364" s="19"/>
      <c r="N364" s="52" t="str">
        <f t="shared" si="7"/>
        <v/>
      </c>
      <c r="R364"/>
      <c r="Z364"/>
      <c r="AB364" s="15"/>
      <c r="AC364" s="15"/>
      <c r="AE364"/>
      <c r="AF364"/>
      <c r="AG364" s="65"/>
      <c r="AH364" s="15"/>
      <c r="AI364"/>
      <c r="AM364" s="65"/>
      <c r="AN364"/>
    </row>
    <row r="365" spans="1:43" x14ac:dyDescent="0.3">
      <c r="A365" s="3"/>
      <c r="B365" s="34"/>
      <c r="C365" s="34"/>
      <c r="D365" s="34"/>
      <c r="E365" s="19"/>
      <c r="F365" s="19"/>
      <c r="I365" s="37"/>
      <c r="J365" s="19"/>
      <c r="K365" s="19"/>
      <c r="L365" s="19"/>
      <c r="N365" s="52" t="str">
        <f t="shared" si="7"/>
        <v/>
      </c>
      <c r="R365"/>
      <c r="Z365"/>
      <c r="AB365" s="15"/>
      <c r="AC365" s="15"/>
      <c r="AE365"/>
      <c r="AF365"/>
      <c r="AG365" s="65"/>
      <c r="AH365" s="15"/>
      <c r="AI365"/>
      <c r="AM365" s="65"/>
      <c r="AN365"/>
    </row>
    <row r="366" spans="1:43" x14ac:dyDescent="0.3">
      <c r="A366" s="3"/>
      <c r="B366" s="34"/>
      <c r="C366" s="34"/>
      <c r="D366" s="34"/>
      <c r="E366" s="19"/>
      <c r="F366" s="19"/>
      <c r="I366" s="37"/>
      <c r="J366" s="19"/>
      <c r="K366" s="19"/>
      <c r="L366" s="19"/>
      <c r="N366" s="52" t="str">
        <f t="shared" si="7"/>
        <v/>
      </c>
      <c r="R366"/>
      <c r="Z366"/>
      <c r="AB366" s="15"/>
      <c r="AC366" s="15"/>
      <c r="AE366"/>
      <c r="AF366"/>
      <c r="AG366" s="65"/>
      <c r="AH366" s="15"/>
      <c r="AI366"/>
      <c r="AM366" s="65"/>
      <c r="AN366"/>
    </row>
    <row r="367" spans="1:43" x14ac:dyDescent="0.3">
      <c r="A367" s="60"/>
      <c r="B367" s="34"/>
      <c r="C367" s="34"/>
      <c r="D367" s="34"/>
      <c r="E367" s="19"/>
      <c r="F367" s="19"/>
      <c r="I367" s="37"/>
      <c r="J367" s="19"/>
      <c r="K367" s="19"/>
      <c r="L367" s="19"/>
      <c r="N367" s="52" t="str">
        <f t="shared" si="7"/>
        <v/>
      </c>
      <c r="R367"/>
      <c r="Z367"/>
      <c r="AB367" s="15"/>
      <c r="AC367" s="15"/>
      <c r="AE367"/>
      <c r="AF367"/>
      <c r="AG367" s="65"/>
      <c r="AH367" s="15"/>
      <c r="AI367"/>
      <c r="AM367" s="65"/>
      <c r="AN367"/>
    </row>
    <row r="368" spans="1:43" x14ac:dyDescent="0.3">
      <c r="A368" s="4"/>
      <c r="B368" s="34"/>
      <c r="C368" s="34"/>
      <c r="D368" s="34"/>
      <c r="E368" s="19"/>
      <c r="F368" s="19"/>
      <c r="I368" s="37"/>
      <c r="J368" s="19"/>
      <c r="K368" s="19"/>
      <c r="L368" s="19"/>
      <c r="N368" s="52" t="str">
        <f t="shared" si="7"/>
        <v/>
      </c>
      <c r="R368"/>
      <c r="Z368"/>
      <c r="AB368" s="15"/>
      <c r="AC368" s="15"/>
      <c r="AE368"/>
      <c r="AF368"/>
      <c r="AG368" s="65"/>
      <c r="AH368" s="15"/>
      <c r="AI368"/>
      <c r="AM368" s="65"/>
      <c r="AN368"/>
    </row>
    <row r="369" spans="1:43" x14ac:dyDescent="0.3">
      <c r="A369" s="4"/>
      <c r="B369" s="34"/>
      <c r="C369" s="34"/>
      <c r="D369" s="19"/>
      <c r="E369" s="19"/>
      <c r="F369" s="19"/>
      <c r="I369" s="37"/>
      <c r="J369" s="19"/>
      <c r="K369" s="19"/>
      <c r="L369" s="19"/>
      <c r="N369" s="52" t="str">
        <f t="shared" si="7"/>
        <v/>
      </c>
      <c r="R369"/>
      <c r="Z369"/>
      <c r="AB369" s="15"/>
      <c r="AC369" s="15"/>
      <c r="AE369"/>
      <c r="AF369"/>
      <c r="AG369" s="65"/>
      <c r="AH369" s="15"/>
      <c r="AI369"/>
      <c r="AM369" s="65"/>
      <c r="AN369"/>
    </row>
    <row r="370" spans="1:43" x14ac:dyDescent="0.3">
      <c r="A370" s="4"/>
      <c r="B370" s="34"/>
      <c r="C370" s="34"/>
      <c r="D370" s="19"/>
      <c r="E370" s="19"/>
      <c r="F370" s="19"/>
      <c r="I370" s="37"/>
      <c r="J370" s="19"/>
      <c r="K370" s="19"/>
      <c r="L370" s="19"/>
      <c r="N370" s="52" t="str">
        <f t="shared" si="7"/>
        <v/>
      </c>
      <c r="R370"/>
      <c r="Z370"/>
      <c r="AB370" s="15"/>
      <c r="AC370" s="15"/>
      <c r="AE370"/>
      <c r="AF370"/>
      <c r="AG370" s="65"/>
      <c r="AH370" s="15"/>
      <c r="AI370"/>
      <c r="AM370" s="65"/>
      <c r="AN370"/>
    </row>
    <row r="371" spans="1:43" x14ac:dyDescent="0.3">
      <c r="A371" s="4"/>
      <c r="B371" s="34"/>
      <c r="C371" s="34"/>
      <c r="D371" s="19"/>
      <c r="E371" s="19"/>
      <c r="F371" s="19"/>
      <c r="I371" s="37"/>
      <c r="J371" s="19"/>
      <c r="K371" s="19"/>
      <c r="L371" s="19"/>
      <c r="N371" s="52" t="str">
        <f t="shared" si="7"/>
        <v/>
      </c>
      <c r="R371"/>
      <c r="Z371"/>
      <c r="AB371" s="15"/>
      <c r="AC371" s="15"/>
      <c r="AE371"/>
      <c r="AF371"/>
      <c r="AG371" s="65"/>
      <c r="AH371" s="15"/>
      <c r="AI371"/>
      <c r="AM371" s="65"/>
      <c r="AN371"/>
    </row>
    <row r="372" spans="1:43" x14ac:dyDescent="0.3">
      <c r="A372" s="4"/>
      <c r="B372" s="34"/>
      <c r="C372" s="34"/>
      <c r="D372" s="19"/>
      <c r="E372" s="19"/>
      <c r="F372" s="19"/>
      <c r="I372" s="37"/>
      <c r="J372" s="19"/>
      <c r="K372" s="19"/>
      <c r="L372" s="19"/>
      <c r="N372" s="52" t="str">
        <f t="shared" si="7"/>
        <v/>
      </c>
      <c r="R372"/>
      <c r="Z372"/>
      <c r="AB372" s="15"/>
      <c r="AC372" s="15"/>
      <c r="AE372"/>
      <c r="AF372"/>
      <c r="AG372" s="65"/>
      <c r="AH372" s="15"/>
      <c r="AI372"/>
      <c r="AM372" s="65"/>
      <c r="AN372"/>
    </row>
    <row r="373" spans="1:43" x14ac:dyDescent="0.3">
      <c r="A373" s="4"/>
      <c r="B373" s="34"/>
      <c r="C373" s="34"/>
      <c r="D373" s="19"/>
      <c r="E373" s="19"/>
      <c r="F373" s="19"/>
      <c r="I373" s="37"/>
      <c r="J373" s="19"/>
      <c r="K373" s="19"/>
      <c r="L373" s="19"/>
      <c r="N373" s="52" t="str">
        <f t="shared" si="7"/>
        <v/>
      </c>
      <c r="R373"/>
      <c r="Z373"/>
      <c r="AB373" s="15"/>
      <c r="AC373" s="15"/>
      <c r="AE373"/>
      <c r="AF373"/>
      <c r="AG373" s="65"/>
      <c r="AH373" s="15"/>
      <c r="AI373"/>
      <c r="AM373" s="65"/>
      <c r="AN373"/>
    </row>
    <row r="374" spans="1:43" x14ac:dyDescent="0.3">
      <c r="A374" s="4"/>
      <c r="B374" s="34"/>
      <c r="C374" s="34"/>
      <c r="D374" s="19"/>
      <c r="E374" s="19"/>
      <c r="F374" s="19"/>
      <c r="I374" s="37"/>
      <c r="J374" s="19"/>
      <c r="K374" s="19"/>
      <c r="L374" s="19"/>
      <c r="N374" s="52" t="str">
        <f t="shared" si="7"/>
        <v/>
      </c>
      <c r="R374"/>
      <c r="Z374"/>
      <c r="AB374" s="15"/>
      <c r="AC374" s="15"/>
      <c r="AE374"/>
      <c r="AF374"/>
      <c r="AG374" s="65"/>
      <c r="AH374" s="15"/>
      <c r="AI374"/>
      <c r="AM374" s="65"/>
      <c r="AN374"/>
    </row>
    <row r="375" spans="1:43" x14ac:dyDescent="0.3">
      <c r="A375" s="107"/>
      <c r="B375" s="34"/>
      <c r="C375" s="34"/>
      <c r="D375" s="19"/>
      <c r="E375" s="36"/>
      <c r="F375" s="35"/>
      <c r="I375" s="37"/>
      <c r="J375" s="19"/>
      <c r="K375" s="19"/>
      <c r="L375" s="19"/>
      <c r="M375" s="65"/>
      <c r="N375" s="52" t="str">
        <f t="shared" si="7"/>
        <v/>
      </c>
      <c r="R375"/>
      <c r="Z375"/>
      <c r="AB375" s="15"/>
      <c r="AC375" s="15"/>
      <c r="AE375"/>
      <c r="AF375"/>
      <c r="AG375" s="65"/>
      <c r="AH375" s="15"/>
      <c r="AI375"/>
      <c r="AM375" s="65"/>
      <c r="AN375"/>
    </row>
    <row r="376" spans="1:43" x14ac:dyDescent="0.3">
      <c r="B376" s="34"/>
      <c r="C376" s="34"/>
      <c r="M376" s="42"/>
      <c r="N376" s="52" t="str">
        <f t="shared" si="7"/>
        <v/>
      </c>
      <c r="R376"/>
      <c r="Z376"/>
      <c r="AB376" s="15"/>
      <c r="AC376" s="15"/>
      <c r="AE376"/>
      <c r="AF376"/>
      <c r="AG376" s="65"/>
      <c r="AH376" s="15"/>
      <c r="AI376"/>
      <c r="AM376" s="65"/>
      <c r="AN376"/>
    </row>
    <row r="377" spans="1:43" x14ac:dyDescent="0.3">
      <c r="B377" s="34"/>
      <c r="C377" s="34"/>
      <c r="N377" s="52" t="str">
        <f t="shared" si="7"/>
        <v/>
      </c>
      <c r="R377"/>
      <c r="Z377"/>
      <c r="AB377" s="15"/>
      <c r="AC377" s="15"/>
      <c r="AE377"/>
      <c r="AF377"/>
      <c r="AG377" s="65"/>
      <c r="AH377" s="15"/>
      <c r="AI377"/>
      <c r="AM377" s="65"/>
      <c r="AN377"/>
    </row>
    <row r="378" spans="1:43" x14ac:dyDescent="0.3">
      <c r="B378" s="34"/>
      <c r="C378" s="34"/>
      <c r="N378" s="52" t="str">
        <f t="shared" si="7"/>
        <v/>
      </c>
      <c r="R378"/>
      <c r="Z378"/>
      <c r="AB378" s="15"/>
      <c r="AC378" s="15"/>
      <c r="AE378"/>
      <c r="AF378"/>
      <c r="AG378" s="65"/>
      <c r="AH378" s="15"/>
      <c r="AI378"/>
      <c r="AM378" s="65"/>
      <c r="AN378"/>
    </row>
    <row r="379" spans="1:43" x14ac:dyDescent="0.3">
      <c r="B379" s="34"/>
      <c r="C379" s="34"/>
      <c r="N379" s="103" t="str">
        <f t="shared" si="7"/>
        <v/>
      </c>
      <c r="R379"/>
      <c r="Z379"/>
      <c r="AB379" s="15"/>
      <c r="AC379" s="15"/>
      <c r="AE379"/>
      <c r="AF379"/>
      <c r="AG379" s="65"/>
      <c r="AH379" s="15"/>
      <c r="AI379"/>
      <c r="AM379" s="65"/>
      <c r="AN379"/>
    </row>
    <row r="380" spans="1:43" s="65" customFormat="1" x14ac:dyDescent="0.3">
      <c r="A380" s="64"/>
      <c r="B380" s="62"/>
      <c r="C380" s="62"/>
      <c r="D380" s="2"/>
      <c r="F380" s="2"/>
      <c r="G380" s="2"/>
      <c r="H380" s="2"/>
      <c r="I380" s="62"/>
      <c r="J380" s="2"/>
      <c r="K380" s="2"/>
      <c r="L380" s="2"/>
      <c r="M380" s="2"/>
      <c r="N380" s="58" t="str">
        <f t="shared" si="7"/>
        <v/>
      </c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</row>
    <row r="381" spans="1:43" x14ac:dyDescent="0.3">
      <c r="B381" s="34"/>
      <c r="C381" s="34"/>
    </row>
  </sheetData>
  <autoFilter ref="A8:AQ357">
    <filterColumn colId="9">
      <filters>
        <filter val="Actif"/>
      </filters>
    </filterColumn>
  </autoFilter>
  <conditionalFormatting sqref="I131 B131">
    <cfRule type="cellIs" dxfId="29" priority="58" stopIfTrue="1" operator="lessThan">
      <formula>1000</formula>
    </cfRule>
  </conditionalFormatting>
  <conditionalFormatting sqref="N9:N167 N263:N311 N170:N261 N313:N318 N320:N380">
    <cfRule type="cellIs" dxfId="28" priority="55" stopIfTrue="1" operator="lessThanOrEqual">
      <formula>$N$3</formula>
    </cfRule>
    <cfRule type="cellIs" dxfId="27" priority="56" stopIfTrue="1" operator="greaterThanOrEqual">
      <formula>$N$4</formula>
    </cfRule>
    <cfRule type="cellIs" dxfId="26" priority="57" stopIfTrue="1" operator="between">
      <formula>$O$5</formula>
      <formula>$N$6</formula>
    </cfRule>
  </conditionalFormatting>
  <conditionalFormatting sqref="N168">
    <cfRule type="cellIs" dxfId="25" priority="52" stopIfTrue="1" operator="lessThanOrEqual">
      <formula>$N$3</formula>
    </cfRule>
    <cfRule type="cellIs" dxfId="24" priority="53" stopIfTrue="1" operator="greaterThanOrEqual">
      <formula>$N$4</formula>
    </cfRule>
    <cfRule type="cellIs" dxfId="23" priority="54" stopIfTrue="1" operator="between">
      <formula>$O$5</formula>
      <formula>$N$6</formula>
    </cfRule>
  </conditionalFormatting>
  <conditionalFormatting sqref="N169">
    <cfRule type="cellIs" dxfId="22" priority="49" stopIfTrue="1" operator="lessThanOrEqual">
      <formula>$N$3</formula>
    </cfRule>
    <cfRule type="cellIs" dxfId="21" priority="50" stopIfTrue="1" operator="greaterThanOrEqual">
      <formula>$N$4</formula>
    </cfRule>
    <cfRule type="cellIs" dxfId="20" priority="51" stopIfTrue="1" operator="between">
      <formula>$O$5</formula>
      <formula>$N$6</formula>
    </cfRule>
  </conditionalFormatting>
  <conditionalFormatting sqref="AJ9:AJ358">
    <cfRule type="expression" dxfId="19" priority="24" stopIfTrue="1">
      <formula>ISBLANK(AJ9)</formula>
    </cfRule>
    <cfRule type="cellIs" dxfId="18" priority="26" stopIfTrue="1" operator="lessThanOrEqual">
      <formula>TODAY()+$AJ$3</formula>
    </cfRule>
    <cfRule type="cellIs" dxfId="17" priority="27" stopIfTrue="1" operator="greaterThan">
      <formula>TODAY()+$AJ$3</formula>
    </cfRule>
  </conditionalFormatting>
  <conditionalFormatting sqref="AK9:AK358">
    <cfRule type="expression" dxfId="16" priority="21" stopIfTrue="1">
      <formula>ISBLANK(AK9)</formula>
    </cfRule>
    <cfRule type="cellIs" dxfId="15" priority="22" stopIfTrue="1" operator="lessThanOrEqual">
      <formula>$M$1+$AK$3</formula>
    </cfRule>
    <cfRule type="cellIs" dxfId="14" priority="23" stopIfTrue="1" operator="greaterThan">
      <formula>$M$1+$AK$3</formula>
    </cfRule>
  </conditionalFormatting>
  <conditionalFormatting sqref="AP9:AP358">
    <cfRule type="expression" dxfId="13" priority="6" stopIfTrue="1">
      <formula>ISBLANK(AP9)</formula>
    </cfRule>
    <cfRule type="cellIs" dxfId="12" priority="7" stopIfTrue="1" operator="greaterThanOrEqual">
      <formula>AO9-$AP$3</formula>
    </cfRule>
    <cfRule type="cellIs" dxfId="11" priority="8" stopIfTrue="1" operator="lessThan">
      <formula>AO9-$AP$3</formula>
    </cfRule>
  </conditionalFormatting>
  <conditionalFormatting sqref="AQ9">
    <cfRule type="expression" dxfId="10" priority="13" stopIfTrue="1">
      <formula>ISBLANK(AQ9)</formula>
    </cfRule>
    <cfRule type="cellIs" dxfId="9" priority="14" stopIfTrue="1" operator="greaterThanOrEqual">
      <formula>TODAY()+$AQ$3</formula>
    </cfRule>
    <cfRule type="cellIs" dxfId="8" priority="15" stopIfTrue="1" operator="lessThan">
      <formula>TODAY()+$AQ$3</formula>
    </cfRule>
  </conditionalFormatting>
  <conditionalFormatting sqref="Z9:Z358">
    <cfRule type="expression" dxfId="7" priority="10" stopIfTrue="1">
      <formula>ISBLANK(Z9)</formula>
    </cfRule>
    <cfRule type="cellIs" dxfId="6" priority="11" stopIfTrue="1" operator="lessThanOrEqual">
      <formula>$J$2+$Z$3</formula>
    </cfRule>
    <cfRule type="cellIs" dxfId="5" priority="12" stopIfTrue="1" operator="greaterThan">
      <formula>$J$2+$Z$3</formula>
    </cfRule>
  </conditionalFormatting>
  <conditionalFormatting sqref="AP306">
    <cfRule type="cellIs" dxfId="4" priority="9" stopIfTrue="1" operator="lessThan">
      <formula>$AO$9-$AO$3</formula>
    </cfRule>
  </conditionalFormatting>
  <conditionalFormatting sqref="AL9:AM358">
    <cfRule type="expression" dxfId="3" priority="3" stopIfTrue="1">
      <formula>ISBLANK(AL9)</formula>
    </cfRule>
    <cfRule type="cellIs" dxfId="2" priority="4" stopIfTrue="1" operator="lessThanOrEqual">
      <formula>$M$1+$AL$3</formula>
    </cfRule>
    <cfRule type="cellIs" dxfId="1" priority="5" stopIfTrue="1" operator="greaterThan">
      <formula>$M$1+$AL$3</formula>
    </cfRule>
  </conditionalFormatting>
  <conditionalFormatting sqref="AH9:AH358">
    <cfRule type="duplicateValues" dxfId="0" priority="169"/>
  </conditionalFormatting>
  <pageMargins left="0.70866141732283472" right="0.70866141732283472" top="0.74803149606299213" bottom="0.74803149606299213" header="0.31496062992125984" footer="0.31496062992125984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W58"/>
  <sheetViews>
    <sheetView workbookViewId="0">
      <selection activeCell="F17" sqref="F17"/>
    </sheetView>
  </sheetViews>
  <sheetFormatPr baseColWidth="10" defaultColWidth="9.109375" defaultRowHeight="13.2" x14ac:dyDescent="0.25"/>
  <cols>
    <col min="1" max="1" width="19" customWidth="1"/>
    <col min="2" max="2" width="13.44140625" customWidth="1"/>
    <col min="3" max="3" width="16.5546875" customWidth="1"/>
    <col min="4" max="4" width="18.6640625" customWidth="1"/>
    <col min="5" max="5" width="12.44140625" customWidth="1"/>
    <col min="6" max="6" width="23.44140625" customWidth="1"/>
    <col min="7" max="7" width="12.109375" customWidth="1"/>
    <col min="8" max="9" width="13.33203125" customWidth="1"/>
    <col min="10" max="10" width="18.88671875" customWidth="1"/>
    <col min="11" max="11" width="15.33203125" customWidth="1"/>
    <col min="12" max="12" width="11.88671875" customWidth="1"/>
    <col min="13" max="13" width="12.88671875" style="65" customWidth="1"/>
    <col min="15" max="15" width="16" customWidth="1"/>
    <col min="17" max="17" width="12.88671875" customWidth="1"/>
    <col min="18" max="18" width="15.6640625" customWidth="1"/>
    <col min="19" max="19" width="14.44140625" customWidth="1"/>
    <col min="20" max="20" width="11.5546875" customWidth="1"/>
    <col min="21" max="21" width="15.88671875" customWidth="1"/>
    <col min="22" max="22" width="15.44140625" customWidth="1"/>
    <col min="23" max="23" width="15" customWidth="1"/>
  </cols>
  <sheetData>
    <row r="8" spans="1:23" ht="28.8" x14ac:dyDescent="0.3">
      <c r="A8" s="92" t="s">
        <v>223</v>
      </c>
      <c r="B8" s="93" t="s">
        <v>31</v>
      </c>
      <c r="C8" s="94" t="s">
        <v>35</v>
      </c>
      <c r="D8" s="94" t="s">
        <v>771</v>
      </c>
      <c r="E8" s="94" t="s">
        <v>33</v>
      </c>
      <c r="F8" s="94" t="s">
        <v>233</v>
      </c>
      <c r="G8" s="93" t="s">
        <v>221</v>
      </c>
      <c r="H8" s="94" t="s">
        <v>175</v>
      </c>
      <c r="I8" s="94" t="s">
        <v>222</v>
      </c>
      <c r="J8" s="94" t="s">
        <v>327</v>
      </c>
      <c r="K8" s="95" t="s">
        <v>381</v>
      </c>
      <c r="L8" s="94" t="s">
        <v>32</v>
      </c>
      <c r="M8" s="94" t="s">
        <v>778</v>
      </c>
      <c r="N8" s="94" t="s">
        <v>370</v>
      </c>
      <c r="O8" s="96" t="s">
        <v>380</v>
      </c>
      <c r="P8" s="94" t="s">
        <v>371</v>
      </c>
      <c r="Q8" s="94" t="s">
        <v>690</v>
      </c>
      <c r="R8" s="94" t="s">
        <v>372</v>
      </c>
      <c r="S8" s="95" t="s">
        <v>379</v>
      </c>
      <c r="T8" s="96" t="s">
        <v>378</v>
      </c>
      <c r="U8" s="95" t="s">
        <v>376</v>
      </c>
      <c r="V8" s="96" t="s">
        <v>373</v>
      </c>
      <c r="W8" s="96" t="s">
        <v>374</v>
      </c>
    </row>
    <row r="9" spans="1:23" s="2" customFormat="1" ht="15.75" customHeight="1" x14ac:dyDescent="0.25">
      <c r="B9" s="97" t="s">
        <v>772</v>
      </c>
      <c r="C9" s="97" t="s">
        <v>141</v>
      </c>
      <c r="D9" s="97" t="s">
        <v>773</v>
      </c>
      <c r="E9" s="97" t="s">
        <v>774</v>
      </c>
      <c r="F9" s="97" t="s">
        <v>775</v>
      </c>
      <c r="G9" s="97" t="s">
        <v>776</v>
      </c>
      <c r="H9" s="97" t="s">
        <v>777</v>
      </c>
      <c r="I9" s="97" t="s">
        <v>782</v>
      </c>
      <c r="J9" s="21">
        <v>44177</v>
      </c>
      <c r="L9" s="97" t="s">
        <v>321</v>
      </c>
      <c r="M9" s="97" t="s">
        <v>779</v>
      </c>
      <c r="N9" s="2">
        <v>1631</v>
      </c>
      <c r="O9" s="21">
        <v>42716</v>
      </c>
      <c r="P9" s="2">
        <v>2180</v>
      </c>
      <c r="Q9" s="2">
        <v>1968</v>
      </c>
      <c r="R9" s="97" t="s">
        <v>780</v>
      </c>
      <c r="S9" s="97" t="s">
        <v>781</v>
      </c>
      <c r="T9" s="21">
        <v>43131</v>
      </c>
    </row>
    <row r="10" spans="1:23" s="2" customFormat="1" ht="15.75" customHeight="1" x14ac:dyDescent="0.25">
      <c r="B10" s="97" t="s">
        <v>783</v>
      </c>
      <c r="C10" s="97" t="s">
        <v>141</v>
      </c>
      <c r="D10" s="97" t="s">
        <v>141</v>
      </c>
      <c r="E10" s="97" t="s">
        <v>784</v>
      </c>
      <c r="F10" s="97" t="s">
        <v>785</v>
      </c>
      <c r="G10" s="97" t="s">
        <v>786</v>
      </c>
      <c r="H10" s="97" t="s">
        <v>777</v>
      </c>
      <c r="J10" s="21">
        <v>43130</v>
      </c>
      <c r="L10" s="97" t="s">
        <v>787</v>
      </c>
      <c r="M10" s="97" t="s">
        <v>788</v>
      </c>
      <c r="N10" s="2">
        <v>1605</v>
      </c>
      <c r="O10" s="21">
        <v>38638</v>
      </c>
      <c r="P10" s="2">
        <v>2040</v>
      </c>
      <c r="Q10" s="2">
        <v>1968</v>
      </c>
      <c r="S10" s="97" t="s">
        <v>789</v>
      </c>
      <c r="T10" s="21">
        <v>42931</v>
      </c>
    </row>
    <row r="11" spans="1:23" s="2" customFormat="1" ht="15.75" customHeight="1" x14ac:dyDescent="0.25">
      <c r="B11" s="2" t="s">
        <v>818</v>
      </c>
      <c r="C11" s="2" t="s">
        <v>819</v>
      </c>
      <c r="D11" s="97" t="s">
        <v>790</v>
      </c>
      <c r="E11" s="2" t="s">
        <v>820</v>
      </c>
      <c r="F11" s="2" t="s">
        <v>821</v>
      </c>
      <c r="G11" s="2" t="s">
        <v>776</v>
      </c>
      <c r="H11" s="2" t="s">
        <v>777</v>
      </c>
      <c r="I11" s="2" t="s">
        <v>822</v>
      </c>
      <c r="J11" s="21">
        <v>44220</v>
      </c>
      <c r="L11" s="97" t="s">
        <v>787</v>
      </c>
      <c r="M11" s="97" t="s">
        <v>808</v>
      </c>
      <c r="N11" s="2">
        <v>1378</v>
      </c>
      <c r="O11" s="21">
        <v>42759</v>
      </c>
      <c r="P11" s="2">
        <v>1835</v>
      </c>
      <c r="Q11" s="2">
        <v>1598</v>
      </c>
      <c r="S11" s="2" t="s">
        <v>823</v>
      </c>
      <c r="T11" s="21">
        <v>43131</v>
      </c>
    </row>
    <row r="12" spans="1:23" s="2" customFormat="1" ht="15.75" customHeight="1" x14ac:dyDescent="0.25">
      <c r="B12" s="2" t="s">
        <v>830</v>
      </c>
      <c r="C12" s="2" t="s">
        <v>141</v>
      </c>
      <c r="D12" s="97" t="s">
        <v>792</v>
      </c>
      <c r="E12" s="2" t="s">
        <v>820</v>
      </c>
      <c r="F12" s="2" t="s">
        <v>831</v>
      </c>
      <c r="G12" s="2" t="s">
        <v>776</v>
      </c>
      <c r="H12" s="2" t="s">
        <v>777</v>
      </c>
      <c r="I12" s="2" t="s">
        <v>832</v>
      </c>
      <c r="J12" s="21">
        <v>44219</v>
      </c>
      <c r="L12" s="97" t="s">
        <v>787</v>
      </c>
      <c r="M12" s="97" t="s">
        <v>808</v>
      </c>
      <c r="N12" s="2">
        <v>1380</v>
      </c>
      <c r="O12" s="21">
        <v>42758</v>
      </c>
      <c r="P12" s="2">
        <v>1835</v>
      </c>
      <c r="Q12" s="2">
        <v>1598</v>
      </c>
      <c r="S12" s="2" t="s">
        <v>833</v>
      </c>
      <c r="T12" s="21">
        <v>43131</v>
      </c>
    </row>
    <row r="13" spans="1:23" s="2" customFormat="1" ht="15.75" customHeight="1" x14ac:dyDescent="0.25">
      <c r="D13" s="97" t="s">
        <v>791</v>
      </c>
      <c r="E13" s="2" t="s">
        <v>824</v>
      </c>
      <c r="L13" s="97" t="s">
        <v>320</v>
      </c>
      <c r="M13" s="97" t="s">
        <v>817</v>
      </c>
    </row>
    <row r="14" spans="1:23" s="2" customFormat="1" ht="15.75" customHeight="1" x14ac:dyDescent="0.25">
      <c r="D14" s="97" t="s">
        <v>793</v>
      </c>
      <c r="E14" s="2" t="s">
        <v>784</v>
      </c>
      <c r="L14" s="97" t="s">
        <v>809</v>
      </c>
      <c r="M14" s="97" t="s">
        <v>813</v>
      </c>
    </row>
    <row r="15" spans="1:23" s="2" customFormat="1" ht="15.75" customHeight="1" x14ac:dyDescent="0.25">
      <c r="B15" s="2" t="s">
        <v>934</v>
      </c>
      <c r="C15" s="2" t="s">
        <v>933</v>
      </c>
      <c r="D15" s="97" t="s">
        <v>794</v>
      </c>
      <c r="E15" s="2" t="s">
        <v>825</v>
      </c>
      <c r="L15" s="97" t="s">
        <v>787</v>
      </c>
      <c r="M15" s="97" t="s">
        <v>810</v>
      </c>
    </row>
    <row r="16" spans="1:23" s="2" customFormat="1" ht="15.75" customHeight="1" x14ac:dyDescent="0.25">
      <c r="D16" s="97" t="s">
        <v>795</v>
      </c>
      <c r="E16" s="2" t="s">
        <v>825</v>
      </c>
      <c r="L16" s="97" t="s">
        <v>809</v>
      </c>
      <c r="M16" s="97" t="s">
        <v>811</v>
      </c>
    </row>
    <row r="17" spans="2:13" s="2" customFormat="1" ht="15.75" customHeight="1" x14ac:dyDescent="0.25">
      <c r="D17" s="97" t="s">
        <v>796</v>
      </c>
      <c r="E17" s="2" t="s">
        <v>826</v>
      </c>
      <c r="L17" s="97" t="s">
        <v>809</v>
      </c>
      <c r="M17" s="97" t="s">
        <v>814</v>
      </c>
    </row>
    <row r="18" spans="2:13" s="2" customFormat="1" ht="15.75" customHeight="1" x14ac:dyDescent="0.25">
      <c r="D18" s="97" t="s">
        <v>797</v>
      </c>
      <c r="E18" s="97" t="s">
        <v>824</v>
      </c>
      <c r="L18" s="97" t="s">
        <v>140</v>
      </c>
      <c r="M18" s="97" t="s">
        <v>828</v>
      </c>
    </row>
    <row r="19" spans="2:13" s="2" customFormat="1" ht="15.75" customHeight="1" x14ac:dyDescent="0.25">
      <c r="D19" s="97" t="s">
        <v>799</v>
      </c>
      <c r="E19" s="97" t="s">
        <v>800</v>
      </c>
    </row>
    <row r="20" spans="2:13" s="2" customFormat="1" ht="15.75" customHeight="1" x14ac:dyDescent="0.25">
      <c r="B20" s="2" t="s">
        <v>931</v>
      </c>
      <c r="C20" s="2" t="s">
        <v>34</v>
      </c>
      <c r="D20" s="97" t="s">
        <v>801</v>
      </c>
      <c r="E20" s="2" t="s">
        <v>824</v>
      </c>
      <c r="G20" s="2" t="s">
        <v>928</v>
      </c>
      <c r="L20" s="97" t="s">
        <v>140</v>
      </c>
      <c r="M20" s="97" t="s">
        <v>798</v>
      </c>
    </row>
    <row r="21" spans="2:13" s="2" customFormat="1" ht="15.75" customHeight="1" x14ac:dyDescent="0.25">
      <c r="B21" s="2" t="s">
        <v>932</v>
      </c>
      <c r="C21" s="2" t="s">
        <v>933</v>
      </c>
      <c r="D21" s="97" t="s">
        <v>802</v>
      </c>
      <c r="E21" s="2" t="s">
        <v>825</v>
      </c>
      <c r="G21" s="2" t="s">
        <v>928</v>
      </c>
      <c r="L21" s="97" t="s">
        <v>815</v>
      </c>
      <c r="M21" s="97" t="s">
        <v>816</v>
      </c>
    </row>
    <row r="22" spans="2:13" s="2" customFormat="1" ht="15.75" customHeight="1" x14ac:dyDescent="0.25">
      <c r="D22" s="97" t="s">
        <v>803</v>
      </c>
      <c r="E22" s="97" t="s">
        <v>824</v>
      </c>
      <c r="L22" s="97" t="s">
        <v>140</v>
      </c>
      <c r="M22" s="97" t="s">
        <v>798</v>
      </c>
    </row>
    <row r="23" spans="2:13" s="2" customFormat="1" ht="15.75" customHeight="1" x14ac:dyDescent="0.25">
      <c r="B23" s="2" t="s">
        <v>927</v>
      </c>
      <c r="C23" s="2" t="s">
        <v>819</v>
      </c>
      <c r="D23" s="97" t="s">
        <v>804</v>
      </c>
      <c r="E23" s="2" t="s">
        <v>774</v>
      </c>
      <c r="L23" s="97" t="s">
        <v>321</v>
      </c>
      <c r="M23" s="97" t="s">
        <v>926</v>
      </c>
    </row>
    <row r="24" spans="2:13" s="2" customFormat="1" ht="15.75" customHeight="1" x14ac:dyDescent="0.25">
      <c r="B24" s="2" t="s">
        <v>930</v>
      </c>
      <c r="C24" s="2" t="s">
        <v>819</v>
      </c>
      <c r="D24" s="97" t="s">
        <v>805</v>
      </c>
      <c r="E24" s="2" t="s">
        <v>800</v>
      </c>
      <c r="L24" s="2" t="s">
        <v>321</v>
      </c>
      <c r="M24" s="2" t="s">
        <v>929</v>
      </c>
    </row>
    <row r="25" spans="2:13" s="2" customFormat="1" ht="15.75" customHeight="1" x14ac:dyDescent="0.25">
      <c r="B25" s="2" t="s">
        <v>829</v>
      </c>
      <c r="C25" s="2" t="s">
        <v>141</v>
      </c>
      <c r="D25" s="97" t="s">
        <v>806</v>
      </c>
      <c r="E25" s="2" t="s">
        <v>784</v>
      </c>
      <c r="L25" s="97" t="s">
        <v>787</v>
      </c>
      <c r="M25" s="97" t="s">
        <v>788</v>
      </c>
    </row>
    <row r="26" spans="2:13" s="2" customFormat="1" ht="15.75" customHeight="1" x14ac:dyDescent="0.25">
      <c r="D26" s="97" t="s">
        <v>807</v>
      </c>
      <c r="E26" s="2" t="s">
        <v>827</v>
      </c>
      <c r="L26" s="97" t="s">
        <v>815</v>
      </c>
      <c r="M26" s="97" t="s">
        <v>812</v>
      </c>
    </row>
    <row r="27" spans="2:13" s="2" customFormat="1" ht="15.75" customHeight="1" x14ac:dyDescent="0.25"/>
    <row r="28" spans="2:13" s="2" customFormat="1" ht="15.75" customHeight="1" x14ac:dyDescent="0.25"/>
    <row r="29" spans="2:13" s="2" customFormat="1" ht="15.75" customHeight="1" x14ac:dyDescent="0.25"/>
    <row r="30" spans="2:13" s="2" customFormat="1" ht="15.75" customHeight="1" x14ac:dyDescent="0.25"/>
    <row r="31" spans="2:13" s="2" customFormat="1" ht="15.75" customHeight="1" x14ac:dyDescent="0.25"/>
    <row r="32" spans="2:13" s="2" customFormat="1" ht="15.75" customHeight="1" x14ac:dyDescent="0.25"/>
    <row r="33" s="2" customFormat="1" ht="15.75" customHeight="1" x14ac:dyDescent="0.25"/>
    <row r="34" s="2" customFormat="1" ht="15.75" customHeight="1" x14ac:dyDescent="0.25"/>
    <row r="35" s="2" customFormat="1" ht="15.75" customHeight="1" x14ac:dyDescent="0.25"/>
    <row r="36" s="2" customFormat="1" ht="15.75" customHeight="1" x14ac:dyDescent="0.25"/>
    <row r="37" s="2" customFormat="1" ht="15.75" customHeight="1" x14ac:dyDescent="0.25"/>
    <row r="38" s="2" customFormat="1" ht="15.75" customHeight="1" x14ac:dyDescent="0.25"/>
    <row r="39" s="2" customFormat="1" ht="15.75" customHeight="1" x14ac:dyDescent="0.25"/>
    <row r="40" s="2" customFormat="1" ht="15.75" customHeight="1" x14ac:dyDescent="0.25"/>
    <row r="41" s="2" customFormat="1" ht="15.75" customHeight="1" x14ac:dyDescent="0.25"/>
    <row r="42" s="2" customFormat="1" ht="15.75" customHeight="1" x14ac:dyDescent="0.25"/>
    <row r="43" s="2" customFormat="1" ht="15.75" customHeight="1" x14ac:dyDescent="0.25"/>
    <row r="44" s="2" customFormat="1" ht="15.75" customHeight="1" x14ac:dyDescent="0.25"/>
    <row r="45" s="2" customFormat="1" ht="15.75" customHeight="1" x14ac:dyDescent="0.25"/>
    <row r="46" s="2" customFormat="1" ht="15.75" customHeight="1" x14ac:dyDescent="0.25"/>
    <row r="47" s="2" customFormat="1" ht="15.75" customHeight="1" x14ac:dyDescent="0.25"/>
    <row r="48" s="2" customFormat="1" ht="15.75" customHeight="1" x14ac:dyDescent="0.25"/>
    <row r="49" s="2" customFormat="1" ht="15.75" customHeight="1" x14ac:dyDescent="0.25"/>
    <row r="50" s="2" customFormat="1" ht="15.75" customHeight="1" x14ac:dyDescent="0.25"/>
    <row r="51" s="2" customFormat="1" ht="15.75" customHeight="1" x14ac:dyDescent="0.25"/>
    <row r="52" s="2" customFormat="1" ht="15.75" customHeight="1" x14ac:dyDescent="0.25"/>
    <row r="53" s="2" customFormat="1" ht="15.75" customHeight="1" x14ac:dyDescent="0.25"/>
    <row r="54" s="2" customFormat="1" ht="15.75" customHeight="1" x14ac:dyDescent="0.25"/>
    <row r="55" s="2" customFormat="1" ht="15.75" customHeight="1" x14ac:dyDescent="0.25"/>
    <row r="56" s="2" customFormat="1" ht="15.75" customHeight="1" x14ac:dyDescent="0.25"/>
    <row r="57" s="2" customFormat="1" ht="15.75" customHeight="1" x14ac:dyDescent="0.25"/>
    <row r="58" s="2" customFormat="1" ht="15.7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2"/>
  <sheetViews>
    <sheetView workbookViewId="0">
      <selection activeCell="B1" sqref="B1:B52"/>
    </sheetView>
  </sheetViews>
  <sheetFormatPr baseColWidth="10" defaultRowHeight="13.2" x14ac:dyDescent="0.25"/>
  <sheetData>
    <row r="1" spans="1:2" ht="14.4" x14ac:dyDescent="0.3">
      <c r="A1" s="9" t="s">
        <v>31</v>
      </c>
      <c r="B1" s="14" t="s">
        <v>223</v>
      </c>
    </row>
    <row r="2" spans="1:2" ht="15.6" x14ac:dyDescent="0.3">
      <c r="A2" s="62" t="s">
        <v>691</v>
      </c>
      <c r="B2" s="60">
        <v>110</v>
      </c>
    </row>
    <row r="3" spans="1:2" ht="15.6" x14ac:dyDescent="0.3">
      <c r="A3" s="62" t="s">
        <v>699</v>
      </c>
      <c r="B3" s="60">
        <v>111</v>
      </c>
    </row>
    <row r="4" spans="1:2" ht="15.6" x14ac:dyDescent="0.3">
      <c r="A4" s="62" t="s">
        <v>700</v>
      </c>
      <c r="B4" s="60">
        <v>112</v>
      </c>
    </row>
    <row r="5" spans="1:2" ht="15.6" x14ac:dyDescent="0.3">
      <c r="A5" s="62" t="s">
        <v>981</v>
      </c>
      <c r="B5" s="60">
        <v>113</v>
      </c>
    </row>
    <row r="6" spans="1:2" ht="15.6" x14ac:dyDescent="0.3">
      <c r="A6" s="23" t="s">
        <v>984</v>
      </c>
      <c r="B6" s="60">
        <v>125</v>
      </c>
    </row>
    <row r="7" spans="1:2" ht="15.6" x14ac:dyDescent="0.3">
      <c r="A7" s="23" t="s">
        <v>985</v>
      </c>
      <c r="B7" s="60">
        <v>126</v>
      </c>
    </row>
    <row r="8" spans="1:2" ht="15.6" x14ac:dyDescent="0.3">
      <c r="A8" s="23" t="s">
        <v>272</v>
      </c>
      <c r="B8" s="60">
        <v>127</v>
      </c>
    </row>
    <row r="9" spans="1:2" ht="15.6" x14ac:dyDescent="0.3">
      <c r="A9" s="23" t="s">
        <v>273</v>
      </c>
      <c r="B9" s="60">
        <v>128</v>
      </c>
    </row>
    <row r="10" spans="1:2" ht="15.6" x14ac:dyDescent="0.3">
      <c r="A10" s="62" t="s">
        <v>705</v>
      </c>
      <c r="B10" s="60">
        <v>131</v>
      </c>
    </row>
    <row r="11" spans="1:2" ht="15.6" x14ac:dyDescent="0.3">
      <c r="A11" s="62" t="s">
        <v>734</v>
      </c>
      <c r="B11" s="60">
        <v>132</v>
      </c>
    </row>
    <row r="12" spans="1:2" ht="15.6" x14ac:dyDescent="0.3">
      <c r="A12" s="62" t="s">
        <v>733</v>
      </c>
      <c r="B12" s="60">
        <v>133</v>
      </c>
    </row>
    <row r="13" spans="1:2" ht="15.6" x14ac:dyDescent="0.3">
      <c r="A13" s="62" t="s">
        <v>747</v>
      </c>
      <c r="B13" s="60">
        <v>134</v>
      </c>
    </row>
    <row r="14" spans="1:2" ht="15.6" x14ac:dyDescent="0.3">
      <c r="A14" s="62" t="s">
        <v>748</v>
      </c>
      <c r="B14" s="60">
        <v>135</v>
      </c>
    </row>
    <row r="15" spans="1:2" ht="15.6" x14ac:dyDescent="0.3">
      <c r="A15" s="62" t="s">
        <v>872</v>
      </c>
      <c r="B15" s="60">
        <v>136</v>
      </c>
    </row>
    <row r="16" spans="1:2" ht="15.6" x14ac:dyDescent="0.3">
      <c r="A16" s="62" t="s">
        <v>877</v>
      </c>
      <c r="B16" s="64">
        <v>1144</v>
      </c>
    </row>
    <row r="17" spans="1:2" ht="15.6" x14ac:dyDescent="0.3">
      <c r="A17" s="62" t="s">
        <v>263</v>
      </c>
      <c r="B17" s="64">
        <v>1200</v>
      </c>
    </row>
    <row r="18" spans="1:2" ht="15.6" x14ac:dyDescent="0.3">
      <c r="A18" s="62" t="s">
        <v>264</v>
      </c>
      <c r="B18" s="64">
        <v>1201</v>
      </c>
    </row>
    <row r="19" spans="1:2" ht="15.6" x14ac:dyDescent="0.3">
      <c r="A19" s="62" t="s">
        <v>265</v>
      </c>
      <c r="B19" s="64">
        <v>1202</v>
      </c>
    </row>
    <row r="20" spans="1:2" ht="15.6" x14ac:dyDescent="0.3">
      <c r="A20" s="23" t="s">
        <v>276</v>
      </c>
      <c r="B20" s="64">
        <v>1203</v>
      </c>
    </row>
    <row r="21" spans="1:2" ht="15.6" x14ac:dyDescent="0.3">
      <c r="A21" s="62" t="s">
        <v>267</v>
      </c>
      <c r="B21" s="64">
        <v>1204</v>
      </c>
    </row>
    <row r="22" spans="1:2" ht="15.6" x14ac:dyDescent="0.3">
      <c r="A22" s="62" t="s">
        <v>858</v>
      </c>
      <c r="B22" s="64">
        <v>1205</v>
      </c>
    </row>
    <row r="23" spans="1:2" ht="15.6" x14ac:dyDescent="0.3">
      <c r="A23" s="62" t="s">
        <v>268</v>
      </c>
      <c r="B23" s="64">
        <v>1206</v>
      </c>
    </row>
    <row r="24" spans="1:2" ht="15.6" x14ac:dyDescent="0.3">
      <c r="A24" s="62" t="s">
        <v>269</v>
      </c>
      <c r="B24" s="64">
        <v>1207</v>
      </c>
    </row>
    <row r="25" spans="1:2" ht="15.6" x14ac:dyDescent="0.3">
      <c r="A25" s="62" t="s">
        <v>160</v>
      </c>
      <c r="B25" s="64">
        <v>2061</v>
      </c>
    </row>
    <row r="26" spans="1:2" ht="15.6" x14ac:dyDescent="0.3">
      <c r="A26" s="62" t="s">
        <v>203</v>
      </c>
      <c r="B26" s="64">
        <v>2062</v>
      </c>
    </row>
    <row r="27" spans="1:2" ht="15.6" x14ac:dyDescent="0.3">
      <c r="A27" s="62" t="s">
        <v>161</v>
      </c>
      <c r="B27" s="64">
        <v>2063</v>
      </c>
    </row>
    <row r="28" spans="1:2" ht="15.6" x14ac:dyDescent="0.3">
      <c r="A28" s="62" t="s">
        <v>288</v>
      </c>
      <c r="B28" s="64">
        <v>2071</v>
      </c>
    </row>
    <row r="29" spans="1:2" ht="15.6" x14ac:dyDescent="0.3">
      <c r="A29" s="62" t="s">
        <v>289</v>
      </c>
      <c r="B29" s="64">
        <v>2072</v>
      </c>
    </row>
    <row r="30" spans="1:2" ht="15.6" x14ac:dyDescent="0.3">
      <c r="A30" s="62" t="s">
        <v>290</v>
      </c>
      <c r="B30" s="64">
        <v>2073</v>
      </c>
    </row>
    <row r="31" spans="1:2" ht="15.6" x14ac:dyDescent="0.3">
      <c r="A31" s="62" t="s">
        <v>291</v>
      </c>
      <c r="B31" s="64">
        <v>2074</v>
      </c>
    </row>
    <row r="32" spans="1:2" ht="15.6" x14ac:dyDescent="0.3">
      <c r="A32" s="62" t="s">
        <v>314</v>
      </c>
      <c r="B32" s="64">
        <v>2079</v>
      </c>
    </row>
    <row r="33" spans="1:2" ht="15.6" x14ac:dyDescent="0.3">
      <c r="A33" s="62" t="s">
        <v>315</v>
      </c>
      <c r="B33" s="64">
        <v>2080</v>
      </c>
    </row>
    <row r="34" spans="1:2" ht="15.6" x14ac:dyDescent="0.3">
      <c r="A34" s="62" t="s">
        <v>316</v>
      </c>
      <c r="B34" s="64">
        <v>2081</v>
      </c>
    </row>
    <row r="35" spans="1:2" ht="15.6" x14ac:dyDescent="0.3">
      <c r="A35" s="62" t="s">
        <v>335</v>
      </c>
      <c r="B35" s="64">
        <v>2082</v>
      </c>
    </row>
    <row r="36" spans="1:2" ht="15.6" x14ac:dyDescent="0.3">
      <c r="A36" s="62" t="s">
        <v>750</v>
      </c>
      <c r="B36" s="64">
        <v>2086</v>
      </c>
    </row>
    <row r="37" spans="1:2" ht="15.6" x14ac:dyDescent="0.3">
      <c r="A37" s="62" t="s">
        <v>751</v>
      </c>
      <c r="B37" s="64">
        <v>2087</v>
      </c>
    </row>
    <row r="38" spans="1:2" ht="15.6" x14ac:dyDescent="0.3">
      <c r="A38" s="62" t="s">
        <v>757</v>
      </c>
      <c r="B38" s="64">
        <v>2088</v>
      </c>
    </row>
    <row r="39" spans="1:2" ht="15.6" x14ac:dyDescent="0.3">
      <c r="A39" s="62" t="s">
        <v>758</v>
      </c>
      <c r="B39" s="64">
        <v>2089</v>
      </c>
    </row>
    <row r="40" spans="1:2" ht="15.6" x14ac:dyDescent="0.3">
      <c r="A40" s="62" t="s">
        <v>759</v>
      </c>
      <c r="B40" s="64">
        <v>2090</v>
      </c>
    </row>
    <row r="41" spans="1:2" ht="15.6" x14ac:dyDescent="0.3">
      <c r="A41" s="62" t="s">
        <v>845</v>
      </c>
      <c r="B41" s="64">
        <v>2091</v>
      </c>
    </row>
    <row r="42" spans="1:2" ht="15.6" x14ac:dyDescent="0.3">
      <c r="A42" s="62" t="s">
        <v>844</v>
      </c>
      <c r="B42" s="64">
        <v>2092</v>
      </c>
    </row>
    <row r="43" spans="1:2" ht="15.6" x14ac:dyDescent="0.3">
      <c r="A43" s="62" t="s">
        <v>863</v>
      </c>
      <c r="B43" s="64">
        <v>2093</v>
      </c>
    </row>
    <row r="44" spans="1:2" ht="15.6" x14ac:dyDescent="0.3">
      <c r="A44" s="62" t="s">
        <v>864</v>
      </c>
      <c r="B44" s="64">
        <v>2094</v>
      </c>
    </row>
    <row r="45" spans="1:2" ht="15.6" x14ac:dyDescent="0.3">
      <c r="A45" s="62" t="s">
        <v>865</v>
      </c>
      <c r="B45" s="64">
        <v>2095</v>
      </c>
    </row>
    <row r="46" spans="1:2" ht="15.6" x14ac:dyDescent="0.3">
      <c r="A46" s="62" t="s">
        <v>883</v>
      </c>
      <c r="B46" s="64">
        <v>2098</v>
      </c>
    </row>
    <row r="47" spans="1:2" ht="15.6" x14ac:dyDescent="0.3">
      <c r="A47" s="62" t="s">
        <v>884</v>
      </c>
      <c r="B47" s="64">
        <v>2099</v>
      </c>
    </row>
    <row r="48" spans="1:2" ht="15.6" x14ac:dyDescent="0.3">
      <c r="A48" s="62" t="s">
        <v>907</v>
      </c>
      <c r="B48" s="64">
        <v>2100</v>
      </c>
    </row>
    <row r="49" spans="1:2" ht="15.6" x14ac:dyDescent="0.3">
      <c r="A49" s="62" t="s">
        <v>908</v>
      </c>
      <c r="B49" s="64">
        <v>2101</v>
      </c>
    </row>
    <row r="50" spans="1:2" ht="15.6" x14ac:dyDescent="0.3">
      <c r="A50" s="62" t="s">
        <v>909</v>
      </c>
      <c r="B50" s="64">
        <v>2102</v>
      </c>
    </row>
    <row r="51" spans="1:2" ht="15.6" x14ac:dyDescent="0.3">
      <c r="A51" s="62" t="s">
        <v>889</v>
      </c>
      <c r="B51" s="64">
        <v>3000</v>
      </c>
    </row>
    <row r="52" spans="1:2" ht="15.6" x14ac:dyDescent="0.3">
      <c r="A52" s="62" t="s">
        <v>899</v>
      </c>
      <c r="B52" s="64">
        <v>8003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NUMEROTATION</vt:lpstr>
      <vt:lpstr>Voitures</vt:lpstr>
      <vt:lpstr>Feuil1</vt:lpstr>
    </vt:vector>
  </TitlesOfParts>
  <Company>SYSTEMAT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michauxo</dc:creator>
  <cp:lastModifiedBy>Dede</cp:lastModifiedBy>
  <cp:lastPrinted>2017-12-19T18:58:21Z</cp:lastPrinted>
  <dcterms:created xsi:type="dcterms:W3CDTF">2012-01-17T13:29:05Z</dcterms:created>
  <dcterms:modified xsi:type="dcterms:W3CDTF">2018-03-14T10:54:15Z</dcterms:modified>
</cp:coreProperties>
</file>