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/>
  </bookViews>
  <sheets>
    <sheet name="01-Saisie dépenses" sheetId="1" r:id="rId1"/>
    <sheet name="02-Extrait banque.csv" sheetId="2" r:id="rId2"/>
  </sheets>
  <calcPr calcId="15251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3" i="1"/>
  <c r="C18" i="1"/>
  <c r="F3" i="1" l="1"/>
  <c r="F4" i="1" s="1"/>
  <c r="F5" i="1" s="1"/>
  <c r="F6" i="1" s="1"/>
  <c r="F7" i="1" s="1"/>
  <c r="F8" i="1" s="1"/>
  <c r="F9" i="1" s="1"/>
  <c r="E2" i="1"/>
</calcChain>
</file>

<file path=xl/sharedStrings.xml><?xml version="1.0" encoding="utf-8"?>
<sst xmlns="http://schemas.openxmlformats.org/spreadsheetml/2006/main" count="173" uniqueCount="40">
  <si>
    <t>Date opération</t>
  </si>
  <si>
    <t>Catégories</t>
  </si>
  <si>
    <t>Engagé</t>
  </si>
  <si>
    <t>Pointé</t>
  </si>
  <si>
    <t xml:space="preserve">CARTE 01/04/2018 CLASS CROUTE </t>
  </si>
  <si>
    <t>Alimentation</t>
  </si>
  <si>
    <t>Avril</t>
  </si>
  <si>
    <t>Carte bancaire</t>
  </si>
  <si>
    <t>Non</t>
  </si>
  <si>
    <t>@</t>
  </si>
  <si>
    <t xml:space="preserve">CARTE 30/03/2018 TOTAL SPRING </t>
  </si>
  <si>
    <t>Services</t>
  </si>
  <si>
    <t xml:space="preserve">CARTE 01/04/2018 ALEX FRUITS </t>
  </si>
  <si>
    <t xml:space="preserve">CARTE 01/04/2018 INDIGO 690003 </t>
  </si>
  <si>
    <t>Voiture</t>
  </si>
  <si>
    <t xml:space="preserve">CARTE 31/03/2018 CENTRALE HALLES </t>
  </si>
  <si>
    <t xml:space="preserve">CARTE 31/03/2018 FROMAGERIE CENTRALE </t>
  </si>
  <si>
    <t xml:space="preserve">CARTE 01/04/2018 UGC INTERNATIONA </t>
  </si>
  <si>
    <t>Loisirs</t>
  </si>
  <si>
    <t>Paypal</t>
  </si>
  <si>
    <t>Virement</t>
  </si>
  <si>
    <t>Pointé (solde en banque)</t>
  </si>
  <si>
    <t>Solde réel</t>
  </si>
  <si>
    <t>CARTE 04/04/2018 GEANT CG336</t>
  </si>
  <si>
    <t>EUR</t>
  </si>
  <si>
    <t>PRIME DE PARRAINAGE PARRAIN</t>
  </si>
  <si>
    <t>CARTE 01/04/2018 UGC INTERNATIONA</t>
  </si>
  <si>
    <t>CARTE 01/04/2018 INDIGO 690003</t>
  </si>
  <si>
    <t>CARTE 02/04/2018 PAYPAL</t>
  </si>
  <si>
    <t>CARTE 31/03/2018 BURDET SALON T</t>
  </si>
  <si>
    <t>CARTE 31/03/2018 FROMAGERIE CENTRALE</t>
  </si>
  <si>
    <t>CARTE 31/03/2018 CENTRALE HALLES</t>
  </si>
  <si>
    <t>CARTE 01/04/2018 ALEX FRUITS</t>
  </si>
  <si>
    <t>CARTE 01/04/2018 CLASS CROUTE</t>
  </si>
  <si>
    <t>CARTE 30/03/2018 TOTAL SPRING</t>
  </si>
  <si>
    <t>Moyens paiement</t>
  </si>
  <si>
    <t>Libellés</t>
  </si>
  <si>
    <t>CompteING</t>
  </si>
  <si>
    <t>Cette formule indique la ligne cvs où se trouve le libellé C3</t>
  </si>
  <si>
    <t>et la formule finale en G3 compare le montant de la ligne 10 (cvs) avec le montant en 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</si>
</sst>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/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33" borderId="0" xfId="0" applyFont="1" applyFill="1"/>
    <xf numFmtId="4" fontId="16" fillId="33" borderId="0" xfId="0" applyNumberFormat="1" applyFont="1" applyFill="1"/>
    <xf numFmtId="0" fontId="16" fillId="33" borderId="0" xfId="0" applyFont="1" applyFill="1"/>
    <xf numFmtId="14" fontId="16" fillId="33" borderId="0" xfId="0" applyNumberFormat="1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1043940</xdr:colOff>
      <xdr:row>10</xdr:row>
      <xdr:rowOff>38100</xdr:rowOff>
    </xdr:from>
    <xdr:ext cx="8628388" cy="953466"/>
    <xdr:sp macro="" textlink="">
      <xdr:nvSpPr>
        <xdr:cNvPr id="2" name="ZoneTexte 1"/>
        <xdr:cNvSpPr txBox="1"/>
      </xdr:nvSpPr>
      <xdr:spPr>
        <a:xfrm>
          <a:off x="2804160" y="2065020"/>
          <a:ext cx="8628388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En feuille 01 les données que je saisie au quotidien.</a:t>
          </a:r>
          <a:br>
            <a:rPr lang="fr-FR"/>
          </a:br>
          <a:r>
            <a:rPr lang="fr-FR"/>
            <a:t>En feuille 02 le fichier .csv que je télécharge sur ma banque.</a:t>
          </a:r>
          <a:br>
            <a:rPr lang="fr-FR"/>
          </a:br>
          <a:r>
            <a:rPr lang="fr-FR"/>
            <a:t>Je souhaiterais que en feuille 01 colonne G soit reportés les montants (colonne E) qui se retrouvent sur l'extrait de banque (feuille 02).</a:t>
          </a:r>
          <a:br>
            <a:rPr lang="fr-FR"/>
          </a:br>
          <a:r>
            <a:rPr lang="fr-FR"/>
            <a:t>La formule doit comparer les colonnes C et E de la feuille 01 et les colonnes B et D de la feuille 02 pour valider le pointage.</a:t>
          </a:r>
        </a:p>
        <a:p>
          <a:r>
            <a:rPr lang="fr-FR"/>
            <a:t>mais il faudrait que les colonnes (C feuille 01) et (B feuille 02) soient comparées aussi (problème de sommes identiques avec des libellés différents).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zoomScaleNormal="100" workbookViewId="0">
      <selection activeCell="F3" sqref="F3"/>
    </sheetView>
  </sheetViews>
  <sheetFormatPr baseColWidth="10" defaultRowHeight="14.4" x14ac:dyDescent="0.3"/>
  <cols>
    <col min="1" max="1" width="12" bestFit="1" customWidth="1"/>
    <col min="2" max="2" width="13.6640625" bestFit="1" customWidth="1"/>
    <col min="3" max="3" width="66.33203125" bestFit="1" customWidth="1"/>
    <col min="4" max="4" width="12.6640625" bestFit="1" customWidth="1"/>
    <col min="5" max="5" width="12" bestFit="1" customWidth="1"/>
    <col min="6" max="6" width="12" style="5" customWidth="1"/>
    <col min="7" max="7" width="23.6640625" bestFit="1" customWidth="1"/>
    <col min="8" max="8" width="7.6640625" bestFit="1" customWidth="1"/>
    <col min="9" max="9" width="34.44140625" customWidth="1"/>
    <col min="11" max="11" width="41.5546875" customWidth="1"/>
    <col min="12" max="12" width="30.5546875" customWidth="1"/>
    <col min="14" max="14" width="44.44140625" customWidth="1"/>
  </cols>
  <sheetData>
    <row r="1" spans="1:24" s="1" customFormat="1" ht="29.4" thickBot="1" x14ac:dyDescent="0.35">
      <c r="A1" s="1" t="s">
        <v>0</v>
      </c>
      <c r="B1" s="1" t="s">
        <v>35</v>
      </c>
      <c r="C1" s="1" t="s">
        <v>36</v>
      </c>
      <c r="D1" s="1" t="s">
        <v>1</v>
      </c>
      <c r="E1" s="1" t="s">
        <v>2</v>
      </c>
      <c r="F1" s="1" t="s">
        <v>22</v>
      </c>
      <c r="G1" s="1" t="s">
        <v>21</v>
      </c>
      <c r="H1" s="2" t="s">
        <v>37</v>
      </c>
    </row>
    <row r="2" spans="1:24" x14ac:dyDescent="0.3">
      <c r="A2" s="1"/>
      <c r="B2" s="1"/>
      <c r="C2" s="1"/>
      <c r="D2" s="1"/>
      <c r="E2" s="7">
        <f>2614.33+SUM(E3:E22)</f>
        <v>2431.56</v>
      </c>
      <c r="F2" s="7"/>
      <c r="G2" s="7"/>
      <c r="H2" s="3"/>
    </row>
    <row r="3" spans="1:24" x14ac:dyDescent="0.3">
      <c r="A3" s="4">
        <v>43193</v>
      </c>
      <c r="B3" t="s">
        <v>7</v>
      </c>
      <c r="C3" t="s">
        <v>4</v>
      </c>
      <c r="D3" t="s">
        <v>5</v>
      </c>
      <c r="E3" s="7">
        <v>-13.5</v>
      </c>
      <c r="F3" s="7">
        <f>2614.33+E3</f>
        <v>2600.83</v>
      </c>
      <c r="G3" t="str">
        <f ca="1">IF(OFFSET('02-Extrait banque.csv'!$D$1,SUMPRODUCT(ISNUMBER(SEARCH("*"&amp;TRIM(C3)&amp;"*",'02-Extrait banque.csv'!$B$1:$B$11))*(ROW('02-Extrait banque.csv'!$B$1:$B$11)))-1,0)=E3,"Ok","")</f>
        <v>Ok</v>
      </c>
    </row>
    <row r="4" spans="1:24" x14ac:dyDescent="0.3">
      <c r="A4" s="4">
        <v>43193</v>
      </c>
      <c r="B4" t="s">
        <v>7</v>
      </c>
      <c r="C4" t="s">
        <v>10</v>
      </c>
      <c r="D4" t="s">
        <v>11</v>
      </c>
      <c r="E4" s="7">
        <v>-27</v>
      </c>
      <c r="F4" s="7">
        <f>F3+E4</f>
        <v>2573.83</v>
      </c>
      <c r="G4" s="5" t="str">
        <f ca="1">IF(OFFSET('02-Extrait banque.csv'!$D$1,SUMPRODUCT(ISNUMBER(SEARCH("*"&amp;TRIM(C4)&amp;"*",'02-Extrait banque.csv'!$B$1:$B$11))*(ROW('02-Extrait banque.csv'!$B$1:$B$11)))-1,0)=E4,"Ok","")</f>
        <v>Ok</v>
      </c>
      <c r="I4" s="5"/>
    </row>
    <row r="5" spans="1:24" x14ac:dyDescent="0.3">
      <c r="A5" s="4">
        <v>43193</v>
      </c>
      <c r="B5" t="s">
        <v>7</v>
      </c>
      <c r="C5" t="s">
        <v>12</v>
      </c>
      <c r="D5" t="s">
        <v>5</v>
      </c>
      <c r="E5" s="7">
        <v>-57.56</v>
      </c>
      <c r="F5" s="7">
        <f t="shared" ref="F5:F9" si="0">F4+E5</f>
        <v>2516.27</v>
      </c>
      <c r="G5" s="5" t="str">
        <f ca="1">IF(OFFSET('02-Extrait banque.csv'!$D$1,SUMPRODUCT(ISNUMBER(SEARCH("*"&amp;TRIM(C5)&amp;"*",'02-Extrait banque.csv'!$B$1:$B$11))*(ROW('02-Extrait banque.csv'!$B$1:$B$11)))-1,0)=E5,"Ok","")</f>
        <v>Ok</v>
      </c>
      <c r="I5" s="5"/>
    </row>
    <row r="6" spans="1:24" x14ac:dyDescent="0.3">
      <c r="A6" s="4">
        <v>43194</v>
      </c>
      <c r="B6" t="s">
        <v>7</v>
      </c>
      <c r="C6" t="s">
        <v>13</v>
      </c>
      <c r="D6" t="s">
        <v>14</v>
      </c>
      <c r="E6" s="7">
        <v>-8</v>
      </c>
      <c r="F6" s="7">
        <f t="shared" si="0"/>
        <v>2508.27</v>
      </c>
      <c r="G6" s="5" t="str">
        <f ca="1">IF(OFFSET('02-Extrait banque.csv'!$D$1,SUMPRODUCT(ISNUMBER(SEARCH("*"&amp;TRIM(C6)&amp;"*",'02-Extrait banque.csv'!$B$1:$B$11))*(ROW('02-Extrait banque.csv'!$B$1:$B$11)))-1,0)=E6,"Ok","")</f>
        <v>Ok</v>
      </c>
      <c r="I6" s="5"/>
    </row>
    <row r="7" spans="1:24" x14ac:dyDescent="0.3">
      <c r="A7" s="4">
        <v>43194</v>
      </c>
      <c r="B7" t="s">
        <v>7</v>
      </c>
      <c r="C7" t="s">
        <v>15</v>
      </c>
      <c r="D7" t="s">
        <v>5</v>
      </c>
      <c r="E7" s="7">
        <v>-10.06</v>
      </c>
      <c r="F7" s="7">
        <f t="shared" si="0"/>
        <v>2498.21</v>
      </c>
      <c r="G7" s="5" t="str">
        <f ca="1">IF(OFFSET('02-Extrait banque.csv'!$D$1,SUMPRODUCT(ISNUMBER(SEARCH("*"&amp;TRIM(C7)&amp;"*",'02-Extrait banque.csv'!$B$1:$B$11))*(ROW('02-Extrait banque.csv'!$B$1:$B$11)))-1,0)=E7,"Ok","")</f>
        <v>Ok</v>
      </c>
      <c r="I7" s="5"/>
    </row>
    <row r="8" spans="1:24" x14ac:dyDescent="0.3">
      <c r="A8" s="4">
        <v>43194</v>
      </c>
      <c r="B8" t="s">
        <v>7</v>
      </c>
      <c r="C8" t="s">
        <v>16</v>
      </c>
      <c r="D8" t="s">
        <v>5</v>
      </c>
      <c r="E8" s="7">
        <v>-30.95</v>
      </c>
      <c r="F8" s="7">
        <f t="shared" si="0"/>
        <v>2467.2600000000002</v>
      </c>
      <c r="G8" s="5" t="str">
        <f ca="1">IF(OFFSET('02-Extrait banque.csv'!$D$1,SUMPRODUCT(ISNUMBER(SEARCH("*"&amp;TRIM(C8)&amp;"*",'02-Extrait banque.csv'!$B$1:$B$11))*(ROW('02-Extrait banque.csv'!$B$1:$B$11)))-1,0)=E8,"Ok","")</f>
        <v>Ok</v>
      </c>
      <c r="I8" s="5"/>
    </row>
    <row r="9" spans="1:24" x14ac:dyDescent="0.3">
      <c r="A9" s="4">
        <v>43194</v>
      </c>
      <c r="B9" t="s">
        <v>7</v>
      </c>
      <c r="C9" t="s">
        <v>17</v>
      </c>
      <c r="D9" t="s">
        <v>18</v>
      </c>
      <c r="E9" s="7">
        <v>-35.700000000000003</v>
      </c>
      <c r="F9" s="7">
        <f t="shared" si="0"/>
        <v>2431.5600000000004</v>
      </c>
      <c r="G9" s="5" t="str">
        <f ca="1">IF(OFFSET('02-Extrait banque.csv'!$D$1,SUMPRODUCT(ISNUMBER(SEARCH("*"&amp;TRIM(C9)&amp;"*",'02-Extrait banque.csv'!$B$1:$B$11))*(ROW('02-Extrait banque.csv'!$B$1:$B$11)))-1,0)=E9,"Ok","")</f>
        <v>Ok</v>
      </c>
      <c r="I9" s="5"/>
    </row>
    <row r="10" spans="1:24" x14ac:dyDescent="0.3">
      <c r="A10" s="4"/>
      <c r="E10" s="7"/>
      <c r="F10" s="7"/>
      <c r="G10" s="5"/>
    </row>
    <row r="11" spans="1:24" x14ac:dyDescent="0.3">
      <c r="A11" s="4"/>
      <c r="E11" s="7"/>
      <c r="F11" s="7"/>
      <c r="G11" s="5"/>
    </row>
    <row r="12" spans="1:24" x14ac:dyDescent="0.3">
      <c r="A12" s="4"/>
      <c r="E12" s="7"/>
      <c r="F12" s="7"/>
      <c r="G12" s="5"/>
    </row>
    <row r="13" spans="1:24" x14ac:dyDescent="0.3">
      <c r="A13" s="4"/>
      <c r="E13" s="7"/>
      <c r="F13" s="7"/>
      <c r="G13" s="5"/>
    </row>
    <row r="14" spans="1:24" x14ac:dyDescent="0.3">
      <c r="A14" s="4"/>
      <c r="E14" s="7"/>
      <c r="F14" s="7"/>
      <c r="G14" s="5"/>
      <c r="H14" s="4"/>
      <c r="M14" t="s">
        <v>6</v>
      </c>
      <c r="N14" t="s">
        <v>7</v>
      </c>
      <c r="O14" t="s">
        <v>3</v>
      </c>
      <c r="P14">
        <v>-13.5</v>
      </c>
      <c r="Q14">
        <v>0</v>
      </c>
      <c r="S14" t="s">
        <v>8</v>
      </c>
      <c r="T14" t="s">
        <v>9</v>
      </c>
      <c r="U14" t="s">
        <v>8</v>
      </c>
      <c r="W14">
        <v>1</v>
      </c>
      <c r="X14">
        <v>0</v>
      </c>
    </row>
    <row r="15" spans="1:24" x14ac:dyDescent="0.3">
      <c r="A15" s="4"/>
      <c r="E15" s="7"/>
      <c r="F15" s="7"/>
      <c r="G15" s="5"/>
      <c r="H15" s="4"/>
      <c r="M15" t="s">
        <v>6</v>
      </c>
      <c r="N15" t="s">
        <v>7</v>
      </c>
      <c r="O15" t="s">
        <v>3</v>
      </c>
      <c r="P15">
        <v>-27</v>
      </c>
      <c r="Q15">
        <v>0</v>
      </c>
      <c r="S15" t="s">
        <v>8</v>
      </c>
      <c r="T15" t="s">
        <v>9</v>
      </c>
      <c r="U15" t="s">
        <v>8</v>
      </c>
      <c r="W15">
        <v>1</v>
      </c>
      <c r="X15">
        <v>0</v>
      </c>
    </row>
    <row r="16" spans="1:24" x14ac:dyDescent="0.3">
      <c r="A16" s="4"/>
      <c r="E16" s="7"/>
      <c r="F16" s="7"/>
      <c r="G16" s="5"/>
      <c r="H16" s="4"/>
      <c r="M16" t="s">
        <v>6</v>
      </c>
      <c r="N16" t="s">
        <v>7</v>
      </c>
      <c r="O16" t="s">
        <v>3</v>
      </c>
      <c r="P16">
        <v>-57.56</v>
      </c>
      <c r="Q16">
        <v>0</v>
      </c>
      <c r="S16" t="s">
        <v>8</v>
      </c>
      <c r="T16" t="s">
        <v>9</v>
      </c>
      <c r="U16" t="s">
        <v>8</v>
      </c>
      <c r="W16">
        <v>1</v>
      </c>
      <c r="X16">
        <v>0</v>
      </c>
    </row>
    <row r="17" spans="1:24" x14ac:dyDescent="0.3">
      <c r="A17" s="4"/>
      <c r="E17" s="7"/>
      <c r="F17" s="7"/>
      <c r="G17" s="5"/>
      <c r="H17" s="4"/>
      <c r="M17" t="s">
        <v>6</v>
      </c>
      <c r="N17" t="s">
        <v>7</v>
      </c>
      <c r="O17" t="s">
        <v>3</v>
      </c>
      <c r="P17">
        <v>-8</v>
      </c>
      <c r="Q17">
        <v>0</v>
      </c>
      <c r="S17" t="s">
        <v>8</v>
      </c>
      <c r="T17" t="s">
        <v>9</v>
      </c>
      <c r="U17" t="s">
        <v>8</v>
      </c>
      <c r="W17">
        <v>1</v>
      </c>
      <c r="X17">
        <v>0</v>
      </c>
    </row>
    <row r="18" spans="1:24" x14ac:dyDescent="0.3">
      <c r="A18" s="4"/>
      <c r="C18" s="8">
        <f>SUMPRODUCT(ISNUMBER(SEARCH("*"&amp;TRIM(C3)&amp;"*",'02-Extrait banque.csv'!$B$1:$B$11))*(ROW('02-Extrait banque.csv'!$B$1:$B$11)))</f>
        <v>10</v>
      </c>
      <c r="D18" s="8" t="s">
        <v>38</v>
      </c>
      <c r="E18" s="9"/>
      <c r="F18" s="9"/>
      <c r="G18" s="10"/>
      <c r="H18" s="11"/>
      <c r="I18" s="10"/>
      <c r="M18" t="s">
        <v>6</v>
      </c>
      <c r="N18" t="s">
        <v>7</v>
      </c>
      <c r="O18" t="s">
        <v>3</v>
      </c>
      <c r="P18">
        <v>-10.06</v>
      </c>
      <c r="Q18">
        <v>0</v>
      </c>
      <c r="S18" t="s">
        <v>8</v>
      </c>
      <c r="T18" t="s">
        <v>9</v>
      </c>
      <c r="U18" t="s">
        <v>8</v>
      </c>
      <c r="W18">
        <v>1</v>
      </c>
      <c r="X18">
        <v>0</v>
      </c>
    </row>
    <row r="19" spans="1:24" x14ac:dyDescent="0.3">
      <c r="A19" s="4"/>
      <c r="C19" s="8"/>
      <c r="D19" s="8" t="s">
        <v>39</v>
      </c>
      <c r="E19" s="9"/>
      <c r="F19" s="9"/>
      <c r="G19" s="10"/>
      <c r="H19" s="11"/>
      <c r="I19" s="10"/>
      <c r="M19" t="s">
        <v>6</v>
      </c>
      <c r="N19" t="s">
        <v>7</v>
      </c>
      <c r="O19" t="s">
        <v>3</v>
      </c>
      <c r="P19">
        <v>-30.95</v>
      </c>
      <c r="Q19">
        <v>0</v>
      </c>
      <c r="S19" t="s">
        <v>8</v>
      </c>
      <c r="T19" t="s">
        <v>9</v>
      </c>
      <c r="U19" t="s">
        <v>8</v>
      </c>
      <c r="W19">
        <v>1</v>
      </c>
      <c r="X19">
        <v>0</v>
      </c>
    </row>
    <row r="20" spans="1:24" x14ac:dyDescent="0.3">
      <c r="A20" s="4"/>
      <c r="E20" s="7"/>
      <c r="F20" s="7"/>
      <c r="G20" s="5"/>
      <c r="H20" s="4"/>
      <c r="M20" t="s">
        <v>6</v>
      </c>
      <c r="N20" t="s">
        <v>7</v>
      </c>
      <c r="O20" t="s">
        <v>3</v>
      </c>
      <c r="P20">
        <v>-35.700000000000003</v>
      </c>
      <c r="Q20">
        <v>0</v>
      </c>
      <c r="S20" t="s">
        <v>8</v>
      </c>
      <c r="T20" t="s">
        <v>9</v>
      </c>
      <c r="U20" t="s">
        <v>8</v>
      </c>
      <c r="W20">
        <v>1</v>
      </c>
      <c r="X20">
        <v>0</v>
      </c>
    </row>
    <row r="21" spans="1:24" x14ac:dyDescent="0.3">
      <c r="A21" s="4"/>
      <c r="E21" s="7"/>
      <c r="F21" s="7"/>
      <c r="G21" s="5"/>
      <c r="H21" s="4"/>
      <c r="M21" t="s">
        <v>6</v>
      </c>
      <c r="N21" t="s">
        <v>19</v>
      </c>
      <c r="O21" t="s">
        <v>3</v>
      </c>
      <c r="P21">
        <v>-45.98</v>
      </c>
      <c r="Q21">
        <v>0</v>
      </c>
      <c r="S21" t="s">
        <v>8</v>
      </c>
      <c r="T21" t="s">
        <v>9</v>
      </c>
      <c r="U21" t="s">
        <v>8</v>
      </c>
      <c r="W21">
        <v>1</v>
      </c>
      <c r="X21">
        <v>0</v>
      </c>
    </row>
    <row r="22" spans="1:24" x14ac:dyDescent="0.3">
      <c r="A22" s="4"/>
      <c r="E22" s="7"/>
      <c r="F22" s="7"/>
      <c r="G22" s="5"/>
      <c r="H22" s="4"/>
      <c r="M22" t="s">
        <v>6</v>
      </c>
      <c r="N22" t="s">
        <v>7</v>
      </c>
      <c r="O22" t="s">
        <v>3</v>
      </c>
      <c r="P22">
        <v>-79.88</v>
      </c>
      <c r="Q22">
        <v>0</v>
      </c>
      <c r="S22" t="s">
        <v>8</v>
      </c>
      <c r="T22" t="s">
        <v>9</v>
      </c>
      <c r="U22" t="s">
        <v>8</v>
      </c>
      <c r="W22">
        <v>1</v>
      </c>
      <c r="X22">
        <v>0</v>
      </c>
    </row>
    <row r="23" spans="1:24" x14ac:dyDescent="0.3">
      <c r="G23" s="4"/>
      <c r="H23" s="4"/>
      <c r="M23" t="s">
        <v>6</v>
      </c>
      <c r="N23" t="s">
        <v>20</v>
      </c>
      <c r="O23" t="s">
        <v>3</v>
      </c>
      <c r="P23">
        <v>715.53</v>
      </c>
      <c r="Q23">
        <v>0</v>
      </c>
      <c r="S23" t="s">
        <v>8</v>
      </c>
      <c r="T23" t="s">
        <v>9</v>
      </c>
      <c r="U23" t="s">
        <v>8</v>
      </c>
      <c r="W23">
        <v>1</v>
      </c>
      <c r="X23">
        <v>0</v>
      </c>
    </row>
    <row r="24" spans="1:24" x14ac:dyDescent="0.3">
      <c r="G24" s="4"/>
      <c r="H24" s="4"/>
      <c r="M24" t="s">
        <v>6</v>
      </c>
      <c r="N24" t="s">
        <v>20</v>
      </c>
      <c r="O24" t="s">
        <v>3</v>
      </c>
      <c r="P24">
        <v>785.68</v>
      </c>
      <c r="Q24">
        <v>0</v>
      </c>
      <c r="S24" t="s">
        <v>8</v>
      </c>
      <c r="T24" t="s">
        <v>9</v>
      </c>
      <c r="U24" t="s">
        <v>8</v>
      </c>
      <c r="W24">
        <v>1</v>
      </c>
      <c r="X24">
        <v>0</v>
      </c>
    </row>
    <row r="25" spans="1:24" x14ac:dyDescent="0.3">
      <c r="G25" s="4"/>
      <c r="H25" s="4"/>
      <c r="M25" t="s">
        <v>6</v>
      </c>
      <c r="N25" t="s">
        <v>7</v>
      </c>
      <c r="O25" t="s">
        <v>3</v>
      </c>
      <c r="P25">
        <v>-5.7</v>
      </c>
      <c r="Q25">
        <v>0</v>
      </c>
      <c r="S25" t="s">
        <v>8</v>
      </c>
      <c r="T25" t="s">
        <v>9</v>
      </c>
      <c r="U25" t="s">
        <v>8</v>
      </c>
      <c r="W25">
        <v>1</v>
      </c>
      <c r="X25">
        <v>0</v>
      </c>
    </row>
    <row r="26" spans="1:24" x14ac:dyDescent="0.3">
      <c r="E26" s="6"/>
      <c r="F26" s="6"/>
      <c r="G26" s="5"/>
      <c r="H26" s="5"/>
      <c r="I26" s="5"/>
      <c r="J26" s="5"/>
      <c r="M26" t="s">
        <v>6</v>
      </c>
      <c r="N26" t="s">
        <v>20</v>
      </c>
      <c r="O26" t="s">
        <v>3</v>
      </c>
      <c r="P26">
        <v>100</v>
      </c>
      <c r="Q26">
        <v>0</v>
      </c>
      <c r="S26" t="s">
        <v>8</v>
      </c>
      <c r="T26" t="s">
        <v>9</v>
      </c>
      <c r="U26" t="s">
        <v>8</v>
      </c>
      <c r="W26">
        <v>1</v>
      </c>
      <c r="X26">
        <v>0</v>
      </c>
    </row>
    <row r="27" spans="1:24" x14ac:dyDescent="0.3">
      <c r="E27" s="6"/>
      <c r="F27" s="6"/>
      <c r="G27" s="5"/>
      <c r="H27" s="5"/>
      <c r="I27" s="5"/>
      <c r="J27" s="5"/>
      <c r="M27" t="s">
        <v>6</v>
      </c>
      <c r="N27" t="s">
        <v>7</v>
      </c>
      <c r="O27" t="s">
        <v>3</v>
      </c>
      <c r="P27">
        <v>-10.62</v>
      </c>
      <c r="Q27">
        <v>0</v>
      </c>
      <c r="S27" t="s">
        <v>8</v>
      </c>
      <c r="T27" t="s">
        <v>9</v>
      </c>
      <c r="U27" t="s">
        <v>8</v>
      </c>
      <c r="W27">
        <v>1</v>
      </c>
      <c r="X27">
        <v>0</v>
      </c>
    </row>
    <row r="28" spans="1:24" x14ac:dyDescent="0.3">
      <c r="E28" s="6"/>
      <c r="F28" s="6"/>
      <c r="G28" s="5"/>
      <c r="H28" s="5"/>
      <c r="I28" s="5"/>
      <c r="J28" s="5"/>
      <c r="M28" t="s">
        <v>6</v>
      </c>
      <c r="N28" t="s">
        <v>7</v>
      </c>
      <c r="O28" t="s">
        <v>3</v>
      </c>
      <c r="P28">
        <v>-14.4</v>
      </c>
      <c r="Q28">
        <v>0</v>
      </c>
      <c r="S28" t="s">
        <v>8</v>
      </c>
      <c r="T28" t="s">
        <v>9</v>
      </c>
      <c r="U28" t="s">
        <v>8</v>
      </c>
      <c r="W28">
        <v>1</v>
      </c>
      <c r="X28">
        <v>0</v>
      </c>
    </row>
    <row r="29" spans="1:24" x14ac:dyDescent="0.3">
      <c r="E29" s="6"/>
      <c r="F29" s="6"/>
      <c r="G29" s="5"/>
      <c r="H29" s="5"/>
      <c r="I29" s="5"/>
      <c r="J29" s="5"/>
      <c r="M29" t="s">
        <v>6</v>
      </c>
      <c r="N29" t="s">
        <v>7</v>
      </c>
      <c r="O29" t="s">
        <v>3</v>
      </c>
      <c r="P29">
        <v>-20</v>
      </c>
      <c r="Q29">
        <v>0</v>
      </c>
      <c r="S29" t="s">
        <v>8</v>
      </c>
      <c r="T29" t="s">
        <v>9</v>
      </c>
      <c r="U29" t="s">
        <v>8</v>
      </c>
      <c r="W29">
        <v>1</v>
      </c>
      <c r="X29">
        <v>0</v>
      </c>
    </row>
    <row r="30" spans="1:24" x14ac:dyDescent="0.3">
      <c r="E30" s="6"/>
      <c r="F30" s="6"/>
      <c r="G30" s="5"/>
      <c r="H30" s="5"/>
      <c r="I30" s="5"/>
      <c r="J30" s="5"/>
      <c r="M30" t="s">
        <v>6</v>
      </c>
      <c r="N30" t="s">
        <v>7</v>
      </c>
      <c r="O30" t="s">
        <v>3</v>
      </c>
      <c r="P30">
        <v>-20.63</v>
      </c>
      <c r="Q30">
        <v>0</v>
      </c>
      <c r="S30" t="s">
        <v>8</v>
      </c>
      <c r="T30" t="s">
        <v>9</v>
      </c>
      <c r="U30" t="s">
        <v>8</v>
      </c>
      <c r="W30">
        <v>1</v>
      </c>
      <c r="X30">
        <v>0</v>
      </c>
    </row>
    <row r="31" spans="1:24" x14ac:dyDescent="0.3">
      <c r="E31" s="6"/>
      <c r="F31" s="6"/>
      <c r="G31" s="5"/>
      <c r="H31" s="5"/>
      <c r="I31" s="5"/>
      <c r="J31" s="5"/>
      <c r="M31" t="s">
        <v>6</v>
      </c>
      <c r="N31" t="s">
        <v>7</v>
      </c>
      <c r="O31" t="s">
        <v>3</v>
      </c>
      <c r="P31">
        <v>-52.01</v>
      </c>
      <c r="Q31">
        <v>0</v>
      </c>
      <c r="S31" t="s">
        <v>8</v>
      </c>
      <c r="T31" t="s">
        <v>9</v>
      </c>
      <c r="U31" t="s">
        <v>8</v>
      </c>
      <c r="W31">
        <v>1</v>
      </c>
      <c r="X31">
        <v>0</v>
      </c>
    </row>
    <row r="32" spans="1:24" x14ac:dyDescent="0.3">
      <c r="E32" s="6"/>
      <c r="F32" s="6"/>
      <c r="G32" s="5"/>
      <c r="H32" s="5"/>
      <c r="I32" s="5"/>
      <c r="J32" s="5"/>
      <c r="M32" t="s">
        <v>6</v>
      </c>
      <c r="N32" t="s">
        <v>7</v>
      </c>
      <c r="O32" t="s">
        <v>3</v>
      </c>
      <c r="P32">
        <v>-70</v>
      </c>
      <c r="Q32">
        <v>0</v>
      </c>
      <c r="S32" t="s">
        <v>8</v>
      </c>
      <c r="T32" t="s">
        <v>9</v>
      </c>
      <c r="U32" t="s">
        <v>8</v>
      </c>
      <c r="W32">
        <v>1</v>
      </c>
      <c r="X32">
        <v>0</v>
      </c>
    </row>
    <row r="33" spans="5:24" x14ac:dyDescent="0.3">
      <c r="E33" s="6"/>
      <c r="F33" s="6"/>
      <c r="G33" s="5"/>
      <c r="H33" s="5"/>
      <c r="I33" s="5"/>
      <c r="J33" s="5"/>
      <c r="M33" t="s">
        <v>6</v>
      </c>
      <c r="N33" t="s">
        <v>7</v>
      </c>
      <c r="O33" t="s">
        <v>3</v>
      </c>
      <c r="P33">
        <v>-23.2</v>
      </c>
      <c r="Q33">
        <v>0</v>
      </c>
      <c r="S33" t="s">
        <v>8</v>
      </c>
      <c r="T33" t="s">
        <v>9</v>
      </c>
      <c r="U33" t="s">
        <v>8</v>
      </c>
      <c r="W33">
        <v>1</v>
      </c>
      <c r="X33">
        <v>0</v>
      </c>
    </row>
    <row r="34" spans="5:24" x14ac:dyDescent="0.3">
      <c r="E34" s="6"/>
      <c r="F34" s="6"/>
      <c r="G34" s="5"/>
      <c r="H34" s="5"/>
      <c r="I34" s="5"/>
      <c r="J34" s="5"/>
    </row>
    <row r="35" spans="5:24" x14ac:dyDescent="0.3">
      <c r="E35" s="6"/>
      <c r="F35" s="6"/>
      <c r="G35" s="5"/>
      <c r="H35" s="5"/>
      <c r="I35" s="5"/>
      <c r="J35" s="5"/>
    </row>
    <row r="36" spans="5:24" x14ac:dyDescent="0.3">
      <c r="E36" s="6"/>
      <c r="F36" s="6"/>
      <c r="G36" s="5"/>
      <c r="H36" s="5"/>
      <c r="I36" s="5"/>
      <c r="J36" s="5"/>
    </row>
    <row r="37" spans="5:24" x14ac:dyDescent="0.3">
      <c r="E37" s="6"/>
      <c r="F37" s="6"/>
      <c r="G37" s="5"/>
      <c r="H37" s="5"/>
      <c r="I37" s="5"/>
      <c r="J37" s="5"/>
    </row>
    <row r="38" spans="5:24" x14ac:dyDescent="0.3">
      <c r="E38" s="6"/>
      <c r="F38" s="6"/>
      <c r="G38" s="5"/>
      <c r="H38" s="5"/>
      <c r="I38" s="5"/>
      <c r="J38" s="5"/>
    </row>
    <row r="39" spans="5:24" x14ac:dyDescent="0.3">
      <c r="E39" s="6"/>
      <c r="F39" s="6"/>
      <c r="G39" s="5"/>
      <c r="H39" s="5"/>
      <c r="I39" s="5"/>
      <c r="J39" s="5"/>
    </row>
    <row r="40" spans="5:24" x14ac:dyDescent="0.3">
      <c r="E40" s="6"/>
      <c r="F40" s="6"/>
      <c r="G40" s="5"/>
      <c r="H40" s="5"/>
      <c r="I40" s="5"/>
      <c r="J40" s="5"/>
    </row>
    <row r="41" spans="5:24" x14ac:dyDescent="0.3">
      <c r="E41" s="6"/>
      <c r="F41" s="6"/>
      <c r="G41" s="5"/>
      <c r="H41" s="5"/>
      <c r="I41" s="5"/>
      <c r="J41" s="5"/>
    </row>
    <row r="42" spans="5:24" x14ac:dyDescent="0.3">
      <c r="E42" s="6"/>
      <c r="F42" s="6"/>
      <c r="G42" s="5"/>
      <c r="H42" s="5"/>
      <c r="I42" s="5"/>
      <c r="J42" s="5"/>
    </row>
    <row r="43" spans="5:24" x14ac:dyDescent="0.3">
      <c r="E43" s="6"/>
      <c r="F43" s="6"/>
      <c r="G43" s="5"/>
      <c r="H43" s="5"/>
      <c r="I43" s="5"/>
      <c r="J43" s="5"/>
    </row>
    <row r="44" spans="5:24" x14ac:dyDescent="0.3">
      <c r="E44" s="6"/>
      <c r="F44" s="6"/>
      <c r="G44" s="5"/>
      <c r="H44" s="5"/>
      <c r="I44" s="5"/>
      <c r="J44" s="5"/>
    </row>
    <row r="45" spans="5:24" x14ac:dyDescent="0.3">
      <c r="E45" s="6"/>
      <c r="F45" s="6"/>
      <c r="G45" s="5"/>
      <c r="H45" s="5"/>
      <c r="I45" s="5"/>
      <c r="J45" s="5"/>
    </row>
    <row r="46" spans="5:24" x14ac:dyDescent="0.3">
      <c r="E46" s="6"/>
      <c r="F46" s="6"/>
      <c r="G46" s="5"/>
      <c r="H46" s="5"/>
      <c r="I46" s="5"/>
      <c r="J46" s="5"/>
    </row>
    <row r="47" spans="5:24" x14ac:dyDescent="0.3">
      <c r="E47" s="6"/>
      <c r="F47" s="6"/>
      <c r="G47" s="5"/>
      <c r="H47" s="5"/>
      <c r="I47" s="5"/>
      <c r="J47" s="5"/>
    </row>
    <row r="48" spans="5:24" x14ac:dyDescent="0.3">
      <c r="E48" s="6"/>
      <c r="F48" s="6"/>
      <c r="G48" s="5"/>
      <c r="H48" s="5"/>
      <c r="I48" s="5"/>
      <c r="J48" s="5"/>
    </row>
  </sheetData>
  <sortState ref="E26:J48">
    <sortCondition ref="E26:E48"/>
    <sortCondition ref="I26:I48" customList="-"/>
  </sortState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F2" sqref="F2"/>
    </sheetView>
  </sheetViews>
  <sheetFormatPr baseColWidth="10" defaultRowHeight="14.4" x14ac:dyDescent="0.3"/>
  <cols>
    <col min="1" max="1" width="10.6640625" bestFit="1" customWidth="1"/>
    <col min="2" max="2" width="69.44140625" bestFit="1" customWidth="1"/>
  </cols>
  <sheetData>
    <row r="1" spans="1:5" x14ac:dyDescent="0.3">
      <c r="A1" s="6">
        <v>43195</v>
      </c>
      <c r="B1" t="s">
        <v>23</v>
      </c>
      <c r="D1">
        <v>-5.7</v>
      </c>
      <c r="E1" t="s">
        <v>24</v>
      </c>
    </row>
    <row r="2" spans="1:5" x14ac:dyDescent="0.3">
      <c r="A2" s="6">
        <v>43195</v>
      </c>
      <c r="B2" t="s">
        <v>25</v>
      </c>
      <c r="D2">
        <v>100</v>
      </c>
      <c r="E2" t="s">
        <v>24</v>
      </c>
    </row>
    <row r="3" spans="1:5" x14ac:dyDescent="0.3">
      <c r="A3" s="6">
        <v>43194</v>
      </c>
      <c r="B3" t="s">
        <v>26</v>
      </c>
      <c r="D3">
        <v>-35.700000000000003</v>
      </c>
      <c r="E3" t="s">
        <v>24</v>
      </c>
    </row>
    <row r="4" spans="1:5" x14ac:dyDescent="0.3">
      <c r="A4" s="6">
        <v>43194</v>
      </c>
      <c r="B4" t="s">
        <v>27</v>
      </c>
      <c r="D4">
        <v>-8</v>
      </c>
      <c r="E4" t="s">
        <v>24</v>
      </c>
    </row>
    <row r="5" spans="1:5" x14ac:dyDescent="0.3">
      <c r="A5" s="6">
        <v>43194</v>
      </c>
      <c r="B5" t="s">
        <v>28</v>
      </c>
      <c r="D5">
        <v>-45.98</v>
      </c>
      <c r="E5" t="s">
        <v>24</v>
      </c>
    </row>
    <row r="6" spans="1:5" x14ac:dyDescent="0.3">
      <c r="A6" s="6">
        <v>43194</v>
      </c>
      <c r="B6" t="s">
        <v>29</v>
      </c>
      <c r="D6">
        <v>-79.88</v>
      </c>
      <c r="E6" t="s">
        <v>24</v>
      </c>
    </row>
    <row r="7" spans="1:5" x14ac:dyDescent="0.3">
      <c r="A7" s="6">
        <v>43194</v>
      </c>
      <c r="B7" t="s">
        <v>30</v>
      </c>
      <c r="D7">
        <v>-30.95</v>
      </c>
      <c r="E7" t="s">
        <v>24</v>
      </c>
    </row>
    <row r="8" spans="1:5" x14ac:dyDescent="0.3">
      <c r="A8" s="6">
        <v>43194</v>
      </c>
      <c r="B8" t="s">
        <v>31</v>
      </c>
      <c r="D8">
        <v>-10.06</v>
      </c>
      <c r="E8" t="s">
        <v>24</v>
      </c>
    </row>
    <row r="9" spans="1:5" x14ac:dyDescent="0.3">
      <c r="A9" s="6">
        <v>43193</v>
      </c>
      <c r="B9" t="s">
        <v>32</v>
      </c>
      <c r="D9">
        <v>-57.56</v>
      </c>
      <c r="E9" t="s">
        <v>24</v>
      </c>
    </row>
    <row r="10" spans="1:5" x14ac:dyDescent="0.3">
      <c r="A10" s="6">
        <v>43193</v>
      </c>
      <c r="B10" t="s">
        <v>33</v>
      </c>
      <c r="D10">
        <v>-13.5</v>
      </c>
      <c r="E10" t="s">
        <v>24</v>
      </c>
    </row>
    <row r="11" spans="1:5" x14ac:dyDescent="0.3">
      <c r="A11" s="6">
        <v>43193</v>
      </c>
      <c r="B11" t="s">
        <v>34</v>
      </c>
      <c r="D11">
        <v>-27</v>
      </c>
      <c r="E11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01-Saisie dépenses</vt:lpstr>
      <vt:lpstr>02-Extrait banque.csv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claude.deutzer@gmail.com</dc:creator>
  <cp:lastModifiedBy>Dede</cp:lastModifiedBy>
  <dcterms:created xsi:type="dcterms:W3CDTF">2018-04-09T11:34:41Z</dcterms:created>
  <dcterms:modified xsi:type="dcterms:W3CDTF">2018-04-10T19:49:17Z</dcterms:modified>
</cp:coreProperties>
</file>