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0920"/>
  </bookViews>
  <sheets>
    <sheet name="Feuil1" sheetId="1" r:id="rId1"/>
    <sheet name="Anal 2013" sheetId="2" r:id="rId2"/>
    <sheet name="Feuil3" sheetId="3" r:id="rId3"/>
  </sheets>
  <externalReferences>
    <externalReference r:id="rId4"/>
    <externalReference r:id="rId5"/>
  </externalReferences>
  <calcPr calcId="114210"/>
</workbook>
</file>

<file path=xl/calcChain.xml><?xml version="1.0" encoding="utf-8"?>
<calcChain xmlns="http://schemas.openxmlformats.org/spreadsheetml/2006/main">
  <c r="M3" i="1"/>
  <c r="C3"/>
  <c r="D3"/>
  <c r="E3"/>
  <c r="F3"/>
  <c r="G3"/>
  <c r="H3"/>
  <c r="I3"/>
  <c r="J3"/>
  <c r="K3"/>
  <c r="L3"/>
  <c r="B3"/>
  <c r="G2"/>
  <c r="H2"/>
  <c r="I2"/>
  <c r="J2"/>
  <c r="K2"/>
  <c r="L2"/>
  <c r="M2"/>
  <c r="F2"/>
  <c r="E2"/>
  <c r="D2"/>
  <c r="C2"/>
  <c r="B2"/>
  <c r="M7"/>
  <c r="M8"/>
  <c r="M124" i="2"/>
  <c r="L124"/>
  <c r="K124"/>
  <c r="J124"/>
  <c r="I124"/>
  <c r="H124"/>
  <c r="G124"/>
  <c r="F124"/>
  <c r="E124"/>
  <c r="D124"/>
  <c r="C124"/>
  <c r="B124"/>
  <c r="N124"/>
  <c r="M123"/>
  <c r="L123"/>
  <c r="K123"/>
  <c r="J123"/>
  <c r="I123"/>
  <c r="H123"/>
  <c r="G123"/>
  <c r="F123"/>
  <c r="E123"/>
  <c r="D123"/>
  <c r="C123"/>
  <c r="B123"/>
  <c r="N123"/>
  <c r="M122"/>
  <c r="L122"/>
  <c r="K122"/>
  <c r="J122"/>
  <c r="I122"/>
  <c r="H122"/>
  <c r="G122"/>
  <c r="F122"/>
  <c r="E122"/>
  <c r="D122"/>
  <c r="C122"/>
  <c r="B122"/>
  <c r="N122"/>
  <c r="M121"/>
  <c r="L121"/>
  <c r="K121"/>
  <c r="J121"/>
  <c r="I121"/>
  <c r="H121"/>
  <c r="G121"/>
  <c r="F121"/>
  <c r="E121"/>
  <c r="D121"/>
  <c r="C121"/>
  <c r="B121"/>
  <c r="N121"/>
  <c r="M120"/>
  <c r="L120"/>
  <c r="K120"/>
  <c r="J120"/>
  <c r="I120"/>
  <c r="H120"/>
  <c r="G120"/>
  <c r="F120"/>
  <c r="E120"/>
  <c r="D120"/>
  <c r="C120"/>
  <c r="B120"/>
  <c r="N120"/>
  <c r="M119"/>
  <c r="L119"/>
  <c r="K119"/>
  <c r="J119"/>
  <c r="I119"/>
  <c r="H119"/>
  <c r="G119"/>
  <c r="F119"/>
  <c r="E119"/>
  <c r="D119"/>
  <c r="C119"/>
  <c r="B119"/>
  <c r="N119"/>
  <c r="M118"/>
  <c r="L118"/>
  <c r="K118"/>
  <c r="J118"/>
  <c r="I118"/>
  <c r="H118"/>
  <c r="G118"/>
  <c r="F118"/>
  <c r="E118"/>
  <c r="D118"/>
  <c r="C118"/>
  <c r="B118"/>
  <c r="N118"/>
  <c r="M117"/>
  <c r="L117"/>
  <c r="K117"/>
  <c r="J117"/>
  <c r="I117"/>
  <c r="H117"/>
  <c r="G117"/>
  <c r="F117"/>
  <c r="E117"/>
  <c r="D117"/>
  <c r="C117"/>
  <c r="B117"/>
  <c r="N117"/>
  <c r="M116"/>
  <c r="L116"/>
  <c r="K116"/>
  <c r="J116"/>
  <c r="I116"/>
  <c r="H116"/>
  <c r="G116"/>
  <c r="F116"/>
  <c r="E116"/>
  <c r="D116"/>
  <c r="C116"/>
  <c r="B116"/>
  <c r="N116"/>
  <c r="M115"/>
  <c r="L115"/>
  <c r="K115"/>
  <c r="J115"/>
  <c r="I115"/>
  <c r="H115"/>
  <c r="G115"/>
  <c r="F115"/>
  <c r="E115"/>
  <c r="D115"/>
  <c r="C115"/>
  <c r="B115"/>
  <c r="N115"/>
  <c r="M114"/>
  <c r="L114"/>
  <c r="K114"/>
  <c r="J114"/>
  <c r="I114"/>
  <c r="H114"/>
  <c r="G114"/>
  <c r="F114"/>
  <c r="E114"/>
  <c r="D114"/>
  <c r="C114"/>
  <c r="B114"/>
  <c r="N114"/>
  <c r="M113"/>
  <c r="L113"/>
  <c r="K113"/>
  <c r="J113"/>
  <c r="I113"/>
  <c r="H113"/>
  <c r="G113"/>
  <c r="F113"/>
  <c r="E113"/>
  <c r="D113"/>
  <c r="C113"/>
  <c r="B113"/>
  <c r="N113"/>
  <c r="M112"/>
  <c r="L112"/>
  <c r="K112"/>
  <c r="J112"/>
  <c r="I112"/>
  <c r="H112"/>
  <c r="G112"/>
  <c r="F112"/>
  <c r="E112"/>
  <c r="D112"/>
  <c r="C112"/>
  <c r="B112"/>
  <c r="N112"/>
  <c r="M111"/>
  <c r="L111"/>
  <c r="K111"/>
  <c r="J111"/>
  <c r="I111"/>
  <c r="H111"/>
  <c r="G111"/>
  <c r="F111"/>
  <c r="E111"/>
  <c r="D111"/>
  <c r="C111"/>
  <c r="B111"/>
  <c r="N111"/>
  <c r="M110"/>
  <c r="L110"/>
  <c r="K110"/>
  <c r="J110"/>
  <c r="I110"/>
  <c r="H110"/>
  <c r="G110"/>
  <c r="F110"/>
  <c r="E110"/>
  <c r="D110"/>
  <c r="C110"/>
  <c r="B110"/>
  <c r="N110"/>
  <c r="M109"/>
  <c r="L109"/>
  <c r="K109"/>
  <c r="J109"/>
  <c r="I109"/>
  <c r="H109"/>
  <c r="G109"/>
  <c r="F109"/>
  <c r="E109"/>
  <c r="D109"/>
  <c r="C109"/>
  <c r="B109"/>
  <c r="N109"/>
  <c r="M108"/>
  <c r="L108"/>
  <c r="K108"/>
  <c r="J108"/>
  <c r="I108"/>
  <c r="H108"/>
  <c r="G108"/>
  <c r="F108"/>
  <c r="E108"/>
  <c r="D108"/>
  <c r="C108"/>
  <c r="B108"/>
  <c r="N108"/>
  <c r="M107"/>
  <c r="L107"/>
  <c r="K107"/>
  <c r="J107"/>
  <c r="I107"/>
  <c r="H107"/>
  <c r="G107"/>
  <c r="F107"/>
  <c r="E107"/>
  <c r="D107"/>
  <c r="C107"/>
  <c r="B107"/>
  <c r="N107"/>
  <c r="M106"/>
  <c r="L106"/>
  <c r="K106"/>
  <c r="J106"/>
  <c r="I106"/>
  <c r="H106"/>
  <c r="G106"/>
  <c r="F106"/>
  <c r="E106"/>
  <c r="D106"/>
  <c r="C106"/>
  <c r="B106"/>
  <c r="N106"/>
  <c r="M105"/>
  <c r="L105"/>
  <c r="K105"/>
  <c r="J105"/>
  <c r="I105"/>
  <c r="H105"/>
  <c r="G105"/>
  <c r="F105"/>
  <c r="E105"/>
  <c r="D105"/>
  <c r="C105"/>
  <c r="B105"/>
  <c r="N105"/>
  <c r="M104"/>
  <c r="L104"/>
  <c r="K104"/>
  <c r="J104"/>
  <c r="I104"/>
  <c r="H104"/>
  <c r="G104"/>
  <c r="F104"/>
  <c r="E104"/>
  <c r="D104"/>
  <c r="C104"/>
  <c r="B104"/>
  <c r="N104"/>
  <c r="M103"/>
  <c r="L103"/>
  <c r="K103"/>
  <c r="J103"/>
  <c r="I103"/>
  <c r="H103"/>
  <c r="G103"/>
  <c r="F103"/>
  <c r="E103"/>
  <c r="D103"/>
  <c r="C103"/>
  <c r="B103"/>
  <c r="N103"/>
  <c r="M102"/>
  <c r="L102"/>
  <c r="K102"/>
  <c r="J102"/>
  <c r="I102"/>
  <c r="H102"/>
  <c r="G102"/>
  <c r="F102"/>
  <c r="E102"/>
  <c r="D102"/>
  <c r="C102"/>
  <c r="B102"/>
  <c r="N102"/>
  <c r="M101"/>
  <c r="L101"/>
  <c r="K101"/>
  <c r="J101"/>
  <c r="I101"/>
  <c r="H101"/>
  <c r="G101"/>
  <c r="F101"/>
  <c r="E101"/>
  <c r="D101"/>
  <c r="C101"/>
  <c r="B101"/>
  <c r="N101"/>
  <c r="M100"/>
  <c r="L100"/>
  <c r="K100"/>
  <c r="J100"/>
  <c r="I100"/>
  <c r="H100"/>
  <c r="G100"/>
  <c r="F100"/>
  <c r="E100"/>
  <c r="D100"/>
  <c r="C100"/>
  <c r="B100"/>
  <c r="N100"/>
  <c r="M99"/>
  <c r="L99"/>
  <c r="K99"/>
  <c r="J99"/>
  <c r="I99"/>
  <c r="H99"/>
  <c r="G99"/>
  <c r="F99"/>
  <c r="E99"/>
  <c r="D99"/>
  <c r="C99"/>
  <c r="B99"/>
  <c r="N99"/>
  <c r="M98"/>
  <c r="L98"/>
  <c r="K98"/>
  <c r="J98"/>
  <c r="I98"/>
  <c r="H98"/>
  <c r="G98"/>
  <c r="F98"/>
  <c r="E98"/>
  <c r="D98"/>
  <c r="C98"/>
  <c r="B98"/>
  <c r="N98"/>
  <c r="M97"/>
  <c r="L97"/>
  <c r="K97"/>
  <c r="K125"/>
  <c r="J97"/>
  <c r="I97"/>
  <c r="H97"/>
  <c r="G97"/>
  <c r="G125"/>
  <c r="F97"/>
  <c r="E97"/>
  <c r="D97"/>
  <c r="C97"/>
  <c r="C125"/>
  <c r="B97"/>
  <c r="N97"/>
  <c r="M96"/>
  <c r="L96"/>
  <c r="K96"/>
  <c r="J96"/>
  <c r="I96"/>
  <c r="H96"/>
  <c r="G96"/>
  <c r="F96"/>
  <c r="E96"/>
  <c r="D96"/>
  <c r="C96"/>
  <c r="B96"/>
  <c r="N96"/>
  <c r="M95"/>
  <c r="L95"/>
  <c r="K95"/>
  <c r="J95"/>
  <c r="I95"/>
  <c r="H95"/>
  <c r="G95"/>
  <c r="F95"/>
  <c r="E95"/>
  <c r="D95"/>
  <c r="C95"/>
  <c r="B95"/>
  <c r="N95"/>
  <c r="M94"/>
  <c r="M125"/>
  <c r="L94"/>
  <c r="L125"/>
  <c r="K94"/>
  <c r="K126"/>
  <c r="J94"/>
  <c r="J126"/>
  <c r="I94"/>
  <c r="I125"/>
  <c r="H94"/>
  <c r="H125"/>
  <c r="G94"/>
  <c r="G126"/>
  <c r="F94"/>
  <c r="F125"/>
  <c r="E94"/>
  <c r="E125"/>
  <c r="D94"/>
  <c r="D125"/>
  <c r="C94"/>
  <c r="C126"/>
  <c r="B94"/>
  <c r="B125"/>
  <c r="M91"/>
  <c r="L91"/>
  <c r="K91"/>
  <c r="J91"/>
  <c r="I91"/>
  <c r="H91"/>
  <c r="G91"/>
  <c r="F91"/>
  <c r="E91"/>
  <c r="D91"/>
  <c r="C91"/>
  <c r="B91"/>
  <c r="M90"/>
  <c r="L90"/>
  <c r="K90"/>
  <c r="J90"/>
  <c r="I90"/>
  <c r="H90"/>
  <c r="G90"/>
  <c r="F90"/>
  <c r="E90"/>
  <c r="D90"/>
  <c r="C90"/>
  <c r="B90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M56"/>
  <c r="L56"/>
  <c r="K56"/>
  <c r="J56"/>
  <c r="I56"/>
  <c r="H56"/>
  <c r="G56"/>
  <c r="F56"/>
  <c r="E56"/>
  <c r="D56"/>
  <c r="C56"/>
  <c r="B56"/>
  <c r="M55"/>
  <c r="M2"/>
  <c r="M4"/>
  <c r="L55"/>
  <c r="K55"/>
  <c r="J55"/>
  <c r="I55"/>
  <c r="I2"/>
  <c r="I4"/>
  <c r="H55"/>
  <c r="G55"/>
  <c r="F55"/>
  <c r="E55"/>
  <c r="E2"/>
  <c r="E4"/>
  <c r="D55"/>
  <c r="C55"/>
  <c r="B55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M3"/>
  <c r="L3"/>
  <c r="K3"/>
  <c r="J3"/>
  <c r="I3"/>
  <c r="H3"/>
  <c r="G3"/>
  <c r="F3"/>
  <c r="E3"/>
  <c r="D3"/>
  <c r="C3"/>
  <c r="B3"/>
  <c r="N3"/>
  <c r="L2"/>
  <c r="L4"/>
  <c r="K2"/>
  <c r="K4"/>
  <c r="J2"/>
  <c r="J4"/>
  <c r="H2"/>
  <c r="H4"/>
  <c r="G2"/>
  <c r="G4"/>
  <c r="F2"/>
  <c r="F4"/>
  <c r="D2"/>
  <c r="D4"/>
  <c r="C2"/>
  <c r="C4"/>
  <c r="B2"/>
  <c r="M131" i="1"/>
  <c r="L131"/>
  <c r="K131"/>
  <c r="J131"/>
  <c r="I131"/>
  <c r="H131"/>
  <c r="G131"/>
  <c r="F131"/>
  <c r="E131"/>
  <c r="D131"/>
  <c r="C131"/>
  <c r="B131"/>
  <c r="N131"/>
  <c r="M130"/>
  <c r="L130"/>
  <c r="K130"/>
  <c r="J130"/>
  <c r="I130"/>
  <c r="H130"/>
  <c r="G130"/>
  <c r="F130"/>
  <c r="E130"/>
  <c r="D130"/>
  <c r="C130"/>
  <c r="B130"/>
  <c r="N130"/>
  <c r="M129"/>
  <c r="L129"/>
  <c r="K129"/>
  <c r="J129"/>
  <c r="I129"/>
  <c r="H129"/>
  <c r="G129"/>
  <c r="F129"/>
  <c r="E129"/>
  <c r="D129"/>
  <c r="C129"/>
  <c r="B129"/>
  <c r="N129"/>
  <c r="M128"/>
  <c r="L128"/>
  <c r="K128"/>
  <c r="J128"/>
  <c r="I128"/>
  <c r="H128"/>
  <c r="G128"/>
  <c r="F128"/>
  <c r="E128"/>
  <c r="D128"/>
  <c r="C128"/>
  <c r="B128"/>
  <c r="N128"/>
  <c r="M127"/>
  <c r="L127"/>
  <c r="K127"/>
  <c r="J127"/>
  <c r="I127"/>
  <c r="H127"/>
  <c r="G127"/>
  <c r="F127"/>
  <c r="E127"/>
  <c r="D127"/>
  <c r="C127"/>
  <c r="B127"/>
  <c r="N127"/>
  <c r="M126"/>
  <c r="L126"/>
  <c r="K126"/>
  <c r="J126"/>
  <c r="I126"/>
  <c r="H126"/>
  <c r="G126"/>
  <c r="F126"/>
  <c r="E126"/>
  <c r="D126"/>
  <c r="C126"/>
  <c r="B126"/>
  <c r="N126"/>
  <c r="M125"/>
  <c r="L125"/>
  <c r="K125"/>
  <c r="J125"/>
  <c r="I125"/>
  <c r="H125"/>
  <c r="G125"/>
  <c r="F125"/>
  <c r="E125"/>
  <c r="D125"/>
  <c r="C125"/>
  <c r="B125"/>
  <c r="N125"/>
  <c r="M124"/>
  <c r="L124"/>
  <c r="K124"/>
  <c r="J124"/>
  <c r="I124"/>
  <c r="H124"/>
  <c r="G124"/>
  <c r="F124"/>
  <c r="E124"/>
  <c r="D124"/>
  <c r="C124"/>
  <c r="B124"/>
  <c r="N124"/>
  <c r="M123"/>
  <c r="L123"/>
  <c r="K123"/>
  <c r="J123"/>
  <c r="I123"/>
  <c r="H123"/>
  <c r="G123"/>
  <c r="F123"/>
  <c r="E123"/>
  <c r="D123"/>
  <c r="C123"/>
  <c r="B123"/>
  <c r="N123"/>
  <c r="M122"/>
  <c r="L122"/>
  <c r="K122"/>
  <c r="J122"/>
  <c r="I122"/>
  <c r="H122"/>
  <c r="G122"/>
  <c r="F122"/>
  <c r="E122"/>
  <c r="D122"/>
  <c r="C122"/>
  <c r="B122"/>
  <c r="N122"/>
  <c r="M121"/>
  <c r="L121"/>
  <c r="K121"/>
  <c r="J121"/>
  <c r="I121"/>
  <c r="H121"/>
  <c r="G121"/>
  <c r="F121"/>
  <c r="E121"/>
  <c r="D121"/>
  <c r="C121"/>
  <c r="B121"/>
  <c r="N121"/>
  <c r="M120"/>
  <c r="L120"/>
  <c r="K120"/>
  <c r="J120"/>
  <c r="I120"/>
  <c r="H120"/>
  <c r="G120"/>
  <c r="F120"/>
  <c r="E120"/>
  <c r="D120"/>
  <c r="C120"/>
  <c r="B120"/>
  <c r="N120"/>
  <c r="M119"/>
  <c r="L119"/>
  <c r="K119"/>
  <c r="J119"/>
  <c r="I119"/>
  <c r="H119"/>
  <c r="G119"/>
  <c r="F119"/>
  <c r="E119"/>
  <c r="D119"/>
  <c r="C119"/>
  <c r="B119"/>
  <c r="N119"/>
  <c r="M118"/>
  <c r="L118"/>
  <c r="K118"/>
  <c r="J118"/>
  <c r="I118"/>
  <c r="H118"/>
  <c r="G118"/>
  <c r="F118"/>
  <c r="E118"/>
  <c r="D118"/>
  <c r="C118"/>
  <c r="B118"/>
  <c r="N118"/>
  <c r="M117"/>
  <c r="L117"/>
  <c r="K117"/>
  <c r="J117"/>
  <c r="I117"/>
  <c r="H117"/>
  <c r="G117"/>
  <c r="F117"/>
  <c r="E117"/>
  <c r="D117"/>
  <c r="C117"/>
  <c r="B117"/>
  <c r="N117"/>
  <c r="M116"/>
  <c r="L116"/>
  <c r="K116"/>
  <c r="J116"/>
  <c r="I116"/>
  <c r="H116"/>
  <c r="G116"/>
  <c r="F116"/>
  <c r="E116"/>
  <c r="D116"/>
  <c r="C116"/>
  <c r="B116"/>
  <c r="N116"/>
  <c r="M115"/>
  <c r="L115"/>
  <c r="K115"/>
  <c r="J115"/>
  <c r="I115"/>
  <c r="H115"/>
  <c r="G115"/>
  <c r="F115"/>
  <c r="E115"/>
  <c r="D115"/>
  <c r="C115"/>
  <c r="B115"/>
  <c r="N115"/>
  <c r="M114"/>
  <c r="L114"/>
  <c r="K114"/>
  <c r="J114"/>
  <c r="I114"/>
  <c r="H114"/>
  <c r="G114"/>
  <c r="F114"/>
  <c r="E114"/>
  <c r="D114"/>
  <c r="C114"/>
  <c r="B114"/>
  <c r="N114"/>
  <c r="M113"/>
  <c r="L113"/>
  <c r="K113"/>
  <c r="J113"/>
  <c r="I113"/>
  <c r="H113"/>
  <c r="G113"/>
  <c r="F113"/>
  <c r="E113"/>
  <c r="D113"/>
  <c r="C113"/>
  <c r="B113"/>
  <c r="N113"/>
  <c r="M112"/>
  <c r="L112"/>
  <c r="K112"/>
  <c r="J112"/>
  <c r="I112"/>
  <c r="H112"/>
  <c r="G112"/>
  <c r="F112"/>
  <c r="E112"/>
  <c r="D112"/>
  <c r="C112"/>
  <c r="B112"/>
  <c r="N112"/>
  <c r="M111"/>
  <c r="L111"/>
  <c r="K111"/>
  <c r="J111"/>
  <c r="I111"/>
  <c r="H111"/>
  <c r="G111"/>
  <c r="F111"/>
  <c r="E111"/>
  <c r="D111"/>
  <c r="C111"/>
  <c r="B111"/>
  <c r="N111"/>
  <c r="M110"/>
  <c r="L110"/>
  <c r="K110"/>
  <c r="J110"/>
  <c r="I110"/>
  <c r="H110"/>
  <c r="G110"/>
  <c r="F110"/>
  <c r="E110"/>
  <c r="D110"/>
  <c r="C110"/>
  <c r="B110"/>
  <c r="N110"/>
  <c r="M109"/>
  <c r="L109"/>
  <c r="K109"/>
  <c r="J109"/>
  <c r="I109"/>
  <c r="H109"/>
  <c r="G109"/>
  <c r="F109"/>
  <c r="E109"/>
  <c r="D109"/>
  <c r="C109"/>
  <c r="B109"/>
  <c r="N109"/>
  <c r="M108"/>
  <c r="L108"/>
  <c r="K108"/>
  <c r="J108"/>
  <c r="I108"/>
  <c r="H108"/>
  <c r="G108"/>
  <c r="F108"/>
  <c r="E108"/>
  <c r="D108"/>
  <c r="C108"/>
  <c r="B108"/>
  <c r="N108"/>
  <c r="M107"/>
  <c r="L107"/>
  <c r="K107"/>
  <c r="J107"/>
  <c r="I107"/>
  <c r="H107"/>
  <c r="G107"/>
  <c r="F107"/>
  <c r="E107"/>
  <c r="D107"/>
  <c r="C107"/>
  <c r="B107"/>
  <c r="N107"/>
  <c r="M106"/>
  <c r="L106"/>
  <c r="K106"/>
  <c r="J106"/>
  <c r="I106"/>
  <c r="H106"/>
  <c r="G106"/>
  <c r="F106"/>
  <c r="E106"/>
  <c r="D106"/>
  <c r="C106"/>
  <c r="B106"/>
  <c r="N106"/>
  <c r="M105"/>
  <c r="L105"/>
  <c r="K105"/>
  <c r="J105"/>
  <c r="I105"/>
  <c r="H105"/>
  <c r="G105"/>
  <c r="F105"/>
  <c r="E105"/>
  <c r="D105"/>
  <c r="C105"/>
  <c r="B105"/>
  <c r="N105"/>
  <c r="M104"/>
  <c r="L104"/>
  <c r="K104"/>
  <c r="J104"/>
  <c r="J132"/>
  <c r="I104"/>
  <c r="H104"/>
  <c r="G104"/>
  <c r="F104"/>
  <c r="F132"/>
  <c r="E104"/>
  <c r="D104"/>
  <c r="C104"/>
  <c r="B104"/>
  <c r="N104"/>
  <c r="M103"/>
  <c r="L103"/>
  <c r="K103"/>
  <c r="J103"/>
  <c r="I103"/>
  <c r="H103"/>
  <c r="G103"/>
  <c r="F103"/>
  <c r="E103"/>
  <c r="D103"/>
  <c r="C103"/>
  <c r="B103"/>
  <c r="N103"/>
  <c r="M102"/>
  <c r="L102"/>
  <c r="K102"/>
  <c r="J102"/>
  <c r="I102"/>
  <c r="H102"/>
  <c r="G102"/>
  <c r="F102"/>
  <c r="E102"/>
  <c r="D102"/>
  <c r="C102"/>
  <c r="B102"/>
  <c r="N102"/>
  <c r="M101"/>
  <c r="M132"/>
  <c r="L101"/>
  <c r="L132"/>
  <c r="K101"/>
  <c r="K133"/>
  <c r="J101"/>
  <c r="J133"/>
  <c r="I101"/>
  <c r="I133"/>
  <c r="H101"/>
  <c r="H132"/>
  <c r="G101"/>
  <c r="G133"/>
  <c r="F101"/>
  <c r="F133"/>
  <c r="E101"/>
  <c r="E132"/>
  <c r="D101"/>
  <c r="D132"/>
  <c r="C101"/>
  <c r="C133"/>
  <c r="B101"/>
  <c r="B133"/>
  <c r="M98"/>
  <c r="L98"/>
  <c r="K98"/>
  <c r="J98"/>
  <c r="I98"/>
  <c r="H98"/>
  <c r="G98"/>
  <c r="F98"/>
  <c r="E98"/>
  <c r="D98"/>
  <c r="C98"/>
  <c r="B98"/>
  <c r="M97"/>
  <c r="L97"/>
  <c r="K97"/>
  <c r="J97"/>
  <c r="I97"/>
  <c r="H97"/>
  <c r="G97"/>
  <c r="F97"/>
  <c r="E97"/>
  <c r="D97"/>
  <c r="C97"/>
  <c r="N98"/>
  <c r="B97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M63"/>
  <c r="L63"/>
  <c r="K63"/>
  <c r="J63"/>
  <c r="I63"/>
  <c r="H63"/>
  <c r="G63"/>
  <c r="F63"/>
  <c r="E63"/>
  <c r="D63"/>
  <c r="C63"/>
  <c r="B63"/>
  <c r="M62"/>
  <c r="L62"/>
  <c r="K62"/>
  <c r="J62"/>
  <c r="I62"/>
  <c r="H62"/>
  <c r="G62"/>
  <c r="F62"/>
  <c r="E62"/>
  <c r="D62"/>
  <c r="C62"/>
  <c r="N63"/>
  <c r="B62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B7"/>
  <c r="B8"/>
  <c r="O2" i="2"/>
  <c r="N2"/>
  <c r="B4"/>
  <c r="N94"/>
  <c r="B126"/>
  <c r="F126"/>
  <c r="O3"/>
  <c r="N91"/>
  <c r="J125"/>
  <c r="N126"/>
  <c r="E126"/>
  <c r="I126"/>
  <c r="M126"/>
  <c r="N56"/>
  <c r="D126"/>
  <c r="H126"/>
  <c r="L126"/>
  <c r="J7" i="1"/>
  <c r="J8"/>
  <c r="C7"/>
  <c r="C8"/>
  <c r="K7"/>
  <c r="K8"/>
  <c r="G7"/>
  <c r="G8"/>
  <c r="F7"/>
  <c r="F8"/>
  <c r="B132"/>
  <c r="E133"/>
  <c r="M133"/>
  <c r="I132"/>
  <c r="L133"/>
  <c r="D7"/>
  <c r="D8"/>
  <c r="H7"/>
  <c r="H8"/>
  <c r="L7"/>
  <c r="L8"/>
  <c r="N101"/>
  <c r="C132"/>
  <c r="G132"/>
  <c r="K132"/>
  <c r="D133"/>
  <c r="H133"/>
  <c r="E7"/>
  <c r="E8"/>
  <c r="I7"/>
  <c r="I8"/>
  <c r="F4"/>
  <c r="J4"/>
  <c r="C5"/>
  <c r="G5"/>
  <c r="K5"/>
  <c r="E4"/>
  <c r="I4"/>
  <c r="M4"/>
  <c r="F5"/>
  <c r="J5"/>
  <c r="D4"/>
  <c r="H4"/>
  <c r="L4"/>
  <c r="E5"/>
  <c r="I5"/>
  <c r="M5"/>
  <c r="C4"/>
  <c r="G4"/>
  <c r="K4"/>
  <c r="D5"/>
  <c r="H5"/>
  <c r="L5"/>
  <c r="B5"/>
  <c r="B4"/>
  <c r="O3"/>
  <c r="J10"/>
  <c r="J11"/>
  <c r="F10"/>
  <c r="F11"/>
  <c r="B10"/>
  <c r="J9"/>
  <c r="F9"/>
  <c r="B9"/>
  <c r="H10"/>
  <c r="H11"/>
  <c r="D9"/>
  <c r="M10"/>
  <c r="M11"/>
  <c r="E10"/>
  <c r="M9"/>
  <c r="I9"/>
  <c r="E9"/>
  <c r="K10"/>
  <c r="K11"/>
  <c r="G10"/>
  <c r="G11"/>
  <c r="C10"/>
  <c r="C11"/>
  <c r="K9"/>
  <c r="G9"/>
  <c r="C9"/>
  <c r="L10"/>
  <c r="L11"/>
  <c r="D10"/>
  <c r="D11"/>
  <c r="L9"/>
  <c r="H9"/>
  <c r="I10"/>
  <c r="I11"/>
  <c r="D6"/>
  <c r="O4" i="2"/>
  <c r="N4"/>
  <c r="N125"/>
  <c r="E11" i="1"/>
  <c r="O8"/>
  <c r="N8"/>
  <c r="N132"/>
  <c r="N133"/>
  <c r="N3"/>
  <c r="H6"/>
  <c r="B6"/>
  <c r="L6"/>
  <c r="G6"/>
  <c r="C6"/>
  <c r="M6"/>
  <c r="I6"/>
  <c r="F6"/>
  <c r="N5"/>
  <c r="J6"/>
  <c r="K6"/>
  <c r="O4"/>
  <c r="N9"/>
  <c r="O10"/>
  <c r="O9"/>
  <c r="N4"/>
  <c r="E6"/>
  <c r="N10"/>
  <c r="B11"/>
  <c r="O11"/>
  <c r="O5"/>
  <c r="N6"/>
  <c r="N11"/>
  <c r="O6"/>
</calcChain>
</file>

<file path=xl/sharedStrings.xml><?xml version="1.0" encoding="utf-8"?>
<sst xmlns="http://schemas.openxmlformats.org/spreadsheetml/2006/main" count="58" uniqueCount="23">
  <si>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</si>
  <si>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</si>
  <si>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</si>
  <si>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</si>
  <si>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</si>
  <si>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</si>
  <si>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</si>
  <si>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</si>
  <si>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</si>
  <si>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</si>
  <si>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</si>
  <si>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</si>
  <si>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</si>
  <si>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</t>
  </si>
  <si>
    <t>Total</t>
  </si>
  <si>
    <t>Total/ Jours</t>
  </si>
  <si>
    <t>Adword</t>
  </si>
  <si>
    <t>Analitics</t>
  </si>
  <si>
    <t>ANALITICS GLOBAL</t>
  </si>
  <si>
    <t>Moyenne</t>
  </si>
  <si>
    <t>ADWORD</t>
  </si>
  <si>
    <t>ANALITICS</t>
  </si>
  <si>
    <t>Jours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</si>
</sst>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40C]ddd\ dd\.mmm"/>
    <numFmt numFmtId="165" formatCode="00"/>
    <numFmt numFmtId="166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164" fontId="0" fillId="2" borderId="1" xfId="0" applyNumberFormat="1" applyFill="1" applyBorder="1" applyAlignment="1"/>
    <xf numFmtId="0" fontId="0" fillId="0" borderId="1" xfId="0" applyFill="1" applyBorder="1" applyAlignment="1">
      <alignment horizontal="center"/>
    </xf>
    <xf numFmtId="165" fontId="2" fillId="3" borderId="2" xfId="0" applyNumberFormat="1" applyFont="1" applyFill="1" applyBorder="1"/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5" xfId="0" applyNumberFormat="1" applyFill="1" applyBorder="1"/>
    <xf numFmtId="166" fontId="2" fillId="0" borderId="1" xfId="1" applyNumberFormat="1" applyFont="1" applyFill="1" applyBorder="1"/>
    <xf numFmtId="166" fontId="2" fillId="0" borderId="1" xfId="0" applyNumberFormat="1" applyFont="1" applyBorder="1"/>
    <xf numFmtId="166" fontId="2" fillId="0" borderId="6" xfId="0" applyNumberFormat="1" applyFont="1" applyBorder="1"/>
    <xf numFmtId="165" fontId="0" fillId="3" borderId="7" xfId="0" applyNumberFormat="1" applyFill="1" applyBorder="1"/>
    <xf numFmtId="166" fontId="2" fillId="0" borderId="7" xfId="0" applyNumberFormat="1" applyFont="1" applyBorder="1"/>
    <xf numFmtId="166" fontId="2" fillId="0" borderId="8" xfId="0" applyNumberFormat="1" applyFont="1" applyBorder="1"/>
    <xf numFmtId="165" fontId="0" fillId="0" borderId="7" xfId="0" applyNumberFormat="1" applyBorder="1"/>
    <xf numFmtId="166" fontId="0" fillId="0" borderId="0" xfId="0" applyNumberFormat="1" applyBorder="1"/>
    <xf numFmtId="165" fontId="0" fillId="0" borderId="5" xfId="0" applyNumberFormat="1" applyBorder="1"/>
    <xf numFmtId="166" fontId="0" fillId="0" borderId="1" xfId="0" applyNumberFormat="1" applyBorder="1"/>
    <xf numFmtId="166" fontId="0" fillId="0" borderId="6" xfId="0" applyNumberFormat="1" applyBorder="1"/>
    <xf numFmtId="166" fontId="2" fillId="0" borderId="5" xfId="0" applyNumberFormat="1" applyFont="1" applyBorder="1"/>
    <xf numFmtId="165" fontId="2" fillId="4" borderId="2" xfId="0" applyNumberFormat="1" applyFont="1" applyFill="1" applyBorder="1"/>
    <xf numFmtId="0" fontId="0" fillId="0" borderId="4" xfId="0" applyBorder="1"/>
    <xf numFmtId="166" fontId="2" fillId="0" borderId="9" xfId="0" applyNumberFormat="1" applyFont="1" applyBorder="1"/>
    <xf numFmtId="165" fontId="0" fillId="4" borderId="2" xfId="0" applyNumberFormat="1" applyFill="1" applyBorder="1"/>
    <xf numFmtId="166" fontId="2" fillId="4" borderId="3" xfId="1" applyNumberFormat="1" applyFont="1" applyFill="1" applyBorder="1"/>
    <xf numFmtId="166" fontId="2" fillId="0" borderId="10" xfId="0" applyNumberFormat="1" applyFont="1" applyBorder="1"/>
    <xf numFmtId="166" fontId="2" fillId="0" borderId="4" xfId="0" applyNumberFormat="1" applyFont="1" applyBorder="1"/>
    <xf numFmtId="166" fontId="2" fillId="0" borderId="11" xfId="0" applyNumberFormat="1" applyFont="1" applyBorder="1"/>
    <xf numFmtId="165" fontId="0" fillId="0" borderId="0" xfId="0" applyNumberFormat="1"/>
    <xf numFmtId="166" fontId="0" fillId="0" borderId="0" xfId="0" applyNumberFormat="1"/>
    <xf numFmtId="166" fontId="0" fillId="0" borderId="11" xfId="0" applyNumberFormat="1" applyBorder="1"/>
    <xf numFmtId="0" fontId="0" fillId="0" borderId="11" xfId="0" applyBorder="1"/>
    <xf numFmtId="165" fontId="0" fillId="0" borderId="2" xfId="0" applyNumberFormat="1" applyBorder="1"/>
    <xf numFmtId="0" fontId="0" fillId="0" borderId="12" xfId="0" applyBorder="1"/>
    <xf numFmtId="0" fontId="0" fillId="0" borderId="0" xfId="0" applyBorder="1"/>
    <xf numFmtId="166" fontId="2" fillId="0" borderId="13" xfId="1" applyNumberFormat="1" applyFont="1" applyBorder="1"/>
    <xf numFmtId="0" fontId="0" fillId="0" borderId="0" xfId="0" applyFill="1" applyBorder="1"/>
    <xf numFmtId="165" fontId="0" fillId="0" borderId="14" xfId="0" applyNumberFormat="1" applyBorder="1"/>
    <xf numFmtId="0" fontId="0" fillId="0" borderId="15" xfId="0" applyBorder="1"/>
    <xf numFmtId="1" fontId="0" fillId="0" borderId="15" xfId="0" applyNumberFormat="1" applyBorder="1"/>
    <xf numFmtId="166" fontId="2" fillId="0" borderId="16" xfId="1" applyNumberFormat="1" applyFont="1" applyBorder="1"/>
    <xf numFmtId="166" fontId="2" fillId="0" borderId="0" xfId="1" applyNumberFormat="1" applyFont="1" applyBorder="1"/>
    <xf numFmtId="1" fontId="0" fillId="0" borderId="1" xfId="0" applyNumberFormat="1" applyBorder="1"/>
    <xf numFmtId="1" fontId="0" fillId="0" borderId="0" xfId="0" applyNumberFormat="1" applyBorder="1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166" fontId="2" fillId="0" borderId="0" xfId="0" applyNumberFormat="1" applyFont="1"/>
    <xf numFmtId="166" fontId="2" fillId="5" borderId="1" xfId="1" applyNumberFormat="1" applyFont="1" applyFill="1" applyBorder="1"/>
    <xf numFmtId="166" fontId="2" fillId="5" borderId="0" xfId="1" applyNumberFormat="1" applyFont="1" applyFill="1" applyBorder="1"/>
    <xf numFmtId="166" fontId="0" fillId="5" borderId="0" xfId="0" applyNumberFormat="1" applyFill="1" applyBorder="1"/>
    <xf numFmtId="14" fontId="0" fillId="3" borderId="17" xfId="0" applyNumberFormat="1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8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[2]Anal!$B$62:$M$62</c:f>
              <c:numCache>
                <c:formatCode>General</c:formatCode>
                <c:ptCount val="12"/>
                <c:pt idx="0">
                  <c:v>1222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[2]Anal!$B$97:$M$97</c:f>
              <c:numCache>
                <c:formatCode>General</c:formatCode>
                <c:ptCount val="12"/>
                <c:pt idx="0">
                  <c:v>334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34219520"/>
        <c:axId val="34221056"/>
      </c:areaChart>
      <c:catAx>
        <c:axId val="34219520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221056"/>
        <c:crosses val="autoZero"/>
        <c:auto val="1"/>
        <c:lblAlgn val="ctr"/>
        <c:lblOffset val="100"/>
      </c:catAx>
      <c:valAx>
        <c:axId val="34221056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219520"/>
        <c:crosses val="autoZero"/>
        <c:crossBetween val="midCat"/>
      </c:valAx>
    </c:plotArea>
    <c:legend>
      <c:legendPos val="t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 2013'!$B$55:$M$55</c:f>
              <c:numCache>
                <c:formatCode>_-* #,##0\ _€_-;\-* #,##0\ _€_-;_-* "-"??\ _€_-;_-@_-</c:formatCode>
                <c:ptCount val="12"/>
                <c:pt idx="0">
                  <c:v>8302</c:v>
                </c:pt>
                <c:pt idx="1">
                  <c:v>6942</c:v>
                </c:pt>
                <c:pt idx="2">
                  <c:v>6593</c:v>
                </c:pt>
                <c:pt idx="3">
                  <c:v>6900</c:v>
                </c:pt>
                <c:pt idx="4">
                  <c:v>7718</c:v>
                </c:pt>
                <c:pt idx="5">
                  <c:v>6305</c:v>
                </c:pt>
                <c:pt idx="6">
                  <c:v>6199</c:v>
                </c:pt>
                <c:pt idx="7">
                  <c:v>9658</c:v>
                </c:pt>
                <c:pt idx="8">
                  <c:v>13341</c:v>
                </c:pt>
                <c:pt idx="9">
                  <c:v>11855</c:v>
                </c:pt>
                <c:pt idx="10">
                  <c:v>10622</c:v>
                </c:pt>
                <c:pt idx="11">
                  <c:v>9320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'Anal 2013'!$B$90:$M$90</c:f>
              <c:numCache>
                <c:formatCode>_-* #,##0\ _€_-;\-* #,##0\ _€_-;_-* "-"??\ _€_-;_-@_-</c:formatCode>
                <c:ptCount val="12"/>
                <c:pt idx="0">
                  <c:v>3874</c:v>
                </c:pt>
                <c:pt idx="1">
                  <c:v>3130</c:v>
                </c:pt>
                <c:pt idx="2">
                  <c:v>2015</c:v>
                </c:pt>
                <c:pt idx="3">
                  <c:v>2737</c:v>
                </c:pt>
                <c:pt idx="4">
                  <c:v>2832</c:v>
                </c:pt>
                <c:pt idx="5">
                  <c:v>2487</c:v>
                </c:pt>
                <c:pt idx="6">
                  <c:v>2200</c:v>
                </c:pt>
                <c:pt idx="7">
                  <c:v>3459</c:v>
                </c:pt>
                <c:pt idx="8">
                  <c:v>4120</c:v>
                </c:pt>
                <c:pt idx="9">
                  <c:v>3677</c:v>
                </c:pt>
                <c:pt idx="10">
                  <c:v>3750</c:v>
                </c:pt>
                <c:pt idx="11">
                  <c:v>3278</c:v>
                </c:pt>
              </c:numCache>
            </c:numRef>
          </c:val>
        </c:ser>
        <c:axId val="35655040"/>
        <c:axId val="35697792"/>
      </c:areaChart>
      <c:catAx>
        <c:axId val="35655040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5697792"/>
        <c:crosses val="autoZero"/>
        <c:auto val="1"/>
        <c:lblAlgn val="ctr"/>
        <c:lblOffset val="100"/>
      </c:catAx>
      <c:valAx>
        <c:axId val="35697792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565504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43078512396694213"/>
          <c:y val="2.7777777777777776E-2"/>
          <c:w val="0.13636363636363635"/>
          <c:h val="7.2916666666666671E-2"/>
        </c:manualLayout>
      </c:layout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11</xdr:row>
      <xdr:rowOff>95250</xdr:rowOff>
    </xdr:from>
    <xdr:to>
      <xdr:col>12</xdr:col>
      <xdr:colOff>561975</xdr:colOff>
      <xdr:row>25</xdr:row>
      <xdr:rowOff>171450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104775</xdr:colOff>
      <xdr:row>11</xdr:row>
      <xdr:rowOff>161925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800225" y="2305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8</xdr:row>
      <xdr:rowOff>171450</xdr:rowOff>
    </xdr:from>
    <xdr:to>
      <xdr:col>9</xdr:col>
      <xdr:colOff>609600</xdr:colOff>
      <xdr:row>20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695450" y="1733550"/>
          <a:ext cx="6010275" cy="2228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1er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gere les mois de l'année et je rentre des données afin de completer le tableau.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en synthese j'ai fais ce tableau récap en allant rechercher les données par jours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fichiers joins qd j'entre en cellule (A1) il me calcule les date en J-1, sauf que je voudrais que le mois de fevrier reste fevrier et ne passe pas en mars qd je tape (31/xx).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ce probleme se trouve aussi dans les mois a 30 jours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2eme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ligne 3 &amp; 8, j'essai d'avoir un total cumulé (genre si on est le 15, il me calcule du 1 au 14)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impossible d'avoir le résultat exact ..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4</xdr:row>
      <xdr:rowOff>133350</xdr:rowOff>
    </xdr:from>
    <xdr:to>
      <xdr:col>12</xdr:col>
      <xdr:colOff>704850</xdr:colOff>
      <xdr:row>19</xdr:row>
      <xdr:rowOff>19050</xdr:rowOff>
    </xdr:to>
    <xdr:graphicFrame macro="">
      <xdr:nvGraphicFramePr>
        <xdr:cNvPr id="307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3/CA%20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4/C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2011"/>
      <sheetName val="2012"/>
      <sheetName val="2013"/>
      <sheetName val="Jour 12"/>
      <sheetName val="Jour 13"/>
      <sheetName val="graph Mois"/>
      <sheetName val="Poste"/>
      <sheetName val="SEO"/>
      <sheetName val="An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CA-Bis"/>
      <sheetName val="Jour"/>
      <sheetName val="RSI "/>
      <sheetName val="site"/>
      <sheetName val="eBay"/>
      <sheetName val="poste"/>
      <sheetName val="Graph"/>
      <sheetName val="SEO"/>
      <sheetName val="Anal"/>
      <sheetName val="Anal 201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62">
          <cell r="B62">
            <v>1222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97">
          <cell r="B97">
            <v>334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3"/>
  <sheetViews>
    <sheetView tabSelected="1" workbookViewId="0">
      <selection activeCell="B3" sqref="B3"/>
    </sheetView>
  </sheetViews>
  <sheetFormatPr baseColWidth="10" defaultRowHeight="15"/>
  <cols>
    <col min="1" max="1" width="13.42578125" style="27" bestFit="1" customWidth="1"/>
    <col min="2" max="2" width="12" bestFit="1" customWidth="1"/>
    <col min="3" max="9" width="11.5703125" bestFit="1" customWidth="1"/>
    <col min="10" max="12" width="11.85546875" bestFit="1" customWidth="1"/>
    <col min="14" max="14" width="10.28515625" bestFit="1" customWidth="1"/>
    <col min="15" max="15" width="8.28515625" bestFit="1" customWidth="1"/>
  </cols>
  <sheetData>
    <row r="1" spans="1:15" ht="15.75" thickBot="1">
      <c r="A1" s="1">
        <v>41852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5">
      <c r="A2" s="3">
        <v>2014</v>
      </c>
      <c r="B2" s="49">
        <f t="shared" ref="B2:M2" si="0">EDATE($A$1,COLUMN()-8)-1</f>
        <v>41670</v>
      </c>
      <c r="C2" s="49">
        <f t="shared" si="0"/>
        <v>41698</v>
      </c>
      <c r="D2" s="49">
        <f t="shared" si="0"/>
        <v>41729</v>
      </c>
      <c r="E2" s="49">
        <f t="shared" si="0"/>
        <v>41759</v>
      </c>
      <c r="F2" s="49">
        <f t="shared" si="0"/>
        <v>41790</v>
      </c>
      <c r="G2" s="49">
        <f t="shared" si="0"/>
        <v>41820</v>
      </c>
      <c r="H2" s="49">
        <f t="shared" si="0"/>
        <v>41851</v>
      </c>
      <c r="I2" s="49">
        <f t="shared" si="0"/>
        <v>41882</v>
      </c>
      <c r="J2" s="49">
        <f t="shared" si="0"/>
        <v>41912</v>
      </c>
      <c r="K2" s="49">
        <f t="shared" si="0"/>
        <v>41943</v>
      </c>
      <c r="L2" s="49">
        <f t="shared" si="0"/>
        <v>41973</v>
      </c>
      <c r="M2" s="49">
        <f t="shared" si="0"/>
        <v>42004</v>
      </c>
      <c r="N2" s="4" t="s">
        <v>12</v>
      </c>
      <c r="O2" s="5" t="s">
        <v>13</v>
      </c>
    </row>
    <row r="3" spans="1:15" ht="15.75" thickBot="1">
      <c r="A3" s="6" t="s">
        <v>14</v>
      </c>
      <c r="B3" s="46">
        <f ca="1">SUM(OFFSET(B$31,,,DAY(B$2)-1))</f>
        <v>1222</v>
      </c>
      <c r="C3" s="46">
        <f t="shared" ref="C3:L3" ca="1" si="1">SUM(OFFSET(C$31,,,DAY(C$2)-1))</f>
        <v>0</v>
      </c>
      <c r="D3" s="46">
        <f t="shared" ca="1" si="1"/>
        <v>0</v>
      </c>
      <c r="E3" s="46">
        <f t="shared" ca="1" si="1"/>
        <v>0</v>
      </c>
      <c r="F3" s="46">
        <f t="shared" ca="1" si="1"/>
        <v>0</v>
      </c>
      <c r="G3" s="46">
        <f t="shared" ca="1" si="1"/>
        <v>0</v>
      </c>
      <c r="H3" s="46">
        <f t="shared" ca="1" si="1"/>
        <v>0</v>
      </c>
      <c r="I3" s="46">
        <f t="shared" ca="1" si="1"/>
        <v>0</v>
      </c>
      <c r="J3" s="46">
        <f t="shared" ca="1" si="1"/>
        <v>0</v>
      </c>
      <c r="K3" s="46">
        <f t="shared" ca="1" si="1"/>
        <v>0</v>
      </c>
      <c r="L3" s="46">
        <f t="shared" ca="1" si="1"/>
        <v>0</v>
      </c>
      <c r="M3" s="46">
        <f ca="1">SUM(OFFSET(M$31,,,DAY(M$2)-1))</f>
        <v>0</v>
      </c>
      <c r="N3" s="8">
        <f ca="1">SUM(B3:M3)</f>
        <v>1222</v>
      </c>
      <c r="O3" s="9">
        <f ca="1">+AVERAGE(B3:M3)</f>
        <v>101.83333333333333</v>
      </c>
    </row>
    <row r="4" spans="1:15">
      <c r="A4" s="10" t="s">
        <v>15</v>
      </c>
      <c r="B4" s="47">
        <f>VLOOKUP(DAY($B$2),$A$31:$M$61,COLUMN(),FALSE)</f>
        <v>0</v>
      </c>
      <c r="C4" s="47">
        <f t="shared" ref="C4:M4" si="2">VLOOKUP(DAY($B$2),$A$31:$M$61,COLUMN(),FALSE)</f>
        <v>0</v>
      </c>
      <c r="D4" s="47">
        <f t="shared" si="2"/>
        <v>0</v>
      </c>
      <c r="E4" s="47">
        <f t="shared" si="2"/>
        <v>0</v>
      </c>
      <c r="F4" s="47">
        <f t="shared" si="2"/>
        <v>0</v>
      </c>
      <c r="G4" s="47">
        <f t="shared" si="2"/>
        <v>0</v>
      </c>
      <c r="H4" s="47">
        <f t="shared" si="2"/>
        <v>0</v>
      </c>
      <c r="I4" s="47">
        <f t="shared" si="2"/>
        <v>0</v>
      </c>
      <c r="J4" s="47">
        <f t="shared" si="2"/>
        <v>0</v>
      </c>
      <c r="K4" s="47">
        <f t="shared" si="2"/>
        <v>0</v>
      </c>
      <c r="L4" s="47">
        <f t="shared" si="2"/>
        <v>0</v>
      </c>
      <c r="M4" s="47">
        <f t="shared" si="2"/>
        <v>0</v>
      </c>
      <c r="N4" s="11">
        <f>SUM(B4:M4)</f>
        <v>0</v>
      </c>
      <c r="O4" s="12">
        <f>+AVERAGE(B4:M4)</f>
        <v>0</v>
      </c>
    </row>
    <row r="5" spans="1:15">
      <c r="A5" s="13" t="s">
        <v>16</v>
      </c>
      <c r="B5" s="48">
        <f>VLOOKUP(DAY($B$2),$A$66:$M$96,COLUMN(),FALSE)</f>
        <v>0</v>
      </c>
      <c r="C5" s="48">
        <f t="shared" ref="C5:M5" si="3">VLOOKUP(DAY($B$2),$A$66:$M$96,COLUMN(),FALSE)</f>
        <v>0</v>
      </c>
      <c r="D5" s="48">
        <f t="shared" si="3"/>
        <v>0</v>
      </c>
      <c r="E5" s="48">
        <f t="shared" si="3"/>
        <v>0</v>
      </c>
      <c r="F5" s="48">
        <f t="shared" si="3"/>
        <v>0</v>
      </c>
      <c r="G5" s="48">
        <f t="shared" si="3"/>
        <v>0</v>
      </c>
      <c r="H5" s="48">
        <f t="shared" si="3"/>
        <v>0</v>
      </c>
      <c r="I5" s="48">
        <f t="shared" si="3"/>
        <v>0</v>
      </c>
      <c r="J5" s="48">
        <f t="shared" si="3"/>
        <v>0</v>
      </c>
      <c r="K5" s="48">
        <f t="shared" si="3"/>
        <v>0</v>
      </c>
      <c r="L5" s="48">
        <f t="shared" si="3"/>
        <v>0</v>
      </c>
      <c r="M5" s="48">
        <f t="shared" si="3"/>
        <v>0</v>
      </c>
      <c r="N5" s="11">
        <f>SUM(B5:M5)</f>
        <v>0</v>
      </c>
      <c r="O5" s="12">
        <f>+AVERAGE(B5:M5)</f>
        <v>0</v>
      </c>
    </row>
    <row r="6" spans="1:15" ht="15.75" thickBot="1">
      <c r="A6" s="15" t="s">
        <v>17</v>
      </c>
      <c r="B6" s="16">
        <f t="shared" ref="B6:M6" si="4">B4-B5</f>
        <v>0</v>
      </c>
      <c r="C6" s="16">
        <f t="shared" si="4"/>
        <v>0</v>
      </c>
      <c r="D6" s="16">
        <f t="shared" si="4"/>
        <v>0</v>
      </c>
      <c r="E6" s="16">
        <f t="shared" si="4"/>
        <v>0</v>
      </c>
      <c r="F6" s="16">
        <f t="shared" si="4"/>
        <v>0</v>
      </c>
      <c r="G6" s="16">
        <f t="shared" si="4"/>
        <v>0</v>
      </c>
      <c r="H6" s="16">
        <f t="shared" si="4"/>
        <v>0</v>
      </c>
      <c r="I6" s="16">
        <f t="shared" si="4"/>
        <v>0</v>
      </c>
      <c r="J6" s="16">
        <f t="shared" si="4"/>
        <v>0</v>
      </c>
      <c r="K6" s="16">
        <f t="shared" si="4"/>
        <v>0</v>
      </c>
      <c r="L6" s="16">
        <f t="shared" si="4"/>
        <v>0</v>
      </c>
      <c r="M6" s="17">
        <f t="shared" si="4"/>
        <v>0</v>
      </c>
      <c r="N6" s="18">
        <f>SUM(B6:M6)</f>
        <v>0</v>
      </c>
      <c r="O6" s="9">
        <f>+AVERAGE(B6:M6)</f>
        <v>0</v>
      </c>
    </row>
    <row r="7" spans="1:15">
      <c r="A7" s="19">
        <v>2013</v>
      </c>
      <c r="B7" s="50">
        <f t="shared" ref="B7:M7" si="5">DATE($A$7,MONTH(B$1&amp;1),DAY($A$1-1))</f>
        <v>41305</v>
      </c>
      <c r="C7" s="50">
        <f t="shared" si="5"/>
        <v>41336</v>
      </c>
      <c r="D7" s="50">
        <f t="shared" si="5"/>
        <v>41364</v>
      </c>
      <c r="E7" s="50">
        <f t="shared" si="5"/>
        <v>41395</v>
      </c>
      <c r="F7" s="50">
        <f t="shared" si="5"/>
        <v>41425</v>
      </c>
      <c r="G7" s="50">
        <f t="shared" si="5"/>
        <v>41456</v>
      </c>
      <c r="H7" s="50">
        <f t="shared" si="5"/>
        <v>41486</v>
      </c>
      <c r="I7" s="50">
        <f t="shared" si="5"/>
        <v>41517</v>
      </c>
      <c r="J7" s="50">
        <f t="shared" si="5"/>
        <v>41548</v>
      </c>
      <c r="K7" s="50">
        <f t="shared" si="5"/>
        <v>41578</v>
      </c>
      <c r="L7" s="50">
        <f t="shared" si="5"/>
        <v>41609</v>
      </c>
      <c r="M7" s="50">
        <f t="shared" si="5"/>
        <v>41639</v>
      </c>
      <c r="N7" s="4" t="s">
        <v>12</v>
      </c>
      <c r="O7" s="20"/>
    </row>
    <row r="8" spans="1:15" ht="15.75" thickBot="1">
      <c r="A8" s="6" t="s">
        <v>14</v>
      </c>
      <c r="B8" s="7" t="e">
        <f ca="1">'Anal 2013'!B55-SUM(OFFSET('Anal 2013'!$A$24,MATCH(DAY(B$7),'Anal 2013'!$A$24:$A$54,0),COLUMN()-1,31-DAY(B$7)))</f>
        <v>#REF!</v>
      </c>
      <c r="C8" s="7">
        <f ca="1">'Anal 2013'!C55-SUM(OFFSET('Anal 2013'!$A$24,MATCH(DAY(C$7),'Anal 2013'!$A$24:$A$54,0),COLUMN()-1,31-DAY(C$7)))</f>
        <v>764</v>
      </c>
      <c r="D8" s="7" t="e">
        <f ca="1">'Anal 2013'!D55-SUM(OFFSET('Anal 2013'!$A$24,MATCH(DAY(D$7),'Anal 2013'!$A$24:$A$54,0),COLUMN()-1,31-DAY(D$7)))</f>
        <v>#REF!</v>
      </c>
      <c r="E8" s="7">
        <f ca="1">'Anal 2013'!E55-SUM(OFFSET('Anal 2013'!$A$24,MATCH(DAY(E$7),'Anal 2013'!$A$24:$A$54,0),COLUMN()-1,31-DAY(E$7)))</f>
        <v>251</v>
      </c>
      <c r="F8" s="7" t="e">
        <f ca="1">'Anal 2013'!F55-SUM(OFFSET('Anal 2013'!$A$24,MATCH(DAY(F$7),'Anal 2013'!$A$24:$A$54,0),COLUMN()-1,31-DAY(F$7)))</f>
        <v>#REF!</v>
      </c>
      <c r="G8" s="7">
        <f ca="1">'Anal 2013'!G55-SUM(OFFSET('Anal 2013'!$A$24,MATCH(DAY(G$7),'Anal 2013'!$A$24:$A$54,0),COLUMN()-1,31-DAY(G$7)))</f>
        <v>244</v>
      </c>
      <c r="H8" s="7" t="e">
        <f ca="1">'Anal 2013'!H55-SUM(OFFSET('Anal 2013'!$A$24,MATCH(DAY(H$7),'Anal 2013'!$A$24:$A$54,0),COLUMN()-1,31-DAY(H$7)))</f>
        <v>#REF!</v>
      </c>
      <c r="I8" s="7" t="e">
        <f ca="1">'Anal 2013'!I55-SUM(OFFSET('Anal 2013'!$A$24,MATCH(DAY(I$7),'Anal 2013'!$A$24:$A$54,0),COLUMN()-1,31-DAY(I$7)))</f>
        <v>#REF!</v>
      </c>
      <c r="J8" s="7">
        <f ca="1">'Anal 2013'!J55-SUM(OFFSET('Anal 2013'!$A$24,MATCH(DAY(J$7),'Anal 2013'!$A$24:$A$54,0),COLUMN()-1,31-DAY(J$7)))</f>
        <v>433</v>
      </c>
      <c r="K8" s="7" t="e">
        <f ca="1">'Anal 2013'!K55-SUM(OFFSET('Anal 2013'!$A$24,MATCH(DAY(K$7),'Anal 2013'!$A$24:$A$54,0),COLUMN()-1,31-DAY(K$7)))</f>
        <v>#REF!</v>
      </c>
      <c r="L8" s="7">
        <f ca="1">'Anal 2013'!L55-SUM(OFFSET('Anal 2013'!$A$24,MATCH(DAY(L$7),'Anal 2013'!$A$24:$A$54,0),COLUMN()-1,31-DAY(L$7)))</f>
        <v>375</v>
      </c>
      <c r="M8" s="7" t="e">
        <f ca="1">'Anal 2013'!M55-SUM(OFFSET('Anal 2013'!$A$24,MATCH(DAY(M$7),'Anal 2013'!$A$24:$A$54,0),COLUMN()-1,31-DAY(M$7)))</f>
        <v>#REF!</v>
      </c>
      <c r="N8" s="21" t="e">
        <f ca="1">SUM(B8:M8)</f>
        <v>#REF!</v>
      </c>
      <c r="O8" s="9" t="e">
        <f ca="1">+AVERAGE(B8:M8)</f>
        <v>#REF!</v>
      </c>
    </row>
    <row r="9" spans="1:15">
      <c r="A9" s="22" t="s">
        <v>15</v>
      </c>
      <c r="B9" s="23">
        <f ca="1">VLOOKUP(DAY($B$2),'Anal 2013'!$A$24:$M$54,COLUMN())</f>
        <v>245</v>
      </c>
      <c r="C9" s="23">
        <f ca="1">VLOOKUP(DAY($B$2),'Anal 2013'!$A$24:$M$54,COLUMN())</f>
        <v>0</v>
      </c>
      <c r="D9" s="23">
        <f ca="1">VLOOKUP(DAY($B$2),'Anal 2013'!$A$24:$M$54,COLUMN())</f>
        <v>180</v>
      </c>
      <c r="E9" s="23">
        <f ca="1">VLOOKUP(DAY($B$2),'Anal 2013'!$A$24:$M$54,COLUMN())</f>
        <v>0</v>
      </c>
      <c r="F9" s="23">
        <f ca="1">VLOOKUP(DAY($B$2),'Anal 2013'!$A$24:$M$54,COLUMN())</f>
        <v>205</v>
      </c>
      <c r="G9" s="23">
        <f ca="1">VLOOKUP(DAY($B$2),'Anal 2013'!$A$24:$M$54,COLUMN())</f>
        <v>0</v>
      </c>
      <c r="H9" s="23">
        <f ca="1">VLOOKUP(DAY($B$2),'Anal 2013'!$A$24:$M$54,COLUMN())</f>
        <v>134</v>
      </c>
      <c r="I9" s="23">
        <f ca="1">VLOOKUP(DAY($B$2),'Anal 2013'!$A$24:$M$54,COLUMN())</f>
        <v>412</v>
      </c>
      <c r="J9" s="23">
        <f ca="1">VLOOKUP(DAY($B$2),'Anal 2013'!$A$24:$M$54,COLUMN())</f>
        <v>0</v>
      </c>
      <c r="K9" s="23">
        <f ca="1">VLOOKUP(DAY($B$2),'Anal 2013'!$A$24:$M$54,COLUMN())</f>
        <v>332</v>
      </c>
      <c r="L9" s="23">
        <f ca="1">VLOOKUP(DAY($B$2),'Anal 2013'!$A$24:$M$54,COLUMN())</f>
        <v>0</v>
      </c>
      <c r="M9" s="23">
        <f ca="1">VLOOKUP(DAY($B$2),'Anal 2013'!$A$24:$M$54,COLUMN())</f>
        <v>154</v>
      </c>
      <c r="N9" s="24">
        <f>SUM(B9:M9)</f>
        <v>1662</v>
      </c>
      <c r="O9" s="25">
        <f>+AVERAGE(B9:M9)</f>
        <v>138.5</v>
      </c>
    </row>
    <row r="10" spans="1:15">
      <c r="A10" s="13" t="s">
        <v>16</v>
      </c>
      <c r="B10" s="14">
        <f ca="1">+VLOOKUP(DAY($B$2),'Anal 2013'!$A$59:$M$89,COLUMN())</f>
        <v>133</v>
      </c>
      <c r="C10" s="14">
        <f ca="1">+VLOOKUP(DAY($B$2),'Anal 2013'!$A$59:$M$89,COLUMN())</f>
        <v>0</v>
      </c>
      <c r="D10" s="14">
        <f ca="1">+VLOOKUP(DAY($B$2),'Anal 2013'!$A$59:$M$89,COLUMN())</f>
        <v>84</v>
      </c>
      <c r="E10" s="14">
        <f ca="1">+VLOOKUP(DAY($B$2),'Anal 2013'!$A$59:$M$89,COLUMN())</f>
        <v>0</v>
      </c>
      <c r="F10" s="14">
        <f ca="1">+VLOOKUP(DAY($B$2),'Anal 2013'!$A$59:$M$89,COLUMN())</f>
        <v>73</v>
      </c>
      <c r="G10" s="14">
        <f ca="1">+VLOOKUP(DAY($B$2),'Anal 2013'!$A$59:$M$89,COLUMN())</f>
        <v>89</v>
      </c>
      <c r="H10" s="14">
        <f ca="1">+VLOOKUP(DAY($B$2),'Anal 2013'!$A$59:$M$89,COLUMN())</f>
        <v>0</v>
      </c>
      <c r="I10" s="14">
        <f ca="1">+VLOOKUP(DAY($B$2),'Anal 2013'!$A$59:$M$89,COLUMN())</f>
        <v>0</v>
      </c>
      <c r="J10" s="14">
        <f ca="1">+VLOOKUP(DAY($B$2),'Anal 2013'!$A$59:$M$89,COLUMN())</f>
        <v>0</v>
      </c>
      <c r="K10" s="14">
        <f ca="1">+VLOOKUP(DAY($B$2),'Anal 2013'!$A$59:$M$89,COLUMN())</f>
        <v>117</v>
      </c>
      <c r="L10" s="14">
        <f ca="1">+VLOOKUP(DAY($B$2),'Anal 2013'!$A$59:$M$89,COLUMN())</f>
        <v>0</v>
      </c>
      <c r="M10" s="14">
        <f ca="1">+VLOOKUP(DAY($B$2),'Anal 2013'!$A$59:$M$89,COLUMN())</f>
        <v>76</v>
      </c>
      <c r="N10" s="26">
        <f>SUM(B10:M10)</f>
        <v>572</v>
      </c>
      <c r="O10" s="12">
        <f>+AVERAGE(B10:M10)</f>
        <v>47.666666666666664</v>
      </c>
    </row>
    <row r="11" spans="1:15" ht="15.75" thickBot="1">
      <c r="A11" s="15" t="s">
        <v>17</v>
      </c>
      <c r="B11" s="16">
        <f>B9-B10</f>
        <v>112</v>
      </c>
      <c r="C11" s="16">
        <f t="shared" ref="C11:K11" ca="1" si="6">C8-C10</f>
        <v>764</v>
      </c>
      <c r="D11" s="16" t="e">
        <f t="shared" ca="1" si="6"/>
        <v>#REF!</v>
      </c>
      <c r="E11" s="16">
        <f t="shared" ca="1" si="6"/>
        <v>251</v>
      </c>
      <c r="F11" s="16" t="e">
        <f t="shared" ca="1" si="6"/>
        <v>#REF!</v>
      </c>
      <c r="G11" s="16">
        <f t="shared" ca="1" si="6"/>
        <v>155</v>
      </c>
      <c r="H11" s="16" t="e">
        <f t="shared" ca="1" si="6"/>
        <v>#REF!</v>
      </c>
      <c r="I11" s="16" t="e">
        <f t="shared" ca="1" si="6"/>
        <v>#REF!</v>
      </c>
      <c r="J11" s="16">
        <f t="shared" ca="1" si="6"/>
        <v>433</v>
      </c>
      <c r="K11" s="16" t="e">
        <f t="shared" ca="1" si="6"/>
        <v>#REF!</v>
      </c>
      <c r="L11" s="16">
        <f ca="1">L8-L10</f>
        <v>375</v>
      </c>
      <c r="M11" s="16" t="e">
        <f ca="1">M8-M10</f>
        <v>#REF!</v>
      </c>
      <c r="N11" s="21" t="e">
        <f ca="1">SUM(B11:M11)</f>
        <v>#REF!</v>
      </c>
      <c r="O11" s="9" t="e">
        <f ca="1">+AVERAGE(B11:M11)</f>
        <v>#REF!</v>
      </c>
    </row>
    <row r="12" spans="1:1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5"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5"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4"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</row>
    <row r="18" spans="1:14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9"/>
    </row>
    <row r="19" spans="1:14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9"/>
    </row>
    <row r="20" spans="1:14"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9"/>
    </row>
    <row r="21" spans="1:14"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9"/>
    </row>
    <row r="22" spans="1:14"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"/>
    </row>
    <row r="23" spans="1:14"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"/>
    </row>
    <row r="24" spans="1:14"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</row>
    <row r="25" spans="1:14"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4"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4"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4">
      <c r="N28" s="30"/>
    </row>
    <row r="29" spans="1:14" ht="15.75" thickBot="1">
      <c r="N29" s="30"/>
    </row>
    <row r="30" spans="1:14">
      <c r="A30" s="31"/>
      <c r="B30" s="51" t="s">
        <v>18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2"/>
      <c r="N30" s="32"/>
    </row>
    <row r="31" spans="1:14">
      <c r="A31" s="13">
        <v>1</v>
      </c>
      <c r="B31" s="33">
        <v>258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N31" s="34">
        <f t="shared" ref="N31:N61" si="7">SUM(B31:M31)</f>
        <v>258</v>
      </c>
    </row>
    <row r="32" spans="1:14">
      <c r="A32" s="13">
        <v>2</v>
      </c>
      <c r="B32" s="33">
        <v>318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N32" s="34">
        <f t="shared" si="7"/>
        <v>318</v>
      </c>
    </row>
    <row r="33" spans="1:14">
      <c r="A33" s="13">
        <v>3</v>
      </c>
      <c r="B33" s="33">
        <v>346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N33" s="34">
        <f t="shared" si="7"/>
        <v>346</v>
      </c>
    </row>
    <row r="34" spans="1:14">
      <c r="A34" s="13">
        <v>4</v>
      </c>
      <c r="B34" s="35">
        <v>300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N34" s="34">
        <f t="shared" si="7"/>
        <v>300</v>
      </c>
    </row>
    <row r="35" spans="1:14">
      <c r="A35" s="13">
        <v>5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N35" s="34">
        <f t="shared" si="7"/>
        <v>0</v>
      </c>
    </row>
    <row r="36" spans="1:14">
      <c r="A36" s="13">
        <v>6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N36" s="34">
        <f t="shared" si="7"/>
        <v>0</v>
      </c>
    </row>
    <row r="37" spans="1:14">
      <c r="A37" s="13">
        <v>7</v>
      </c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N37" s="34">
        <f t="shared" si="7"/>
        <v>0</v>
      </c>
    </row>
    <row r="38" spans="1:14">
      <c r="A38" s="13">
        <v>8</v>
      </c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N38" s="34">
        <f t="shared" si="7"/>
        <v>0</v>
      </c>
    </row>
    <row r="39" spans="1:14">
      <c r="A39" s="13">
        <v>9</v>
      </c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N39" s="34">
        <f t="shared" si="7"/>
        <v>0</v>
      </c>
    </row>
    <row r="40" spans="1:14">
      <c r="A40" s="13">
        <v>10</v>
      </c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N40" s="34">
        <f t="shared" si="7"/>
        <v>0</v>
      </c>
    </row>
    <row r="41" spans="1:14">
      <c r="A41" s="13">
        <v>11</v>
      </c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5"/>
      <c r="N41" s="34">
        <f t="shared" si="7"/>
        <v>0</v>
      </c>
    </row>
    <row r="42" spans="1:14">
      <c r="A42" s="13">
        <v>12</v>
      </c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5"/>
      <c r="N42" s="34">
        <f t="shared" si="7"/>
        <v>0</v>
      </c>
    </row>
    <row r="43" spans="1:14">
      <c r="A43" s="13">
        <v>13</v>
      </c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5"/>
      <c r="N43" s="34">
        <f t="shared" si="7"/>
        <v>0</v>
      </c>
    </row>
    <row r="44" spans="1:14">
      <c r="A44" s="13">
        <v>14</v>
      </c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5"/>
      <c r="N44" s="34">
        <f t="shared" si="7"/>
        <v>0</v>
      </c>
    </row>
    <row r="45" spans="1:14">
      <c r="A45" s="13">
        <v>15</v>
      </c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5"/>
      <c r="N45" s="34">
        <f t="shared" si="7"/>
        <v>0</v>
      </c>
    </row>
    <row r="46" spans="1:14">
      <c r="A46" s="13">
        <v>16</v>
      </c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5"/>
      <c r="N46" s="34">
        <f t="shared" si="7"/>
        <v>0</v>
      </c>
    </row>
    <row r="47" spans="1:14">
      <c r="A47" s="13">
        <v>17</v>
      </c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5"/>
      <c r="N47" s="34">
        <f t="shared" si="7"/>
        <v>0</v>
      </c>
    </row>
    <row r="48" spans="1:14">
      <c r="A48" s="13">
        <v>18</v>
      </c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5"/>
      <c r="N48" s="34">
        <f t="shared" si="7"/>
        <v>0</v>
      </c>
    </row>
    <row r="49" spans="1:15">
      <c r="A49" s="13">
        <v>19</v>
      </c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5"/>
      <c r="N49" s="34">
        <f t="shared" si="7"/>
        <v>0</v>
      </c>
    </row>
    <row r="50" spans="1:15">
      <c r="A50" s="13">
        <v>20</v>
      </c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5"/>
      <c r="N50" s="34">
        <f t="shared" si="7"/>
        <v>0</v>
      </c>
    </row>
    <row r="51" spans="1:15">
      <c r="A51" s="13">
        <v>21</v>
      </c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5"/>
      <c r="N51" s="34">
        <f t="shared" si="7"/>
        <v>0</v>
      </c>
    </row>
    <row r="52" spans="1:15">
      <c r="A52" s="13">
        <v>22</v>
      </c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5"/>
      <c r="N52" s="34">
        <f t="shared" si="7"/>
        <v>0</v>
      </c>
    </row>
    <row r="53" spans="1:15">
      <c r="A53" s="13">
        <v>23</v>
      </c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5"/>
      <c r="N53" s="34">
        <f t="shared" si="7"/>
        <v>0</v>
      </c>
    </row>
    <row r="54" spans="1:15">
      <c r="A54" s="13">
        <v>24</v>
      </c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5"/>
      <c r="N54" s="34">
        <f t="shared" si="7"/>
        <v>0</v>
      </c>
    </row>
    <row r="55" spans="1:15">
      <c r="A55" s="13">
        <v>25</v>
      </c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5"/>
      <c r="N55" s="34">
        <f t="shared" si="7"/>
        <v>0</v>
      </c>
    </row>
    <row r="56" spans="1:15">
      <c r="A56" s="13">
        <v>26</v>
      </c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5"/>
      <c r="N56" s="34">
        <f t="shared" si="7"/>
        <v>0</v>
      </c>
    </row>
    <row r="57" spans="1:15">
      <c r="A57" s="13">
        <v>27</v>
      </c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5"/>
      <c r="N57" s="34">
        <f t="shared" si="7"/>
        <v>0</v>
      </c>
    </row>
    <row r="58" spans="1:15">
      <c r="A58" s="13">
        <v>28</v>
      </c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5"/>
      <c r="N58" s="34">
        <f t="shared" si="7"/>
        <v>0</v>
      </c>
    </row>
    <row r="59" spans="1:15">
      <c r="A59" s="13">
        <v>29</v>
      </c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5"/>
      <c r="N59" s="34">
        <f t="shared" si="7"/>
        <v>0</v>
      </c>
    </row>
    <row r="60" spans="1:15">
      <c r="A60" s="13">
        <v>30</v>
      </c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5"/>
      <c r="N60" s="34">
        <f t="shared" si="7"/>
        <v>0</v>
      </c>
    </row>
    <row r="61" spans="1:15" ht="15.75" thickBot="1">
      <c r="A61" s="36">
        <v>31</v>
      </c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8"/>
      <c r="M61" s="37"/>
      <c r="N61" s="39">
        <f t="shared" si="7"/>
        <v>0</v>
      </c>
    </row>
    <row r="62" spans="1:15" ht="15.75" thickTop="1">
      <c r="A62" s="13" t="s">
        <v>14</v>
      </c>
      <c r="B62" s="40">
        <f t="shared" ref="B62:K62" si="8">SUM(B31:B61)</f>
        <v>1222</v>
      </c>
      <c r="C62" s="40">
        <f t="shared" si="8"/>
        <v>0</v>
      </c>
      <c r="D62" s="40">
        <f t="shared" si="8"/>
        <v>0</v>
      </c>
      <c r="E62" s="40">
        <f t="shared" si="8"/>
        <v>0</v>
      </c>
      <c r="F62" s="40">
        <f t="shared" si="8"/>
        <v>0</v>
      </c>
      <c r="G62" s="40">
        <f t="shared" si="8"/>
        <v>0</v>
      </c>
      <c r="H62" s="40">
        <f t="shared" si="8"/>
        <v>0</v>
      </c>
      <c r="I62" s="40">
        <f t="shared" si="8"/>
        <v>0</v>
      </c>
      <c r="J62" s="40">
        <f t="shared" si="8"/>
        <v>0</v>
      </c>
      <c r="K62" s="40">
        <f t="shared" si="8"/>
        <v>0</v>
      </c>
      <c r="L62" s="40">
        <f>SUM(L31:L61)</f>
        <v>0</v>
      </c>
      <c r="M62" s="40">
        <f>SUM(M31:M61)</f>
        <v>0</v>
      </c>
      <c r="N62" s="34">
        <f>SUM(B62:M62)</f>
        <v>1222</v>
      </c>
      <c r="O62" s="28"/>
    </row>
    <row r="63" spans="1:15" ht="15.75" thickBot="1">
      <c r="A63" s="15" t="s">
        <v>19</v>
      </c>
      <c r="B63" s="41">
        <f t="shared" ref="B63:K63" si="9">AVERAGE(B31:B61)</f>
        <v>305.5</v>
      </c>
      <c r="C63" s="41" t="e">
        <f t="shared" si="9"/>
        <v>#DIV/0!</v>
      </c>
      <c r="D63" s="41" t="e">
        <f t="shared" si="9"/>
        <v>#DIV/0!</v>
      </c>
      <c r="E63" s="41" t="e">
        <f t="shared" si="9"/>
        <v>#DIV/0!</v>
      </c>
      <c r="F63" s="41" t="e">
        <f t="shared" si="9"/>
        <v>#DIV/0!</v>
      </c>
      <c r="G63" s="41" t="e">
        <f t="shared" si="9"/>
        <v>#DIV/0!</v>
      </c>
      <c r="H63" s="41" t="e">
        <f t="shared" si="9"/>
        <v>#DIV/0!</v>
      </c>
      <c r="I63" s="41" t="e">
        <f t="shared" si="9"/>
        <v>#DIV/0!</v>
      </c>
      <c r="J63" s="41" t="e">
        <f t="shared" si="9"/>
        <v>#DIV/0!</v>
      </c>
      <c r="K63" s="41" t="e">
        <f t="shared" si="9"/>
        <v>#DIV/0!</v>
      </c>
      <c r="L63" s="41" t="e">
        <f>AVERAGE(L31:L61)</f>
        <v>#DIV/0!</v>
      </c>
      <c r="M63" s="41" t="e">
        <f>AVERAGE(M31:M61)</f>
        <v>#DIV/0!</v>
      </c>
      <c r="N63" s="9">
        <f>AVERAGE(B62:M62)</f>
        <v>101.83333333333333</v>
      </c>
    </row>
    <row r="64" spans="1:15" ht="15.75" thickBot="1"/>
    <row r="65" spans="1:14">
      <c r="A65" s="31"/>
      <c r="B65" s="51" t="s">
        <v>20</v>
      </c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20"/>
    </row>
    <row r="66" spans="1:14">
      <c r="A66" s="13">
        <v>1</v>
      </c>
      <c r="B66" s="33">
        <v>101</v>
      </c>
      <c r="C66" s="33"/>
      <c r="D66" s="33"/>
      <c r="E66" s="33"/>
      <c r="F66" s="33"/>
      <c r="G66" s="33"/>
      <c r="H66" s="33"/>
      <c r="I66" s="33"/>
      <c r="J66" s="33"/>
      <c r="K66" s="42"/>
      <c r="L66" s="42"/>
      <c r="M66" s="35"/>
      <c r="N66" s="34">
        <f t="shared" ref="N66:N96" si="10">SUM(B66:M66)</f>
        <v>101</v>
      </c>
    </row>
    <row r="67" spans="1:14">
      <c r="A67" s="13">
        <v>2</v>
      </c>
      <c r="B67" s="33">
        <v>110</v>
      </c>
      <c r="C67" s="33"/>
      <c r="D67" s="33"/>
      <c r="E67" s="33"/>
      <c r="F67" s="33"/>
      <c r="G67" s="33"/>
      <c r="H67" s="33"/>
      <c r="I67" s="33"/>
      <c r="J67" s="33"/>
      <c r="K67" s="42"/>
      <c r="L67" s="42"/>
      <c r="M67" s="35"/>
      <c r="N67" s="34">
        <f t="shared" si="10"/>
        <v>110</v>
      </c>
    </row>
    <row r="68" spans="1:14">
      <c r="A68" s="13">
        <v>3</v>
      </c>
      <c r="B68" s="33">
        <v>123</v>
      </c>
      <c r="C68" s="33"/>
      <c r="D68" s="33"/>
      <c r="E68" s="33"/>
      <c r="F68" s="33"/>
      <c r="G68" s="33"/>
      <c r="H68" s="33"/>
      <c r="I68" s="33"/>
      <c r="J68" s="33"/>
      <c r="K68" s="42"/>
      <c r="L68" s="42"/>
      <c r="M68" s="35"/>
      <c r="N68" s="34">
        <f t="shared" si="10"/>
        <v>123</v>
      </c>
    </row>
    <row r="69" spans="1:14">
      <c r="A69" s="13">
        <v>4</v>
      </c>
      <c r="B69" s="33"/>
      <c r="C69" s="33"/>
      <c r="D69" s="33"/>
      <c r="E69" s="33"/>
      <c r="F69" s="33"/>
      <c r="G69" s="33"/>
      <c r="H69" s="33"/>
      <c r="I69" s="33"/>
      <c r="J69" s="33"/>
      <c r="K69" s="42"/>
      <c r="L69" s="42"/>
      <c r="M69" s="35"/>
      <c r="N69" s="34">
        <f t="shared" si="10"/>
        <v>0</v>
      </c>
    </row>
    <row r="70" spans="1:14">
      <c r="A70" s="13">
        <v>5</v>
      </c>
      <c r="B70" s="33"/>
      <c r="C70" s="33"/>
      <c r="D70" s="33"/>
      <c r="E70" s="33"/>
      <c r="F70" s="33"/>
      <c r="G70" s="33"/>
      <c r="H70" s="33"/>
      <c r="I70" s="33"/>
      <c r="J70" s="33"/>
      <c r="K70" s="42"/>
      <c r="L70" s="42"/>
      <c r="M70" s="35"/>
      <c r="N70" s="34">
        <f t="shared" si="10"/>
        <v>0</v>
      </c>
    </row>
    <row r="71" spans="1:14">
      <c r="A71" s="13">
        <v>6</v>
      </c>
      <c r="B71" s="33"/>
      <c r="C71" s="33"/>
      <c r="D71" s="33"/>
      <c r="E71" s="33"/>
      <c r="F71" s="33"/>
      <c r="G71" s="33"/>
      <c r="H71" s="33"/>
      <c r="I71" s="33"/>
      <c r="J71" s="33"/>
      <c r="K71" s="42"/>
      <c r="L71" s="42"/>
      <c r="M71" s="35"/>
      <c r="N71" s="34">
        <f t="shared" si="10"/>
        <v>0</v>
      </c>
    </row>
    <row r="72" spans="1:14">
      <c r="A72" s="13">
        <v>7</v>
      </c>
      <c r="B72" s="33"/>
      <c r="C72" s="33"/>
      <c r="D72" s="33"/>
      <c r="E72" s="33"/>
      <c r="F72" s="33"/>
      <c r="G72" s="33"/>
      <c r="H72" s="33"/>
      <c r="I72" s="33"/>
      <c r="J72" s="33"/>
      <c r="K72" s="42"/>
      <c r="L72" s="42"/>
      <c r="M72" s="35"/>
      <c r="N72" s="34">
        <f t="shared" si="10"/>
        <v>0</v>
      </c>
    </row>
    <row r="73" spans="1:14">
      <c r="A73" s="13">
        <v>8</v>
      </c>
      <c r="B73" s="33"/>
      <c r="C73" s="33"/>
      <c r="D73" s="33"/>
      <c r="E73" s="33"/>
      <c r="F73" s="33"/>
      <c r="G73" s="33"/>
      <c r="H73" s="33"/>
      <c r="I73" s="33"/>
      <c r="J73" s="33"/>
      <c r="K73" s="42"/>
      <c r="L73" s="42"/>
      <c r="M73" s="35"/>
      <c r="N73" s="34">
        <f t="shared" si="10"/>
        <v>0</v>
      </c>
    </row>
    <row r="74" spans="1:14">
      <c r="A74" s="13">
        <v>9</v>
      </c>
      <c r="B74" s="33"/>
      <c r="C74" s="33"/>
      <c r="D74" s="33"/>
      <c r="E74" s="33"/>
      <c r="F74" s="33"/>
      <c r="G74" s="33"/>
      <c r="H74" s="33"/>
      <c r="I74" s="33"/>
      <c r="J74" s="33"/>
      <c r="K74" s="42"/>
      <c r="L74" s="42"/>
      <c r="M74" s="35"/>
      <c r="N74" s="34">
        <f t="shared" si="10"/>
        <v>0</v>
      </c>
    </row>
    <row r="75" spans="1:14">
      <c r="A75" s="13">
        <v>10</v>
      </c>
      <c r="B75" s="33"/>
      <c r="C75" s="33"/>
      <c r="D75" s="33"/>
      <c r="E75" s="33"/>
      <c r="F75" s="33"/>
      <c r="G75" s="33"/>
      <c r="H75" s="33"/>
      <c r="I75" s="33"/>
      <c r="J75" s="33"/>
      <c r="K75" s="42"/>
      <c r="L75" s="42"/>
      <c r="M75" s="35"/>
      <c r="N75" s="34">
        <f t="shared" si="10"/>
        <v>0</v>
      </c>
    </row>
    <row r="76" spans="1:14">
      <c r="A76" s="13">
        <v>11</v>
      </c>
      <c r="B76" s="33"/>
      <c r="C76" s="33"/>
      <c r="D76" s="33"/>
      <c r="E76" s="33"/>
      <c r="F76" s="33"/>
      <c r="G76" s="33"/>
      <c r="H76" s="33"/>
      <c r="I76" s="33"/>
      <c r="J76" s="33"/>
      <c r="K76" s="42"/>
      <c r="L76" s="42"/>
      <c r="M76" s="35"/>
      <c r="N76" s="34">
        <f t="shared" si="10"/>
        <v>0</v>
      </c>
    </row>
    <row r="77" spans="1:14">
      <c r="A77" s="13">
        <v>12</v>
      </c>
      <c r="B77" s="33"/>
      <c r="C77" s="33"/>
      <c r="D77" s="33"/>
      <c r="E77" s="33"/>
      <c r="F77" s="33"/>
      <c r="G77" s="33"/>
      <c r="H77" s="33"/>
      <c r="I77" s="33"/>
      <c r="J77" s="33"/>
      <c r="K77" s="42"/>
      <c r="L77" s="42"/>
      <c r="M77" s="35"/>
      <c r="N77" s="34">
        <f t="shared" si="10"/>
        <v>0</v>
      </c>
    </row>
    <row r="78" spans="1:14">
      <c r="A78" s="13">
        <v>13</v>
      </c>
      <c r="B78" s="33"/>
      <c r="C78" s="33"/>
      <c r="D78" s="33"/>
      <c r="E78" s="33"/>
      <c r="F78" s="33"/>
      <c r="G78" s="33"/>
      <c r="H78" s="33"/>
      <c r="I78" s="33"/>
      <c r="J78" s="33"/>
      <c r="K78" s="42"/>
      <c r="L78" s="42"/>
      <c r="M78" s="35"/>
      <c r="N78" s="34">
        <f t="shared" si="10"/>
        <v>0</v>
      </c>
    </row>
    <row r="79" spans="1:14">
      <c r="A79" s="13">
        <v>14</v>
      </c>
      <c r="B79" s="33"/>
      <c r="C79" s="33"/>
      <c r="D79" s="33"/>
      <c r="E79" s="33"/>
      <c r="F79" s="33"/>
      <c r="G79" s="33"/>
      <c r="H79" s="33"/>
      <c r="I79" s="33"/>
      <c r="J79" s="33"/>
      <c r="K79" s="42"/>
      <c r="L79" s="42"/>
      <c r="M79" s="35"/>
      <c r="N79" s="34">
        <f t="shared" si="10"/>
        <v>0</v>
      </c>
    </row>
    <row r="80" spans="1:14">
      <c r="A80" s="13">
        <v>15</v>
      </c>
      <c r="B80" s="33"/>
      <c r="C80" s="33"/>
      <c r="D80" s="33"/>
      <c r="E80" s="33"/>
      <c r="F80" s="33"/>
      <c r="G80" s="33"/>
      <c r="H80" s="33"/>
      <c r="I80" s="33"/>
      <c r="J80" s="33"/>
      <c r="K80" s="42"/>
      <c r="L80" s="42"/>
      <c r="M80" s="35"/>
      <c r="N80" s="34">
        <f t="shared" si="10"/>
        <v>0</v>
      </c>
    </row>
    <row r="81" spans="1:14">
      <c r="A81" s="13">
        <v>16</v>
      </c>
      <c r="B81" s="33"/>
      <c r="C81" s="33"/>
      <c r="D81" s="33"/>
      <c r="E81" s="33"/>
      <c r="F81" s="33"/>
      <c r="G81" s="33"/>
      <c r="H81" s="33"/>
      <c r="I81" s="33"/>
      <c r="J81" s="33"/>
      <c r="K81" s="42"/>
      <c r="L81" s="42"/>
      <c r="M81" s="35"/>
      <c r="N81" s="34">
        <f t="shared" si="10"/>
        <v>0</v>
      </c>
    </row>
    <row r="82" spans="1:14">
      <c r="A82" s="13">
        <v>17</v>
      </c>
      <c r="B82" s="33"/>
      <c r="C82" s="33"/>
      <c r="D82" s="33"/>
      <c r="E82" s="33"/>
      <c r="F82" s="33"/>
      <c r="G82" s="33"/>
      <c r="H82" s="33"/>
      <c r="I82" s="33"/>
      <c r="J82" s="33"/>
      <c r="K82" s="42"/>
      <c r="L82" s="42"/>
      <c r="M82" s="35"/>
      <c r="N82" s="34">
        <f t="shared" si="10"/>
        <v>0</v>
      </c>
    </row>
    <row r="83" spans="1:14">
      <c r="A83" s="13">
        <v>18</v>
      </c>
      <c r="B83" s="33"/>
      <c r="C83" s="33"/>
      <c r="D83" s="33"/>
      <c r="E83" s="33"/>
      <c r="F83" s="33"/>
      <c r="G83" s="33"/>
      <c r="H83" s="33"/>
      <c r="I83" s="33"/>
      <c r="J83" s="33"/>
      <c r="K83" s="42"/>
      <c r="L83" s="42"/>
      <c r="M83" s="35"/>
      <c r="N83" s="34">
        <f t="shared" si="10"/>
        <v>0</v>
      </c>
    </row>
    <row r="84" spans="1:14">
      <c r="A84" s="13">
        <v>19</v>
      </c>
      <c r="B84" s="33"/>
      <c r="C84" s="33"/>
      <c r="D84" s="33"/>
      <c r="E84" s="33"/>
      <c r="F84" s="33"/>
      <c r="G84" s="33"/>
      <c r="H84" s="33"/>
      <c r="I84" s="33"/>
      <c r="J84" s="33"/>
      <c r="K84" s="42"/>
      <c r="L84" s="42"/>
      <c r="M84" s="35"/>
      <c r="N84" s="34">
        <f t="shared" si="10"/>
        <v>0</v>
      </c>
    </row>
    <row r="85" spans="1:14">
      <c r="A85" s="13">
        <v>20</v>
      </c>
      <c r="B85" s="33"/>
      <c r="C85" s="33"/>
      <c r="D85" s="33"/>
      <c r="E85" s="33"/>
      <c r="F85" s="33"/>
      <c r="G85" s="33"/>
      <c r="H85" s="33"/>
      <c r="I85" s="33"/>
      <c r="J85" s="33"/>
      <c r="K85" s="42"/>
      <c r="L85" s="42"/>
      <c r="M85" s="35"/>
      <c r="N85" s="34">
        <f t="shared" si="10"/>
        <v>0</v>
      </c>
    </row>
    <row r="86" spans="1:14">
      <c r="A86" s="13">
        <v>21</v>
      </c>
      <c r="B86" s="33"/>
      <c r="C86" s="33"/>
      <c r="D86" s="33"/>
      <c r="E86" s="33"/>
      <c r="F86" s="33"/>
      <c r="G86" s="33"/>
      <c r="H86" s="33"/>
      <c r="I86" s="33"/>
      <c r="J86" s="33"/>
      <c r="K86" s="42"/>
      <c r="L86" s="42"/>
      <c r="M86" s="35"/>
      <c r="N86" s="34">
        <f t="shared" si="10"/>
        <v>0</v>
      </c>
    </row>
    <row r="87" spans="1:14">
      <c r="A87" s="13">
        <v>22</v>
      </c>
      <c r="B87" s="33"/>
      <c r="C87" s="33"/>
      <c r="D87" s="33"/>
      <c r="E87" s="33"/>
      <c r="F87" s="33"/>
      <c r="G87" s="33"/>
      <c r="H87" s="33"/>
      <c r="I87" s="33"/>
      <c r="J87" s="33"/>
      <c r="K87" s="42"/>
      <c r="L87" s="42"/>
      <c r="M87" s="35"/>
      <c r="N87" s="34">
        <f t="shared" si="10"/>
        <v>0</v>
      </c>
    </row>
    <row r="88" spans="1:14">
      <c r="A88" s="13">
        <v>23</v>
      </c>
      <c r="B88" s="33"/>
      <c r="C88" s="33"/>
      <c r="D88" s="33"/>
      <c r="E88" s="33"/>
      <c r="F88" s="33"/>
      <c r="G88" s="33"/>
      <c r="H88" s="33"/>
      <c r="I88" s="33"/>
      <c r="J88" s="33"/>
      <c r="K88" s="42"/>
      <c r="L88" s="42"/>
      <c r="M88" s="35"/>
      <c r="N88" s="34">
        <f t="shared" si="10"/>
        <v>0</v>
      </c>
    </row>
    <row r="89" spans="1:14">
      <c r="A89" s="13">
        <v>24</v>
      </c>
      <c r="B89" s="33"/>
      <c r="C89" s="33"/>
      <c r="D89" s="33"/>
      <c r="E89" s="33"/>
      <c r="F89" s="33"/>
      <c r="G89" s="33"/>
      <c r="H89" s="33"/>
      <c r="I89" s="33"/>
      <c r="J89" s="33"/>
      <c r="K89" s="42"/>
      <c r="L89" s="42"/>
      <c r="M89" s="35"/>
      <c r="N89" s="34">
        <f t="shared" si="10"/>
        <v>0</v>
      </c>
    </row>
    <row r="90" spans="1:14">
      <c r="A90" s="13">
        <v>25</v>
      </c>
      <c r="B90" s="33"/>
      <c r="C90" s="33"/>
      <c r="D90" s="33"/>
      <c r="E90" s="33"/>
      <c r="F90" s="33"/>
      <c r="G90" s="33"/>
      <c r="H90" s="33"/>
      <c r="I90" s="33"/>
      <c r="J90" s="33"/>
      <c r="K90" s="42"/>
      <c r="L90" s="42"/>
      <c r="M90" s="35"/>
      <c r="N90" s="34">
        <f t="shared" si="10"/>
        <v>0</v>
      </c>
    </row>
    <row r="91" spans="1:14">
      <c r="A91" s="13">
        <v>26</v>
      </c>
      <c r="B91" s="33"/>
      <c r="C91" s="33"/>
      <c r="D91" s="33"/>
      <c r="E91" s="33"/>
      <c r="F91" s="33"/>
      <c r="G91" s="33"/>
      <c r="H91" s="33"/>
      <c r="I91" s="33"/>
      <c r="J91" s="33"/>
      <c r="K91" s="42"/>
      <c r="L91" s="42"/>
      <c r="M91" s="35"/>
      <c r="N91" s="34">
        <f t="shared" si="10"/>
        <v>0</v>
      </c>
    </row>
    <row r="92" spans="1:14">
      <c r="A92" s="13">
        <v>27</v>
      </c>
      <c r="B92" s="33"/>
      <c r="C92" s="33"/>
      <c r="D92" s="33"/>
      <c r="E92" s="33"/>
      <c r="F92" s="33"/>
      <c r="G92" s="33"/>
      <c r="H92" s="33"/>
      <c r="I92" s="33"/>
      <c r="J92" s="33"/>
      <c r="K92" s="42"/>
      <c r="L92" s="42"/>
      <c r="M92" s="35"/>
      <c r="N92" s="34">
        <f t="shared" si="10"/>
        <v>0</v>
      </c>
    </row>
    <row r="93" spans="1:14">
      <c r="A93" s="13">
        <v>28</v>
      </c>
      <c r="B93" s="33"/>
      <c r="C93" s="33"/>
      <c r="D93" s="33"/>
      <c r="E93" s="33"/>
      <c r="F93" s="33"/>
      <c r="G93" s="33"/>
      <c r="H93" s="33"/>
      <c r="I93" s="33"/>
      <c r="J93" s="33"/>
      <c r="K93" s="42"/>
      <c r="L93" s="42"/>
      <c r="M93" s="35"/>
      <c r="N93" s="34">
        <f t="shared" si="10"/>
        <v>0</v>
      </c>
    </row>
    <row r="94" spans="1:14">
      <c r="A94" s="13">
        <v>29</v>
      </c>
      <c r="B94" s="33"/>
      <c r="C94" s="33"/>
      <c r="D94" s="33"/>
      <c r="E94" s="33"/>
      <c r="F94" s="33"/>
      <c r="G94" s="33"/>
      <c r="H94" s="33"/>
      <c r="I94" s="33"/>
      <c r="J94" s="33"/>
      <c r="K94" s="42"/>
      <c r="L94" s="42"/>
      <c r="M94" s="35"/>
      <c r="N94" s="34">
        <f t="shared" si="10"/>
        <v>0</v>
      </c>
    </row>
    <row r="95" spans="1:14">
      <c r="A95" s="13">
        <v>30</v>
      </c>
      <c r="B95" s="33"/>
      <c r="C95" s="33"/>
      <c r="D95" s="33"/>
      <c r="E95" s="33"/>
      <c r="F95" s="33"/>
      <c r="G95" s="33"/>
      <c r="H95" s="33"/>
      <c r="I95" s="33"/>
      <c r="J95" s="33"/>
      <c r="K95" s="42"/>
      <c r="L95" s="42"/>
      <c r="M95" s="35"/>
      <c r="N95" s="34">
        <f t="shared" si="10"/>
        <v>0</v>
      </c>
    </row>
    <row r="96" spans="1:14" ht="15.75" thickBot="1">
      <c r="A96" s="36">
        <v>31</v>
      </c>
      <c r="B96" s="37"/>
      <c r="C96" s="37"/>
      <c r="D96" s="37"/>
      <c r="E96" s="37"/>
      <c r="F96" s="37"/>
      <c r="G96" s="37"/>
      <c r="H96" s="37"/>
      <c r="I96" s="37"/>
      <c r="J96" s="37"/>
      <c r="K96" s="38"/>
      <c r="L96" s="38"/>
      <c r="M96" s="37"/>
      <c r="N96" s="39">
        <f t="shared" si="10"/>
        <v>0</v>
      </c>
    </row>
    <row r="97" spans="1:14" ht="15.75" thickTop="1">
      <c r="A97" s="13" t="s">
        <v>14</v>
      </c>
      <c r="B97" s="40">
        <f t="shared" ref="B97:K97" si="11">SUM(B66:B96)</f>
        <v>334</v>
      </c>
      <c r="C97" s="40">
        <f t="shared" si="11"/>
        <v>0</v>
      </c>
      <c r="D97" s="40">
        <f t="shared" si="11"/>
        <v>0</v>
      </c>
      <c r="E97" s="40">
        <f t="shared" si="11"/>
        <v>0</v>
      </c>
      <c r="F97" s="40">
        <f t="shared" si="11"/>
        <v>0</v>
      </c>
      <c r="G97" s="40">
        <f t="shared" si="11"/>
        <v>0</v>
      </c>
      <c r="H97" s="40">
        <f t="shared" si="11"/>
        <v>0</v>
      </c>
      <c r="I97" s="40">
        <f t="shared" si="11"/>
        <v>0</v>
      </c>
      <c r="J97" s="40">
        <f t="shared" si="11"/>
        <v>0</v>
      </c>
      <c r="K97" s="40">
        <f t="shared" si="11"/>
        <v>0</v>
      </c>
      <c r="L97" s="40">
        <f>SUM(L66:L96)</f>
        <v>0</v>
      </c>
      <c r="M97" s="40">
        <f>SUM(M66:M96)</f>
        <v>0</v>
      </c>
      <c r="N97" s="34">
        <f>SUM(B97:M97)</f>
        <v>334</v>
      </c>
    </row>
    <row r="98" spans="1:14" ht="15.75" thickBot="1">
      <c r="A98" s="15" t="s">
        <v>19</v>
      </c>
      <c r="B98" s="41">
        <f t="shared" ref="B98:K98" si="12">AVERAGE(B66:B96)</f>
        <v>111.33333333333333</v>
      </c>
      <c r="C98" s="41" t="e">
        <f t="shared" si="12"/>
        <v>#DIV/0!</v>
      </c>
      <c r="D98" s="41" t="e">
        <f t="shared" si="12"/>
        <v>#DIV/0!</v>
      </c>
      <c r="E98" s="41" t="e">
        <f t="shared" si="12"/>
        <v>#DIV/0!</v>
      </c>
      <c r="F98" s="41" t="e">
        <f t="shared" si="12"/>
        <v>#DIV/0!</v>
      </c>
      <c r="G98" s="41" t="e">
        <f t="shared" si="12"/>
        <v>#DIV/0!</v>
      </c>
      <c r="H98" s="41" t="e">
        <f t="shared" si="12"/>
        <v>#DIV/0!</v>
      </c>
      <c r="I98" s="41" t="e">
        <f t="shared" si="12"/>
        <v>#DIV/0!</v>
      </c>
      <c r="J98" s="41" t="e">
        <f t="shared" si="12"/>
        <v>#DIV/0!</v>
      </c>
      <c r="K98" s="41" t="e">
        <f t="shared" si="12"/>
        <v>#DIV/0!</v>
      </c>
      <c r="L98" s="41" t="e">
        <f>AVERAGE(L66:L96)</f>
        <v>#DIV/0!</v>
      </c>
      <c r="M98" s="41" t="e">
        <f>AVERAGE(M66:M96)</f>
        <v>#DIV/0!</v>
      </c>
      <c r="N98" s="9">
        <f>AVERAGE(B97:M97)</f>
        <v>27.833333333333332</v>
      </c>
    </row>
    <row r="99" spans="1:14" ht="15.75" thickBot="1"/>
    <row r="100" spans="1:14">
      <c r="A100" s="31"/>
      <c r="B100" s="51" t="s">
        <v>21</v>
      </c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20"/>
    </row>
    <row r="101" spans="1:14">
      <c r="A101" s="13">
        <v>1</v>
      </c>
      <c r="B101" s="33">
        <f t="shared" ref="B101:M116" si="13">B31-B66</f>
        <v>157</v>
      </c>
      <c r="C101" s="33">
        <f t="shared" si="13"/>
        <v>0</v>
      </c>
      <c r="D101" s="33">
        <f t="shared" si="13"/>
        <v>0</v>
      </c>
      <c r="E101" s="33">
        <f t="shared" si="13"/>
        <v>0</v>
      </c>
      <c r="F101" s="33">
        <f t="shared" si="13"/>
        <v>0</v>
      </c>
      <c r="G101" s="33">
        <f t="shared" si="13"/>
        <v>0</v>
      </c>
      <c r="H101" s="33">
        <f t="shared" si="13"/>
        <v>0</v>
      </c>
      <c r="I101" s="33">
        <f t="shared" si="13"/>
        <v>0</v>
      </c>
      <c r="J101" s="33">
        <f t="shared" si="13"/>
        <v>0</v>
      </c>
      <c r="K101" s="42">
        <f t="shared" si="13"/>
        <v>0</v>
      </c>
      <c r="L101" s="42">
        <f t="shared" si="13"/>
        <v>0</v>
      </c>
      <c r="M101" s="33">
        <f t="shared" si="13"/>
        <v>0</v>
      </c>
      <c r="N101" s="34">
        <f t="shared" ref="N101:N131" si="14">SUM(B101:M101)</f>
        <v>157</v>
      </c>
    </row>
    <row r="102" spans="1:14">
      <c r="A102" s="13">
        <v>2</v>
      </c>
      <c r="B102" s="33">
        <f t="shared" si="13"/>
        <v>208</v>
      </c>
      <c r="C102" s="33">
        <f t="shared" si="13"/>
        <v>0</v>
      </c>
      <c r="D102" s="33">
        <f t="shared" si="13"/>
        <v>0</v>
      </c>
      <c r="E102" s="33">
        <f t="shared" si="13"/>
        <v>0</v>
      </c>
      <c r="F102" s="33">
        <f t="shared" si="13"/>
        <v>0</v>
      </c>
      <c r="G102" s="33">
        <f t="shared" si="13"/>
        <v>0</v>
      </c>
      <c r="H102" s="33">
        <f t="shared" si="13"/>
        <v>0</v>
      </c>
      <c r="I102" s="33">
        <f t="shared" si="13"/>
        <v>0</v>
      </c>
      <c r="J102" s="33">
        <f t="shared" si="13"/>
        <v>0</v>
      </c>
      <c r="K102" s="42">
        <f t="shared" si="13"/>
        <v>0</v>
      </c>
      <c r="L102" s="42">
        <f t="shared" si="13"/>
        <v>0</v>
      </c>
      <c r="M102" s="33">
        <f t="shared" si="13"/>
        <v>0</v>
      </c>
      <c r="N102" s="34">
        <f t="shared" si="14"/>
        <v>208</v>
      </c>
    </row>
    <row r="103" spans="1:14">
      <c r="A103" s="13">
        <v>3</v>
      </c>
      <c r="B103" s="33">
        <f t="shared" si="13"/>
        <v>223</v>
      </c>
      <c r="C103" s="33">
        <f t="shared" si="13"/>
        <v>0</v>
      </c>
      <c r="D103" s="33">
        <f t="shared" si="13"/>
        <v>0</v>
      </c>
      <c r="E103" s="33">
        <f t="shared" si="13"/>
        <v>0</v>
      </c>
      <c r="F103" s="33">
        <f t="shared" si="13"/>
        <v>0</v>
      </c>
      <c r="G103" s="33">
        <f t="shared" si="13"/>
        <v>0</v>
      </c>
      <c r="H103" s="33">
        <f t="shared" si="13"/>
        <v>0</v>
      </c>
      <c r="I103" s="33">
        <f t="shared" si="13"/>
        <v>0</v>
      </c>
      <c r="J103" s="33">
        <f t="shared" si="13"/>
        <v>0</v>
      </c>
      <c r="K103" s="42">
        <f t="shared" si="13"/>
        <v>0</v>
      </c>
      <c r="L103" s="42">
        <f t="shared" si="13"/>
        <v>0</v>
      </c>
      <c r="M103" s="33">
        <f t="shared" si="13"/>
        <v>0</v>
      </c>
      <c r="N103" s="34">
        <f t="shared" si="14"/>
        <v>223</v>
      </c>
    </row>
    <row r="104" spans="1:14">
      <c r="A104" s="13">
        <v>4</v>
      </c>
      <c r="B104" s="33">
        <f t="shared" si="13"/>
        <v>300</v>
      </c>
      <c r="C104" s="33">
        <f t="shared" si="13"/>
        <v>0</v>
      </c>
      <c r="D104" s="33">
        <f t="shared" si="13"/>
        <v>0</v>
      </c>
      <c r="E104" s="33">
        <f t="shared" si="13"/>
        <v>0</v>
      </c>
      <c r="F104" s="33">
        <f t="shared" si="13"/>
        <v>0</v>
      </c>
      <c r="G104" s="33">
        <f t="shared" si="13"/>
        <v>0</v>
      </c>
      <c r="H104" s="33">
        <f t="shared" si="13"/>
        <v>0</v>
      </c>
      <c r="I104" s="33">
        <f t="shared" si="13"/>
        <v>0</v>
      </c>
      <c r="J104" s="33">
        <f t="shared" si="13"/>
        <v>0</v>
      </c>
      <c r="K104" s="42">
        <f t="shared" si="13"/>
        <v>0</v>
      </c>
      <c r="L104" s="42">
        <f t="shared" si="13"/>
        <v>0</v>
      </c>
      <c r="M104" s="33">
        <f t="shared" si="13"/>
        <v>0</v>
      </c>
      <c r="N104" s="34">
        <f t="shared" si="14"/>
        <v>300</v>
      </c>
    </row>
    <row r="105" spans="1:14">
      <c r="A105" s="13">
        <v>5</v>
      </c>
      <c r="B105" s="33">
        <f t="shared" si="13"/>
        <v>0</v>
      </c>
      <c r="C105" s="33">
        <f t="shared" si="13"/>
        <v>0</v>
      </c>
      <c r="D105" s="33">
        <f t="shared" si="13"/>
        <v>0</v>
      </c>
      <c r="E105" s="33">
        <f t="shared" si="13"/>
        <v>0</v>
      </c>
      <c r="F105" s="33">
        <f t="shared" si="13"/>
        <v>0</v>
      </c>
      <c r="G105" s="33">
        <f t="shared" si="13"/>
        <v>0</v>
      </c>
      <c r="H105" s="33">
        <f t="shared" si="13"/>
        <v>0</v>
      </c>
      <c r="I105" s="33">
        <f t="shared" si="13"/>
        <v>0</v>
      </c>
      <c r="J105" s="33">
        <f t="shared" si="13"/>
        <v>0</v>
      </c>
      <c r="K105" s="42">
        <f t="shared" si="13"/>
        <v>0</v>
      </c>
      <c r="L105" s="42">
        <f t="shared" si="13"/>
        <v>0</v>
      </c>
      <c r="M105" s="33">
        <f t="shared" si="13"/>
        <v>0</v>
      </c>
      <c r="N105" s="34">
        <f t="shared" si="14"/>
        <v>0</v>
      </c>
    </row>
    <row r="106" spans="1:14">
      <c r="A106" s="13">
        <v>6</v>
      </c>
      <c r="B106" s="33">
        <f t="shared" si="13"/>
        <v>0</v>
      </c>
      <c r="C106" s="33">
        <f t="shared" si="13"/>
        <v>0</v>
      </c>
      <c r="D106" s="33">
        <f t="shared" si="13"/>
        <v>0</v>
      </c>
      <c r="E106" s="33">
        <f t="shared" si="13"/>
        <v>0</v>
      </c>
      <c r="F106" s="33">
        <f t="shared" si="13"/>
        <v>0</v>
      </c>
      <c r="G106" s="33">
        <f t="shared" si="13"/>
        <v>0</v>
      </c>
      <c r="H106" s="33">
        <f t="shared" si="13"/>
        <v>0</v>
      </c>
      <c r="I106" s="33">
        <f t="shared" si="13"/>
        <v>0</v>
      </c>
      <c r="J106" s="33">
        <f t="shared" si="13"/>
        <v>0</v>
      </c>
      <c r="K106" s="42">
        <f t="shared" si="13"/>
        <v>0</v>
      </c>
      <c r="L106" s="42">
        <f t="shared" si="13"/>
        <v>0</v>
      </c>
      <c r="M106" s="33">
        <f t="shared" si="13"/>
        <v>0</v>
      </c>
      <c r="N106" s="34">
        <f t="shared" si="14"/>
        <v>0</v>
      </c>
    </row>
    <row r="107" spans="1:14">
      <c r="A107" s="13">
        <v>7</v>
      </c>
      <c r="B107" s="33">
        <f t="shared" si="13"/>
        <v>0</v>
      </c>
      <c r="C107" s="33">
        <f t="shared" si="13"/>
        <v>0</v>
      </c>
      <c r="D107" s="33">
        <f t="shared" si="13"/>
        <v>0</v>
      </c>
      <c r="E107" s="33">
        <f t="shared" si="13"/>
        <v>0</v>
      </c>
      <c r="F107" s="33">
        <f t="shared" si="13"/>
        <v>0</v>
      </c>
      <c r="G107" s="33">
        <f t="shared" si="13"/>
        <v>0</v>
      </c>
      <c r="H107" s="33">
        <f t="shared" si="13"/>
        <v>0</v>
      </c>
      <c r="I107" s="33">
        <f t="shared" si="13"/>
        <v>0</v>
      </c>
      <c r="J107" s="33">
        <f t="shared" si="13"/>
        <v>0</v>
      </c>
      <c r="K107" s="42">
        <f t="shared" si="13"/>
        <v>0</v>
      </c>
      <c r="L107" s="42">
        <f t="shared" si="13"/>
        <v>0</v>
      </c>
      <c r="M107" s="33">
        <f t="shared" si="13"/>
        <v>0</v>
      </c>
      <c r="N107" s="34">
        <f t="shared" si="14"/>
        <v>0</v>
      </c>
    </row>
    <row r="108" spans="1:14">
      <c r="A108" s="13">
        <v>8</v>
      </c>
      <c r="B108" s="33">
        <f t="shared" si="13"/>
        <v>0</v>
      </c>
      <c r="C108" s="33">
        <f t="shared" si="13"/>
        <v>0</v>
      </c>
      <c r="D108" s="33">
        <f t="shared" si="13"/>
        <v>0</v>
      </c>
      <c r="E108" s="33">
        <f t="shared" si="13"/>
        <v>0</v>
      </c>
      <c r="F108" s="33">
        <f t="shared" si="13"/>
        <v>0</v>
      </c>
      <c r="G108" s="33">
        <f t="shared" si="13"/>
        <v>0</v>
      </c>
      <c r="H108" s="33">
        <f t="shared" si="13"/>
        <v>0</v>
      </c>
      <c r="I108" s="33">
        <f t="shared" si="13"/>
        <v>0</v>
      </c>
      <c r="J108" s="33">
        <f t="shared" si="13"/>
        <v>0</v>
      </c>
      <c r="K108" s="42">
        <f t="shared" si="13"/>
        <v>0</v>
      </c>
      <c r="L108" s="42">
        <f t="shared" si="13"/>
        <v>0</v>
      </c>
      <c r="M108" s="33">
        <f t="shared" si="13"/>
        <v>0</v>
      </c>
      <c r="N108" s="34">
        <f t="shared" si="14"/>
        <v>0</v>
      </c>
    </row>
    <row r="109" spans="1:14">
      <c r="A109" s="13">
        <v>9</v>
      </c>
      <c r="B109" s="33">
        <f t="shared" si="13"/>
        <v>0</v>
      </c>
      <c r="C109" s="33">
        <f t="shared" si="13"/>
        <v>0</v>
      </c>
      <c r="D109" s="33">
        <f t="shared" si="13"/>
        <v>0</v>
      </c>
      <c r="E109" s="33">
        <f t="shared" si="13"/>
        <v>0</v>
      </c>
      <c r="F109" s="33">
        <f t="shared" si="13"/>
        <v>0</v>
      </c>
      <c r="G109" s="33">
        <f t="shared" si="13"/>
        <v>0</v>
      </c>
      <c r="H109" s="33">
        <f t="shared" si="13"/>
        <v>0</v>
      </c>
      <c r="I109" s="33">
        <f t="shared" si="13"/>
        <v>0</v>
      </c>
      <c r="J109" s="33">
        <f t="shared" si="13"/>
        <v>0</v>
      </c>
      <c r="K109" s="42">
        <f t="shared" si="13"/>
        <v>0</v>
      </c>
      <c r="L109" s="42">
        <f t="shared" si="13"/>
        <v>0</v>
      </c>
      <c r="M109" s="33">
        <f t="shared" si="13"/>
        <v>0</v>
      </c>
      <c r="N109" s="34">
        <f t="shared" si="14"/>
        <v>0</v>
      </c>
    </row>
    <row r="110" spans="1:14">
      <c r="A110" s="13">
        <v>10</v>
      </c>
      <c r="B110" s="33">
        <f t="shared" si="13"/>
        <v>0</v>
      </c>
      <c r="C110" s="33">
        <f t="shared" si="13"/>
        <v>0</v>
      </c>
      <c r="D110" s="33">
        <f t="shared" si="13"/>
        <v>0</v>
      </c>
      <c r="E110" s="33">
        <f t="shared" si="13"/>
        <v>0</v>
      </c>
      <c r="F110" s="33">
        <f t="shared" si="13"/>
        <v>0</v>
      </c>
      <c r="G110" s="33">
        <f t="shared" si="13"/>
        <v>0</v>
      </c>
      <c r="H110" s="33">
        <f t="shared" si="13"/>
        <v>0</v>
      </c>
      <c r="I110" s="33">
        <f t="shared" si="13"/>
        <v>0</v>
      </c>
      <c r="J110" s="33">
        <f t="shared" si="13"/>
        <v>0</v>
      </c>
      <c r="K110" s="42">
        <f t="shared" si="13"/>
        <v>0</v>
      </c>
      <c r="L110" s="42">
        <f t="shared" si="13"/>
        <v>0</v>
      </c>
      <c r="M110" s="33">
        <f t="shared" si="13"/>
        <v>0</v>
      </c>
      <c r="N110" s="34">
        <f t="shared" si="14"/>
        <v>0</v>
      </c>
    </row>
    <row r="111" spans="1:14">
      <c r="A111" s="13">
        <v>11</v>
      </c>
      <c r="B111" s="33">
        <f t="shared" si="13"/>
        <v>0</v>
      </c>
      <c r="C111" s="33">
        <f t="shared" si="13"/>
        <v>0</v>
      </c>
      <c r="D111" s="33">
        <f t="shared" si="13"/>
        <v>0</v>
      </c>
      <c r="E111" s="33">
        <f t="shared" si="13"/>
        <v>0</v>
      </c>
      <c r="F111" s="33">
        <f t="shared" si="13"/>
        <v>0</v>
      </c>
      <c r="G111" s="33">
        <f t="shared" si="13"/>
        <v>0</v>
      </c>
      <c r="H111" s="33">
        <f t="shared" si="13"/>
        <v>0</v>
      </c>
      <c r="I111" s="33">
        <f t="shared" si="13"/>
        <v>0</v>
      </c>
      <c r="J111" s="33">
        <f t="shared" si="13"/>
        <v>0</v>
      </c>
      <c r="K111" s="42">
        <f t="shared" si="13"/>
        <v>0</v>
      </c>
      <c r="L111" s="42">
        <f t="shared" si="13"/>
        <v>0</v>
      </c>
      <c r="M111" s="33">
        <f t="shared" si="13"/>
        <v>0</v>
      </c>
      <c r="N111" s="34">
        <f t="shared" si="14"/>
        <v>0</v>
      </c>
    </row>
    <row r="112" spans="1:14">
      <c r="A112" s="13">
        <v>12</v>
      </c>
      <c r="B112" s="33">
        <f t="shared" si="13"/>
        <v>0</v>
      </c>
      <c r="C112" s="33">
        <f t="shared" si="13"/>
        <v>0</v>
      </c>
      <c r="D112" s="33">
        <f t="shared" si="13"/>
        <v>0</v>
      </c>
      <c r="E112" s="33">
        <f t="shared" si="13"/>
        <v>0</v>
      </c>
      <c r="F112" s="33">
        <f t="shared" si="13"/>
        <v>0</v>
      </c>
      <c r="G112" s="33">
        <f t="shared" si="13"/>
        <v>0</v>
      </c>
      <c r="H112" s="33">
        <f t="shared" si="13"/>
        <v>0</v>
      </c>
      <c r="I112" s="33">
        <f t="shared" si="13"/>
        <v>0</v>
      </c>
      <c r="J112" s="33">
        <f t="shared" si="13"/>
        <v>0</v>
      </c>
      <c r="K112" s="42">
        <f t="shared" si="13"/>
        <v>0</v>
      </c>
      <c r="L112" s="42">
        <f t="shared" si="13"/>
        <v>0</v>
      </c>
      <c r="M112" s="33">
        <f t="shared" si="13"/>
        <v>0</v>
      </c>
      <c r="N112" s="34">
        <f t="shared" si="14"/>
        <v>0</v>
      </c>
    </row>
    <row r="113" spans="1:14">
      <c r="A113" s="13">
        <v>13</v>
      </c>
      <c r="B113" s="33">
        <f t="shared" si="13"/>
        <v>0</v>
      </c>
      <c r="C113" s="33">
        <f t="shared" si="13"/>
        <v>0</v>
      </c>
      <c r="D113" s="33">
        <f t="shared" si="13"/>
        <v>0</v>
      </c>
      <c r="E113" s="33">
        <f t="shared" si="13"/>
        <v>0</v>
      </c>
      <c r="F113" s="33">
        <f t="shared" si="13"/>
        <v>0</v>
      </c>
      <c r="G113" s="33">
        <f t="shared" si="13"/>
        <v>0</v>
      </c>
      <c r="H113" s="33">
        <f t="shared" si="13"/>
        <v>0</v>
      </c>
      <c r="I113" s="33">
        <f t="shared" si="13"/>
        <v>0</v>
      </c>
      <c r="J113" s="33">
        <f t="shared" si="13"/>
        <v>0</v>
      </c>
      <c r="K113" s="42">
        <f t="shared" si="13"/>
        <v>0</v>
      </c>
      <c r="L113" s="42">
        <f t="shared" si="13"/>
        <v>0</v>
      </c>
      <c r="M113" s="33">
        <f t="shared" si="13"/>
        <v>0</v>
      </c>
      <c r="N113" s="34">
        <f t="shared" si="14"/>
        <v>0</v>
      </c>
    </row>
    <row r="114" spans="1:14">
      <c r="A114" s="13">
        <v>14</v>
      </c>
      <c r="B114" s="33">
        <f t="shared" si="13"/>
        <v>0</v>
      </c>
      <c r="C114" s="33">
        <f t="shared" si="13"/>
        <v>0</v>
      </c>
      <c r="D114" s="33">
        <f t="shared" si="13"/>
        <v>0</v>
      </c>
      <c r="E114" s="33">
        <f t="shared" si="13"/>
        <v>0</v>
      </c>
      <c r="F114" s="33">
        <f t="shared" si="13"/>
        <v>0</v>
      </c>
      <c r="G114" s="33">
        <f t="shared" si="13"/>
        <v>0</v>
      </c>
      <c r="H114" s="33">
        <f t="shared" si="13"/>
        <v>0</v>
      </c>
      <c r="I114" s="33">
        <f t="shared" si="13"/>
        <v>0</v>
      </c>
      <c r="J114" s="33">
        <f t="shared" si="13"/>
        <v>0</v>
      </c>
      <c r="K114" s="42">
        <f t="shared" si="13"/>
        <v>0</v>
      </c>
      <c r="L114" s="42">
        <f t="shared" si="13"/>
        <v>0</v>
      </c>
      <c r="M114" s="33">
        <f t="shared" si="13"/>
        <v>0</v>
      </c>
      <c r="N114" s="34">
        <f t="shared" si="14"/>
        <v>0</v>
      </c>
    </row>
    <row r="115" spans="1:14">
      <c r="A115" s="13">
        <v>15</v>
      </c>
      <c r="B115" s="33">
        <f t="shared" si="13"/>
        <v>0</v>
      </c>
      <c r="C115" s="33">
        <f t="shared" si="13"/>
        <v>0</v>
      </c>
      <c r="D115" s="33">
        <f t="shared" si="13"/>
        <v>0</v>
      </c>
      <c r="E115" s="33">
        <f t="shared" si="13"/>
        <v>0</v>
      </c>
      <c r="F115" s="33">
        <f t="shared" si="13"/>
        <v>0</v>
      </c>
      <c r="G115" s="33">
        <f t="shared" si="13"/>
        <v>0</v>
      </c>
      <c r="H115" s="33">
        <f t="shared" si="13"/>
        <v>0</v>
      </c>
      <c r="I115" s="33">
        <f t="shared" si="13"/>
        <v>0</v>
      </c>
      <c r="J115" s="33">
        <f t="shared" si="13"/>
        <v>0</v>
      </c>
      <c r="K115" s="42">
        <f t="shared" si="13"/>
        <v>0</v>
      </c>
      <c r="L115" s="42">
        <f t="shared" si="13"/>
        <v>0</v>
      </c>
      <c r="M115" s="33">
        <f t="shared" si="13"/>
        <v>0</v>
      </c>
      <c r="N115" s="34">
        <f t="shared" si="14"/>
        <v>0</v>
      </c>
    </row>
    <row r="116" spans="1:14">
      <c r="A116" s="13">
        <v>16</v>
      </c>
      <c r="B116" s="33">
        <f t="shared" si="13"/>
        <v>0</v>
      </c>
      <c r="C116" s="33">
        <f t="shared" si="13"/>
        <v>0</v>
      </c>
      <c r="D116" s="33">
        <f t="shared" si="13"/>
        <v>0</v>
      </c>
      <c r="E116" s="33">
        <f t="shared" si="13"/>
        <v>0</v>
      </c>
      <c r="F116" s="33">
        <f t="shared" si="13"/>
        <v>0</v>
      </c>
      <c r="G116" s="33">
        <f t="shared" si="13"/>
        <v>0</v>
      </c>
      <c r="H116" s="33">
        <f t="shared" si="13"/>
        <v>0</v>
      </c>
      <c r="I116" s="33">
        <f t="shared" si="13"/>
        <v>0</v>
      </c>
      <c r="J116" s="33">
        <f t="shared" si="13"/>
        <v>0</v>
      </c>
      <c r="K116" s="42">
        <f t="shared" si="13"/>
        <v>0</v>
      </c>
      <c r="L116" s="42">
        <f t="shared" si="13"/>
        <v>0</v>
      </c>
      <c r="M116" s="33">
        <f t="shared" si="13"/>
        <v>0</v>
      </c>
      <c r="N116" s="34">
        <f t="shared" si="14"/>
        <v>0</v>
      </c>
    </row>
    <row r="117" spans="1:14">
      <c r="A117" s="13">
        <v>17</v>
      </c>
      <c r="B117" s="33">
        <f t="shared" ref="B117:M131" si="15">B47-B82</f>
        <v>0</v>
      </c>
      <c r="C117" s="33">
        <f t="shared" si="15"/>
        <v>0</v>
      </c>
      <c r="D117" s="33">
        <f t="shared" si="15"/>
        <v>0</v>
      </c>
      <c r="E117" s="33">
        <f t="shared" si="15"/>
        <v>0</v>
      </c>
      <c r="F117" s="33">
        <f t="shared" si="15"/>
        <v>0</v>
      </c>
      <c r="G117" s="33">
        <f t="shared" si="15"/>
        <v>0</v>
      </c>
      <c r="H117" s="33">
        <f t="shared" si="15"/>
        <v>0</v>
      </c>
      <c r="I117" s="33">
        <f t="shared" si="15"/>
        <v>0</v>
      </c>
      <c r="J117" s="33">
        <f t="shared" si="15"/>
        <v>0</v>
      </c>
      <c r="K117" s="42">
        <f t="shared" si="15"/>
        <v>0</v>
      </c>
      <c r="L117" s="42">
        <f t="shared" si="15"/>
        <v>0</v>
      </c>
      <c r="M117" s="33">
        <f t="shared" si="15"/>
        <v>0</v>
      </c>
      <c r="N117" s="34">
        <f t="shared" si="14"/>
        <v>0</v>
      </c>
    </row>
    <row r="118" spans="1:14">
      <c r="A118" s="13">
        <v>18</v>
      </c>
      <c r="B118" s="33">
        <f t="shared" si="15"/>
        <v>0</v>
      </c>
      <c r="C118" s="33">
        <f t="shared" si="15"/>
        <v>0</v>
      </c>
      <c r="D118" s="33">
        <f t="shared" si="15"/>
        <v>0</v>
      </c>
      <c r="E118" s="33">
        <f t="shared" si="15"/>
        <v>0</v>
      </c>
      <c r="F118" s="33">
        <f t="shared" si="15"/>
        <v>0</v>
      </c>
      <c r="G118" s="33">
        <f t="shared" si="15"/>
        <v>0</v>
      </c>
      <c r="H118" s="33">
        <f t="shared" si="15"/>
        <v>0</v>
      </c>
      <c r="I118" s="33">
        <f t="shared" si="15"/>
        <v>0</v>
      </c>
      <c r="J118" s="33">
        <f t="shared" si="15"/>
        <v>0</v>
      </c>
      <c r="K118" s="42">
        <f t="shared" si="15"/>
        <v>0</v>
      </c>
      <c r="L118" s="42">
        <f t="shared" si="15"/>
        <v>0</v>
      </c>
      <c r="M118" s="33">
        <f t="shared" si="15"/>
        <v>0</v>
      </c>
      <c r="N118" s="34">
        <f t="shared" si="14"/>
        <v>0</v>
      </c>
    </row>
    <row r="119" spans="1:14">
      <c r="A119" s="13">
        <v>19</v>
      </c>
      <c r="B119" s="33">
        <f t="shared" si="15"/>
        <v>0</v>
      </c>
      <c r="C119" s="33">
        <f t="shared" si="15"/>
        <v>0</v>
      </c>
      <c r="D119" s="33">
        <f t="shared" si="15"/>
        <v>0</v>
      </c>
      <c r="E119" s="33">
        <f t="shared" si="15"/>
        <v>0</v>
      </c>
      <c r="F119" s="33">
        <f t="shared" si="15"/>
        <v>0</v>
      </c>
      <c r="G119" s="33">
        <f t="shared" si="15"/>
        <v>0</v>
      </c>
      <c r="H119" s="33">
        <f t="shared" si="15"/>
        <v>0</v>
      </c>
      <c r="I119" s="33">
        <f t="shared" si="15"/>
        <v>0</v>
      </c>
      <c r="J119" s="33">
        <f t="shared" si="15"/>
        <v>0</v>
      </c>
      <c r="K119" s="42">
        <f t="shared" si="15"/>
        <v>0</v>
      </c>
      <c r="L119" s="42">
        <f t="shared" si="15"/>
        <v>0</v>
      </c>
      <c r="M119" s="33">
        <f t="shared" si="15"/>
        <v>0</v>
      </c>
      <c r="N119" s="34">
        <f t="shared" si="14"/>
        <v>0</v>
      </c>
    </row>
    <row r="120" spans="1:14">
      <c r="A120" s="13">
        <v>20</v>
      </c>
      <c r="B120" s="33">
        <f t="shared" si="15"/>
        <v>0</v>
      </c>
      <c r="C120" s="33">
        <f t="shared" si="15"/>
        <v>0</v>
      </c>
      <c r="D120" s="33">
        <f t="shared" si="15"/>
        <v>0</v>
      </c>
      <c r="E120" s="33">
        <f t="shared" si="15"/>
        <v>0</v>
      </c>
      <c r="F120" s="33">
        <f t="shared" si="15"/>
        <v>0</v>
      </c>
      <c r="G120" s="33">
        <f t="shared" si="15"/>
        <v>0</v>
      </c>
      <c r="H120" s="33">
        <f t="shared" si="15"/>
        <v>0</v>
      </c>
      <c r="I120" s="33">
        <f t="shared" si="15"/>
        <v>0</v>
      </c>
      <c r="J120" s="33">
        <f t="shared" si="15"/>
        <v>0</v>
      </c>
      <c r="K120" s="42">
        <f t="shared" si="15"/>
        <v>0</v>
      </c>
      <c r="L120" s="42">
        <f t="shared" si="15"/>
        <v>0</v>
      </c>
      <c r="M120" s="33">
        <f t="shared" si="15"/>
        <v>0</v>
      </c>
      <c r="N120" s="34">
        <f t="shared" si="14"/>
        <v>0</v>
      </c>
    </row>
    <row r="121" spans="1:14">
      <c r="A121" s="13">
        <v>21</v>
      </c>
      <c r="B121" s="33">
        <f t="shared" si="15"/>
        <v>0</v>
      </c>
      <c r="C121" s="33">
        <f t="shared" si="15"/>
        <v>0</v>
      </c>
      <c r="D121" s="33">
        <f t="shared" si="15"/>
        <v>0</v>
      </c>
      <c r="E121" s="33">
        <f t="shared" si="15"/>
        <v>0</v>
      </c>
      <c r="F121" s="33">
        <f t="shared" si="15"/>
        <v>0</v>
      </c>
      <c r="G121" s="33">
        <f t="shared" si="15"/>
        <v>0</v>
      </c>
      <c r="H121" s="33">
        <f t="shared" si="15"/>
        <v>0</v>
      </c>
      <c r="I121" s="33">
        <f t="shared" si="15"/>
        <v>0</v>
      </c>
      <c r="J121" s="33">
        <f t="shared" si="15"/>
        <v>0</v>
      </c>
      <c r="K121" s="42">
        <f t="shared" si="15"/>
        <v>0</v>
      </c>
      <c r="L121" s="42">
        <f t="shared" si="15"/>
        <v>0</v>
      </c>
      <c r="M121" s="33">
        <f t="shared" si="15"/>
        <v>0</v>
      </c>
      <c r="N121" s="34">
        <f t="shared" si="14"/>
        <v>0</v>
      </c>
    </row>
    <row r="122" spans="1:14">
      <c r="A122" s="13">
        <v>22</v>
      </c>
      <c r="B122" s="33">
        <f t="shared" si="15"/>
        <v>0</v>
      </c>
      <c r="C122" s="33">
        <f t="shared" si="15"/>
        <v>0</v>
      </c>
      <c r="D122" s="33">
        <f t="shared" si="15"/>
        <v>0</v>
      </c>
      <c r="E122" s="33">
        <f t="shared" si="15"/>
        <v>0</v>
      </c>
      <c r="F122" s="33">
        <f t="shared" si="15"/>
        <v>0</v>
      </c>
      <c r="G122" s="33">
        <f t="shared" si="15"/>
        <v>0</v>
      </c>
      <c r="H122" s="33">
        <f t="shared" si="15"/>
        <v>0</v>
      </c>
      <c r="I122" s="33">
        <f t="shared" si="15"/>
        <v>0</v>
      </c>
      <c r="J122" s="33">
        <f t="shared" si="15"/>
        <v>0</v>
      </c>
      <c r="K122" s="42">
        <f t="shared" si="15"/>
        <v>0</v>
      </c>
      <c r="L122" s="42">
        <f t="shared" si="15"/>
        <v>0</v>
      </c>
      <c r="M122" s="33">
        <f t="shared" si="15"/>
        <v>0</v>
      </c>
      <c r="N122" s="34">
        <f t="shared" si="14"/>
        <v>0</v>
      </c>
    </row>
    <row r="123" spans="1:14">
      <c r="A123" s="13">
        <v>23</v>
      </c>
      <c r="B123" s="33">
        <f t="shared" si="15"/>
        <v>0</v>
      </c>
      <c r="C123" s="33">
        <f t="shared" si="15"/>
        <v>0</v>
      </c>
      <c r="D123" s="33">
        <f t="shared" si="15"/>
        <v>0</v>
      </c>
      <c r="E123" s="33">
        <f t="shared" si="15"/>
        <v>0</v>
      </c>
      <c r="F123" s="33">
        <f t="shared" si="15"/>
        <v>0</v>
      </c>
      <c r="G123" s="33">
        <f t="shared" si="15"/>
        <v>0</v>
      </c>
      <c r="H123" s="33">
        <f t="shared" si="15"/>
        <v>0</v>
      </c>
      <c r="I123" s="33">
        <f t="shared" si="15"/>
        <v>0</v>
      </c>
      <c r="J123" s="33">
        <f t="shared" si="15"/>
        <v>0</v>
      </c>
      <c r="K123" s="42">
        <f t="shared" si="15"/>
        <v>0</v>
      </c>
      <c r="L123" s="42">
        <f t="shared" si="15"/>
        <v>0</v>
      </c>
      <c r="M123" s="33">
        <f t="shared" si="15"/>
        <v>0</v>
      </c>
      <c r="N123" s="34">
        <f t="shared" si="14"/>
        <v>0</v>
      </c>
    </row>
    <row r="124" spans="1:14">
      <c r="A124" s="13">
        <v>24</v>
      </c>
      <c r="B124" s="33">
        <f t="shared" si="15"/>
        <v>0</v>
      </c>
      <c r="C124" s="33">
        <f t="shared" si="15"/>
        <v>0</v>
      </c>
      <c r="D124" s="33">
        <f t="shared" si="15"/>
        <v>0</v>
      </c>
      <c r="E124" s="33">
        <f t="shared" si="15"/>
        <v>0</v>
      </c>
      <c r="F124" s="33">
        <f t="shared" si="15"/>
        <v>0</v>
      </c>
      <c r="G124" s="33">
        <f t="shared" si="15"/>
        <v>0</v>
      </c>
      <c r="H124" s="33">
        <f t="shared" si="15"/>
        <v>0</v>
      </c>
      <c r="I124" s="33">
        <f t="shared" si="15"/>
        <v>0</v>
      </c>
      <c r="J124" s="33">
        <f t="shared" si="15"/>
        <v>0</v>
      </c>
      <c r="K124" s="42">
        <f t="shared" si="15"/>
        <v>0</v>
      </c>
      <c r="L124" s="42">
        <f t="shared" si="15"/>
        <v>0</v>
      </c>
      <c r="M124" s="33">
        <f t="shared" si="15"/>
        <v>0</v>
      </c>
      <c r="N124" s="34">
        <f t="shared" si="14"/>
        <v>0</v>
      </c>
    </row>
    <row r="125" spans="1:14">
      <c r="A125" s="13">
        <v>25</v>
      </c>
      <c r="B125" s="33">
        <f t="shared" si="15"/>
        <v>0</v>
      </c>
      <c r="C125" s="33">
        <f t="shared" si="15"/>
        <v>0</v>
      </c>
      <c r="D125" s="33">
        <f t="shared" si="15"/>
        <v>0</v>
      </c>
      <c r="E125" s="33">
        <f t="shared" si="15"/>
        <v>0</v>
      </c>
      <c r="F125" s="33">
        <f t="shared" si="15"/>
        <v>0</v>
      </c>
      <c r="G125" s="33">
        <f t="shared" si="15"/>
        <v>0</v>
      </c>
      <c r="H125" s="33">
        <f t="shared" si="15"/>
        <v>0</v>
      </c>
      <c r="I125" s="33">
        <f t="shared" si="15"/>
        <v>0</v>
      </c>
      <c r="J125" s="33">
        <f t="shared" si="15"/>
        <v>0</v>
      </c>
      <c r="K125" s="42">
        <f t="shared" si="15"/>
        <v>0</v>
      </c>
      <c r="L125" s="42">
        <f t="shared" si="15"/>
        <v>0</v>
      </c>
      <c r="M125" s="33">
        <f t="shared" si="15"/>
        <v>0</v>
      </c>
      <c r="N125" s="34">
        <f t="shared" si="14"/>
        <v>0</v>
      </c>
    </row>
    <row r="126" spans="1:14">
      <c r="A126" s="13">
        <v>26</v>
      </c>
      <c r="B126" s="33">
        <f t="shared" si="15"/>
        <v>0</v>
      </c>
      <c r="C126" s="33">
        <f t="shared" si="15"/>
        <v>0</v>
      </c>
      <c r="D126" s="33">
        <f t="shared" si="15"/>
        <v>0</v>
      </c>
      <c r="E126" s="33">
        <f t="shared" si="15"/>
        <v>0</v>
      </c>
      <c r="F126" s="33">
        <f t="shared" si="15"/>
        <v>0</v>
      </c>
      <c r="G126" s="33">
        <f t="shared" si="15"/>
        <v>0</v>
      </c>
      <c r="H126" s="33">
        <f t="shared" si="15"/>
        <v>0</v>
      </c>
      <c r="I126" s="33">
        <f t="shared" si="15"/>
        <v>0</v>
      </c>
      <c r="J126" s="33">
        <f t="shared" si="15"/>
        <v>0</v>
      </c>
      <c r="K126" s="42">
        <f t="shared" si="15"/>
        <v>0</v>
      </c>
      <c r="L126" s="42">
        <f t="shared" si="15"/>
        <v>0</v>
      </c>
      <c r="M126" s="33">
        <f t="shared" si="15"/>
        <v>0</v>
      </c>
      <c r="N126" s="34">
        <f t="shared" si="14"/>
        <v>0</v>
      </c>
    </row>
    <row r="127" spans="1:14">
      <c r="A127" s="13">
        <v>27</v>
      </c>
      <c r="B127" s="33">
        <f t="shared" si="15"/>
        <v>0</v>
      </c>
      <c r="C127" s="33">
        <f t="shared" si="15"/>
        <v>0</v>
      </c>
      <c r="D127" s="33">
        <f t="shared" si="15"/>
        <v>0</v>
      </c>
      <c r="E127" s="33">
        <f t="shared" si="15"/>
        <v>0</v>
      </c>
      <c r="F127" s="33">
        <f t="shared" si="15"/>
        <v>0</v>
      </c>
      <c r="G127" s="33">
        <f t="shared" si="15"/>
        <v>0</v>
      </c>
      <c r="H127" s="33">
        <f t="shared" si="15"/>
        <v>0</v>
      </c>
      <c r="I127" s="33">
        <f t="shared" si="15"/>
        <v>0</v>
      </c>
      <c r="J127" s="33">
        <f t="shared" si="15"/>
        <v>0</v>
      </c>
      <c r="K127" s="42">
        <f t="shared" si="15"/>
        <v>0</v>
      </c>
      <c r="L127" s="42">
        <f t="shared" si="15"/>
        <v>0</v>
      </c>
      <c r="M127" s="33">
        <f t="shared" si="15"/>
        <v>0</v>
      </c>
      <c r="N127" s="34">
        <f t="shared" si="14"/>
        <v>0</v>
      </c>
    </row>
    <row r="128" spans="1:14">
      <c r="A128" s="13">
        <v>28</v>
      </c>
      <c r="B128" s="33">
        <f t="shared" si="15"/>
        <v>0</v>
      </c>
      <c r="C128" s="33">
        <f t="shared" si="15"/>
        <v>0</v>
      </c>
      <c r="D128" s="33">
        <f t="shared" si="15"/>
        <v>0</v>
      </c>
      <c r="E128" s="33">
        <f t="shared" si="15"/>
        <v>0</v>
      </c>
      <c r="F128" s="33">
        <f t="shared" si="15"/>
        <v>0</v>
      </c>
      <c r="G128" s="33">
        <f t="shared" si="15"/>
        <v>0</v>
      </c>
      <c r="H128" s="33">
        <f t="shared" si="15"/>
        <v>0</v>
      </c>
      <c r="I128" s="33">
        <f t="shared" si="15"/>
        <v>0</v>
      </c>
      <c r="J128" s="33">
        <f t="shared" si="15"/>
        <v>0</v>
      </c>
      <c r="K128" s="42">
        <f t="shared" si="15"/>
        <v>0</v>
      </c>
      <c r="L128" s="42">
        <f t="shared" si="15"/>
        <v>0</v>
      </c>
      <c r="M128" s="33">
        <f t="shared" si="15"/>
        <v>0</v>
      </c>
      <c r="N128" s="34">
        <f t="shared" si="14"/>
        <v>0</v>
      </c>
    </row>
    <row r="129" spans="1:14">
      <c r="A129" s="13">
        <v>29</v>
      </c>
      <c r="B129" s="33">
        <f t="shared" si="15"/>
        <v>0</v>
      </c>
      <c r="C129" s="33">
        <f t="shared" si="15"/>
        <v>0</v>
      </c>
      <c r="D129" s="33">
        <f t="shared" si="15"/>
        <v>0</v>
      </c>
      <c r="E129" s="33">
        <f t="shared" si="15"/>
        <v>0</v>
      </c>
      <c r="F129" s="33">
        <f t="shared" si="15"/>
        <v>0</v>
      </c>
      <c r="G129" s="33">
        <f t="shared" si="15"/>
        <v>0</v>
      </c>
      <c r="H129" s="33">
        <f t="shared" si="15"/>
        <v>0</v>
      </c>
      <c r="I129" s="33">
        <f t="shared" si="15"/>
        <v>0</v>
      </c>
      <c r="J129" s="33">
        <f t="shared" si="15"/>
        <v>0</v>
      </c>
      <c r="K129" s="42">
        <f t="shared" si="15"/>
        <v>0</v>
      </c>
      <c r="L129" s="42">
        <f t="shared" si="15"/>
        <v>0</v>
      </c>
      <c r="M129" s="33">
        <f t="shared" si="15"/>
        <v>0</v>
      </c>
      <c r="N129" s="34">
        <f t="shared" si="14"/>
        <v>0</v>
      </c>
    </row>
    <row r="130" spans="1:14">
      <c r="A130" s="13">
        <v>30</v>
      </c>
      <c r="B130" s="33">
        <f t="shared" si="15"/>
        <v>0</v>
      </c>
      <c r="C130" s="33">
        <f t="shared" si="15"/>
        <v>0</v>
      </c>
      <c r="D130" s="33">
        <f t="shared" si="15"/>
        <v>0</v>
      </c>
      <c r="E130" s="33">
        <f t="shared" si="15"/>
        <v>0</v>
      </c>
      <c r="F130" s="33">
        <f t="shared" si="15"/>
        <v>0</v>
      </c>
      <c r="G130" s="33">
        <f t="shared" si="15"/>
        <v>0</v>
      </c>
      <c r="H130" s="33">
        <f t="shared" si="15"/>
        <v>0</v>
      </c>
      <c r="I130" s="33">
        <f t="shared" si="15"/>
        <v>0</v>
      </c>
      <c r="J130" s="33">
        <f t="shared" si="15"/>
        <v>0</v>
      </c>
      <c r="K130" s="42">
        <f t="shared" si="15"/>
        <v>0</v>
      </c>
      <c r="L130" s="42">
        <f t="shared" si="15"/>
        <v>0</v>
      </c>
      <c r="M130" s="33">
        <f t="shared" si="15"/>
        <v>0</v>
      </c>
      <c r="N130" s="34">
        <f t="shared" si="14"/>
        <v>0</v>
      </c>
    </row>
    <row r="131" spans="1:14" ht="15.75" thickBot="1">
      <c r="A131" s="36">
        <v>31</v>
      </c>
      <c r="B131" s="37">
        <f t="shared" si="15"/>
        <v>0</v>
      </c>
      <c r="C131" s="37">
        <f t="shared" si="15"/>
        <v>0</v>
      </c>
      <c r="D131" s="37">
        <f t="shared" si="15"/>
        <v>0</v>
      </c>
      <c r="E131" s="37">
        <f t="shared" si="15"/>
        <v>0</v>
      </c>
      <c r="F131" s="37">
        <f t="shared" si="15"/>
        <v>0</v>
      </c>
      <c r="G131" s="37">
        <f t="shared" si="15"/>
        <v>0</v>
      </c>
      <c r="H131" s="37">
        <f t="shared" si="15"/>
        <v>0</v>
      </c>
      <c r="I131" s="37">
        <f t="shared" si="15"/>
        <v>0</v>
      </c>
      <c r="J131" s="37">
        <f t="shared" si="15"/>
        <v>0</v>
      </c>
      <c r="K131" s="38">
        <f t="shared" si="15"/>
        <v>0</v>
      </c>
      <c r="L131" s="38">
        <f t="shared" si="15"/>
        <v>0</v>
      </c>
      <c r="M131" s="37">
        <f t="shared" si="15"/>
        <v>0</v>
      </c>
      <c r="N131" s="39">
        <f t="shared" si="14"/>
        <v>0</v>
      </c>
    </row>
    <row r="132" spans="1:14" ht="15.75" thickTop="1">
      <c r="A132" s="13" t="s">
        <v>14</v>
      </c>
      <c r="B132" s="40">
        <f t="shared" ref="B132:K132" si="16">SUM(B101:B131)</f>
        <v>888</v>
      </c>
      <c r="C132" s="40">
        <f t="shared" si="16"/>
        <v>0</v>
      </c>
      <c r="D132" s="40">
        <f t="shared" si="16"/>
        <v>0</v>
      </c>
      <c r="E132" s="40">
        <f t="shared" si="16"/>
        <v>0</v>
      </c>
      <c r="F132" s="40">
        <f t="shared" si="16"/>
        <v>0</v>
      </c>
      <c r="G132" s="40">
        <f t="shared" si="16"/>
        <v>0</v>
      </c>
      <c r="H132" s="40">
        <f t="shared" si="16"/>
        <v>0</v>
      </c>
      <c r="I132" s="40">
        <f t="shared" si="16"/>
        <v>0</v>
      </c>
      <c r="J132" s="40">
        <f t="shared" si="16"/>
        <v>0</v>
      </c>
      <c r="K132" s="40">
        <f t="shared" si="16"/>
        <v>0</v>
      </c>
      <c r="L132" s="40">
        <f>SUM(L101:L131)</f>
        <v>0</v>
      </c>
      <c r="M132" s="40">
        <f>SUM(M101:M131)</f>
        <v>0</v>
      </c>
      <c r="N132" s="34">
        <f>SUM(B132:M132)</f>
        <v>888</v>
      </c>
    </row>
    <row r="133" spans="1:14" ht="15.75" thickBot="1">
      <c r="A133" s="15" t="s">
        <v>19</v>
      </c>
      <c r="B133" s="41">
        <f t="shared" ref="B133:K133" si="17">AVERAGE(B101:B131)</f>
        <v>28.64516129032258</v>
      </c>
      <c r="C133" s="41">
        <f t="shared" si="17"/>
        <v>0</v>
      </c>
      <c r="D133" s="41">
        <f t="shared" si="17"/>
        <v>0</v>
      </c>
      <c r="E133" s="41">
        <f t="shared" si="17"/>
        <v>0</v>
      </c>
      <c r="F133" s="41">
        <f t="shared" si="17"/>
        <v>0</v>
      </c>
      <c r="G133" s="41">
        <f t="shared" si="17"/>
        <v>0</v>
      </c>
      <c r="H133" s="41">
        <f t="shared" si="17"/>
        <v>0</v>
      </c>
      <c r="I133" s="41">
        <f t="shared" si="17"/>
        <v>0</v>
      </c>
      <c r="J133" s="41">
        <f t="shared" si="17"/>
        <v>0</v>
      </c>
      <c r="K133" s="41">
        <f t="shared" si="17"/>
        <v>0</v>
      </c>
      <c r="L133" s="41">
        <f>AVERAGE(L101:L131)</f>
        <v>0</v>
      </c>
      <c r="M133" s="41">
        <f>AVERAGE(M101:M131)</f>
        <v>0</v>
      </c>
      <c r="N133" s="9">
        <f>AVERAGE(B132:M132)</f>
        <v>74</v>
      </c>
    </row>
  </sheetData>
  <mergeCells count="3">
    <mergeCell ref="B30:M30"/>
    <mergeCell ref="B65:M65"/>
    <mergeCell ref="B100:M100"/>
  </mergeCells>
  <phoneticPr fontId="3" type="noConversion"/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26"/>
  <sheetViews>
    <sheetView workbookViewId="0">
      <selection activeCell="C5" sqref="C5"/>
    </sheetView>
  </sheetViews>
  <sheetFormatPr baseColWidth="10" defaultRowHeight="15"/>
  <cols>
    <col min="1" max="1" width="9.42578125" style="27" bestFit="1" customWidth="1"/>
    <col min="2" max="9" width="11.5703125" bestFit="1" customWidth="1"/>
    <col min="10" max="12" width="11.85546875" bestFit="1" customWidth="1"/>
    <col min="14" max="14" width="11.85546875" bestFit="1" customWidth="1"/>
  </cols>
  <sheetData>
    <row r="1" spans="1:15">
      <c r="A1" s="27" t="s">
        <v>22</v>
      </c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 t="s">
        <v>5</v>
      </c>
      <c r="H1" s="43" t="s">
        <v>6</v>
      </c>
      <c r="I1" s="43" t="s">
        <v>7</v>
      </c>
      <c r="J1" s="43" t="s">
        <v>8</v>
      </c>
      <c r="K1" s="43" t="s">
        <v>9</v>
      </c>
      <c r="L1" s="43" t="s">
        <v>10</v>
      </c>
      <c r="M1" s="43" t="s">
        <v>11</v>
      </c>
      <c r="N1" s="44" t="s">
        <v>12</v>
      </c>
    </row>
    <row r="2" spans="1:15">
      <c r="A2" s="27" t="s">
        <v>14</v>
      </c>
      <c r="B2" s="40">
        <f t="shared" ref="B2:K2" si="0">B55</f>
        <v>8302</v>
      </c>
      <c r="C2" s="40">
        <f t="shared" si="0"/>
        <v>6942</v>
      </c>
      <c r="D2" s="40">
        <f t="shared" si="0"/>
        <v>6593</v>
      </c>
      <c r="E2" s="40">
        <f t="shared" si="0"/>
        <v>6900</v>
      </c>
      <c r="F2" s="40">
        <f t="shared" si="0"/>
        <v>7718</v>
      </c>
      <c r="G2" s="40">
        <f t="shared" si="0"/>
        <v>6305</v>
      </c>
      <c r="H2" s="40">
        <f t="shared" si="0"/>
        <v>6199</v>
      </c>
      <c r="I2" s="40">
        <f t="shared" si="0"/>
        <v>9658</v>
      </c>
      <c r="J2" s="40">
        <f t="shared" si="0"/>
        <v>13341</v>
      </c>
      <c r="K2" s="40">
        <f t="shared" si="0"/>
        <v>11855</v>
      </c>
      <c r="L2" s="40">
        <f>L55</f>
        <v>10622</v>
      </c>
      <c r="M2" s="40">
        <f>M55</f>
        <v>9320</v>
      </c>
      <c r="N2" s="26">
        <f>SUM(B2:M2)</f>
        <v>103755</v>
      </c>
      <c r="O2" s="45">
        <f>+AVERAGE(B2:M2)</f>
        <v>8646.25</v>
      </c>
    </row>
    <row r="3" spans="1:15">
      <c r="A3" s="27" t="s">
        <v>16</v>
      </c>
      <c r="B3" s="28">
        <f t="shared" ref="B3:K3" si="1">B90</f>
        <v>3874</v>
      </c>
      <c r="C3" s="28">
        <f t="shared" si="1"/>
        <v>3130</v>
      </c>
      <c r="D3" s="28">
        <f t="shared" si="1"/>
        <v>2015</v>
      </c>
      <c r="E3" s="28">
        <f t="shared" si="1"/>
        <v>2737</v>
      </c>
      <c r="F3" s="28">
        <f t="shared" si="1"/>
        <v>2832</v>
      </c>
      <c r="G3" s="28">
        <f t="shared" si="1"/>
        <v>2487</v>
      </c>
      <c r="H3" s="28">
        <f t="shared" si="1"/>
        <v>2200</v>
      </c>
      <c r="I3" s="28">
        <f t="shared" si="1"/>
        <v>3459</v>
      </c>
      <c r="J3" s="28">
        <f t="shared" si="1"/>
        <v>4120</v>
      </c>
      <c r="K3" s="28">
        <f t="shared" si="1"/>
        <v>3677</v>
      </c>
      <c r="L3" s="28">
        <f>L90</f>
        <v>3750</v>
      </c>
      <c r="M3" s="28">
        <f>M90</f>
        <v>3278</v>
      </c>
      <c r="N3" s="26">
        <f>SUM(B3:M3)</f>
        <v>37559</v>
      </c>
      <c r="O3" s="45">
        <f>+AVERAGE(B3:M3)</f>
        <v>3129.9166666666665</v>
      </c>
    </row>
    <row r="4" spans="1:15">
      <c r="A4" s="27" t="s">
        <v>17</v>
      </c>
      <c r="B4" s="28">
        <f t="shared" ref="B4:K4" si="2">B2-B3</f>
        <v>4428</v>
      </c>
      <c r="C4" s="28">
        <f t="shared" si="2"/>
        <v>3812</v>
      </c>
      <c r="D4" s="28">
        <f t="shared" si="2"/>
        <v>4578</v>
      </c>
      <c r="E4" s="28">
        <f t="shared" si="2"/>
        <v>4163</v>
      </c>
      <c r="F4" s="28">
        <f t="shared" si="2"/>
        <v>4886</v>
      </c>
      <c r="G4" s="28">
        <f t="shared" si="2"/>
        <v>3818</v>
      </c>
      <c r="H4" s="28">
        <f t="shared" si="2"/>
        <v>3999</v>
      </c>
      <c r="I4" s="28">
        <f t="shared" si="2"/>
        <v>6199</v>
      </c>
      <c r="J4" s="28">
        <f t="shared" si="2"/>
        <v>9221</v>
      </c>
      <c r="K4" s="28">
        <f t="shared" si="2"/>
        <v>8178</v>
      </c>
      <c r="L4" s="28">
        <f>L2-L3</f>
        <v>6872</v>
      </c>
      <c r="M4" s="28">
        <f>M2-M3</f>
        <v>6042</v>
      </c>
      <c r="N4" s="26">
        <f>SUM(B4:M4)</f>
        <v>66196</v>
      </c>
      <c r="O4" s="45">
        <f>+AVERAGE(B4:M4)</f>
        <v>5516.333333333333</v>
      </c>
    </row>
    <row r="5" spans="1:15"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</row>
    <row r="6" spans="1:15"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9"/>
    </row>
    <row r="7" spans="1:15"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9"/>
    </row>
    <row r="8" spans="1:15"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5"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5"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5"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5"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5"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4"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</row>
    <row r="18" spans="1:14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9"/>
    </row>
    <row r="19" spans="1:14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9"/>
    </row>
    <row r="20" spans="1:14"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9"/>
    </row>
    <row r="21" spans="1:14">
      <c r="N21" s="30"/>
    </row>
    <row r="22" spans="1:14" ht="15.75" thickBot="1">
      <c r="N22" s="30"/>
    </row>
    <row r="23" spans="1:14">
      <c r="A23" s="31"/>
      <c r="B23" s="51" t="s">
        <v>18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2"/>
      <c r="N23" s="32"/>
    </row>
    <row r="24" spans="1:14">
      <c r="A24" s="13">
        <v>1</v>
      </c>
      <c r="B24" s="33">
        <v>198</v>
      </c>
      <c r="C24" s="33">
        <v>243</v>
      </c>
      <c r="D24" s="33">
        <v>241</v>
      </c>
      <c r="E24" s="33">
        <v>251</v>
      </c>
      <c r="F24" s="33">
        <v>266</v>
      </c>
      <c r="G24" s="33">
        <v>244</v>
      </c>
      <c r="H24" s="33">
        <v>234</v>
      </c>
      <c r="I24" s="33">
        <v>140</v>
      </c>
      <c r="J24" s="33">
        <v>433</v>
      </c>
      <c r="K24" s="33">
        <v>452</v>
      </c>
      <c r="L24" s="33">
        <v>375</v>
      </c>
      <c r="M24">
        <v>350</v>
      </c>
      <c r="N24" s="34">
        <f t="shared" ref="N24:N54" si="3">SUM(B24:M24)</f>
        <v>3427</v>
      </c>
    </row>
    <row r="25" spans="1:14">
      <c r="A25" s="13">
        <v>2</v>
      </c>
      <c r="B25" s="33">
        <v>276</v>
      </c>
      <c r="C25" s="33">
        <v>240</v>
      </c>
      <c r="D25" s="33">
        <v>222</v>
      </c>
      <c r="E25" s="33">
        <v>234</v>
      </c>
      <c r="F25" s="33">
        <v>194</v>
      </c>
      <c r="G25" s="33">
        <v>236</v>
      </c>
      <c r="H25" s="33">
        <v>216</v>
      </c>
      <c r="I25" s="33">
        <v>132</v>
      </c>
      <c r="J25" s="33">
        <v>505</v>
      </c>
      <c r="K25" s="33">
        <v>419</v>
      </c>
      <c r="L25" s="33">
        <v>310</v>
      </c>
      <c r="M25">
        <v>351</v>
      </c>
      <c r="N25" s="34">
        <f t="shared" si="3"/>
        <v>3335</v>
      </c>
    </row>
    <row r="26" spans="1:14">
      <c r="A26" s="13">
        <v>3</v>
      </c>
      <c r="B26" s="33">
        <v>299</v>
      </c>
      <c r="C26" s="33">
        <v>281</v>
      </c>
      <c r="D26" s="33">
        <v>249</v>
      </c>
      <c r="E26" s="33">
        <v>264</v>
      </c>
      <c r="F26" s="33">
        <v>268</v>
      </c>
      <c r="G26" s="33">
        <v>238</v>
      </c>
      <c r="H26" s="33">
        <v>238</v>
      </c>
      <c r="I26" s="33">
        <v>173</v>
      </c>
      <c r="J26" s="33">
        <v>527</v>
      </c>
      <c r="K26" s="33">
        <v>397</v>
      </c>
      <c r="L26" s="33">
        <v>377</v>
      </c>
      <c r="M26">
        <v>328</v>
      </c>
      <c r="N26" s="34">
        <f t="shared" si="3"/>
        <v>3639</v>
      </c>
    </row>
    <row r="27" spans="1:14">
      <c r="A27" s="13">
        <v>4</v>
      </c>
      <c r="B27" s="33">
        <v>285</v>
      </c>
      <c r="C27" s="33">
        <v>248</v>
      </c>
      <c r="D27" s="33">
        <v>262</v>
      </c>
      <c r="E27" s="33">
        <v>236</v>
      </c>
      <c r="F27" s="33">
        <v>168</v>
      </c>
      <c r="G27" s="33">
        <v>264</v>
      </c>
      <c r="H27" s="33">
        <v>262</v>
      </c>
      <c r="I27" s="33">
        <v>235</v>
      </c>
      <c r="J27" s="33">
        <v>465</v>
      </c>
      <c r="K27" s="33">
        <v>411</v>
      </c>
      <c r="L27" s="33">
        <v>386</v>
      </c>
      <c r="M27">
        <v>379</v>
      </c>
      <c r="N27" s="34">
        <f t="shared" si="3"/>
        <v>3601</v>
      </c>
    </row>
    <row r="28" spans="1:14">
      <c r="A28" s="13">
        <v>5</v>
      </c>
      <c r="B28" s="33">
        <v>293</v>
      </c>
      <c r="C28" s="33">
        <v>262</v>
      </c>
      <c r="D28" s="33">
        <v>235</v>
      </c>
      <c r="E28" s="33">
        <v>223</v>
      </c>
      <c r="F28" s="33">
        <v>233</v>
      </c>
      <c r="G28" s="33">
        <v>241</v>
      </c>
      <c r="H28" s="33">
        <v>176</v>
      </c>
      <c r="I28" s="33">
        <v>303</v>
      </c>
      <c r="J28" s="33">
        <v>464</v>
      </c>
      <c r="K28" s="33">
        <v>436</v>
      </c>
      <c r="L28" s="33">
        <v>402</v>
      </c>
      <c r="M28">
        <v>345</v>
      </c>
      <c r="N28" s="34">
        <f t="shared" si="3"/>
        <v>3613</v>
      </c>
    </row>
    <row r="29" spans="1:14">
      <c r="A29" s="13">
        <v>6</v>
      </c>
      <c r="B29" s="33">
        <v>287</v>
      </c>
      <c r="C29" s="33">
        <v>244</v>
      </c>
      <c r="D29" s="33">
        <v>249</v>
      </c>
      <c r="E29" s="33">
        <v>205</v>
      </c>
      <c r="F29" s="33">
        <v>231</v>
      </c>
      <c r="G29" s="33">
        <v>209</v>
      </c>
      <c r="H29" s="33">
        <v>145</v>
      </c>
      <c r="I29" s="33">
        <v>182</v>
      </c>
      <c r="J29" s="33">
        <v>431</v>
      </c>
      <c r="K29" s="33">
        <v>374</v>
      </c>
      <c r="L29" s="33">
        <v>390</v>
      </c>
      <c r="M29">
        <v>344</v>
      </c>
      <c r="N29" s="34">
        <f t="shared" si="3"/>
        <v>3291</v>
      </c>
    </row>
    <row r="30" spans="1:14">
      <c r="A30" s="13">
        <v>7</v>
      </c>
      <c r="B30" s="33">
        <v>275</v>
      </c>
      <c r="C30" s="33">
        <v>249</v>
      </c>
      <c r="D30" s="33">
        <v>266</v>
      </c>
      <c r="E30" s="33">
        <v>263</v>
      </c>
      <c r="F30" s="33">
        <v>219</v>
      </c>
      <c r="G30" s="33">
        <v>183</v>
      </c>
      <c r="H30" s="33">
        <v>145</v>
      </c>
      <c r="I30" s="33">
        <v>188</v>
      </c>
      <c r="J30" s="33">
        <v>441</v>
      </c>
      <c r="K30" s="33">
        <v>440</v>
      </c>
      <c r="L30" s="33">
        <v>377</v>
      </c>
      <c r="M30">
        <v>362</v>
      </c>
      <c r="N30" s="34">
        <f t="shared" si="3"/>
        <v>3408</v>
      </c>
    </row>
    <row r="31" spans="1:14">
      <c r="A31" s="13">
        <v>8</v>
      </c>
      <c r="B31" s="33">
        <v>282</v>
      </c>
      <c r="C31" s="33">
        <v>245</v>
      </c>
      <c r="D31" s="33">
        <v>183</v>
      </c>
      <c r="E31" s="33">
        <v>297</v>
      </c>
      <c r="F31" s="33">
        <v>223</v>
      </c>
      <c r="G31" s="33">
        <v>185</v>
      </c>
      <c r="H31" s="33">
        <v>212</v>
      </c>
      <c r="I31" s="33">
        <v>208</v>
      </c>
      <c r="J31" s="33">
        <v>579</v>
      </c>
      <c r="K31" s="33">
        <v>383</v>
      </c>
      <c r="L31" s="33">
        <v>360</v>
      </c>
      <c r="M31">
        <v>353</v>
      </c>
      <c r="N31" s="34">
        <f t="shared" si="3"/>
        <v>3510</v>
      </c>
    </row>
    <row r="32" spans="1:14">
      <c r="A32" s="13">
        <v>9</v>
      </c>
      <c r="B32" s="33">
        <v>307</v>
      </c>
      <c r="C32" s="33">
        <v>230</v>
      </c>
      <c r="D32" s="33">
        <v>127</v>
      </c>
      <c r="E32" s="33">
        <v>282</v>
      </c>
      <c r="F32" s="33">
        <v>250</v>
      </c>
      <c r="G32" s="33">
        <v>398</v>
      </c>
      <c r="H32" s="33">
        <v>200</v>
      </c>
      <c r="I32" s="33">
        <v>190</v>
      </c>
      <c r="J32" s="33">
        <v>589</v>
      </c>
      <c r="K32" s="33">
        <v>403</v>
      </c>
      <c r="L32" s="33">
        <v>291</v>
      </c>
      <c r="M32">
        <v>364</v>
      </c>
      <c r="N32" s="34">
        <f t="shared" si="3"/>
        <v>3631</v>
      </c>
    </row>
    <row r="33" spans="1:14">
      <c r="A33" s="13">
        <v>10</v>
      </c>
      <c r="B33" s="33">
        <v>264</v>
      </c>
      <c r="C33" s="33">
        <v>267</v>
      </c>
      <c r="D33" s="33">
        <v>172</v>
      </c>
      <c r="E33" s="33">
        <v>231</v>
      </c>
      <c r="F33" s="33">
        <v>277</v>
      </c>
      <c r="G33" s="33">
        <v>274</v>
      </c>
      <c r="H33" s="33">
        <v>215</v>
      </c>
      <c r="I33" s="33">
        <v>264</v>
      </c>
      <c r="J33" s="33">
        <v>532</v>
      </c>
      <c r="K33" s="33">
        <v>389</v>
      </c>
      <c r="L33" s="33">
        <v>349</v>
      </c>
      <c r="M33">
        <v>340</v>
      </c>
      <c r="N33" s="34">
        <f t="shared" si="3"/>
        <v>3574</v>
      </c>
    </row>
    <row r="34" spans="1:14">
      <c r="A34" s="13">
        <v>11</v>
      </c>
      <c r="B34" s="33">
        <v>237</v>
      </c>
      <c r="C34" s="33">
        <v>263</v>
      </c>
      <c r="D34" s="33">
        <v>163</v>
      </c>
      <c r="E34" s="33">
        <v>208</v>
      </c>
      <c r="F34" s="33">
        <v>288</v>
      </c>
      <c r="G34" s="33">
        <v>232</v>
      </c>
      <c r="H34" s="33">
        <v>185</v>
      </c>
      <c r="I34" s="33">
        <v>257</v>
      </c>
      <c r="J34" s="33">
        <v>497</v>
      </c>
      <c r="K34" s="33">
        <v>343</v>
      </c>
      <c r="L34" s="33">
        <v>408</v>
      </c>
      <c r="M34" s="35">
        <v>332</v>
      </c>
      <c r="N34" s="34">
        <f t="shared" si="3"/>
        <v>3413</v>
      </c>
    </row>
    <row r="35" spans="1:14">
      <c r="A35" s="13">
        <v>12</v>
      </c>
      <c r="B35" s="33">
        <v>224</v>
      </c>
      <c r="C35" s="33">
        <v>248</v>
      </c>
      <c r="D35" s="33">
        <v>171</v>
      </c>
      <c r="E35" s="33">
        <v>285</v>
      </c>
      <c r="F35" s="33">
        <v>265</v>
      </c>
      <c r="G35" s="33">
        <v>176</v>
      </c>
      <c r="H35" s="33">
        <v>206</v>
      </c>
      <c r="I35" s="33">
        <v>317</v>
      </c>
      <c r="J35" s="33">
        <v>457</v>
      </c>
      <c r="K35" s="33">
        <v>352</v>
      </c>
      <c r="L35" s="33">
        <v>406</v>
      </c>
      <c r="M35" s="35">
        <v>293</v>
      </c>
      <c r="N35" s="34">
        <f t="shared" si="3"/>
        <v>3400</v>
      </c>
    </row>
    <row r="36" spans="1:14">
      <c r="A36" s="13">
        <v>13</v>
      </c>
      <c r="B36" s="33">
        <v>275</v>
      </c>
      <c r="C36" s="33">
        <v>243</v>
      </c>
      <c r="D36" s="33">
        <v>166</v>
      </c>
      <c r="E36" s="33">
        <v>209</v>
      </c>
      <c r="F36" s="33">
        <v>280</v>
      </c>
      <c r="G36" s="33">
        <v>191</v>
      </c>
      <c r="H36" s="33">
        <v>201</v>
      </c>
      <c r="I36" s="33">
        <v>324</v>
      </c>
      <c r="J36" s="33">
        <v>392</v>
      </c>
      <c r="K36" s="33">
        <v>375</v>
      </c>
      <c r="L36" s="33">
        <v>354</v>
      </c>
      <c r="M36" s="35">
        <v>312</v>
      </c>
      <c r="N36" s="34">
        <f t="shared" si="3"/>
        <v>3322</v>
      </c>
    </row>
    <row r="37" spans="1:14">
      <c r="A37" s="13">
        <v>14</v>
      </c>
      <c r="B37" s="33">
        <v>278</v>
      </c>
      <c r="C37" s="33">
        <v>222</v>
      </c>
      <c r="D37" s="33">
        <v>166</v>
      </c>
      <c r="E37" s="33">
        <v>168</v>
      </c>
      <c r="F37" s="33">
        <v>280</v>
      </c>
      <c r="G37" s="33">
        <v>197</v>
      </c>
      <c r="H37" s="33">
        <v>173</v>
      </c>
      <c r="I37" s="33">
        <v>180</v>
      </c>
      <c r="J37" s="33">
        <v>335</v>
      </c>
      <c r="K37" s="33">
        <v>378</v>
      </c>
      <c r="L37" s="33">
        <v>405</v>
      </c>
      <c r="M37" s="35">
        <v>286</v>
      </c>
      <c r="N37" s="34">
        <f t="shared" si="3"/>
        <v>3068</v>
      </c>
    </row>
    <row r="38" spans="1:14">
      <c r="A38" s="13">
        <v>15</v>
      </c>
      <c r="B38" s="33">
        <v>252</v>
      </c>
      <c r="C38" s="33">
        <v>222</v>
      </c>
      <c r="D38" s="33">
        <v>142</v>
      </c>
      <c r="E38" s="33">
        <v>238</v>
      </c>
      <c r="F38" s="33">
        <v>258</v>
      </c>
      <c r="G38" s="33">
        <v>177</v>
      </c>
      <c r="H38" s="33">
        <v>213</v>
      </c>
      <c r="I38" s="33">
        <v>243</v>
      </c>
      <c r="J38" s="33">
        <v>413</v>
      </c>
      <c r="K38" s="33">
        <v>439</v>
      </c>
      <c r="L38" s="33">
        <v>378</v>
      </c>
      <c r="M38" s="35">
        <v>331</v>
      </c>
      <c r="N38" s="34">
        <f t="shared" si="3"/>
        <v>3306</v>
      </c>
    </row>
    <row r="39" spans="1:14">
      <c r="A39" s="13">
        <v>16</v>
      </c>
      <c r="B39" s="33">
        <v>250</v>
      </c>
      <c r="C39" s="33">
        <v>252</v>
      </c>
      <c r="D39" s="33">
        <v>148</v>
      </c>
      <c r="E39" s="33">
        <v>216</v>
      </c>
      <c r="F39" s="33">
        <v>227</v>
      </c>
      <c r="G39" s="33">
        <v>158</v>
      </c>
      <c r="H39" s="33">
        <v>253</v>
      </c>
      <c r="I39" s="33">
        <v>266</v>
      </c>
      <c r="J39" s="33">
        <v>548</v>
      </c>
      <c r="K39" s="33">
        <v>383</v>
      </c>
      <c r="L39" s="33">
        <v>327</v>
      </c>
      <c r="M39" s="35">
        <v>360</v>
      </c>
      <c r="N39" s="34">
        <f t="shared" si="3"/>
        <v>3388</v>
      </c>
    </row>
    <row r="40" spans="1:14">
      <c r="A40" s="13">
        <v>17</v>
      </c>
      <c r="B40" s="33">
        <v>269</v>
      </c>
      <c r="C40" s="33">
        <v>247</v>
      </c>
      <c r="D40" s="33">
        <v>244</v>
      </c>
      <c r="E40" s="33">
        <v>198</v>
      </c>
      <c r="F40" s="33">
        <v>233</v>
      </c>
      <c r="G40" s="33">
        <v>205</v>
      </c>
      <c r="H40" s="33">
        <v>237</v>
      </c>
      <c r="I40" s="33">
        <v>332</v>
      </c>
      <c r="J40" s="33">
        <v>444</v>
      </c>
      <c r="K40" s="33">
        <v>368</v>
      </c>
      <c r="L40" s="33">
        <v>391</v>
      </c>
      <c r="M40" s="35">
        <v>361</v>
      </c>
      <c r="N40" s="34">
        <f t="shared" si="3"/>
        <v>3529</v>
      </c>
    </row>
    <row r="41" spans="1:14">
      <c r="A41" s="13">
        <v>18</v>
      </c>
      <c r="B41" s="33">
        <v>241</v>
      </c>
      <c r="C41" s="33">
        <v>241</v>
      </c>
      <c r="D41" s="33">
        <v>152</v>
      </c>
      <c r="E41" s="33">
        <v>195</v>
      </c>
      <c r="F41" s="33">
        <v>202</v>
      </c>
      <c r="G41" s="33">
        <v>168</v>
      </c>
      <c r="H41" s="33">
        <v>220</v>
      </c>
      <c r="I41" s="33">
        <v>348</v>
      </c>
      <c r="J41" s="33">
        <v>437</v>
      </c>
      <c r="K41" s="33">
        <v>351</v>
      </c>
      <c r="L41" s="33">
        <v>346</v>
      </c>
      <c r="M41" s="35">
        <v>335</v>
      </c>
      <c r="N41" s="34">
        <f t="shared" si="3"/>
        <v>3236</v>
      </c>
    </row>
    <row r="42" spans="1:14">
      <c r="A42" s="13">
        <v>19</v>
      </c>
      <c r="B42" s="33">
        <v>246</v>
      </c>
      <c r="C42" s="33">
        <v>248</v>
      </c>
      <c r="D42" s="33">
        <v>155</v>
      </c>
      <c r="E42" s="33">
        <v>201</v>
      </c>
      <c r="F42" s="33">
        <v>247</v>
      </c>
      <c r="G42" s="33">
        <v>200</v>
      </c>
      <c r="H42" s="33">
        <v>229</v>
      </c>
      <c r="I42" s="33">
        <v>379</v>
      </c>
      <c r="J42" s="33">
        <v>429</v>
      </c>
      <c r="K42" s="33">
        <v>343</v>
      </c>
      <c r="L42" s="33">
        <v>399</v>
      </c>
      <c r="M42" s="35">
        <v>306</v>
      </c>
      <c r="N42" s="34">
        <f t="shared" si="3"/>
        <v>3382</v>
      </c>
    </row>
    <row r="43" spans="1:14">
      <c r="A43" s="13">
        <v>20</v>
      </c>
      <c r="B43" s="33">
        <v>266</v>
      </c>
      <c r="C43" s="33">
        <v>257</v>
      </c>
      <c r="D43" s="33">
        <v>249</v>
      </c>
      <c r="E43" s="33">
        <v>217</v>
      </c>
      <c r="F43" s="33">
        <v>275</v>
      </c>
      <c r="G43" s="33">
        <v>203</v>
      </c>
      <c r="H43" s="33">
        <v>179</v>
      </c>
      <c r="I43" s="33">
        <v>399</v>
      </c>
      <c r="J43" s="33">
        <v>381</v>
      </c>
      <c r="K43" s="33">
        <v>391</v>
      </c>
      <c r="L43" s="33">
        <v>377</v>
      </c>
      <c r="M43" s="35">
        <v>231</v>
      </c>
      <c r="N43" s="34">
        <f t="shared" si="3"/>
        <v>3425</v>
      </c>
    </row>
    <row r="44" spans="1:14">
      <c r="A44" s="13">
        <v>21</v>
      </c>
      <c r="B44" s="33">
        <v>274</v>
      </c>
      <c r="C44" s="33">
        <v>269</v>
      </c>
      <c r="D44" s="33">
        <v>259</v>
      </c>
      <c r="E44" s="33">
        <v>238</v>
      </c>
      <c r="F44" s="33">
        <v>277</v>
      </c>
      <c r="G44" s="33">
        <v>177</v>
      </c>
      <c r="H44" s="33">
        <v>185</v>
      </c>
      <c r="I44" s="33">
        <v>324</v>
      </c>
      <c r="J44" s="33">
        <v>314</v>
      </c>
      <c r="K44" s="33">
        <v>434</v>
      </c>
      <c r="L44" s="33">
        <v>392</v>
      </c>
      <c r="M44" s="35">
        <v>300</v>
      </c>
      <c r="N44" s="34">
        <f t="shared" si="3"/>
        <v>3443</v>
      </c>
    </row>
    <row r="45" spans="1:14">
      <c r="A45" s="13">
        <v>22</v>
      </c>
      <c r="B45" s="33">
        <v>303</v>
      </c>
      <c r="C45" s="33">
        <v>243</v>
      </c>
      <c r="D45" s="33">
        <v>219</v>
      </c>
      <c r="E45" s="33">
        <v>286</v>
      </c>
      <c r="F45" s="33">
        <v>250</v>
      </c>
      <c r="G45" s="33">
        <v>205</v>
      </c>
      <c r="H45" s="33">
        <v>241</v>
      </c>
      <c r="I45" s="33">
        <v>377</v>
      </c>
      <c r="J45" s="33">
        <v>393</v>
      </c>
      <c r="K45" s="33">
        <v>343</v>
      </c>
      <c r="L45" s="33">
        <v>338</v>
      </c>
      <c r="M45" s="35">
        <v>282</v>
      </c>
      <c r="N45" s="34">
        <f t="shared" si="3"/>
        <v>3480</v>
      </c>
    </row>
    <row r="46" spans="1:14">
      <c r="A46" s="13">
        <v>23</v>
      </c>
      <c r="B46" s="33">
        <v>292</v>
      </c>
      <c r="C46" s="33">
        <v>249</v>
      </c>
      <c r="D46" s="33">
        <v>245</v>
      </c>
      <c r="E46" s="33">
        <v>212</v>
      </c>
      <c r="F46" s="33">
        <v>295</v>
      </c>
      <c r="G46" s="33">
        <v>202</v>
      </c>
      <c r="H46" s="33">
        <v>233</v>
      </c>
      <c r="I46" s="33">
        <v>394</v>
      </c>
      <c r="J46" s="33">
        <v>448</v>
      </c>
      <c r="K46" s="33">
        <v>311</v>
      </c>
      <c r="L46" s="33">
        <v>305</v>
      </c>
      <c r="M46" s="35">
        <v>236</v>
      </c>
      <c r="N46" s="34">
        <f t="shared" si="3"/>
        <v>3422</v>
      </c>
    </row>
    <row r="47" spans="1:14">
      <c r="A47" s="13">
        <v>24</v>
      </c>
      <c r="B47" s="33">
        <v>273</v>
      </c>
      <c r="C47" s="33">
        <v>242</v>
      </c>
      <c r="D47" s="33">
        <v>269</v>
      </c>
      <c r="E47" s="33">
        <v>205</v>
      </c>
      <c r="F47" s="33">
        <v>272</v>
      </c>
      <c r="G47" s="33">
        <v>212</v>
      </c>
      <c r="H47" s="33">
        <v>232</v>
      </c>
      <c r="I47" s="33">
        <v>412</v>
      </c>
      <c r="J47" s="33">
        <v>387</v>
      </c>
      <c r="K47" s="33">
        <v>305</v>
      </c>
      <c r="L47" s="33">
        <v>377</v>
      </c>
      <c r="M47" s="35">
        <v>129</v>
      </c>
      <c r="N47" s="34">
        <f t="shared" si="3"/>
        <v>3315</v>
      </c>
    </row>
    <row r="48" spans="1:14">
      <c r="A48" s="13">
        <v>25</v>
      </c>
      <c r="B48" s="33">
        <v>262</v>
      </c>
      <c r="C48" s="33">
        <v>230</v>
      </c>
      <c r="D48" s="33">
        <v>257</v>
      </c>
      <c r="E48" s="33">
        <v>236</v>
      </c>
      <c r="F48" s="33">
        <v>223</v>
      </c>
      <c r="G48" s="33">
        <v>225</v>
      </c>
      <c r="H48" s="33">
        <v>216</v>
      </c>
      <c r="I48" s="33">
        <v>427</v>
      </c>
      <c r="J48" s="33">
        <v>424</v>
      </c>
      <c r="K48" s="33">
        <v>352</v>
      </c>
      <c r="L48" s="33">
        <v>340</v>
      </c>
      <c r="M48" s="35">
        <v>174</v>
      </c>
      <c r="N48" s="34">
        <f t="shared" si="3"/>
        <v>3366</v>
      </c>
    </row>
    <row r="49" spans="1:15">
      <c r="A49" s="13">
        <v>26</v>
      </c>
      <c r="B49" s="33">
        <v>237</v>
      </c>
      <c r="C49" s="33">
        <v>239</v>
      </c>
      <c r="D49" s="33">
        <v>280</v>
      </c>
      <c r="E49" s="33">
        <v>154</v>
      </c>
      <c r="F49" s="33">
        <v>213</v>
      </c>
      <c r="G49" s="33">
        <v>135</v>
      </c>
      <c r="H49" s="33">
        <v>188</v>
      </c>
      <c r="I49" s="33">
        <v>435</v>
      </c>
      <c r="J49" s="33">
        <v>394</v>
      </c>
      <c r="K49" s="33">
        <v>322</v>
      </c>
      <c r="L49" s="33">
        <v>312</v>
      </c>
      <c r="M49" s="35">
        <v>226</v>
      </c>
      <c r="N49" s="34">
        <f t="shared" si="3"/>
        <v>3135</v>
      </c>
    </row>
    <row r="50" spans="1:15">
      <c r="A50" s="13">
        <v>27</v>
      </c>
      <c r="B50" s="33">
        <v>268</v>
      </c>
      <c r="C50" s="33">
        <v>268</v>
      </c>
      <c r="D50" s="33">
        <v>213</v>
      </c>
      <c r="E50" s="33">
        <v>240</v>
      </c>
      <c r="F50" s="33">
        <v>250</v>
      </c>
      <c r="G50" s="33">
        <v>204</v>
      </c>
      <c r="H50" s="33">
        <v>106</v>
      </c>
      <c r="I50" s="33">
        <v>436</v>
      </c>
      <c r="J50" s="33">
        <v>363</v>
      </c>
      <c r="K50" s="33">
        <v>410</v>
      </c>
      <c r="L50" s="33">
        <v>286</v>
      </c>
      <c r="M50" s="35">
        <v>243</v>
      </c>
      <c r="N50" s="34">
        <f t="shared" si="3"/>
        <v>3287</v>
      </c>
    </row>
    <row r="51" spans="1:15">
      <c r="A51" s="13">
        <v>28</v>
      </c>
      <c r="B51" s="33">
        <v>312</v>
      </c>
      <c r="C51" s="33">
        <v>250</v>
      </c>
      <c r="D51" s="33">
        <v>239</v>
      </c>
      <c r="E51" s="33">
        <v>278</v>
      </c>
      <c r="F51" s="33">
        <v>333</v>
      </c>
      <c r="G51" s="33">
        <v>183</v>
      </c>
      <c r="H51" s="33">
        <v>138</v>
      </c>
      <c r="I51" s="33">
        <v>481</v>
      </c>
      <c r="J51" s="33">
        <v>418</v>
      </c>
      <c r="K51" s="33">
        <v>426</v>
      </c>
      <c r="L51" s="33">
        <v>292</v>
      </c>
      <c r="M51" s="35">
        <v>272</v>
      </c>
      <c r="N51" s="34">
        <f t="shared" si="3"/>
        <v>3622</v>
      </c>
    </row>
    <row r="52" spans="1:15">
      <c r="A52" s="13">
        <v>29</v>
      </c>
      <c r="B52" s="33">
        <v>274</v>
      </c>
      <c r="C52" s="33"/>
      <c r="D52" s="33">
        <v>249</v>
      </c>
      <c r="E52" s="33">
        <v>246</v>
      </c>
      <c r="F52" s="33">
        <v>247</v>
      </c>
      <c r="G52" s="33">
        <v>200</v>
      </c>
      <c r="H52" s="33">
        <v>168</v>
      </c>
      <c r="I52" s="33">
        <v>482</v>
      </c>
      <c r="J52" s="33">
        <v>447</v>
      </c>
      <c r="K52" s="33">
        <v>372</v>
      </c>
      <c r="L52" s="33">
        <v>293</v>
      </c>
      <c r="M52" s="35">
        <v>334</v>
      </c>
      <c r="N52" s="34">
        <f t="shared" si="3"/>
        <v>3312</v>
      </c>
    </row>
    <row r="53" spans="1:15">
      <c r="A53" s="13">
        <v>30</v>
      </c>
      <c r="B53" s="33">
        <v>258</v>
      </c>
      <c r="C53" s="33"/>
      <c r="D53" s="33">
        <v>221</v>
      </c>
      <c r="E53" s="33">
        <v>184</v>
      </c>
      <c r="F53" s="33">
        <v>269</v>
      </c>
      <c r="G53" s="33">
        <v>183</v>
      </c>
      <c r="H53" s="33">
        <v>219</v>
      </c>
      <c r="I53" s="33">
        <v>418</v>
      </c>
      <c r="J53" s="33">
        <v>454</v>
      </c>
      <c r="K53" s="33">
        <v>421</v>
      </c>
      <c r="L53" s="33">
        <v>279</v>
      </c>
      <c r="M53" s="35">
        <v>307</v>
      </c>
      <c r="N53" s="34">
        <f t="shared" si="3"/>
        <v>3213</v>
      </c>
    </row>
    <row r="54" spans="1:15" ht="15.75" thickBot="1">
      <c r="A54" s="36">
        <v>31</v>
      </c>
      <c r="B54" s="37">
        <v>245</v>
      </c>
      <c r="C54" s="37"/>
      <c r="D54" s="37">
        <v>180</v>
      </c>
      <c r="E54" s="37"/>
      <c r="F54" s="37">
        <v>205</v>
      </c>
      <c r="G54" s="37"/>
      <c r="H54" s="37">
        <v>134</v>
      </c>
      <c r="I54" s="37">
        <v>412</v>
      </c>
      <c r="J54" s="37"/>
      <c r="K54" s="37">
        <v>332</v>
      </c>
      <c r="L54" s="38"/>
      <c r="M54" s="37">
        <v>154</v>
      </c>
      <c r="N54" s="39">
        <f t="shared" si="3"/>
        <v>1662</v>
      </c>
    </row>
    <row r="55" spans="1:15" ht="15.75" thickTop="1">
      <c r="A55" s="13" t="s">
        <v>14</v>
      </c>
      <c r="B55" s="40">
        <f t="shared" ref="B55:K55" si="4">SUM(B24:B54)</f>
        <v>8302</v>
      </c>
      <c r="C55" s="40">
        <f t="shared" si="4"/>
        <v>6942</v>
      </c>
      <c r="D55" s="40">
        <f t="shared" si="4"/>
        <v>6593</v>
      </c>
      <c r="E55" s="40">
        <f t="shared" si="4"/>
        <v>6900</v>
      </c>
      <c r="F55" s="40">
        <f t="shared" si="4"/>
        <v>7718</v>
      </c>
      <c r="G55" s="40">
        <f t="shared" si="4"/>
        <v>6305</v>
      </c>
      <c r="H55" s="40">
        <f t="shared" si="4"/>
        <v>6199</v>
      </c>
      <c r="I55" s="40">
        <f t="shared" si="4"/>
        <v>9658</v>
      </c>
      <c r="J55" s="40">
        <f t="shared" si="4"/>
        <v>13341</v>
      </c>
      <c r="K55" s="40">
        <f t="shared" si="4"/>
        <v>11855</v>
      </c>
      <c r="L55" s="40">
        <f>SUM(L24:L54)</f>
        <v>10622</v>
      </c>
      <c r="M55" s="40">
        <f>SUM(M24:M54)</f>
        <v>9320</v>
      </c>
      <c r="N55" s="34">
        <f>SUM(B55:M55)</f>
        <v>103755</v>
      </c>
      <c r="O55" s="28"/>
    </row>
    <row r="56" spans="1:15" ht="15.75" thickBot="1">
      <c r="A56" s="15" t="s">
        <v>19</v>
      </c>
      <c r="B56" s="41">
        <f t="shared" ref="B56:K56" si="5">AVERAGE(B24:B54)</f>
        <v>267.80645161290323</v>
      </c>
      <c r="C56" s="41">
        <f t="shared" si="5"/>
        <v>247.92857142857142</v>
      </c>
      <c r="D56" s="41">
        <f t="shared" si="5"/>
        <v>212.67741935483872</v>
      </c>
      <c r="E56" s="41">
        <f t="shared" si="5"/>
        <v>230</v>
      </c>
      <c r="F56" s="41">
        <f t="shared" si="5"/>
        <v>248.96774193548387</v>
      </c>
      <c r="G56" s="41">
        <f t="shared" si="5"/>
        <v>210.16666666666666</v>
      </c>
      <c r="H56" s="41">
        <f t="shared" si="5"/>
        <v>199.96774193548387</v>
      </c>
      <c r="I56" s="41">
        <f t="shared" si="5"/>
        <v>311.54838709677421</v>
      </c>
      <c r="J56" s="41">
        <f t="shared" si="5"/>
        <v>444.7</v>
      </c>
      <c r="K56" s="41">
        <f t="shared" si="5"/>
        <v>382.41935483870969</v>
      </c>
      <c r="L56" s="41">
        <f>AVERAGE(L24:L54)</f>
        <v>354.06666666666666</v>
      </c>
      <c r="M56" s="41">
        <f>AVERAGE(M24:M54)</f>
        <v>300.64516129032256</v>
      </c>
      <c r="N56" s="9">
        <f>AVERAGE(B55:M55)</f>
        <v>8646.25</v>
      </c>
    </row>
    <row r="57" spans="1:15" ht="15.75" thickBot="1"/>
    <row r="58" spans="1:15">
      <c r="A58" s="31"/>
      <c r="B58" s="51" t="s">
        <v>20</v>
      </c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20"/>
    </row>
    <row r="59" spans="1:15">
      <c r="A59" s="13">
        <v>1</v>
      </c>
      <c r="B59" s="33">
        <v>101</v>
      </c>
      <c r="C59" s="33">
        <v>125</v>
      </c>
      <c r="D59" s="33">
        <v>115</v>
      </c>
      <c r="E59" s="33">
        <v>90</v>
      </c>
      <c r="F59" s="33">
        <v>86</v>
      </c>
      <c r="G59" s="33">
        <v>89</v>
      </c>
      <c r="H59" s="33">
        <v>75</v>
      </c>
      <c r="I59" s="33"/>
      <c r="J59" s="33">
        <v>158</v>
      </c>
      <c r="K59" s="42">
        <v>119</v>
      </c>
      <c r="L59" s="42">
        <v>123</v>
      </c>
      <c r="M59" s="35">
        <v>111</v>
      </c>
      <c r="N59" s="34">
        <f t="shared" ref="N59:N89" si="6">SUM(B59:M59)</f>
        <v>1192</v>
      </c>
    </row>
    <row r="60" spans="1:15">
      <c r="A60" s="13">
        <v>2</v>
      </c>
      <c r="B60" s="33">
        <v>119</v>
      </c>
      <c r="C60" s="33">
        <v>135</v>
      </c>
      <c r="D60" s="33">
        <v>114</v>
      </c>
      <c r="E60" s="33">
        <v>92</v>
      </c>
      <c r="F60" s="33">
        <v>48</v>
      </c>
      <c r="G60" s="33">
        <v>88</v>
      </c>
      <c r="H60" s="33">
        <v>89</v>
      </c>
      <c r="I60" s="33"/>
      <c r="J60" s="33">
        <v>141</v>
      </c>
      <c r="K60" s="42">
        <v>124</v>
      </c>
      <c r="L60" s="42">
        <v>117</v>
      </c>
      <c r="M60" s="35">
        <v>127</v>
      </c>
      <c r="N60" s="34">
        <f t="shared" si="6"/>
        <v>1194</v>
      </c>
    </row>
    <row r="61" spans="1:15">
      <c r="A61" s="13">
        <v>3</v>
      </c>
      <c r="B61" s="33">
        <v>144</v>
      </c>
      <c r="C61" s="33">
        <v>106</v>
      </c>
      <c r="D61" s="33">
        <v>115</v>
      </c>
      <c r="E61" s="33">
        <v>104</v>
      </c>
      <c r="F61" s="33">
        <v>79</v>
      </c>
      <c r="G61" s="33">
        <v>80</v>
      </c>
      <c r="H61" s="33">
        <v>93</v>
      </c>
      <c r="I61" s="33">
        <v>49</v>
      </c>
      <c r="J61" s="33">
        <v>160</v>
      </c>
      <c r="K61" s="42">
        <v>125</v>
      </c>
      <c r="L61" s="42">
        <v>127</v>
      </c>
      <c r="M61" s="35">
        <v>128</v>
      </c>
      <c r="N61" s="34">
        <f t="shared" si="6"/>
        <v>1310</v>
      </c>
    </row>
    <row r="62" spans="1:15">
      <c r="A62" s="13">
        <v>4</v>
      </c>
      <c r="B62" s="33">
        <v>137</v>
      </c>
      <c r="C62" s="33">
        <v>128</v>
      </c>
      <c r="D62" s="33">
        <v>120</v>
      </c>
      <c r="E62" s="33">
        <v>95</v>
      </c>
      <c r="F62" s="33">
        <v>74</v>
      </c>
      <c r="G62" s="33">
        <v>95</v>
      </c>
      <c r="H62" s="33">
        <v>100</v>
      </c>
      <c r="I62" s="33">
        <v>95</v>
      </c>
      <c r="J62" s="33">
        <v>126</v>
      </c>
      <c r="K62" s="42">
        <v>126</v>
      </c>
      <c r="L62" s="42">
        <v>137</v>
      </c>
      <c r="M62" s="35">
        <v>131</v>
      </c>
      <c r="N62" s="34">
        <f t="shared" si="6"/>
        <v>1364</v>
      </c>
    </row>
    <row r="63" spans="1:15">
      <c r="A63" s="13">
        <v>5</v>
      </c>
      <c r="B63" s="33">
        <v>142</v>
      </c>
      <c r="C63" s="33">
        <v>128</v>
      </c>
      <c r="D63" s="33">
        <v>106</v>
      </c>
      <c r="E63" s="33">
        <v>93</v>
      </c>
      <c r="F63" s="33">
        <v>88</v>
      </c>
      <c r="G63" s="33">
        <v>88</v>
      </c>
      <c r="H63" s="33">
        <v>59</v>
      </c>
      <c r="I63" s="33">
        <v>103</v>
      </c>
      <c r="J63" s="33">
        <v>138</v>
      </c>
      <c r="K63" s="42">
        <v>122</v>
      </c>
      <c r="L63" s="42">
        <v>148</v>
      </c>
      <c r="M63" s="35">
        <v>121</v>
      </c>
      <c r="N63" s="34">
        <f t="shared" si="6"/>
        <v>1336</v>
      </c>
    </row>
    <row r="64" spans="1:15">
      <c r="A64" s="13">
        <v>6</v>
      </c>
      <c r="B64" s="33">
        <v>128</v>
      </c>
      <c r="C64" s="33">
        <v>104</v>
      </c>
      <c r="D64" s="33">
        <v>100</v>
      </c>
      <c r="E64" s="33">
        <v>87</v>
      </c>
      <c r="F64" s="33">
        <v>81</v>
      </c>
      <c r="G64" s="33">
        <v>87</v>
      </c>
      <c r="H64" s="33">
        <v>74</v>
      </c>
      <c r="I64" s="33">
        <v>4</v>
      </c>
      <c r="J64" s="33">
        <v>133</v>
      </c>
      <c r="K64" s="42">
        <v>119</v>
      </c>
      <c r="L64" s="42">
        <v>128</v>
      </c>
      <c r="M64" s="35">
        <v>108</v>
      </c>
      <c r="N64" s="34">
        <f t="shared" si="6"/>
        <v>1153</v>
      </c>
    </row>
    <row r="65" spans="1:14">
      <c r="A65" s="13">
        <v>7</v>
      </c>
      <c r="B65" s="33">
        <v>134</v>
      </c>
      <c r="C65" s="33">
        <v>123</v>
      </c>
      <c r="D65" s="33">
        <v>107</v>
      </c>
      <c r="E65" s="33">
        <v>87</v>
      </c>
      <c r="F65" s="33">
        <v>89</v>
      </c>
      <c r="G65" s="33">
        <v>85</v>
      </c>
      <c r="H65" s="33">
        <v>66</v>
      </c>
      <c r="I65" s="33">
        <v>23</v>
      </c>
      <c r="J65" s="33">
        <v>136</v>
      </c>
      <c r="K65" s="42">
        <v>130</v>
      </c>
      <c r="L65" s="42">
        <v>120</v>
      </c>
      <c r="M65" s="35">
        <v>113</v>
      </c>
      <c r="N65" s="34">
        <f t="shared" si="6"/>
        <v>1213</v>
      </c>
    </row>
    <row r="66" spans="1:14">
      <c r="A66" s="13">
        <v>8</v>
      </c>
      <c r="B66" s="33">
        <v>128</v>
      </c>
      <c r="C66" s="33">
        <v>123</v>
      </c>
      <c r="D66" s="33">
        <v>18</v>
      </c>
      <c r="E66" s="33">
        <v>96</v>
      </c>
      <c r="F66" s="33">
        <v>71</v>
      </c>
      <c r="G66" s="33">
        <v>93</v>
      </c>
      <c r="H66" s="33">
        <v>81</v>
      </c>
      <c r="I66" s="33">
        <v>54</v>
      </c>
      <c r="J66" s="33">
        <v>150</v>
      </c>
      <c r="K66" s="42">
        <v>118</v>
      </c>
      <c r="L66" s="42">
        <v>106</v>
      </c>
      <c r="M66" s="35">
        <v>122</v>
      </c>
      <c r="N66" s="34">
        <f t="shared" si="6"/>
        <v>1160</v>
      </c>
    </row>
    <row r="67" spans="1:14">
      <c r="A67" s="13">
        <v>9</v>
      </c>
      <c r="B67" s="33">
        <v>129</v>
      </c>
      <c r="C67" s="33">
        <v>135</v>
      </c>
      <c r="D67" s="33"/>
      <c r="E67" s="33">
        <v>108</v>
      </c>
      <c r="F67" s="33">
        <v>81</v>
      </c>
      <c r="G67" s="33">
        <v>106</v>
      </c>
      <c r="H67" s="33">
        <v>79</v>
      </c>
      <c r="I67" s="33">
        <v>143</v>
      </c>
      <c r="J67" s="33">
        <v>171</v>
      </c>
      <c r="K67" s="42">
        <v>118</v>
      </c>
      <c r="L67" s="42">
        <v>111</v>
      </c>
      <c r="M67" s="35">
        <v>123</v>
      </c>
      <c r="N67" s="34">
        <f t="shared" si="6"/>
        <v>1304</v>
      </c>
    </row>
    <row r="68" spans="1:14">
      <c r="A68" s="13">
        <v>10</v>
      </c>
      <c r="B68" s="33">
        <v>125</v>
      </c>
      <c r="C68" s="33">
        <v>109</v>
      </c>
      <c r="D68" s="33"/>
      <c r="E68" s="33">
        <v>96</v>
      </c>
      <c r="F68" s="33">
        <v>100</v>
      </c>
      <c r="G68" s="33">
        <v>89</v>
      </c>
      <c r="H68" s="33">
        <v>82</v>
      </c>
      <c r="I68" s="33">
        <v>118</v>
      </c>
      <c r="J68" s="33">
        <v>171</v>
      </c>
      <c r="K68" s="42">
        <v>126</v>
      </c>
      <c r="L68" s="42">
        <v>117</v>
      </c>
      <c r="M68" s="35">
        <v>112</v>
      </c>
      <c r="N68" s="34">
        <f t="shared" si="6"/>
        <v>1245</v>
      </c>
    </row>
    <row r="69" spans="1:14">
      <c r="A69" s="13">
        <v>11</v>
      </c>
      <c r="B69" s="33">
        <v>115</v>
      </c>
      <c r="C69" s="33">
        <v>119</v>
      </c>
      <c r="D69" s="33"/>
      <c r="E69" s="33">
        <v>93</v>
      </c>
      <c r="F69" s="33">
        <v>92</v>
      </c>
      <c r="G69" s="33">
        <v>98</v>
      </c>
      <c r="H69" s="33">
        <v>72</v>
      </c>
      <c r="I69" s="33">
        <v>147</v>
      </c>
      <c r="J69" s="33">
        <v>167</v>
      </c>
      <c r="K69" s="42">
        <v>122</v>
      </c>
      <c r="L69" s="42">
        <v>134</v>
      </c>
      <c r="M69" s="35">
        <v>117</v>
      </c>
      <c r="N69" s="34">
        <f t="shared" si="6"/>
        <v>1276</v>
      </c>
    </row>
    <row r="70" spans="1:14">
      <c r="A70" s="13">
        <v>12</v>
      </c>
      <c r="B70" s="33">
        <v>112</v>
      </c>
      <c r="C70" s="33">
        <v>130</v>
      </c>
      <c r="D70" s="33"/>
      <c r="E70" s="33">
        <v>89</v>
      </c>
      <c r="F70" s="33">
        <v>96</v>
      </c>
      <c r="G70" s="33">
        <v>106</v>
      </c>
      <c r="H70" s="33">
        <v>88</v>
      </c>
      <c r="I70" s="33">
        <v>164</v>
      </c>
      <c r="J70" s="33">
        <v>154</v>
      </c>
      <c r="K70" s="42">
        <v>118</v>
      </c>
      <c r="L70" s="42">
        <v>142</v>
      </c>
      <c r="M70" s="35">
        <v>96</v>
      </c>
      <c r="N70" s="34">
        <f t="shared" si="6"/>
        <v>1295</v>
      </c>
    </row>
    <row r="71" spans="1:14">
      <c r="A71" s="13">
        <v>13</v>
      </c>
      <c r="B71" s="33">
        <v>119</v>
      </c>
      <c r="C71" s="33">
        <v>111</v>
      </c>
      <c r="D71" s="33"/>
      <c r="E71" s="33">
        <v>84</v>
      </c>
      <c r="F71" s="33">
        <v>72</v>
      </c>
      <c r="G71" s="33">
        <v>67</v>
      </c>
      <c r="H71" s="33">
        <v>74</v>
      </c>
      <c r="I71" s="33">
        <v>69</v>
      </c>
      <c r="J71" s="33">
        <v>122</v>
      </c>
      <c r="K71" s="42">
        <v>115</v>
      </c>
      <c r="L71" s="42">
        <v>130</v>
      </c>
      <c r="M71" s="35">
        <v>95</v>
      </c>
      <c r="N71" s="34">
        <f t="shared" si="6"/>
        <v>1058</v>
      </c>
    </row>
    <row r="72" spans="1:14">
      <c r="A72" s="13">
        <v>14</v>
      </c>
      <c r="B72" s="33">
        <v>129</v>
      </c>
      <c r="C72" s="33">
        <v>115</v>
      </c>
      <c r="D72" s="33"/>
      <c r="E72" s="33">
        <v>88</v>
      </c>
      <c r="F72" s="33">
        <v>99</v>
      </c>
      <c r="G72" s="33">
        <v>57</v>
      </c>
      <c r="H72" s="33">
        <v>87</v>
      </c>
      <c r="I72" s="33">
        <v>110</v>
      </c>
      <c r="J72" s="33">
        <v>99</v>
      </c>
      <c r="K72" s="42">
        <v>127</v>
      </c>
      <c r="L72" s="42">
        <v>142</v>
      </c>
      <c r="M72" s="35">
        <v>97</v>
      </c>
      <c r="N72" s="34">
        <f t="shared" si="6"/>
        <v>1150</v>
      </c>
    </row>
    <row r="73" spans="1:14">
      <c r="A73" s="13">
        <v>15</v>
      </c>
      <c r="B73" s="33">
        <v>129</v>
      </c>
      <c r="C73" s="33">
        <v>117</v>
      </c>
      <c r="D73" s="33"/>
      <c r="E73" s="33">
        <v>94</v>
      </c>
      <c r="F73" s="33">
        <v>75</v>
      </c>
      <c r="G73" s="33">
        <v>73</v>
      </c>
      <c r="H73" s="33">
        <v>86</v>
      </c>
      <c r="I73" s="33">
        <v>143</v>
      </c>
      <c r="J73" s="33">
        <v>105</v>
      </c>
      <c r="K73" s="42">
        <v>128</v>
      </c>
      <c r="L73" s="42">
        <v>141</v>
      </c>
      <c r="M73" s="35">
        <v>106</v>
      </c>
      <c r="N73" s="34">
        <f t="shared" si="6"/>
        <v>1197</v>
      </c>
    </row>
    <row r="74" spans="1:14">
      <c r="A74" s="13">
        <v>16</v>
      </c>
      <c r="B74" s="33">
        <v>110</v>
      </c>
      <c r="C74" s="33">
        <v>114</v>
      </c>
      <c r="D74" s="33"/>
      <c r="E74" s="33">
        <v>78</v>
      </c>
      <c r="F74" s="33">
        <v>88</v>
      </c>
      <c r="G74" s="33">
        <v>51</v>
      </c>
      <c r="H74" s="33">
        <v>93</v>
      </c>
      <c r="I74" s="33">
        <v>183</v>
      </c>
      <c r="J74" s="33">
        <v>197</v>
      </c>
      <c r="K74" s="42">
        <v>125</v>
      </c>
      <c r="L74" s="42">
        <v>115</v>
      </c>
      <c r="M74" s="35">
        <v>126</v>
      </c>
      <c r="N74" s="34">
        <f t="shared" si="6"/>
        <v>1280</v>
      </c>
    </row>
    <row r="75" spans="1:14">
      <c r="A75" s="13">
        <v>17</v>
      </c>
      <c r="B75" s="33">
        <v>126</v>
      </c>
      <c r="C75" s="33">
        <v>102</v>
      </c>
      <c r="D75" s="33"/>
      <c r="E75" s="33">
        <v>83</v>
      </c>
      <c r="F75" s="33">
        <v>95</v>
      </c>
      <c r="G75" s="33">
        <v>73</v>
      </c>
      <c r="H75" s="33">
        <v>106</v>
      </c>
      <c r="I75" s="33">
        <v>129</v>
      </c>
      <c r="J75" s="33">
        <v>125</v>
      </c>
      <c r="K75" s="42">
        <v>126</v>
      </c>
      <c r="L75" s="42">
        <v>132</v>
      </c>
      <c r="M75" s="35">
        <v>128</v>
      </c>
      <c r="N75" s="34">
        <f t="shared" si="6"/>
        <v>1225</v>
      </c>
    </row>
    <row r="76" spans="1:14">
      <c r="A76" s="13">
        <v>18</v>
      </c>
      <c r="B76" s="33">
        <v>120</v>
      </c>
      <c r="C76" s="33">
        <v>124</v>
      </c>
      <c r="D76" s="33"/>
      <c r="E76" s="33">
        <v>88</v>
      </c>
      <c r="F76" s="33">
        <v>79</v>
      </c>
      <c r="G76" s="33">
        <v>55</v>
      </c>
      <c r="H76" s="33">
        <v>84</v>
      </c>
      <c r="I76" s="33">
        <v>174</v>
      </c>
      <c r="J76" s="33">
        <v>140</v>
      </c>
      <c r="K76" s="42">
        <v>115</v>
      </c>
      <c r="L76" s="42">
        <v>128</v>
      </c>
      <c r="M76" s="35">
        <v>116</v>
      </c>
      <c r="N76" s="34">
        <f t="shared" si="6"/>
        <v>1223</v>
      </c>
    </row>
    <row r="77" spans="1:14">
      <c r="A77" s="13">
        <v>19</v>
      </c>
      <c r="B77" s="33">
        <v>118</v>
      </c>
      <c r="C77" s="33">
        <v>103</v>
      </c>
      <c r="D77" s="33"/>
      <c r="E77" s="33">
        <v>70</v>
      </c>
      <c r="F77" s="33">
        <v>101</v>
      </c>
      <c r="G77" s="33">
        <v>81</v>
      </c>
      <c r="H77" s="33">
        <v>97</v>
      </c>
      <c r="I77" s="33">
        <v>132</v>
      </c>
      <c r="J77" s="33">
        <v>122</v>
      </c>
      <c r="K77" s="42">
        <v>102</v>
      </c>
      <c r="L77" s="42">
        <v>140</v>
      </c>
      <c r="M77" s="35">
        <v>116</v>
      </c>
      <c r="N77" s="34">
        <f t="shared" si="6"/>
        <v>1182</v>
      </c>
    </row>
    <row r="78" spans="1:14">
      <c r="A78" s="13">
        <v>20</v>
      </c>
      <c r="B78" s="33">
        <v>129</v>
      </c>
      <c r="C78" s="33">
        <v>126</v>
      </c>
      <c r="D78" s="33">
        <v>99</v>
      </c>
      <c r="E78" s="33">
        <v>84</v>
      </c>
      <c r="F78" s="33">
        <v>118</v>
      </c>
      <c r="G78" s="33">
        <v>84</v>
      </c>
      <c r="H78" s="33">
        <v>84</v>
      </c>
      <c r="I78" s="33">
        <v>128</v>
      </c>
      <c r="J78" s="33">
        <v>111</v>
      </c>
      <c r="K78" s="42">
        <v>118</v>
      </c>
      <c r="L78" s="42">
        <v>120</v>
      </c>
      <c r="M78" s="35">
        <v>67</v>
      </c>
      <c r="N78" s="34">
        <f t="shared" si="6"/>
        <v>1268</v>
      </c>
    </row>
    <row r="79" spans="1:14">
      <c r="A79" s="13">
        <v>21</v>
      </c>
      <c r="B79" s="33">
        <v>129</v>
      </c>
      <c r="C79" s="33">
        <v>112</v>
      </c>
      <c r="D79" s="33">
        <v>90</v>
      </c>
      <c r="E79" s="33">
        <v>91</v>
      </c>
      <c r="F79" s="33">
        <v>102</v>
      </c>
      <c r="G79" s="33">
        <v>75</v>
      </c>
      <c r="H79" s="33">
        <v>94</v>
      </c>
      <c r="I79" s="33">
        <v>126</v>
      </c>
      <c r="J79" s="33">
        <v>108</v>
      </c>
      <c r="K79" s="42">
        <v>122</v>
      </c>
      <c r="L79" s="42">
        <v>128</v>
      </c>
      <c r="M79" s="35">
        <v>110</v>
      </c>
      <c r="N79" s="34">
        <f t="shared" si="6"/>
        <v>1287</v>
      </c>
    </row>
    <row r="80" spans="1:14">
      <c r="A80" s="13">
        <v>22</v>
      </c>
      <c r="B80" s="33">
        <v>124</v>
      </c>
      <c r="C80" s="33">
        <v>115</v>
      </c>
      <c r="D80" s="33">
        <v>102</v>
      </c>
      <c r="E80" s="33">
        <v>107</v>
      </c>
      <c r="F80" s="33">
        <v>105</v>
      </c>
      <c r="G80" s="33">
        <v>87</v>
      </c>
      <c r="H80" s="33">
        <v>94</v>
      </c>
      <c r="I80" s="33">
        <v>143</v>
      </c>
      <c r="J80" s="33">
        <v>114</v>
      </c>
      <c r="K80" s="42">
        <v>96</v>
      </c>
      <c r="L80" s="42">
        <v>117</v>
      </c>
      <c r="M80" s="35">
        <v>115</v>
      </c>
      <c r="N80" s="34">
        <f t="shared" si="6"/>
        <v>1319</v>
      </c>
    </row>
    <row r="81" spans="1:14">
      <c r="A81" s="13">
        <v>23</v>
      </c>
      <c r="B81" s="33">
        <v>131</v>
      </c>
      <c r="C81" s="33">
        <v>83</v>
      </c>
      <c r="D81" s="33">
        <v>87</v>
      </c>
      <c r="E81" s="33">
        <v>91</v>
      </c>
      <c r="F81" s="33">
        <v>111</v>
      </c>
      <c r="G81" s="33">
        <v>76</v>
      </c>
      <c r="H81" s="33">
        <v>101</v>
      </c>
      <c r="I81" s="33">
        <v>187</v>
      </c>
      <c r="J81" s="33">
        <v>127</v>
      </c>
      <c r="K81" s="42">
        <v>87</v>
      </c>
      <c r="L81" s="42">
        <v>122</v>
      </c>
      <c r="M81" s="35">
        <v>85</v>
      </c>
      <c r="N81" s="34">
        <f t="shared" si="6"/>
        <v>1288</v>
      </c>
    </row>
    <row r="82" spans="1:14">
      <c r="A82" s="13">
        <v>24</v>
      </c>
      <c r="B82" s="33">
        <v>116</v>
      </c>
      <c r="C82" s="33">
        <v>96</v>
      </c>
      <c r="D82" s="33">
        <v>114</v>
      </c>
      <c r="E82" s="33">
        <v>99</v>
      </c>
      <c r="F82" s="33">
        <v>111</v>
      </c>
      <c r="G82" s="33"/>
      <c r="H82" s="33">
        <v>97</v>
      </c>
      <c r="I82" s="33">
        <v>180</v>
      </c>
      <c r="J82" s="33">
        <v>149</v>
      </c>
      <c r="K82" s="42">
        <v>94</v>
      </c>
      <c r="L82" s="42">
        <v>120</v>
      </c>
      <c r="M82" s="35">
        <v>41</v>
      </c>
      <c r="N82" s="34">
        <f t="shared" si="6"/>
        <v>1217</v>
      </c>
    </row>
    <row r="83" spans="1:14">
      <c r="A83" s="13">
        <v>25</v>
      </c>
      <c r="B83" s="33">
        <v>118</v>
      </c>
      <c r="C83" s="33">
        <v>113</v>
      </c>
      <c r="D83" s="33">
        <v>95</v>
      </c>
      <c r="E83" s="33">
        <v>94</v>
      </c>
      <c r="F83" s="33">
        <v>98</v>
      </c>
      <c r="G83" s="33">
        <v>99</v>
      </c>
      <c r="H83" s="33">
        <v>78</v>
      </c>
      <c r="I83" s="33">
        <v>177</v>
      </c>
      <c r="J83" s="33">
        <v>138</v>
      </c>
      <c r="K83" s="42">
        <v>98</v>
      </c>
      <c r="L83" s="42">
        <v>121</v>
      </c>
      <c r="M83" s="35">
        <v>59</v>
      </c>
      <c r="N83" s="34">
        <f t="shared" si="6"/>
        <v>1288</v>
      </c>
    </row>
    <row r="84" spans="1:14">
      <c r="A84" s="13">
        <v>26</v>
      </c>
      <c r="B84" s="33">
        <v>116</v>
      </c>
      <c r="C84" s="33">
        <v>113</v>
      </c>
      <c r="D84" s="33">
        <v>115</v>
      </c>
      <c r="E84" s="33">
        <v>114</v>
      </c>
      <c r="F84" s="33">
        <v>83</v>
      </c>
      <c r="G84" s="33">
        <v>87</v>
      </c>
      <c r="H84" s="33">
        <v>66</v>
      </c>
      <c r="I84" s="33">
        <v>171</v>
      </c>
      <c r="J84" s="33">
        <v>117</v>
      </c>
      <c r="K84" s="42">
        <v>119</v>
      </c>
      <c r="L84" s="42">
        <v>133</v>
      </c>
      <c r="M84" s="35">
        <v>91</v>
      </c>
      <c r="N84" s="34">
        <f t="shared" si="6"/>
        <v>1325</v>
      </c>
    </row>
    <row r="85" spans="1:14">
      <c r="A85" s="13">
        <v>27</v>
      </c>
      <c r="B85" s="33">
        <v>134</v>
      </c>
      <c r="C85" s="33">
        <v>121</v>
      </c>
      <c r="D85" s="33">
        <v>107</v>
      </c>
      <c r="E85" s="33">
        <v>87</v>
      </c>
      <c r="F85" s="33">
        <v>108</v>
      </c>
      <c r="G85" s="33">
        <v>86</v>
      </c>
      <c r="H85" s="33">
        <v>1</v>
      </c>
      <c r="I85" s="33">
        <v>185</v>
      </c>
      <c r="J85" s="33">
        <v>138</v>
      </c>
      <c r="K85" s="42">
        <v>130</v>
      </c>
      <c r="L85" s="42">
        <v>105</v>
      </c>
      <c r="M85" s="35">
        <v>94</v>
      </c>
      <c r="N85" s="34">
        <f t="shared" si="6"/>
        <v>1296</v>
      </c>
    </row>
    <row r="86" spans="1:14">
      <c r="A86" s="13">
        <v>28</v>
      </c>
      <c r="B86" s="33">
        <v>124</v>
      </c>
      <c r="C86" s="33"/>
      <c r="D86" s="33">
        <v>113</v>
      </c>
      <c r="E86" s="33">
        <v>91</v>
      </c>
      <c r="F86" s="33">
        <v>122</v>
      </c>
      <c r="G86" s="33">
        <v>89</v>
      </c>
      <c r="H86" s="33"/>
      <c r="I86" s="33">
        <v>166</v>
      </c>
      <c r="J86" s="33">
        <v>136</v>
      </c>
      <c r="K86" s="42">
        <v>129</v>
      </c>
      <c r="L86" s="42">
        <v>123</v>
      </c>
      <c r="M86" s="35">
        <v>112</v>
      </c>
      <c r="N86" s="34">
        <f t="shared" si="6"/>
        <v>1205</v>
      </c>
    </row>
    <row r="87" spans="1:14">
      <c r="A87" s="13">
        <v>29</v>
      </c>
      <c r="B87" s="33">
        <v>136</v>
      </c>
      <c r="C87" s="33"/>
      <c r="D87" s="33">
        <v>113</v>
      </c>
      <c r="E87" s="33">
        <v>84</v>
      </c>
      <c r="F87" s="33">
        <v>100</v>
      </c>
      <c r="G87" s="33">
        <v>72</v>
      </c>
      <c r="H87" s="33"/>
      <c r="I87" s="33">
        <v>156</v>
      </c>
      <c r="J87" s="33">
        <v>133</v>
      </c>
      <c r="K87" s="42">
        <v>132</v>
      </c>
      <c r="L87" s="42">
        <v>96</v>
      </c>
      <c r="M87" s="35">
        <v>129</v>
      </c>
      <c r="N87" s="34">
        <f t="shared" si="6"/>
        <v>1151</v>
      </c>
    </row>
    <row r="88" spans="1:14">
      <c r="A88" s="13">
        <v>30</v>
      </c>
      <c r="B88" s="33">
        <v>119</v>
      </c>
      <c r="C88" s="33"/>
      <c r="D88" s="33">
        <v>101</v>
      </c>
      <c r="E88" s="33">
        <v>80</v>
      </c>
      <c r="F88" s="33">
        <v>107</v>
      </c>
      <c r="G88" s="33">
        <v>82</v>
      </c>
      <c r="H88" s="33"/>
      <c r="I88" s="33"/>
      <c r="J88" s="33">
        <v>134</v>
      </c>
      <c r="K88" s="42">
        <v>130</v>
      </c>
      <c r="L88" s="42">
        <v>127</v>
      </c>
      <c r="M88" s="35">
        <v>106</v>
      </c>
      <c r="N88" s="34">
        <f t="shared" si="6"/>
        <v>986</v>
      </c>
    </row>
    <row r="89" spans="1:14" ht="15.75" thickBot="1">
      <c r="A89" s="36">
        <v>31</v>
      </c>
      <c r="B89" s="37">
        <v>133</v>
      </c>
      <c r="C89" s="37"/>
      <c r="D89" s="37">
        <v>84</v>
      </c>
      <c r="E89" s="37"/>
      <c r="F89" s="37">
        <v>73</v>
      </c>
      <c r="G89" s="37">
        <v>89</v>
      </c>
      <c r="H89" s="37"/>
      <c r="I89" s="37"/>
      <c r="J89" s="37"/>
      <c r="K89" s="38">
        <v>117</v>
      </c>
      <c r="L89" s="38"/>
      <c r="M89" s="37">
        <v>76</v>
      </c>
      <c r="N89" s="39">
        <f t="shared" si="6"/>
        <v>572</v>
      </c>
    </row>
    <row r="90" spans="1:14" ht="15.75" thickTop="1">
      <c r="A90" s="13" t="s">
        <v>14</v>
      </c>
      <c r="B90" s="40">
        <f t="shared" ref="B90:K90" si="7">SUM(B59:B89)</f>
        <v>3874</v>
      </c>
      <c r="C90" s="40">
        <f t="shared" si="7"/>
        <v>3130</v>
      </c>
      <c r="D90" s="40">
        <f t="shared" si="7"/>
        <v>2015</v>
      </c>
      <c r="E90" s="40">
        <f t="shared" si="7"/>
        <v>2737</v>
      </c>
      <c r="F90" s="40">
        <f t="shared" si="7"/>
        <v>2832</v>
      </c>
      <c r="G90" s="40">
        <f t="shared" si="7"/>
        <v>2487</v>
      </c>
      <c r="H90" s="40">
        <f t="shared" si="7"/>
        <v>2200</v>
      </c>
      <c r="I90" s="40">
        <f t="shared" si="7"/>
        <v>3459</v>
      </c>
      <c r="J90" s="40">
        <f t="shared" si="7"/>
        <v>4120</v>
      </c>
      <c r="K90" s="40">
        <f t="shared" si="7"/>
        <v>3677</v>
      </c>
      <c r="L90" s="40">
        <f>SUM(L59:L89)</f>
        <v>3750</v>
      </c>
      <c r="M90" s="40">
        <f>SUM(M59:M89)</f>
        <v>3278</v>
      </c>
      <c r="N90" s="34">
        <f>SUM(B90:M90)</f>
        <v>37559</v>
      </c>
    </row>
    <row r="91" spans="1:14" ht="15.75" thickBot="1">
      <c r="A91" s="15" t="s">
        <v>19</v>
      </c>
      <c r="B91" s="41">
        <f t="shared" ref="B91:K91" si="8">AVERAGE(B59:B89)</f>
        <v>124.96774193548387</v>
      </c>
      <c r="C91" s="41">
        <f t="shared" si="8"/>
        <v>115.92592592592592</v>
      </c>
      <c r="D91" s="41">
        <f t="shared" si="8"/>
        <v>100.75</v>
      </c>
      <c r="E91" s="41">
        <f t="shared" si="8"/>
        <v>91.233333333333334</v>
      </c>
      <c r="F91" s="41">
        <f t="shared" si="8"/>
        <v>91.354838709677423</v>
      </c>
      <c r="G91" s="41">
        <f t="shared" si="8"/>
        <v>82.9</v>
      </c>
      <c r="H91" s="41">
        <f t="shared" si="8"/>
        <v>81.481481481481481</v>
      </c>
      <c r="I91" s="41">
        <f t="shared" si="8"/>
        <v>128.11111111111111</v>
      </c>
      <c r="J91" s="41">
        <f t="shared" si="8"/>
        <v>137.33333333333334</v>
      </c>
      <c r="K91" s="41">
        <f t="shared" si="8"/>
        <v>118.61290322580645</v>
      </c>
      <c r="L91" s="41">
        <f>AVERAGE(L59:L89)</f>
        <v>125</v>
      </c>
      <c r="M91" s="41">
        <f>AVERAGE(M59:M89)</f>
        <v>105.74193548387096</v>
      </c>
      <c r="N91" s="9">
        <f>AVERAGE(B90:M90)</f>
        <v>3129.9166666666665</v>
      </c>
    </row>
    <row r="92" spans="1:14" ht="15.75" thickBot="1"/>
    <row r="93" spans="1:14">
      <c r="A93" s="31"/>
      <c r="B93" s="51" t="s">
        <v>21</v>
      </c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20"/>
    </row>
    <row r="94" spans="1:14">
      <c r="A94" s="13">
        <v>1</v>
      </c>
      <c r="B94" s="33">
        <f t="shared" ref="B94:M109" si="9">B24-B59</f>
        <v>97</v>
      </c>
      <c r="C94" s="33">
        <f t="shared" si="9"/>
        <v>118</v>
      </c>
      <c r="D94" s="33">
        <f t="shared" si="9"/>
        <v>126</v>
      </c>
      <c r="E94" s="33">
        <f t="shared" si="9"/>
        <v>161</v>
      </c>
      <c r="F94" s="33">
        <f t="shared" si="9"/>
        <v>180</v>
      </c>
      <c r="G94" s="33">
        <f t="shared" si="9"/>
        <v>155</v>
      </c>
      <c r="H94" s="33">
        <f t="shared" si="9"/>
        <v>159</v>
      </c>
      <c r="I94" s="33">
        <f t="shared" si="9"/>
        <v>140</v>
      </c>
      <c r="J94" s="33">
        <f t="shared" si="9"/>
        <v>275</v>
      </c>
      <c r="K94" s="42">
        <f t="shared" si="9"/>
        <v>333</v>
      </c>
      <c r="L94" s="42">
        <f t="shared" si="9"/>
        <v>252</v>
      </c>
      <c r="M94" s="33">
        <f t="shared" si="9"/>
        <v>239</v>
      </c>
      <c r="N94" s="34">
        <f t="shared" ref="N94:N124" si="10">SUM(B94:M94)</f>
        <v>2235</v>
      </c>
    </row>
    <row r="95" spans="1:14">
      <c r="A95" s="13">
        <v>2</v>
      </c>
      <c r="B95" s="33">
        <f t="shared" si="9"/>
        <v>157</v>
      </c>
      <c r="C95" s="33">
        <f t="shared" si="9"/>
        <v>105</v>
      </c>
      <c r="D95" s="33">
        <f t="shared" si="9"/>
        <v>108</v>
      </c>
      <c r="E95" s="33">
        <f t="shared" si="9"/>
        <v>142</v>
      </c>
      <c r="F95" s="33">
        <f t="shared" si="9"/>
        <v>146</v>
      </c>
      <c r="G95" s="33">
        <f t="shared" si="9"/>
        <v>148</v>
      </c>
      <c r="H95" s="33">
        <f t="shared" si="9"/>
        <v>127</v>
      </c>
      <c r="I95" s="33">
        <f t="shared" si="9"/>
        <v>132</v>
      </c>
      <c r="J95" s="33">
        <f t="shared" si="9"/>
        <v>364</v>
      </c>
      <c r="K95" s="42">
        <f t="shared" si="9"/>
        <v>295</v>
      </c>
      <c r="L95" s="42">
        <f t="shared" si="9"/>
        <v>193</v>
      </c>
      <c r="M95" s="33">
        <f t="shared" si="9"/>
        <v>224</v>
      </c>
      <c r="N95" s="34">
        <f t="shared" si="10"/>
        <v>2141</v>
      </c>
    </row>
    <row r="96" spans="1:14">
      <c r="A96" s="13">
        <v>3</v>
      </c>
      <c r="B96" s="33">
        <f t="shared" si="9"/>
        <v>155</v>
      </c>
      <c r="C96" s="33">
        <f t="shared" si="9"/>
        <v>175</v>
      </c>
      <c r="D96" s="33">
        <f t="shared" si="9"/>
        <v>134</v>
      </c>
      <c r="E96" s="33">
        <f t="shared" si="9"/>
        <v>160</v>
      </c>
      <c r="F96" s="33">
        <f t="shared" si="9"/>
        <v>189</v>
      </c>
      <c r="G96" s="33">
        <f t="shared" si="9"/>
        <v>158</v>
      </c>
      <c r="H96" s="33">
        <f t="shared" si="9"/>
        <v>145</v>
      </c>
      <c r="I96" s="33">
        <f t="shared" si="9"/>
        <v>124</v>
      </c>
      <c r="J96" s="33">
        <f t="shared" si="9"/>
        <v>367</v>
      </c>
      <c r="K96" s="42">
        <f t="shared" si="9"/>
        <v>272</v>
      </c>
      <c r="L96" s="42">
        <f t="shared" si="9"/>
        <v>250</v>
      </c>
      <c r="M96" s="33">
        <f t="shared" si="9"/>
        <v>200</v>
      </c>
      <c r="N96" s="34">
        <f t="shared" si="10"/>
        <v>2329</v>
      </c>
    </row>
    <row r="97" spans="1:14">
      <c r="A97" s="13">
        <v>4</v>
      </c>
      <c r="B97" s="33">
        <f t="shared" si="9"/>
        <v>148</v>
      </c>
      <c r="C97" s="33">
        <f t="shared" si="9"/>
        <v>120</v>
      </c>
      <c r="D97" s="33">
        <f t="shared" si="9"/>
        <v>142</v>
      </c>
      <c r="E97" s="33">
        <f t="shared" si="9"/>
        <v>141</v>
      </c>
      <c r="F97" s="33">
        <f t="shared" si="9"/>
        <v>94</v>
      </c>
      <c r="G97" s="33">
        <f t="shared" si="9"/>
        <v>169</v>
      </c>
      <c r="H97" s="33">
        <f t="shared" si="9"/>
        <v>162</v>
      </c>
      <c r="I97" s="33">
        <f t="shared" si="9"/>
        <v>140</v>
      </c>
      <c r="J97" s="33">
        <f t="shared" si="9"/>
        <v>339</v>
      </c>
      <c r="K97" s="42">
        <f t="shared" si="9"/>
        <v>285</v>
      </c>
      <c r="L97" s="42">
        <f t="shared" si="9"/>
        <v>249</v>
      </c>
      <c r="M97" s="33">
        <f t="shared" si="9"/>
        <v>248</v>
      </c>
      <c r="N97" s="34">
        <f t="shared" si="10"/>
        <v>2237</v>
      </c>
    </row>
    <row r="98" spans="1:14">
      <c r="A98" s="13">
        <v>5</v>
      </c>
      <c r="B98" s="33">
        <f t="shared" si="9"/>
        <v>151</v>
      </c>
      <c r="C98" s="33">
        <f t="shared" si="9"/>
        <v>134</v>
      </c>
      <c r="D98" s="33">
        <f t="shared" si="9"/>
        <v>129</v>
      </c>
      <c r="E98" s="33">
        <f t="shared" si="9"/>
        <v>130</v>
      </c>
      <c r="F98" s="33">
        <f t="shared" si="9"/>
        <v>145</v>
      </c>
      <c r="G98" s="33">
        <f t="shared" si="9"/>
        <v>153</v>
      </c>
      <c r="H98" s="33">
        <f t="shared" si="9"/>
        <v>117</v>
      </c>
      <c r="I98" s="33">
        <f t="shared" si="9"/>
        <v>200</v>
      </c>
      <c r="J98" s="33">
        <f t="shared" si="9"/>
        <v>326</v>
      </c>
      <c r="K98" s="42">
        <f t="shared" si="9"/>
        <v>314</v>
      </c>
      <c r="L98" s="42">
        <f t="shared" si="9"/>
        <v>254</v>
      </c>
      <c r="M98" s="33">
        <f t="shared" si="9"/>
        <v>224</v>
      </c>
      <c r="N98" s="34">
        <f t="shared" si="10"/>
        <v>2277</v>
      </c>
    </row>
    <row r="99" spans="1:14">
      <c r="A99" s="13">
        <v>6</v>
      </c>
      <c r="B99" s="33">
        <f t="shared" si="9"/>
        <v>159</v>
      </c>
      <c r="C99" s="33">
        <f t="shared" si="9"/>
        <v>140</v>
      </c>
      <c r="D99" s="33">
        <f t="shared" si="9"/>
        <v>149</v>
      </c>
      <c r="E99" s="33">
        <f t="shared" si="9"/>
        <v>118</v>
      </c>
      <c r="F99" s="33">
        <f t="shared" si="9"/>
        <v>150</v>
      </c>
      <c r="G99" s="33">
        <f t="shared" si="9"/>
        <v>122</v>
      </c>
      <c r="H99" s="33">
        <f t="shared" si="9"/>
        <v>71</v>
      </c>
      <c r="I99" s="33">
        <f t="shared" si="9"/>
        <v>178</v>
      </c>
      <c r="J99" s="33">
        <f t="shared" si="9"/>
        <v>298</v>
      </c>
      <c r="K99" s="42">
        <f t="shared" si="9"/>
        <v>255</v>
      </c>
      <c r="L99" s="42">
        <f t="shared" si="9"/>
        <v>262</v>
      </c>
      <c r="M99" s="33">
        <f t="shared" si="9"/>
        <v>236</v>
      </c>
      <c r="N99" s="34">
        <f t="shared" si="10"/>
        <v>2138</v>
      </c>
    </row>
    <row r="100" spans="1:14">
      <c r="A100" s="13">
        <v>7</v>
      </c>
      <c r="B100" s="33">
        <f t="shared" si="9"/>
        <v>141</v>
      </c>
      <c r="C100" s="33">
        <f t="shared" si="9"/>
        <v>126</v>
      </c>
      <c r="D100" s="33">
        <f t="shared" si="9"/>
        <v>159</v>
      </c>
      <c r="E100" s="33">
        <f t="shared" si="9"/>
        <v>176</v>
      </c>
      <c r="F100" s="33">
        <f t="shared" si="9"/>
        <v>130</v>
      </c>
      <c r="G100" s="33">
        <f t="shared" si="9"/>
        <v>98</v>
      </c>
      <c r="H100" s="33">
        <f t="shared" si="9"/>
        <v>79</v>
      </c>
      <c r="I100" s="33">
        <f t="shared" si="9"/>
        <v>165</v>
      </c>
      <c r="J100" s="33">
        <f t="shared" si="9"/>
        <v>305</v>
      </c>
      <c r="K100" s="42">
        <f t="shared" si="9"/>
        <v>310</v>
      </c>
      <c r="L100" s="42">
        <f t="shared" si="9"/>
        <v>257</v>
      </c>
      <c r="M100" s="33">
        <f t="shared" si="9"/>
        <v>249</v>
      </c>
      <c r="N100" s="34">
        <f t="shared" si="10"/>
        <v>2195</v>
      </c>
    </row>
    <row r="101" spans="1:14">
      <c r="A101" s="13">
        <v>8</v>
      </c>
      <c r="B101" s="33">
        <f t="shared" si="9"/>
        <v>154</v>
      </c>
      <c r="C101" s="33">
        <f t="shared" si="9"/>
        <v>122</v>
      </c>
      <c r="D101" s="33">
        <f t="shared" si="9"/>
        <v>165</v>
      </c>
      <c r="E101" s="33">
        <f t="shared" si="9"/>
        <v>201</v>
      </c>
      <c r="F101" s="33">
        <f t="shared" si="9"/>
        <v>152</v>
      </c>
      <c r="G101" s="33">
        <f t="shared" si="9"/>
        <v>92</v>
      </c>
      <c r="H101" s="33">
        <f t="shared" si="9"/>
        <v>131</v>
      </c>
      <c r="I101" s="33">
        <f t="shared" si="9"/>
        <v>154</v>
      </c>
      <c r="J101" s="33">
        <f t="shared" si="9"/>
        <v>429</v>
      </c>
      <c r="K101" s="42">
        <f t="shared" si="9"/>
        <v>265</v>
      </c>
      <c r="L101" s="42">
        <f t="shared" si="9"/>
        <v>254</v>
      </c>
      <c r="M101" s="33">
        <f t="shared" si="9"/>
        <v>231</v>
      </c>
      <c r="N101" s="34">
        <f t="shared" si="10"/>
        <v>2350</v>
      </c>
    </row>
    <row r="102" spans="1:14">
      <c r="A102" s="13">
        <v>9</v>
      </c>
      <c r="B102" s="33">
        <f t="shared" si="9"/>
        <v>178</v>
      </c>
      <c r="C102" s="33">
        <f t="shared" si="9"/>
        <v>95</v>
      </c>
      <c r="D102" s="33">
        <f t="shared" si="9"/>
        <v>127</v>
      </c>
      <c r="E102" s="33">
        <f t="shared" si="9"/>
        <v>174</v>
      </c>
      <c r="F102" s="33">
        <f t="shared" si="9"/>
        <v>169</v>
      </c>
      <c r="G102" s="33">
        <f t="shared" si="9"/>
        <v>292</v>
      </c>
      <c r="H102" s="33">
        <f t="shared" si="9"/>
        <v>121</v>
      </c>
      <c r="I102" s="33">
        <f t="shared" si="9"/>
        <v>47</v>
      </c>
      <c r="J102" s="33">
        <f t="shared" si="9"/>
        <v>418</v>
      </c>
      <c r="K102" s="42">
        <f t="shared" si="9"/>
        <v>285</v>
      </c>
      <c r="L102" s="42">
        <f t="shared" si="9"/>
        <v>180</v>
      </c>
      <c r="M102" s="33">
        <f t="shared" si="9"/>
        <v>241</v>
      </c>
      <c r="N102" s="34">
        <f t="shared" si="10"/>
        <v>2327</v>
      </c>
    </row>
    <row r="103" spans="1:14">
      <c r="A103" s="13">
        <v>10</v>
      </c>
      <c r="B103" s="33">
        <f t="shared" si="9"/>
        <v>139</v>
      </c>
      <c r="C103" s="33">
        <f t="shared" si="9"/>
        <v>158</v>
      </c>
      <c r="D103" s="33">
        <f t="shared" si="9"/>
        <v>172</v>
      </c>
      <c r="E103" s="33">
        <f t="shared" si="9"/>
        <v>135</v>
      </c>
      <c r="F103" s="33">
        <f t="shared" si="9"/>
        <v>177</v>
      </c>
      <c r="G103" s="33">
        <f t="shared" si="9"/>
        <v>185</v>
      </c>
      <c r="H103" s="33">
        <f t="shared" si="9"/>
        <v>133</v>
      </c>
      <c r="I103" s="33">
        <f t="shared" si="9"/>
        <v>146</v>
      </c>
      <c r="J103" s="33">
        <f t="shared" si="9"/>
        <v>361</v>
      </c>
      <c r="K103" s="42">
        <f t="shared" si="9"/>
        <v>263</v>
      </c>
      <c r="L103" s="42">
        <f t="shared" si="9"/>
        <v>232</v>
      </c>
      <c r="M103" s="33">
        <f t="shared" si="9"/>
        <v>228</v>
      </c>
      <c r="N103" s="34">
        <f t="shared" si="10"/>
        <v>2329</v>
      </c>
    </row>
    <row r="104" spans="1:14">
      <c r="A104" s="13">
        <v>11</v>
      </c>
      <c r="B104" s="33">
        <f t="shared" si="9"/>
        <v>122</v>
      </c>
      <c r="C104" s="33">
        <f t="shared" si="9"/>
        <v>144</v>
      </c>
      <c r="D104" s="33">
        <f t="shared" si="9"/>
        <v>163</v>
      </c>
      <c r="E104" s="33">
        <f t="shared" si="9"/>
        <v>115</v>
      </c>
      <c r="F104" s="33">
        <f t="shared" si="9"/>
        <v>196</v>
      </c>
      <c r="G104" s="33">
        <f t="shared" si="9"/>
        <v>134</v>
      </c>
      <c r="H104" s="33">
        <f t="shared" si="9"/>
        <v>113</v>
      </c>
      <c r="I104" s="33">
        <f t="shared" si="9"/>
        <v>110</v>
      </c>
      <c r="J104" s="33">
        <f t="shared" si="9"/>
        <v>330</v>
      </c>
      <c r="K104" s="42">
        <f t="shared" si="9"/>
        <v>221</v>
      </c>
      <c r="L104" s="42">
        <f t="shared" si="9"/>
        <v>274</v>
      </c>
      <c r="M104" s="33">
        <f t="shared" si="9"/>
        <v>215</v>
      </c>
      <c r="N104" s="34">
        <f t="shared" si="10"/>
        <v>2137</v>
      </c>
    </row>
    <row r="105" spans="1:14">
      <c r="A105" s="13">
        <v>12</v>
      </c>
      <c r="B105" s="33">
        <f t="shared" si="9"/>
        <v>112</v>
      </c>
      <c r="C105" s="33">
        <f t="shared" si="9"/>
        <v>118</v>
      </c>
      <c r="D105" s="33">
        <f t="shared" si="9"/>
        <v>171</v>
      </c>
      <c r="E105" s="33">
        <f t="shared" si="9"/>
        <v>196</v>
      </c>
      <c r="F105" s="33">
        <f t="shared" si="9"/>
        <v>169</v>
      </c>
      <c r="G105" s="33">
        <f t="shared" si="9"/>
        <v>70</v>
      </c>
      <c r="H105" s="33">
        <f t="shared" si="9"/>
        <v>118</v>
      </c>
      <c r="I105" s="33">
        <f t="shared" si="9"/>
        <v>153</v>
      </c>
      <c r="J105" s="33">
        <f t="shared" si="9"/>
        <v>303</v>
      </c>
      <c r="K105" s="42">
        <f t="shared" si="9"/>
        <v>234</v>
      </c>
      <c r="L105" s="42">
        <f t="shared" si="9"/>
        <v>264</v>
      </c>
      <c r="M105" s="33">
        <f t="shared" si="9"/>
        <v>197</v>
      </c>
      <c r="N105" s="34">
        <f t="shared" si="10"/>
        <v>2105</v>
      </c>
    </row>
    <row r="106" spans="1:14">
      <c r="A106" s="13">
        <v>13</v>
      </c>
      <c r="B106" s="33">
        <f t="shared" si="9"/>
        <v>156</v>
      </c>
      <c r="C106" s="33">
        <f t="shared" si="9"/>
        <v>132</v>
      </c>
      <c r="D106" s="33">
        <f t="shared" si="9"/>
        <v>166</v>
      </c>
      <c r="E106" s="33">
        <f t="shared" si="9"/>
        <v>125</v>
      </c>
      <c r="F106" s="33">
        <f t="shared" si="9"/>
        <v>208</v>
      </c>
      <c r="G106" s="33">
        <f t="shared" si="9"/>
        <v>124</v>
      </c>
      <c r="H106" s="33">
        <f t="shared" si="9"/>
        <v>127</v>
      </c>
      <c r="I106" s="33">
        <f t="shared" si="9"/>
        <v>255</v>
      </c>
      <c r="J106" s="33">
        <f t="shared" si="9"/>
        <v>270</v>
      </c>
      <c r="K106" s="42">
        <f t="shared" si="9"/>
        <v>260</v>
      </c>
      <c r="L106" s="42">
        <f t="shared" si="9"/>
        <v>224</v>
      </c>
      <c r="M106" s="33">
        <f t="shared" si="9"/>
        <v>217</v>
      </c>
      <c r="N106" s="34">
        <f t="shared" si="10"/>
        <v>2264</v>
      </c>
    </row>
    <row r="107" spans="1:14">
      <c r="A107" s="13">
        <v>14</v>
      </c>
      <c r="B107" s="33">
        <f t="shared" si="9"/>
        <v>149</v>
      </c>
      <c r="C107" s="33">
        <f t="shared" si="9"/>
        <v>107</v>
      </c>
      <c r="D107" s="33">
        <f t="shared" si="9"/>
        <v>166</v>
      </c>
      <c r="E107" s="33">
        <f t="shared" si="9"/>
        <v>80</v>
      </c>
      <c r="F107" s="33">
        <f t="shared" si="9"/>
        <v>181</v>
      </c>
      <c r="G107" s="33">
        <f t="shared" si="9"/>
        <v>140</v>
      </c>
      <c r="H107" s="33">
        <f t="shared" si="9"/>
        <v>86</v>
      </c>
      <c r="I107" s="33">
        <f t="shared" si="9"/>
        <v>70</v>
      </c>
      <c r="J107" s="33">
        <f t="shared" si="9"/>
        <v>236</v>
      </c>
      <c r="K107" s="42">
        <f t="shared" si="9"/>
        <v>251</v>
      </c>
      <c r="L107" s="42">
        <f t="shared" si="9"/>
        <v>263</v>
      </c>
      <c r="M107" s="33">
        <f t="shared" si="9"/>
        <v>189</v>
      </c>
      <c r="N107" s="34">
        <f t="shared" si="10"/>
        <v>1918</v>
      </c>
    </row>
    <row r="108" spans="1:14">
      <c r="A108" s="13">
        <v>15</v>
      </c>
      <c r="B108" s="33">
        <f t="shared" si="9"/>
        <v>123</v>
      </c>
      <c r="C108" s="33">
        <f t="shared" si="9"/>
        <v>105</v>
      </c>
      <c r="D108" s="33">
        <f t="shared" si="9"/>
        <v>142</v>
      </c>
      <c r="E108" s="33">
        <f t="shared" si="9"/>
        <v>144</v>
      </c>
      <c r="F108" s="33">
        <f t="shared" si="9"/>
        <v>183</v>
      </c>
      <c r="G108" s="33">
        <f t="shared" si="9"/>
        <v>104</v>
      </c>
      <c r="H108" s="33">
        <f t="shared" si="9"/>
        <v>127</v>
      </c>
      <c r="I108" s="33">
        <f t="shared" si="9"/>
        <v>100</v>
      </c>
      <c r="J108" s="33">
        <f t="shared" si="9"/>
        <v>308</v>
      </c>
      <c r="K108" s="42">
        <f t="shared" si="9"/>
        <v>311</v>
      </c>
      <c r="L108" s="42">
        <f t="shared" si="9"/>
        <v>237</v>
      </c>
      <c r="M108" s="33">
        <f t="shared" si="9"/>
        <v>225</v>
      </c>
      <c r="N108" s="34">
        <f t="shared" si="10"/>
        <v>2109</v>
      </c>
    </row>
    <row r="109" spans="1:14">
      <c r="A109" s="13">
        <v>16</v>
      </c>
      <c r="B109" s="33">
        <f t="shared" si="9"/>
        <v>140</v>
      </c>
      <c r="C109" s="33">
        <f t="shared" si="9"/>
        <v>138</v>
      </c>
      <c r="D109" s="33">
        <f t="shared" si="9"/>
        <v>148</v>
      </c>
      <c r="E109" s="33">
        <f t="shared" si="9"/>
        <v>138</v>
      </c>
      <c r="F109" s="33">
        <f t="shared" si="9"/>
        <v>139</v>
      </c>
      <c r="G109" s="33">
        <f t="shared" si="9"/>
        <v>107</v>
      </c>
      <c r="H109" s="33">
        <f t="shared" si="9"/>
        <v>160</v>
      </c>
      <c r="I109" s="33">
        <f t="shared" si="9"/>
        <v>83</v>
      </c>
      <c r="J109" s="33">
        <f t="shared" si="9"/>
        <v>351</v>
      </c>
      <c r="K109" s="42">
        <f t="shared" si="9"/>
        <v>258</v>
      </c>
      <c r="L109" s="42">
        <f t="shared" si="9"/>
        <v>212</v>
      </c>
      <c r="M109" s="33">
        <f t="shared" si="9"/>
        <v>234</v>
      </c>
      <c r="N109" s="34">
        <f t="shared" si="10"/>
        <v>2108</v>
      </c>
    </row>
    <row r="110" spans="1:14">
      <c r="A110" s="13">
        <v>17</v>
      </c>
      <c r="B110" s="33">
        <f t="shared" ref="B110:M124" si="11">B40-B75</f>
        <v>143</v>
      </c>
      <c r="C110" s="33">
        <f t="shared" si="11"/>
        <v>145</v>
      </c>
      <c r="D110" s="33">
        <f t="shared" si="11"/>
        <v>244</v>
      </c>
      <c r="E110" s="33">
        <f t="shared" si="11"/>
        <v>115</v>
      </c>
      <c r="F110" s="33">
        <f t="shared" si="11"/>
        <v>138</v>
      </c>
      <c r="G110" s="33">
        <f t="shared" si="11"/>
        <v>132</v>
      </c>
      <c r="H110" s="33">
        <f t="shared" si="11"/>
        <v>131</v>
      </c>
      <c r="I110" s="33">
        <f t="shared" si="11"/>
        <v>203</v>
      </c>
      <c r="J110" s="33">
        <f t="shared" si="11"/>
        <v>319</v>
      </c>
      <c r="K110" s="42">
        <f t="shared" si="11"/>
        <v>242</v>
      </c>
      <c r="L110" s="42">
        <f t="shared" si="11"/>
        <v>259</v>
      </c>
      <c r="M110" s="33">
        <f t="shared" si="11"/>
        <v>233</v>
      </c>
      <c r="N110" s="34">
        <f t="shared" si="10"/>
        <v>2304</v>
      </c>
    </row>
    <row r="111" spans="1:14">
      <c r="A111" s="13">
        <v>18</v>
      </c>
      <c r="B111" s="33">
        <f t="shared" si="11"/>
        <v>121</v>
      </c>
      <c r="C111" s="33">
        <f t="shared" si="11"/>
        <v>117</v>
      </c>
      <c r="D111" s="33">
        <f t="shared" si="11"/>
        <v>152</v>
      </c>
      <c r="E111" s="33">
        <f t="shared" si="11"/>
        <v>107</v>
      </c>
      <c r="F111" s="33">
        <f t="shared" si="11"/>
        <v>123</v>
      </c>
      <c r="G111" s="33">
        <f t="shared" si="11"/>
        <v>113</v>
      </c>
      <c r="H111" s="33">
        <f t="shared" si="11"/>
        <v>136</v>
      </c>
      <c r="I111" s="33">
        <f t="shared" si="11"/>
        <v>174</v>
      </c>
      <c r="J111" s="33">
        <f t="shared" si="11"/>
        <v>297</v>
      </c>
      <c r="K111" s="42">
        <f t="shared" si="11"/>
        <v>236</v>
      </c>
      <c r="L111" s="42">
        <f t="shared" si="11"/>
        <v>218</v>
      </c>
      <c r="M111" s="33">
        <f t="shared" si="11"/>
        <v>219</v>
      </c>
      <c r="N111" s="34">
        <f t="shared" si="10"/>
        <v>2013</v>
      </c>
    </row>
    <row r="112" spans="1:14">
      <c r="A112" s="13">
        <v>19</v>
      </c>
      <c r="B112" s="33">
        <f t="shared" si="11"/>
        <v>128</v>
      </c>
      <c r="C112" s="33">
        <f t="shared" si="11"/>
        <v>145</v>
      </c>
      <c r="D112" s="33">
        <f t="shared" si="11"/>
        <v>155</v>
      </c>
      <c r="E112" s="33">
        <f t="shared" si="11"/>
        <v>131</v>
      </c>
      <c r="F112" s="33">
        <f t="shared" si="11"/>
        <v>146</v>
      </c>
      <c r="G112" s="33">
        <f t="shared" si="11"/>
        <v>119</v>
      </c>
      <c r="H112" s="33">
        <f t="shared" si="11"/>
        <v>132</v>
      </c>
      <c r="I112" s="33">
        <f t="shared" si="11"/>
        <v>247</v>
      </c>
      <c r="J112" s="33">
        <f t="shared" si="11"/>
        <v>307</v>
      </c>
      <c r="K112" s="42">
        <f t="shared" si="11"/>
        <v>241</v>
      </c>
      <c r="L112" s="42">
        <f t="shared" si="11"/>
        <v>259</v>
      </c>
      <c r="M112" s="33">
        <f t="shared" si="11"/>
        <v>190</v>
      </c>
      <c r="N112" s="34">
        <f t="shared" si="10"/>
        <v>2200</v>
      </c>
    </row>
    <row r="113" spans="1:14">
      <c r="A113" s="13">
        <v>20</v>
      </c>
      <c r="B113" s="33">
        <f t="shared" si="11"/>
        <v>137</v>
      </c>
      <c r="C113" s="33">
        <f t="shared" si="11"/>
        <v>131</v>
      </c>
      <c r="D113" s="33">
        <f t="shared" si="11"/>
        <v>150</v>
      </c>
      <c r="E113" s="33">
        <f t="shared" si="11"/>
        <v>133</v>
      </c>
      <c r="F113" s="33">
        <f t="shared" si="11"/>
        <v>157</v>
      </c>
      <c r="G113" s="33">
        <f t="shared" si="11"/>
        <v>119</v>
      </c>
      <c r="H113" s="33">
        <f t="shared" si="11"/>
        <v>95</v>
      </c>
      <c r="I113" s="33">
        <f t="shared" si="11"/>
        <v>271</v>
      </c>
      <c r="J113" s="33">
        <f t="shared" si="11"/>
        <v>270</v>
      </c>
      <c r="K113" s="42">
        <f t="shared" si="11"/>
        <v>273</v>
      </c>
      <c r="L113" s="42">
        <f t="shared" si="11"/>
        <v>257</v>
      </c>
      <c r="M113" s="33">
        <f t="shared" si="11"/>
        <v>164</v>
      </c>
      <c r="N113" s="34">
        <f t="shared" si="10"/>
        <v>2157</v>
      </c>
    </row>
    <row r="114" spans="1:14">
      <c r="A114" s="13">
        <v>21</v>
      </c>
      <c r="B114" s="33">
        <f t="shared" si="11"/>
        <v>145</v>
      </c>
      <c r="C114" s="33">
        <f t="shared" si="11"/>
        <v>157</v>
      </c>
      <c r="D114" s="33">
        <f t="shared" si="11"/>
        <v>169</v>
      </c>
      <c r="E114" s="33">
        <f t="shared" si="11"/>
        <v>147</v>
      </c>
      <c r="F114" s="33">
        <f t="shared" si="11"/>
        <v>175</v>
      </c>
      <c r="G114" s="33">
        <f t="shared" si="11"/>
        <v>102</v>
      </c>
      <c r="H114" s="33">
        <f t="shared" si="11"/>
        <v>91</v>
      </c>
      <c r="I114" s="33">
        <f t="shared" si="11"/>
        <v>198</v>
      </c>
      <c r="J114" s="33">
        <f t="shared" si="11"/>
        <v>206</v>
      </c>
      <c r="K114" s="42">
        <f t="shared" si="11"/>
        <v>312</v>
      </c>
      <c r="L114" s="42">
        <f t="shared" si="11"/>
        <v>264</v>
      </c>
      <c r="M114" s="33">
        <f t="shared" si="11"/>
        <v>190</v>
      </c>
      <c r="N114" s="34">
        <f t="shared" si="10"/>
        <v>2156</v>
      </c>
    </row>
    <row r="115" spans="1:14">
      <c r="A115" s="13">
        <v>22</v>
      </c>
      <c r="B115" s="33">
        <f t="shared" si="11"/>
        <v>179</v>
      </c>
      <c r="C115" s="33">
        <f t="shared" si="11"/>
        <v>128</v>
      </c>
      <c r="D115" s="33">
        <f t="shared" si="11"/>
        <v>117</v>
      </c>
      <c r="E115" s="33">
        <f t="shared" si="11"/>
        <v>179</v>
      </c>
      <c r="F115" s="33">
        <f t="shared" si="11"/>
        <v>145</v>
      </c>
      <c r="G115" s="33">
        <f t="shared" si="11"/>
        <v>118</v>
      </c>
      <c r="H115" s="33">
        <f t="shared" si="11"/>
        <v>147</v>
      </c>
      <c r="I115" s="33">
        <f t="shared" si="11"/>
        <v>234</v>
      </c>
      <c r="J115" s="33">
        <f t="shared" si="11"/>
        <v>279</v>
      </c>
      <c r="K115" s="42">
        <f t="shared" si="11"/>
        <v>247</v>
      </c>
      <c r="L115" s="42">
        <f t="shared" si="11"/>
        <v>221</v>
      </c>
      <c r="M115" s="33">
        <f t="shared" si="11"/>
        <v>167</v>
      </c>
      <c r="N115" s="34">
        <f t="shared" si="10"/>
        <v>2161</v>
      </c>
    </row>
    <row r="116" spans="1:14">
      <c r="A116" s="13">
        <v>23</v>
      </c>
      <c r="B116" s="33">
        <f t="shared" si="11"/>
        <v>161</v>
      </c>
      <c r="C116" s="33">
        <f t="shared" si="11"/>
        <v>166</v>
      </c>
      <c r="D116" s="33">
        <f t="shared" si="11"/>
        <v>158</v>
      </c>
      <c r="E116" s="33">
        <f t="shared" si="11"/>
        <v>121</v>
      </c>
      <c r="F116" s="33">
        <f t="shared" si="11"/>
        <v>184</v>
      </c>
      <c r="G116" s="33">
        <f t="shared" si="11"/>
        <v>126</v>
      </c>
      <c r="H116" s="33">
        <f t="shared" si="11"/>
        <v>132</v>
      </c>
      <c r="I116" s="33">
        <f t="shared" si="11"/>
        <v>207</v>
      </c>
      <c r="J116" s="33">
        <f t="shared" si="11"/>
        <v>321</v>
      </c>
      <c r="K116" s="42">
        <f t="shared" si="11"/>
        <v>224</v>
      </c>
      <c r="L116" s="42">
        <f t="shared" si="11"/>
        <v>183</v>
      </c>
      <c r="M116" s="33">
        <f t="shared" si="11"/>
        <v>151</v>
      </c>
      <c r="N116" s="34">
        <f t="shared" si="10"/>
        <v>2134</v>
      </c>
    </row>
    <row r="117" spans="1:14">
      <c r="A117" s="13">
        <v>24</v>
      </c>
      <c r="B117" s="33">
        <f t="shared" si="11"/>
        <v>157</v>
      </c>
      <c r="C117" s="33">
        <f t="shared" si="11"/>
        <v>146</v>
      </c>
      <c r="D117" s="33">
        <f t="shared" si="11"/>
        <v>155</v>
      </c>
      <c r="E117" s="33">
        <f t="shared" si="11"/>
        <v>106</v>
      </c>
      <c r="F117" s="33">
        <f t="shared" si="11"/>
        <v>161</v>
      </c>
      <c r="G117" s="33">
        <f t="shared" si="11"/>
        <v>212</v>
      </c>
      <c r="H117" s="33">
        <f t="shared" si="11"/>
        <v>135</v>
      </c>
      <c r="I117" s="33">
        <f t="shared" si="11"/>
        <v>232</v>
      </c>
      <c r="J117" s="33">
        <f t="shared" si="11"/>
        <v>238</v>
      </c>
      <c r="K117" s="42">
        <f t="shared" si="11"/>
        <v>211</v>
      </c>
      <c r="L117" s="42">
        <f t="shared" si="11"/>
        <v>257</v>
      </c>
      <c r="M117" s="33">
        <f t="shared" si="11"/>
        <v>88</v>
      </c>
      <c r="N117" s="34">
        <f t="shared" si="10"/>
        <v>2098</v>
      </c>
    </row>
    <row r="118" spans="1:14">
      <c r="A118" s="13">
        <v>25</v>
      </c>
      <c r="B118" s="33">
        <f t="shared" si="11"/>
        <v>144</v>
      </c>
      <c r="C118" s="33">
        <f t="shared" si="11"/>
        <v>117</v>
      </c>
      <c r="D118" s="33">
        <f t="shared" si="11"/>
        <v>162</v>
      </c>
      <c r="E118" s="33">
        <f t="shared" si="11"/>
        <v>142</v>
      </c>
      <c r="F118" s="33">
        <f t="shared" si="11"/>
        <v>125</v>
      </c>
      <c r="G118" s="33">
        <f t="shared" si="11"/>
        <v>126</v>
      </c>
      <c r="H118" s="33">
        <f t="shared" si="11"/>
        <v>138</v>
      </c>
      <c r="I118" s="33">
        <f t="shared" si="11"/>
        <v>250</v>
      </c>
      <c r="J118" s="33">
        <f t="shared" si="11"/>
        <v>286</v>
      </c>
      <c r="K118" s="42">
        <f t="shared" si="11"/>
        <v>254</v>
      </c>
      <c r="L118" s="42">
        <f t="shared" si="11"/>
        <v>219</v>
      </c>
      <c r="M118" s="33">
        <f t="shared" si="11"/>
        <v>115</v>
      </c>
      <c r="N118" s="34">
        <f t="shared" si="10"/>
        <v>2078</v>
      </c>
    </row>
    <row r="119" spans="1:14">
      <c r="A119" s="13">
        <v>26</v>
      </c>
      <c r="B119" s="33">
        <f t="shared" si="11"/>
        <v>121</v>
      </c>
      <c r="C119" s="33">
        <f t="shared" si="11"/>
        <v>126</v>
      </c>
      <c r="D119" s="33">
        <f t="shared" si="11"/>
        <v>165</v>
      </c>
      <c r="E119" s="33">
        <f t="shared" si="11"/>
        <v>40</v>
      </c>
      <c r="F119" s="33">
        <f t="shared" si="11"/>
        <v>130</v>
      </c>
      <c r="G119" s="33">
        <f t="shared" si="11"/>
        <v>48</v>
      </c>
      <c r="H119" s="33">
        <f t="shared" si="11"/>
        <v>122</v>
      </c>
      <c r="I119" s="33">
        <f t="shared" si="11"/>
        <v>264</v>
      </c>
      <c r="J119" s="33">
        <f t="shared" si="11"/>
        <v>277</v>
      </c>
      <c r="K119" s="42">
        <f t="shared" si="11"/>
        <v>203</v>
      </c>
      <c r="L119" s="42">
        <f t="shared" si="11"/>
        <v>179</v>
      </c>
      <c r="M119" s="33">
        <f t="shared" si="11"/>
        <v>135</v>
      </c>
      <c r="N119" s="34">
        <f t="shared" si="10"/>
        <v>1810</v>
      </c>
    </row>
    <row r="120" spans="1:14">
      <c r="A120" s="13">
        <v>27</v>
      </c>
      <c r="B120" s="33">
        <f t="shared" si="11"/>
        <v>134</v>
      </c>
      <c r="C120" s="33">
        <f t="shared" si="11"/>
        <v>147</v>
      </c>
      <c r="D120" s="33">
        <f t="shared" si="11"/>
        <v>106</v>
      </c>
      <c r="E120" s="33">
        <f t="shared" si="11"/>
        <v>153</v>
      </c>
      <c r="F120" s="33">
        <f t="shared" si="11"/>
        <v>142</v>
      </c>
      <c r="G120" s="33">
        <f t="shared" si="11"/>
        <v>118</v>
      </c>
      <c r="H120" s="33">
        <f t="shared" si="11"/>
        <v>105</v>
      </c>
      <c r="I120" s="33">
        <f t="shared" si="11"/>
        <v>251</v>
      </c>
      <c r="J120" s="33">
        <f t="shared" si="11"/>
        <v>225</v>
      </c>
      <c r="K120" s="42">
        <f t="shared" si="11"/>
        <v>280</v>
      </c>
      <c r="L120" s="42">
        <f t="shared" si="11"/>
        <v>181</v>
      </c>
      <c r="M120" s="33">
        <f t="shared" si="11"/>
        <v>149</v>
      </c>
      <c r="N120" s="34">
        <f t="shared" si="10"/>
        <v>1991</v>
      </c>
    </row>
    <row r="121" spans="1:14">
      <c r="A121" s="13">
        <v>28</v>
      </c>
      <c r="B121" s="33">
        <f t="shared" si="11"/>
        <v>188</v>
      </c>
      <c r="C121" s="33">
        <f t="shared" si="11"/>
        <v>250</v>
      </c>
      <c r="D121" s="33">
        <f t="shared" si="11"/>
        <v>126</v>
      </c>
      <c r="E121" s="33">
        <f t="shared" si="11"/>
        <v>187</v>
      </c>
      <c r="F121" s="33">
        <f t="shared" si="11"/>
        <v>211</v>
      </c>
      <c r="G121" s="33">
        <f t="shared" si="11"/>
        <v>94</v>
      </c>
      <c r="H121" s="33">
        <f t="shared" si="11"/>
        <v>138</v>
      </c>
      <c r="I121" s="33">
        <f t="shared" si="11"/>
        <v>315</v>
      </c>
      <c r="J121" s="33">
        <f t="shared" si="11"/>
        <v>282</v>
      </c>
      <c r="K121" s="42">
        <f t="shared" si="11"/>
        <v>297</v>
      </c>
      <c r="L121" s="42">
        <f t="shared" si="11"/>
        <v>169</v>
      </c>
      <c r="M121" s="33">
        <f t="shared" si="11"/>
        <v>160</v>
      </c>
      <c r="N121" s="34">
        <f t="shared" si="10"/>
        <v>2417</v>
      </c>
    </row>
    <row r="122" spans="1:14">
      <c r="A122" s="13">
        <v>29</v>
      </c>
      <c r="B122" s="33">
        <f t="shared" si="11"/>
        <v>138</v>
      </c>
      <c r="C122" s="33">
        <f t="shared" si="11"/>
        <v>0</v>
      </c>
      <c r="D122" s="33">
        <f t="shared" si="11"/>
        <v>136</v>
      </c>
      <c r="E122" s="33">
        <f t="shared" si="11"/>
        <v>162</v>
      </c>
      <c r="F122" s="33">
        <f t="shared" si="11"/>
        <v>147</v>
      </c>
      <c r="G122" s="33">
        <f t="shared" si="11"/>
        <v>128</v>
      </c>
      <c r="H122" s="33">
        <f t="shared" si="11"/>
        <v>168</v>
      </c>
      <c r="I122" s="33">
        <f t="shared" si="11"/>
        <v>326</v>
      </c>
      <c r="J122" s="33">
        <f t="shared" si="11"/>
        <v>314</v>
      </c>
      <c r="K122" s="42">
        <f t="shared" si="11"/>
        <v>240</v>
      </c>
      <c r="L122" s="42">
        <f t="shared" si="11"/>
        <v>197</v>
      </c>
      <c r="M122" s="33">
        <f t="shared" si="11"/>
        <v>205</v>
      </c>
      <c r="N122" s="34">
        <f t="shared" si="10"/>
        <v>2161</v>
      </c>
    </row>
    <row r="123" spans="1:14">
      <c r="A123" s="13">
        <v>30</v>
      </c>
      <c r="B123" s="33">
        <f t="shared" si="11"/>
        <v>139</v>
      </c>
      <c r="C123" s="33">
        <f t="shared" si="11"/>
        <v>0</v>
      </c>
      <c r="D123" s="33">
        <f t="shared" si="11"/>
        <v>120</v>
      </c>
      <c r="E123" s="33">
        <f t="shared" si="11"/>
        <v>104</v>
      </c>
      <c r="F123" s="33">
        <f t="shared" si="11"/>
        <v>162</v>
      </c>
      <c r="G123" s="33">
        <f t="shared" si="11"/>
        <v>101</v>
      </c>
      <c r="H123" s="33">
        <f t="shared" si="11"/>
        <v>219</v>
      </c>
      <c r="I123" s="33">
        <f t="shared" si="11"/>
        <v>418</v>
      </c>
      <c r="J123" s="33">
        <f t="shared" si="11"/>
        <v>320</v>
      </c>
      <c r="K123" s="42">
        <f t="shared" si="11"/>
        <v>291</v>
      </c>
      <c r="L123" s="42">
        <f t="shared" si="11"/>
        <v>152</v>
      </c>
      <c r="M123" s="33">
        <f t="shared" si="11"/>
        <v>201</v>
      </c>
      <c r="N123" s="34">
        <f t="shared" si="10"/>
        <v>2227</v>
      </c>
    </row>
    <row r="124" spans="1:14" ht="15.75" thickBot="1">
      <c r="A124" s="36">
        <v>31</v>
      </c>
      <c r="B124" s="37">
        <f t="shared" si="11"/>
        <v>112</v>
      </c>
      <c r="C124" s="37">
        <f t="shared" si="11"/>
        <v>0</v>
      </c>
      <c r="D124" s="37">
        <f t="shared" si="11"/>
        <v>96</v>
      </c>
      <c r="E124" s="37">
        <f t="shared" si="11"/>
        <v>0</v>
      </c>
      <c r="F124" s="37">
        <f t="shared" si="11"/>
        <v>132</v>
      </c>
      <c r="G124" s="37">
        <f t="shared" si="11"/>
        <v>-89</v>
      </c>
      <c r="H124" s="37">
        <f t="shared" si="11"/>
        <v>134</v>
      </c>
      <c r="I124" s="37">
        <f t="shared" si="11"/>
        <v>412</v>
      </c>
      <c r="J124" s="37">
        <f t="shared" si="11"/>
        <v>0</v>
      </c>
      <c r="K124" s="38">
        <f t="shared" si="11"/>
        <v>215</v>
      </c>
      <c r="L124" s="38">
        <f t="shared" si="11"/>
        <v>0</v>
      </c>
      <c r="M124" s="37">
        <f t="shared" si="11"/>
        <v>78</v>
      </c>
      <c r="N124" s="39">
        <f t="shared" si="10"/>
        <v>1090</v>
      </c>
    </row>
    <row r="125" spans="1:14" ht="15.75" thickTop="1">
      <c r="A125" s="13" t="s">
        <v>14</v>
      </c>
      <c r="B125" s="40">
        <f t="shared" ref="B125:K125" si="12">SUM(B94:B124)</f>
        <v>4428</v>
      </c>
      <c r="C125" s="40">
        <f t="shared" si="12"/>
        <v>3812</v>
      </c>
      <c r="D125" s="40">
        <f t="shared" si="12"/>
        <v>4578</v>
      </c>
      <c r="E125" s="40">
        <f t="shared" si="12"/>
        <v>4163</v>
      </c>
      <c r="F125" s="40">
        <f t="shared" si="12"/>
        <v>4886</v>
      </c>
      <c r="G125" s="40">
        <f t="shared" si="12"/>
        <v>3818</v>
      </c>
      <c r="H125" s="40">
        <f t="shared" si="12"/>
        <v>3999</v>
      </c>
      <c r="I125" s="40">
        <f t="shared" si="12"/>
        <v>6199</v>
      </c>
      <c r="J125" s="40">
        <f t="shared" si="12"/>
        <v>9221</v>
      </c>
      <c r="K125" s="40">
        <f t="shared" si="12"/>
        <v>8178</v>
      </c>
      <c r="L125" s="40">
        <f>SUM(L94:L124)</f>
        <v>6872</v>
      </c>
      <c r="M125" s="40">
        <f>SUM(M94:M124)</f>
        <v>6042</v>
      </c>
      <c r="N125" s="34">
        <f>SUM(B125:M125)</f>
        <v>66196</v>
      </c>
    </row>
    <row r="126" spans="1:14" ht="15.75" thickBot="1">
      <c r="A126" s="15" t="s">
        <v>19</v>
      </c>
      <c r="B126" s="41">
        <f t="shared" ref="B126:K126" si="13">AVERAGE(B94:B124)</f>
        <v>142.83870967741936</v>
      </c>
      <c r="C126" s="41">
        <f t="shared" si="13"/>
        <v>122.96774193548387</v>
      </c>
      <c r="D126" s="41">
        <f t="shared" si="13"/>
        <v>147.67741935483872</v>
      </c>
      <c r="E126" s="41">
        <f t="shared" si="13"/>
        <v>134.29032258064515</v>
      </c>
      <c r="F126" s="41">
        <f t="shared" si="13"/>
        <v>157.61290322580646</v>
      </c>
      <c r="G126" s="41">
        <f t="shared" si="13"/>
        <v>123.16129032258064</v>
      </c>
      <c r="H126" s="41">
        <f t="shared" si="13"/>
        <v>129</v>
      </c>
      <c r="I126" s="41">
        <f t="shared" si="13"/>
        <v>199.96774193548387</v>
      </c>
      <c r="J126" s="41">
        <f t="shared" si="13"/>
        <v>297.45161290322579</v>
      </c>
      <c r="K126" s="41">
        <f t="shared" si="13"/>
        <v>263.80645161290323</v>
      </c>
      <c r="L126" s="41">
        <f>AVERAGE(L94:L124)</f>
        <v>221.67741935483872</v>
      </c>
      <c r="M126" s="41">
        <f>AVERAGE(M94:M124)</f>
        <v>194.90322580645162</v>
      </c>
      <c r="N126" s="9">
        <f>AVERAGE(B125:M125)</f>
        <v>5516.333333333333</v>
      </c>
    </row>
  </sheetData>
  <mergeCells count="3">
    <mergeCell ref="B23:M23"/>
    <mergeCell ref="B58:M58"/>
    <mergeCell ref="B93:M93"/>
  </mergeCells>
  <phoneticPr fontId="3" type="noConversion"/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Anal 2013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2014-01-04T21:16:33Z</dcterms:modified>
</cp:coreProperties>
</file>