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5480" windowHeight="11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X41" i="1" a="1"/>
  <c r="X41"/>
  <c r="X42" a="1"/>
  <c r="X42"/>
  <c r="X43" a="1"/>
  <c r="X43"/>
  <c r="X44" a="1"/>
  <c r="X44"/>
  <c r="X45" a="1"/>
  <c r="X45"/>
  <c r="X46" a="1"/>
  <c r="X46"/>
  <c r="X47" a="1"/>
  <c r="X47"/>
  <c r="X48" a="1"/>
  <c r="X48"/>
  <c r="X49" a="1"/>
  <c r="X49"/>
  <c r="X50" a="1"/>
  <c r="X50"/>
  <c r="X51" a="1"/>
  <c r="X51"/>
  <c r="X52" a="1"/>
  <c r="X52"/>
  <c r="X53" a="1"/>
  <c r="X53"/>
  <c r="X54" a="1"/>
  <c r="X54"/>
  <c r="X55" a="1"/>
  <c r="X55"/>
  <c r="X56" a="1"/>
  <c r="X56"/>
  <c r="X57" a="1"/>
  <c r="X57"/>
  <c r="X58" a="1"/>
  <c r="X58"/>
  <c r="X59" a="1"/>
  <c r="X59"/>
  <c r="X60" a="1"/>
  <c r="X60"/>
  <c r="X61" a="1"/>
  <c r="X61"/>
  <c r="X62" a="1"/>
  <c r="X62"/>
  <c r="X63" a="1"/>
  <c r="X63"/>
  <c r="X64" a="1"/>
  <c r="X64"/>
  <c r="X65" a="1"/>
  <c r="X65"/>
  <c r="X66" a="1"/>
  <c r="X66"/>
  <c r="X67" a="1"/>
  <c r="X67"/>
  <c r="X68" a="1"/>
  <c r="X68"/>
  <c r="X69" a="1"/>
  <c r="X69"/>
  <c r="X70" a="1"/>
  <c r="X70"/>
  <c r="X71" a="1"/>
  <c r="X71"/>
  <c r="X72" a="1"/>
  <c r="X72"/>
  <c r="X73" a="1"/>
  <c r="X73"/>
  <c r="X74" a="1"/>
  <c r="X74"/>
  <c r="X75" a="1"/>
  <c r="X75"/>
  <c r="X76" a="1"/>
  <c r="X76"/>
  <c r="X77" a="1"/>
  <c r="X77"/>
  <c r="X78" a="1"/>
  <c r="X78"/>
  <c r="X79" a="1"/>
  <c r="X79"/>
  <c r="X80" a="1"/>
  <c r="X80"/>
  <c r="X81" a="1"/>
  <c r="X81"/>
  <c r="X2" a="1"/>
  <c r="X2"/>
  <c r="X3" a="1"/>
  <c r="X3"/>
  <c r="X4" a="1"/>
  <c r="X4"/>
  <c r="X5" a="1"/>
  <c r="X5"/>
  <c r="X6" a="1"/>
  <c r="X6"/>
  <c r="X7" a="1"/>
  <c r="X7"/>
  <c r="X8" a="1"/>
  <c r="X8"/>
  <c r="X9" a="1"/>
  <c r="X9"/>
  <c r="X10" a="1"/>
  <c r="X10"/>
  <c r="X11" a="1"/>
  <c r="X11"/>
  <c r="X12" a="1"/>
  <c r="X12"/>
  <c r="X13" a="1"/>
  <c r="X13"/>
  <c r="X14" a="1"/>
  <c r="X14"/>
  <c r="X15" a="1"/>
  <c r="X15"/>
  <c r="X16" a="1"/>
  <c r="X16"/>
  <c r="X17" a="1"/>
  <c r="X17"/>
  <c r="X18" a="1"/>
  <c r="X18"/>
  <c r="X19" a="1"/>
  <c r="X19"/>
  <c r="X20" a="1"/>
  <c r="X20"/>
  <c r="X21" a="1"/>
  <c r="X21"/>
  <c r="X22" a="1"/>
  <c r="X22"/>
  <c r="X23" a="1"/>
  <c r="X23"/>
  <c r="X24" a="1"/>
  <c r="X24"/>
  <c r="X25" a="1"/>
  <c r="X25"/>
  <c r="X26" a="1"/>
  <c r="X26"/>
  <c r="X27" a="1"/>
  <c r="X27"/>
  <c r="X28" a="1"/>
  <c r="X28"/>
  <c r="X29" a="1"/>
  <c r="X29"/>
  <c r="X30" a="1"/>
  <c r="X30"/>
  <c r="X31" a="1"/>
  <c r="X31"/>
  <c r="X32" a="1"/>
  <c r="X32"/>
  <c r="X33" a="1"/>
  <c r="X33"/>
  <c r="X34" a="1"/>
  <c r="X34"/>
  <c r="X35" a="1"/>
  <c r="X35"/>
  <c r="X36" a="1"/>
  <c r="X36"/>
  <c r="X37" a="1"/>
  <c r="X37"/>
  <c r="X38" a="1"/>
  <c r="X38"/>
  <c r="X39" a="1"/>
  <c r="X39"/>
  <c r="X40" a="1"/>
  <c r="X40"/>
  <c r="W27"/>
  <c r="Q5"/>
  <c r="R27"/>
  <c r="L81"/>
  <c r="K81"/>
  <c r="J81"/>
  <c r="I81"/>
  <c r="H81"/>
  <c r="G81"/>
  <c r="N81"/>
  <c r="L80"/>
  <c r="K80"/>
  <c r="J80"/>
  <c r="I80"/>
  <c r="H80"/>
  <c r="G80"/>
  <c r="N80"/>
  <c r="L79"/>
  <c r="K79"/>
  <c r="J79"/>
  <c r="I79"/>
  <c r="H79"/>
  <c r="G79"/>
  <c r="N79"/>
  <c r="L78"/>
  <c r="K78"/>
  <c r="J78"/>
  <c r="I78"/>
  <c r="H78"/>
  <c r="G78"/>
  <c r="N78"/>
  <c r="L77"/>
  <c r="K77"/>
  <c r="J77"/>
  <c r="I77"/>
  <c r="H77"/>
  <c r="G77"/>
  <c r="N77"/>
  <c r="L76"/>
  <c r="K76"/>
  <c r="J76"/>
  <c r="I76"/>
  <c r="H76"/>
  <c r="G76"/>
  <c r="N76"/>
  <c r="L75"/>
  <c r="K75"/>
  <c r="J75"/>
  <c r="I75"/>
  <c r="H75"/>
  <c r="G75"/>
  <c r="N75"/>
  <c r="L74"/>
  <c r="K74"/>
  <c r="J74"/>
  <c r="I74"/>
  <c r="H74"/>
  <c r="G74"/>
  <c r="N74"/>
  <c r="L73"/>
  <c r="K73"/>
  <c r="J73"/>
  <c r="I73"/>
  <c r="H73"/>
  <c r="G73"/>
  <c r="N73"/>
  <c r="L72"/>
  <c r="K72"/>
  <c r="J72"/>
  <c r="I72"/>
  <c r="H72"/>
  <c r="G72"/>
  <c r="N72"/>
  <c r="L71"/>
  <c r="K71"/>
  <c r="J71"/>
  <c r="I71"/>
  <c r="H71"/>
  <c r="G71"/>
  <c r="N71"/>
  <c r="L70"/>
  <c r="K70"/>
  <c r="J70"/>
  <c r="I70"/>
  <c r="H70"/>
  <c r="G70"/>
  <c r="N70"/>
  <c r="L69"/>
  <c r="K69"/>
  <c r="J69"/>
  <c r="I69"/>
  <c r="H69"/>
  <c r="G69"/>
  <c r="N69"/>
  <c r="L68"/>
  <c r="K68"/>
  <c r="J68"/>
  <c r="I68"/>
  <c r="H68"/>
  <c r="G68"/>
  <c r="N68"/>
  <c r="L67"/>
  <c r="K67"/>
  <c r="J67"/>
  <c r="I67"/>
  <c r="H67"/>
  <c r="G67"/>
  <c r="N67"/>
  <c r="L66"/>
  <c r="K66"/>
  <c r="J66"/>
  <c r="I66"/>
  <c r="H66"/>
  <c r="G66"/>
  <c r="N66"/>
  <c r="L65"/>
  <c r="K65"/>
  <c r="J65"/>
  <c r="I65"/>
  <c r="H65"/>
  <c r="G65"/>
  <c r="N65"/>
  <c r="L64"/>
  <c r="K64"/>
  <c r="J64"/>
  <c r="I64"/>
  <c r="H64"/>
  <c r="G64"/>
  <c r="N64"/>
  <c r="L63"/>
  <c r="K63"/>
  <c r="J63"/>
  <c r="I63"/>
  <c r="H63"/>
  <c r="G63"/>
  <c r="N63"/>
  <c r="L62"/>
  <c r="K62"/>
  <c r="J62"/>
  <c r="I62"/>
  <c r="H62"/>
  <c r="G62"/>
  <c r="N62"/>
  <c r="L61"/>
  <c r="K61"/>
  <c r="J61"/>
  <c r="I61"/>
  <c r="H61"/>
  <c r="G61"/>
  <c r="N61"/>
  <c r="L60"/>
  <c r="K60"/>
  <c r="J60"/>
  <c r="I60"/>
  <c r="H60"/>
  <c r="G60"/>
  <c r="N60"/>
  <c r="L59"/>
  <c r="K59"/>
  <c r="J59"/>
  <c r="I59"/>
  <c r="H59"/>
  <c r="G59"/>
  <c r="N59"/>
  <c r="L58"/>
  <c r="K58"/>
  <c r="J58"/>
  <c r="I58"/>
  <c r="H58"/>
  <c r="G58"/>
  <c r="N58"/>
  <c r="L57"/>
  <c r="K57"/>
  <c r="J57"/>
  <c r="I57"/>
  <c r="H57"/>
  <c r="G57"/>
  <c r="N57"/>
  <c r="L56"/>
  <c r="K56"/>
  <c r="J56"/>
  <c r="I56"/>
  <c r="H56"/>
  <c r="G56"/>
  <c r="N56"/>
  <c r="L55"/>
  <c r="K55"/>
  <c r="J55"/>
  <c r="I55"/>
  <c r="H55"/>
  <c r="G55"/>
  <c r="N55"/>
  <c r="L54"/>
  <c r="K54"/>
  <c r="J54"/>
  <c r="I54"/>
  <c r="H54"/>
  <c r="G54"/>
  <c r="N54"/>
  <c r="L53"/>
  <c r="K53"/>
  <c r="J53"/>
  <c r="I53"/>
  <c r="H53"/>
  <c r="G53"/>
  <c r="N53"/>
  <c r="L52"/>
  <c r="K52"/>
  <c r="J52"/>
  <c r="I52"/>
  <c r="H52"/>
  <c r="G52"/>
  <c r="N52"/>
  <c r="L51"/>
  <c r="K51"/>
  <c r="J51"/>
  <c r="I51"/>
  <c r="H51"/>
  <c r="G51"/>
  <c r="N51"/>
  <c r="L50"/>
  <c r="K50"/>
  <c r="J50"/>
  <c r="I50"/>
  <c r="H50"/>
  <c r="G50"/>
  <c r="N50"/>
  <c r="L49"/>
  <c r="K49"/>
  <c r="J49"/>
  <c r="I49"/>
  <c r="H49"/>
  <c r="G49"/>
  <c r="N49"/>
  <c r="L48"/>
  <c r="K48"/>
  <c r="J48"/>
  <c r="I48"/>
  <c r="H48"/>
  <c r="G48"/>
  <c r="N48"/>
  <c r="L47"/>
  <c r="K47"/>
  <c r="J47"/>
  <c r="I47"/>
  <c r="H47"/>
  <c r="G47"/>
  <c r="N47"/>
  <c r="L46"/>
  <c r="K46"/>
  <c r="J46"/>
  <c r="I46"/>
  <c r="H46"/>
  <c r="G46"/>
  <c r="N46"/>
  <c r="L45"/>
  <c r="K45"/>
  <c r="J45"/>
  <c r="I45"/>
  <c r="H45"/>
  <c r="G45"/>
  <c r="N45"/>
  <c r="L44"/>
  <c r="K44"/>
  <c r="J44"/>
  <c r="I44"/>
  <c r="H44"/>
  <c r="G44"/>
  <c r="N44"/>
  <c r="L43"/>
  <c r="K43"/>
  <c r="J43"/>
  <c r="I43"/>
  <c r="H43"/>
  <c r="G43"/>
  <c r="N43"/>
  <c r="L42"/>
  <c r="K42"/>
  <c r="J42"/>
  <c r="I42"/>
  <c r="H42"/>
  <c r="G42"/>
  <c r="N42"/>
  <c r="L41"/>
  <c r="K41"/>
  <c r="J41"/>
  <c r="I41"/>
  <c r="H41"/>
  <c r="G41"/>
  <c r="N41"/>
  <c r="L40"/>
  <c r="K40"/>
  <c r="J40"/>
  <c r="I40"/>
  <c r="H40"/>
  <c r="G40"/>
  <c r="N40"/>
  <c r="L39"/>
  <c r="K39"/>
  <c r="J39"/>
  <c r="I39"/>
  <c r="H39"/>
  <c r="G39"/>
  <c r="N39"/>
  <c r="L38"/>
  <c r="K38"/>
  <c r="J38"/>
  <c r="I38"/>
  <c r="H38"/>
  <c r="G38"/>
  <c r="N38"/>
  <c r="L37"/>
  <c r="K37"/>
  <c r="J37"/>
  <c r="I37"/>
  <c r="H37"/>
  <c r="G37"/>
  <c r="N37"/>
  <c r="L36"/>
  <c r="K36"/>
  <c r="J36"/>
  <c r="I36"/>
  <c r="H36"/>
  <c r="G36"/>
  <c r="N36"/>
  <c r="L35"/>
  <c r="K35"/>
  <c r="J35"/>
  <c r="I35"/>
  <c r="H35"/>
  <c r="G35"/>
  <c r="N35"/>
  <c r="L34"/>
  <c r="K34"/>
  <c r="J34"/>
  <c r="I34"/>
  <c r="H34"/>
  <c r="G34"/>
  <c r="N34"/>
  <c r="L33"/>
  <c r="K33"/>
  <c r="J33"/>
  <c r="I33"/>
  <c r="H33"/>
  <c r="G33"/>
  <c r="N33"/>
  <c r="L32"/>
  <c r="K32"/>
  <c r="J32"/>
  <c r="I32"/>
  <c r="H32"/>
  <c r="G32"/>
  <c r="N32"/>
  <c r="L31"/>
  <c r="K31"/>
  <c r="J31"/>
  <c r="I31"/>
  <c r="H31"/>
  <c r="G31"/>
  <c r="N31"/>
  <c r="L30"/>
  <c r="K30"/>
  <c r="J30"/>
  <c r="I30"/>
  <c r="H30"/>
  <c r="G30"/>
  <c r="N30"/>
  <c r="L29"/>
  <c r="K29"/>
  <c r="J29"/>
  <c r="I29"/>
  <c r="H29"/>
  <c r="G29"/>
  <c r="N29"/>
  <c r="L28"/>
  <c r="K28"/>
  <c r="J28"/>
  <c r="I28"/>
  <c r="H28"/>
  <c r="G28"/>
  <c r="N28"/>
  <c r="L27"/>
  <c r="K27"/>
  <c r="J27"/>
  <c r="I27"/>
  <c r="H27"/>
  <c r="G27"/>
  <c r="N27"/>
  <c r="L26"/>
  <c r="K26"/>
  <c r="J26"/>
  <c r="I26"/>
  <c r="H26"/>
  <c r="G26"/>
  <c r="N26"/>
  <c r="L25"/>
  <c r="K25"/>
  <c r="J25"/>
  <c r="I25"/>
  <c r="H25"/>
  <c r="G25"/>
  <c r="N25"/>
  <c r="L24"/>
  <c r="K24"/>
  <c r="J24"/>
  <c r="I24"/>
  <c r="H24"/>
  <c r="G24"/>
  <c r="N24"/>
  <c r="L23"/>
  <c r="K23"/>
  <c r="J23"/>
  <c r="I23"/>
  <c r="H23"/>
  <c r="G23"/>
  <c r="N23"/>
  <c r="L22"/>
  <c r="K22"/>
  <c r="J22"/>
  <c r="I22"/>
  <c r="H22"/>
  <c r="G22"/>
  <c r="N22"/>
  <c r="L21"/>
  <c r="K21"/>
  <c r="J21"/>
  <c r="I21"/>
  <c r="H21"/>
  <c r="G21"/>
  <c r="N21"/>
  <c r="L20"/>
  <c r="K20"/>
  <c r="J20"/>
  <c r="I20"/>
  <c r="H20"/>
  <c r="G20"/>
  <c r="N20"/>
  <c r="L19"/>
  <c r="K19"/>
  <c r="J19"/>
  <c r="I19"/>
  <c r="H19"/>
  <c r="G19"/>
  <c r="N19"/>
  <c r="L18"/>
  <c r="K18"/>
  <c r="J18"/>
  <c r="I18"/>
  <c r="H18"/>
  <c r="G18"/>
  <c r="N18"/>
  <c r="L17"/>
  <c r="K17"/>
  <c r="J17"/>
  <c r="I17"/>
  <c r="H17"/>
  <c r="G17"/>
  <c r="N17"/>
  <c r="L16"/>
  <c r="K16"/>
  <c r="J16"/>
  <c r="I16"/>
  <c r="H16"/>
  <c r="G16"/>
  <c r="N16"/>
  <c r="L15"/>
  <c r="K15"/>
  <c r="J15"/>
  <c r="I15"/>
  <c r="H15"/>
  <c r="G15"/>
  <c r="N15"/>
  <c r="L14"/>
  <c r="K14"/>
  <c r="J14"/>
  <c r="I14"/>
  <c r="H14"/>
  <c r="G14"/>
  <c r="N14"/>
  <c r="L13"/>
  <c r="K13"/>
  <c r="J13"/>
  <c r="I13"/>
  <c r="H13"/>
  <c r="G13"/>
  <c r="N13"/>
  <c r="L12"/>
  <c r="K12"/>
  <c r="J12"/>
  <c r="I12"/>
  <c r="H12"/>
  <c r="G12"/>
  <c r="N12"/>
  <c r="L11"/>
  <c r="K11"/>
  <c r="J11"/>
  <c r="I11"/>
  <c r="H11"/>
  <c r="G11"/>
  <c r="N11"/>
  <c r="L10"/>
  <c r="K10"/>
  <c r="J10"/>
  <c r="I10"/>
  <c r="H10"/>
  <c r="G10"/>
  <c r="N10"/>
  <c r="L9"/>
  <c r="K9"/>
  <c r="J9"/>
  <c r="I9"/>
  <c r="H9"/>
  <c r="G9"/>
  <c r="N9"/>
  <c r="L8"/>
  <c r="K8"/>
  <c r="J8"/>
  <c r="I8"/>
  <c r="H8"/>
  <c r="G8"/>
  <c r="N8"/>
  <c r="L7"/>
  <c r="K7"/>
  <c r="J7"/>
  <c r="I7"/>
  <c r="H7"/>
  <c r="G7"/>
  <c r="N7"/>
  <c r="L6"/>
  <c r="K6"/>
  <c r="J6"/>
  <c r="I6"/>
  <c r="H6"/>
  <c r="G6"/>
  <c r="N6"/>
  <c r="L5"/>
  <c r="K5"/>
  <c r="J5"/>
  <c r="I5"/>
  <c r="H5"/>
  <c r="G5"/>
  <c r="N5"/>
  <c r="L4"/>
  <c r="K4"/>
  <c r="J4"/>
  <c r="I4"/>
  <c r="H4"/>
  <c r="G4"/>
  <c r="N4"/>
  <c r="L3"/>
  <c r="K3"/>
  <c r="J3"/>
  <c r="I3"/>
  <c r="H3"/>
  <c r="G3"/>
  <c r="N3"/>
  <c r="W2"/>
  <c r="V2"/>
  <c r="R2"/>
  <c r="L2"/>
  <c r="K2"/>
  <c r="J2"/>
  <c r="I2"/>
  <c r="H2"/>
  <c r="G2"/>
  <c r="N2"/>
  <c r="O3"/>
  <c r="P3"/>
  <c r="O4"/>
  <c r="P4"/>
  <c r="O5"/>
  <c r="P5"/>
  <c r="O6"/>
  <c r="P6"/>
  <c r="O7"/>
  <c r="P7"/>
  <c r="O8"/>
  <c r="P8"/>
  <c r="O9"/>
  <c r="P9"/>
  <c r="O10"/>
  <c r="P10"/>
  <c r="O11"/>
  <c r="P11"/>
  <c r="O12"/>
  <c r="P12"/>
  <c r="O13"/>
  <c r="P13"/>
  <c r="O14"/>
  <c r="P14"/>
  <c r="O15"/>
  <c r="P15"/>
  <c r="O16"/>
  <c r="P16"/>
  <c r="O17"/>
  <c r="P17"/>
  <c r="O18"/>
  <c r="P18"/>
  <c r="O19"/>
  <c r="P19"/>
  <c r="O20"/>
  <c r="P20"/>
  <c r="O21"/>
  <c r="P21"/>
  <c r="O22"/>
  <c r="P22"/>
  <c r="O23"/>
  <c r="P23"/>
  <c r="O24"/>
  <c r="P24"/>
  <c r="O25"/>
  <c r="P25"/>
  <c r="O26"/>
  <c r="P26"/>
  <c r="O27"/>
  <c r="P27"/>
  <c r="O28"/>
  <c r="P28"/>
  <c r="O29"/>
  <c r="P29"/>
  <c r="O30"/>
  <c r="P30"/>
  <c r="O31"/>
  <c r="P31"/>
  <c r="O32"/>
  <c r="P32"/>
  <c r="O33"/>
  <c r="P33"/>
  <c r="O34"/>
  <c r="P34"/>
  <c r="O35"/>
  <c r="P35"/>
  <c r="O36"/>
  <c r="P36"/>
  <c r="O37"/>
  <c r="P37"/>
  <c r="O38"/>
  <c r="P38"/>
  <c r="O39"/>
  <c r="P39"/>
  <c r="O40"/>
  <c r="P40"/>
  <c r="O41"/>
  <c r="P41"/>
  <c r="O42"/>
  <c r="P42"/>
  <c r="O43"/>
  <c r="P43"/>
  <c r="O44"/>
  <c r="P44"/>
  <c r="O45"/>
  <c r="P45"/>
  <c r="O46"/>
  <c r="P46"/>
  <c r="O47"/>
  <c r="P47"/>
  <c r="O48"/>
  <c r="P48"/>
  <c r="O49"/>
  <c r="P49"/>
  <c r="O50"/>
  <c r="P50"/>
  <c r="O51"/>
  <c r="P51"/>
  <c r="O52"/>
  <c r="P52"/>
  <c r="O53"/>
  <c r="P53"/>
  <c r="O54"/>
  <c r="P54"/>
  <c r="O55"/>
  <c r="P55"/>
  <c r="O56"/>
  <c r="P56"/>
  <c r="O57"/>
  <c r="P57"/>
  <c r="O58"/>
  <c r="P58"/>
  <c r="O59"/>
  <c r="P59"/>
  <c r="O60"/>
  <c r="P60"/>
  <c r="O61"/>
  <c r="P61"/>
  <c r="O62"/>
  <c r="P62"/>
  <c r="O63"/>
  <c r="P63"/>
  <c r="O64"/>
  <c r="P64"/>
  <c r="O65"/>
  <c r="P65"/>
  <c r="O66"/>
  <c r="P66"/>
  <c r="O67"/>
  <c r="P67"/>
  <c r="O68"/>
  <c r="P68"/>
  <c r="O69"/>
  <c r="P69"/>
  <c r="O70"/>
  <c r="P70"/>
  <c r="O71"/>
  <c r="P71"/>
  <c r="O72"/>
  <c r="P72"/>
  <c r="O73"/>
  <c r="P73"/>
  <c r="O74"/>
  <c r="P74"/>
  <c r="O75"/>
  <c r="P75"/>
  <c r="O76"/>
  <c r="P76"/>
  <c r="O77"/>
  <c r="P77"/>
  <c r="O78"/>
  <c r="P78"/>
  <c r="O79"/>
  <c r="P79"/>
  <c r="O80"/>
  <c r="P80"/>
  <c r="O81"/>
  <c r="P81"/>
  <c r="Q81"/>
  <c r="R80"/>
  <c r="S80"/>
  <c r="T80"/>
  <c r="W80"/>
  <c r="V80"/>
  <c r="Q79"/>
  <c r="R78"/>
  <c r="S78"/>
  <c r="T78"/>
  <c r="W78"/>
  <c r="V78"/>
  <c r="Q77"/>
  <c r="R76"/>
  <c r="S76"/>
  <c r="T76"/>
  <c r="W76"/>
  <c r="V76"/>
  <c r="Q75"/>
  <c r="R74"/>
  <c r="S74"/>
  <c r="T74"/>
  <c r="W74"/>
  <c r="V74"/>
  <c r="Q73"/>
  <c r="R72"/>
  <c r="S72"/>
  <c r="T72"/>
  <c r="W72"/>
  <c r="V72"/>
  <c r="Q71"/>
  <c r="R70"/>
  <c r="S70"/>
  <c r="T70"/>
  <c r="W70"/>
  <c r="V70"/>
  <c r="Q69"/>
  <c r="R68"/>
  <c r="S68"/>
  <c r="T68"/>
  <c r="W68"/>
  <c r="V68"/>
  <c r="Q67"/>
  <c r="R66"/>
  <c r="S66"/>
  <c r="T66"/>
  <c r="W66"/>
  <c r="V66"/>
  <c r="Q65"/>
  <c r="R64"/>
  <c r="S64"/>
  <c r="T64"/>
  <c r="W64"/>
  <c r="V64"/>
  <c r="Q63"/>
  <c r="R62"/>
  <c r="S62"/>
  <c r="T62"/>
  <c r="W62"/>
  <c r="V62"/>
  <c r="Q61"/>
  <c r="Q59"/>
  <c r="R58"/>
  <c r="S58"/>
  <c r="T58"/>
  <c r="W58"/>
  <c r="V58"/>
  <c r="Q57"/>
  <c r="R56"/>
  <c r="S56"/>
  <c r="T56"/>
  <c r="W56"/>
  <c r="V56"/>
  <c r="Q55"/>
  <c r="R54"/>
  <c r="S54"/>
  <c r="T54"/>
  <c r="W54"/>
  <c r="V54"/>
  <c r="Q53"/>
  <c r="R52"/>
  <c r="S52"/>
  <c r="T52"/>
  <c r="W52"/>
  <c r="V52"/>
  <c r="Q51"/>
  <c r="R50"/>
  <c r="S50"/>
  <c r="T50"/>
  <c r="W50"/>
  <c r="V50"/>
  <c r="Q49"/>
  <c r="R48"/>
  <c r="S48"/>
  <c r="T48"/>
  <c r="W48"/>
  <c r="V48"/>
  <c r="Q47"/>
  <c r="R46"/>
  <c r="S46"/>
  <c r="T46"/>
  <c r="W46"/>
  <c r="V46"/>
  <c r="Q45"/>
  <c r="R44"/>
  <c r="S44"/>
  <c r="T44"/>
  <c r="W44"/>
  <c r="V44"/>
  <c r="Q43"/>
  <c r="R42"/>
  <c r="S42"/>
  <c r="T42"/>
  <c r="W42"/>
  <c r="V42"/>
  <c r="Q41"/>
  <c r="Q39"/>
  <c r="R38"/>
  <c r="S38"/>
  <c r="T38"/>
  <c r="W38"/>
  <c r="V38"/>
  <c r="Q37"/>
  <c r="R36"/>
  <c r="S36"/>
  <c r="T36"/>
  <c r="W36"/>
  <c r="V36"/>
  <c r="Q35"/>
  <c r="R34"/>
  <c r="S34"/>
  <c r="T34"/>
  <c r="W34"/>
  <c r="V34"/>
  <c r="Q33"/>
  <c r="R32"/>
  <c r="S32"/>
  <c r="T32"/>
  <c r="W32"/>
  <c r="V32"/>
  <c r="Q31"/>
  <c r="R30"/>
  <c r="S30"/>
  <c r="T30"/>
  <c r="W30"/>
  <c r="V30"/>
  <c r="Q29"/>
  <c r="R28"/>
  <c r="S28"/>
  <c r="T28"/>
  <c r="W28"/>
  <c r="V28"/>
  <c r="Q27"/>
  <c r="R26"/>
  <c r="S26"/>
  <c r="T26"/>
  <c r="W26"/>
  <c r="V26"/>
  <c r="Q25"/>
  <c r="R24"/>
  <c r="S24"/>
  <c r="T24"/>
  <c r="W24"/>
  <c r="V24"/>
  <c r="Q23"/>
  <c r="R22"/>
  <c r="S22"/>
  <c r="T22"/>
  <c r="W22"/>
  <c r="V22"/>
  <c r="Q21"/>
  <c r="R20"/>
  <c r="S20"/>
  <c r="T20"/>
  <c r="W20"/>
  <c r="V20"/>
  <c r="Q19"/>
  <c r="R18"/>
  <c r="S18"/>
  <c r="T18"/>
  <c r="W18"/>
  <c r="V18"/>
  <c r="Q17"/>
  <c r="R16"/>
  <c r="S16"/>
  <c r="T16"/>
  <c r="W16"/>
  <c r="V16"/>
  <c r="Q15"/>
  <c r="R14"/>
  <c r="S14"/>
  <c r="T14"/>
  <c r="W14"/>
  <c r="V14"/>
  <c r="Q13"/>
  <c r="R12"/>
  <c r="S12"/>
  <c r="T12"/>
  <c r="W12"/>
  <c r="V12"/>
  <c r="Q11"/>
  <c r="R10"/>
  <c r="S10"/>
  <c r="T10"/>
  <c r="W10"/>
  <c r="V10"/>
  <c r="Q9"/>
  <c r="R8"/>
  <c r="Q7"/>
  <c r="R6"/>
  <c r="R4"/>
  <c r="T4"/>
  <c r="W4"/>
  <c r="V4"/>
  <c r="R3"/>
  <c r="T3"/>
  <c r="W3"/>
  <c r="V3"/>
  <c r="Q2"/>
  <c r="Q3"/>
  <c r="Q80"/>
  <c r="R79"/>
  <c r="S79"/>
  <c r="T79"/>
  <c r="W79"/>
  <c r="V79"/>
  <c r="Q78"/>
  <c r="R77"/>
  <c r="S77"/>
  <c r="T77"/>
  <c r="W77"/>
  <c r="V77"/>
  <c r="Q76"/>
  <c r="R75"/>
  <c r="S75"/>
  <c r="T75"/>
  <c r="W75"/>
  <c r="V75"/>
  <c r="Q74"/>
  <c r="R73"/>
  <c r="S73"/>
  <c r="T73"/>
  <c r="W73"/>
  <c r="V73"/>
  <c r="Q72"/>
  <c r="R71"/>
  <c r="S71"/>
  <c r="T71"/>
  <c r="W71"/>
  <c r="V71"/>
  <c r="Q70"/>
  <c r="R69"/>
  <c r="S69"/>
  <c r="T69"/>
  <c r="W69"/>
  <c r="V69"/>
  <c r="Q68"/>
  <c r="R67"/>
  <c r="S67"/>
  <c r="T67"/>
  <c r="W67"/>
  <c r="V67"/>
  <c r="Q66"/>
  <c r="R65"/>
  <c r="S65"/>
  <c r="T65"/>
  <c r="W65"/>
  <c r="V65"/>
  <c r="Q64"/>
  <c r="R63"/>
  <c r="S63"/>
  <c r="T63"/>
  <c r="W63"/>
  <c r="V63"/>
  <c r="Q62"/>
  <c r="R61"/>
  <c r="S61"/>
  <c r="T61"/>
  <c r="W61"/>
  <c r="V61"/>
  <c r="Q60"/>
  <c r="R59"/>
  <c r="S59"/>
  <c r="T59"/>
  <c r="W59"/>
  <c r="V59"/>
  <c r="Q58"/>
  <c r="Q56"/>
  <c r="Q54"/>
  <c r="R53"/>
  <c r="S53"/>
  <c r="T53"/>
  <c r="W53"/>
  <c r="V53"/>
  <c r="Q52"/>
  <c r="R51"/>
  <c r="S51"/>
  <c r="T51"/>
  <c r="W51"/>
  <c r="V51"/>
  <c r="Q50"/>
  <c r="R49"/>
  <c r="S49"/>
  <c r="T49"/>
  <c r="W49"/>
  <c r="V49"/>
  <c r="Q48"/>
  <c r="R47"/>
  <c r="S47"/>
  <c r="T47"/>
  <c r="W47"/>
  <c r="V47"/>
  <c r="Q46"/>
  <c r="R45"/>
  <c r="S45"/>
  <c r="T45"/>
  <c r="W45"/>
  <c r="V45"/>
  <c r="Q44"/>
  <c r="R43"/>
  <c r="S43"/>
  <c r="T43"/>
  <c r="W43"/>
  <c r="V43"/>
  <c r="Q42"/>
  <c r="R41"/>
  <c r="S41"/>
  <c r="T41"/>
  <c r="W41"/>
  <c r="V41"/>
  <c r="Q40"/>
  <c r="R39"/>
  <c r="S39"/>
  <c r="T39"/>
  <c r="W39"/>
  <c r="V39"/>
  <c r="Q38"/>
  <c r="R37"/>
  <c r="S37"/>
  <c r="T37"/>
  <c r="W37"/>
  <c r="V37"/>
  <c r="Q36"/>
  <c r="R35"/>
  <c r="S35"/>
  <c r="T35"/>
  <c r="W35"/>
  <c r="V35"/>
  <c r="Q34"/>
  <c r="R33"/>
  <c r="S33"/>
  <c r="T33"/>
  <c r="W33"/>
  <c r="V33"/>
  <c r="Q32"/>
  <c r="R31"/>
  <c r="S31"/>
  <c r="T31"/>
  <c r="W31"/>
  <c r="V31"/>
  <c r="Q30"/>
  <c r="R29"/>
  <c r="S29"/>
  <c r="T29"/>
  <c r="W29"/>
  <c r="V29"/>
  <c r="Q28"/>
  <c r="Q26"/>
  <c r="R25"/>
  <c r="S25"/>
  <c r="T25"/>
  <c r="W25"/>
  <c r="V25"/>
  <c r="Q24"/>
  <c r="R23"/>
  <c r="S23"/>
  <c r="T23"/>
  <c r="W23"/>
  <c r="V23"/>
  <c r="Q22"/>
  <c r="R21"/>
  <c r="S21"/>
  <c r="T21"/>
  <c r="W21"/>
  <c r="V21"/>
  <c r="Q20"/>
  <c r="R19"/>
  <c r="S19"/>
  <c r="T19"/>
  <c r="W19"/>
  <c r="V19"/>
  <c r="Q18"/>
  <c r="R17"/>
  <c r="S17"/>
  <c r="T17"/>
  <c r="W17"/>
  <c r="V17"/>
  <c r="Q16"/>
  <c r="R15"/>
  <c r="S15"/>
  <c r="T15"/>
  <c r="W15"/>
  <c r="V15"/>
  <c r="Q14"/>
  <c r="R13"/>
  <c r="S13"/>
  <c r="T13"/>
  <c r="W13"/>
  <c r="V13"/>
  <c r="Q12"/>
  <c r="R11"/>
  <c r="S11"/>
  <c r="T11"/>
  <c r="W11"/>
  <c r="V11"/>
  <c r="Q10"/>
  <c r="R9"/>
  <c r="S9"/>
  <c r="T9"/>
  <c r="W9"/>
  <c r="V9"/>
  <c r="Q8"/>
  <c r="R7"/>
  <c r="Q6"/>
  <c r="R5"/>
  <c r="T5"/>
  <c r="W5"/>
  <c r="V5"/>
  <c r="Q4"/>
  <c r="S7"/>
  <c r="T7"/>
  <c r="W7"/>
  <c r="V7"/>
  <c r="T6"/>
  <c r="W6"/>
  <c r="V6"/>
  <c r="S6"/>
  <c r="T8"/>
  <c r="W8"/>
  <c r="V8"/>
  <c r="S8"/>
  <c r="S27"/>
  <c r="T27"/>
  <c r="V27"/>
  <c r="R40"/>
  <c r="S40"/>
  <c r="T40"/>
  <c r="W40"/>
  <c r="V40"/>
  <c r="R55"/>
  <c r="S55"/>
  <c r="T55"/>
  <c r="W55"/>
  <c r="V55"/>
  <c r="R57"/>
  <c r="S57"/>
  <c r="T57"/>
  <c r="W57"/>
  <c r="V57"/>
  <c r="R81"/>
  <c r="S81"/>
  <c r="T81"/>
  <c r="W81"/>
  <c r="V81"/>
  <c r="R60"/>
  <c r="S60"/>
  <c r="T60"/>
  <c r="W60"/>
  <c r="V60"/>
</calcChain>
</file>

<file path=xl/sharedStrings.xml><?xml version="1.0" encoding="utf-8"?>
<sst xmlns="http://schemas.openxmlformats.org/spreadsheetml/2006/main" count="180" uniqueCount="101">
  <si>
    <t>NUM_POSTE</t>
  </si>
  <si>
    <t>DAT</t>
  </si>
  <si>
    <t>PARAM</t>
  </si>
  <si>
    <t>VALEUR (mm)</t>
  </si>
  <si>
    <t>heure</t>
  </si>
  <si>
    <t>minute</t>
  </si>
  <si>
    <t>seconde</t>
  </si>
  <si>
    <t>jour</t>
  </si>
  <si>
    <t>mois</t>
  </si>
  <si>
    <t>année</t>
  </si>
  <si>
    <t>minutes</t>
  </si>
  <si>
    <t>pas de tps</t>
  </si>
  <si>
    <t>evenements pluvieux</t>
  </si>
  <si>
    <t>quantité d'eau par évènement pluvieux</t>
  </si>
  <si>
    <t>évènement pluvieux (minutes)</t>
  </si>
  <si>
    <t>pluie cumulée</t>
  </si>
  <si>
    <t>intensite max</t>
  </si>
  <si>
    <t>date</t>
  </si>
  <si>
    <t>evenement pluvieux representattif</t>
  </si>
  <si>
    <t>intensité maximale</t>
  </si>
  <si>
    <t>20090901053000</t>
  </si>
  <si>
    <t>RR</t>
  </si>
  <si>
    <t>20090901054200</t>
  </si>
  <si>
    <t>20090901060000</t>
  </si>
  <si>
    <t>20090901064200</t>
  </si>
  <si>
    <t>20090901064800</t>
  </si>
  <si>
    <t>20090901065400</t>
  </si>
  <si>
    <t>20090901070000</t>
  </si>
  <si>
    <t>20090901070600</t>
  </si>
  <si>
    <t>20090901073000</t>
  </si>
  <si>
    <t>20090901080000</t>
  </si>
  <si>
    <t>20090901081200</t>
  </si>
  <si>
    <t>20090901081800</t>
  </si>
  <si>
    <t>20090901082400</t>
  </si>
  <si>
    <t>20090901093000</t>
  </si>
  <si>
    <t>20090901093600</t>
  </si>
  <si>
    <t>20090901094800</t>
  </si>
  <si>
    <t>20090901095400</t>
  </si>
  <si>
    <t>20090901100000</t>
  </si>
  <si>
    <t>20090901100600</t>
  </si>
  <si>
    <t>20090901101200</t>
  </si>
  <si>
    <t>20090901101800</t>
  </si>
  <si>
    <t>20090901102400</t>
  </si>
  <si>
    <t>20090901103000</t>
  </si>
  <si>
    <t>20090901103600</t>
  </si>
  <si>
    <t>20090901105400</t>
  </si>
  <si>
    <t>20090902181800</t>
  </si>
  <si>
    <t>20090902183600</t>
  </si>
  <si>
    <t>20090902184200</t>
  </si>
  <si>
    <t>20090902214800</t>
  </si>
  <si>
    <t>20090902220000</t>
  </si>
  <si>
    <t>20090903000600</t>
  </si>
  <si>
    <t>20090903001200</t>
  </si>
  <si>
    <t>20090903001800</t>
  </si>
  <si>
    <t>20090903002400</t>
  </si>
  <si>
    <t>20090903003000</t>
  </si>
  <si>
    <t>20090903003600</t>
  </si>
  <si>
    <t>20090903004200</t>
  </si>
  <si>
    <t>20090903031800</t>
  </si>
  <si>
    <t>20090903234200</t>
  </si>
  <si>
    <t>20090903235400</t>
  </si>
  <si>
    <t>20090904000600</t>
  </si>
  <si>
    <t>20090904013000</t>
  </si>
  <si>
    <t>20090904021800</t>
  </si>
  <si>
    <t>20090904022400</t>
  </si>
  <si>
    <t>20090904023600</t>
  </si>
  <si>
    <t>20090904024800</t>
  </si>
  <si>
    <t>20090904034800</t>
  </si>
  <si>
    <t>20090904035400</t>
  </si>
  <si>
    <t>20090904040000</t>
  </si>
  <si>
    <t>20090904042400</t>
  </si>
  <si>
    <t>20090904044800</t>
  </si>
  <si>
    <t>20090904050600</t>
  </si>
  <si>
    <t>20090904051200</t>
  </si>
  <si>
    <t>20090915060000</t>
  </si>
  <si>
    <t>20090915063600</t>
  </si>
  <si>
    <t>20090915144800</t>
  </si>
  <si>
    <t>20090915164200</t>
  </si>
  <si>
    <t>20090915164800</t>
  </si>
  <si>
    <t>20090916065400</t>
  </si>
  <si>
    <t>20090916070000</t>
  </si>
  <si>
    <t>20090916070600</t>
  </si>
  <si>
    <t>20090916071200</t>
  </si>
  <si>
    <t>20090916071800</t>
  </si>
  <si>
    <t>20090916072400</t>
  </si>
  <si>
    <t>20090916073000</t>
  </si>
  <si>
    <t>20090916073600</t>
  </si>
  <si>
    <t>20090916074200</t>
  </si>
  <si>
    <t>20090916074800</t>
  </si>
  <si>
    <t>20090916075400</t>
  </si>
  <si>
    <t>20090916080000</t>
  </si>
  <si>
    <t>20090916080600</t>
  </si>
  <si>
    <t>20090916081800</t>
  </si>
  <si>
    <t>20090916084200</t>
  </si>
  <si>
    <t>20090916085400</t>
  </si>
  <si>
    <t>20090916090600</t>
  </si>
  <si>
    <t>20090916091800</t>
  </si>
  <si>
    <t>20090916143600</t>
  </si>
  <si>
    <t>20090916173600</t>
  </si>
  <si>
    <t>20090916181200</t>
  </si>
  <si>
    <t>20090917005400</t>
  </si>
</sst>
</file>

<file path=xl/styles.xml><?xml version="1.0" encoding="utf-8"?>
<styleSheet xmlns="http://schemas.openxmlformats.org/spreadsheetml/2006/main">
  <numFmts count="2">
    <numFmt numFmtId="164" formatCode="[$-40C]mmmmm\-yy;@"/>
    <numFmt numFmtId="165" formatCode="[$-40C]mmm\-yy;@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62"/>
      <name val="Courier New"/>
      <family val="3"/>
    </font>
    <font>
      <b/>
      <sz val="10"/>
      <color indexed="10"/>
      <name val="Arial"/>
      <family val="2"/>
    </font>
    <font>
      <b/>
      <sz val="11"/>
      <color indexed="10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0" xfId="0" applyNumberFormat="1"/>
    <xf numFmtId="0" fontId="1" fillId="0" borderId="0" xfId="0" applyFont="1"/>
    <xf numFmtId="1" fontId="1" fillId="0" borderId="0" xfId="0" applyNumberFormat="1" applyFont="1"/>
    <xf numFmtId="164" fontId="1" fillId="0" borderId="0" xfId="0" applyNumberFormat="1" applyFont="1"/>
    <xf numFmtId="0" fontId="0" fillId="2" borderId="0" xfId="0" applyFill="1"/>
    <xf numFmtId="49" fontId="0" fillId="2" borderId="0" xfId="0" applyNumberFormat="1" applyFill="1"/>
    <xf numFmtId="0" fontId="2" fillId="0" borderId="0" xfId="0" applyFont="1"/>
    <xf numFmtId="164" fontId="2" fillId="0" borderId="0" xfId="0" applyNumberFormat="1" applyFont="1"/>
    <xf numFmtId="165" fontId="2" fillId="0" borderId="0" xfId="0" applyNumberFormat="1" applyFont="1"/>
    <xf numFmtId="0" fontId="3" fillId="3" borderId="1" xfId="0" applyFont="1" applyFill="1" applyBorder="1"/>
    <xf numFmtId="0" fontId="4" fillId="3" borderId="1" xfId="0" applyFont="1" applyFill="1" applyBorder="1"/>
    <xf numFmtId="0" fontId="0" fillId="4" borderId="0" xfId="0" applyFill="1"/>
    <xf numFmtId="0" fontId="0" fillId="5" borderId="0" xfId="0" applyFill="1"/>
    <xf numFmtId="0" fontId="4" fillId="6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228600</xdr:colOff>
      <xdr:row>4</xdr:row>
      <xdr:rowOff>85725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3858875" y="847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24</xdr:col>
      <xdr:colOff>333375</xdr:colOff>
      <xdr:row>12</xdr:row>
      <xdr:rowOff>47625</xdr:rowOff>
    </xdr:from>
    <xdr:to>
      <xdr:col>29</xdr:col>
      <xdr:colOff>714375</xdr:colOff>
      <xdr:row>31</xdr:row>
      <xdr:rowOff>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7887950" y="2333625"/>
          <a:ext cx="4191000" cy="3571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mon fichier ; 3 colonnes nous intéressent ; la colonne Q , la colonne W et la colonne X.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a faire le calcul suivant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chaque ligne pour laquelle la valeur de la colonne W est renseignée, afficher dans la colonne X le MAX de la plage de données située en Q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essayé pour la première plage de données avec la formule suivante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=SI(W27="";"";MAX(Q2:Q26))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problème c'est que les plages sont de tailles différente donc je ne peux pas 'tirer la formule' sinon tout est décalé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différencié par la couleur les différentes plages dans la colonne Q pour que c soit plus compréhensible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25</xdr:col>
      <xdr:colOff>85725</xdr:colOff>
      <xdr:row>0</xdr:row>
      <xdr:rowOff>142875</xdr:rowOff>
    </xdr:from>
    <xdr:to>
      <xdr:col>28</xdr:col>
      <xdr:colOff>38100</xdr:colOff>
      <xdr:row>4</xdr:row>
      <xdr:rowOff>104775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18402300" y="142875"/>
          <a:ext cx="2238375" cy="723900"/>
        </a:xfrm>
        <a:prstGeom prst="wedgeRoundRectCallout">
          <a:avLst>
            <a:gd name="adj1" fmla="val -84042"/>
            <a:gd name="adj2" fmla="val -11843"/>
            <a:gd name="adj3" fmla="val 16667"/>
          </a:avLst>
        </a:prstGeom>
        <a:solidFill>
          <a:srgbClr val="FF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Ctrl+Maj+Entrée</a:t>
          </a:r>
        </a:p>
      </xdr:txBody>
    </xdr:sp>
    <xdr:clientData/>
  </xdr:twoCellAnchor>
  <xdr:oneCellAnchor>
    <xdr:from>
      <xdr:col>24</xdr:col>
      <xdr:colOff>295275</xdr:colOff>
      <xdr:row>5</xdr:row>
      <xdr:rowOff>123825</xdr:rowOff>
    </xdr:from>
    <xdr:ext cx="7772400" cy="4191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17849850" y="1076325"/>
          <a:ext cx="7772400" cy="419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X2 à incrémenter vers le bas. Formules matricielles à valider avec les 3 touches Ctrl+Maj+Entrée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=SI($W2="";"";MAX(INDIRECT("Q"&amp;MAX(LIGNE($W1:$W$2)*($W1:$W$2&lt;&gt;"")+1)&amp;":Q"&amp;MAX(LIGNE($W$2:$W2)*($W$2:$W2&lt;&gt;"")))))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810"/>
  <sheetViews>
    <sheetView tabSelected="1" topLeftCell="Q1" workbookViewId="0">
      <selection activeCell="AF11" sqref="AF11"/>
    </sheetView>
  </sheetViews>
  <sheetFormatPr baseColWidth="10" defaultRowHeight="15"/>
  <cols>
    <col min="16" max="16" width="18.140625" bestFit="1" customWidth="1"/>
    <col min="17" max="17" width="14.85546875" style="12" customWidth="1"/>
    <col min="19" max="19" width="6.85546875" customWidth="1"/>
    <col min="20" max="20" width="6.42578125" customWidth="1"/>
    <col min="21" max="21" width="7.85546875" customWidth="1"/>
    <col min="22" max="22" width="5" bestFit="1" customWidth="1"/>
    <col min="23" max="23" width="9.42578125" style="11" customWidth="1"/>
    <col min="24" max="24" width="11.85546875" style="11" customWidth="1"/>
  </cols>
  <sheetData>
    <row r="1" spans="1:24">
      <c r="A1" t="s">
        <v>0</v>
      </c>
      <c r="B1" s="1" t="s">
        <v>1</v>
      </c>
      <c r="C1" t="s">
        <v>2</v>
      </c>
      <c r="D1" t="s">
        <v>3</v>
      </c>
      <c r="G1" s="2" t="s">
        <v>4</v>
      </c>
      <c r="H1" s="2" t="s">
        <v>5</v>
      </c>
      <c r="I1" s="2" t="s">
        <v>6</v>
      </c>
      <c r="J1" s="3" t="s">
        <v>7</v>
      </c>
      <c r="K1" s="2" t="s">
        <v>8</v>
      </c>
      <c r="L1" s="2" t="s">
        <v>9</v>
      </c>
      <c r="N1" s="2" t="s">
        <v>10</v>
      </c>
      <c r="O1" s="2" t="s">
        <v>11</v>
      </c>
      <c r="P1" s="2" t="s">
        <v>12</v>
      </c>
      <c r="Q1" s="12" t="s">
        <v>13</v>
      </c>
      <c r="R1" s="2"/>
      <c r="S1" s="2" t="s">
        <v>14</v>
      </c>
      <c r="T1" s="2" t="s">
        <v>15</v>
      </c>
      <c r="U1" s="2" t="s">
        <v>16</v>
      </c>
      <c r="V1" s="4" t="s">
        <v>17</v>
      </c>
      <c r="W1" s="10" t="s">
        <v>18</v>
      </c>
      <c r="X1" s="10" t="s">
        <v>19</v>
      </c>
    </row>
    <row r="2" spans="1:24">
      <c r="A2" s="5">
        <v>37072002</v>
      </c>
      <c r="B2" s="6" t="s">
        <v>20</v>
      </c>
      <c r="C2" s="5" t="s">
        <v>21</v>
      </c>
      <c r="D2" s="5">
        <v>0.2</v>
      </c>
      <c r="E2" s="5"/>
      <c r="F2" s="5"/>
      <c r="G2" s="5" t="str">
        <f t="shared" ref="G2:G65" si="0">MID(B2,9,2)</f>
        <v>05</v>
      </c>
      <c r="H2" s="5" t="str">
        <f t="shared" ref="H2:H65" si="1">MID(B2,11,2)</f>
        <v>30</v>
      </c>
      <c r="I2" s="5" t="str">
        <f t="shared" ref="I2:I65" si="2">MID(B2,13,2)</f>
        <v>00</v>
      </c>
      <c r="J2" s="5" t="str">
        <f t="shared" ref="J2:J65" si="3">MID(B2,7,2)</f>
        <v>01</v>
      </c>
      <c r="K2" s="5" t="str">
        <f t="shared" ref="K2:K65" si="4">MID(B2,5,2)</f>
        <v>09</v>
      </c>
      <c r="L2" s="5" t="str">
        <f t="shared" ref="L2:L65" si="5">MID(B2,1,4)</f>
        <v>2009</v>
      </c>
      <c r="N2" s="2">
        <f>((G2*60)+H2+(J2*24*60)+(K2*30*24*60)+(L2*365*24*60))</f>
        <v>1056320970</v>
      </c>
      <c r="Q2" s="12">
        <f>IF(OR(P2&lt;=360,AND(P3&lt;=360,P2="")),D2,"")</f>
        <v>0.2</v>
      </c>
      <c r="R2" s="7" t="str">
        <f>IF(AND(P1&lt;360,P2=""),SUM($P$1:P1)-SUM($R$1:R1),"")</f>
        <v/>
      </c>
      <c r="S2" s="7"/>
      <c r="T2" s="7"/>
      <c r="U2" s="7"/>
      <c r="V2" s="8" t="str">
        <f>IF(W2="","",CONCATENATE(K2,J2))</f>
        <v/>
      </c>
      <c r="W2" s="11" t="str">
        <f>IF(T2&gt;1,T2,"")</f>
        <v/>
      </c>
      <c r="X2" s="11" t="str">
        <f t="array" aca="1" ref="X2" ca="1">IF($W2="","",MAX(INDIRECT("Q"&amp;MAX(ROW($W1:$W$2)*($W1:$W$2&lt;&gt;"")+1)&amp;":Q"&amp;MAX(ROW($W$2:$W2)*($W$2:$W2&lt;&gt;"")))))</f>
        <v/>
      </c>
    </row>
    <row r="3" spans="1:24">
      <c r="A3" s="5">
        <v>37072002</v>
      </c>
      <c r="B3" s="6" t="s">
        <v>22</v>
      </c>
      <c r="C3" s="5" t="s">
        <v>21</v>
      </c>
      <c r="D3" s="5">
        <v>0.4</v>
      </c>
      <c r="E3" s="5"/>
      <c r="F3" s="5"/>
      <c r="G3" s="5" t="str">
        <f t="shared" si="0"/>
        <v>05</v>
      </c>
      <c r="H3" s="5" t="str">
        <f t="shared" si="1"/>
        <v>42</v>
      </c>
      <c r="I3" s="5" t="str">
        <f t="shared" si="2"/>
        <v>00</v>
      </c>
      <c r="J3" s="5" t="str">
        <f t="shared" si="3"/>
        <v>01</v>
      </c>
      <c r="K3" s="5" t="str">
        <f t="shared" si="4"/>
        <v>09</v>
      </c>
      <c r="L3" s="5" t="str">
        <f t="shared" si="5"/>
        <v>2009</v>
      </c>
      <c r="N3" s="2">
        <f t="shared" ref="N3:N66" si="6">((G3*60)+H3+(J3*24*60)+(K3*30*24*60)+(L3*365*24*60))</f>
        <v>1056320982</v>
      </c>
      <c r="O3">
        <f t="shared" ref="O3:O67" si="7">N3-N2</f>
        <v>12</v>
      </c>
      <c r="P3" s="2">
        <f t="shared" ref="P3:P66" si="8">IF(O3&lt;360,O3,"")</f>
        <v>12</v>
      </c>
      <c r="Q3" s="12">
        <f t="shared" ref="Q3:Q66" si="9">IF(OR(P3&lt;=360,AND(P4&lt;=360,P3="")),D3,"")</f>
        <v>0.4</v>
      </c>
      <c r="R3" s="7" t="str">
        <f>IF(AND(P2&lt;360,P3=""),SUM($P$1:P2)-SUM($R$1:R2),"")</f>
        <v/>
      </c>
      <c r="S3" s="7"/>
      <c r="T3" s="7" t="str">
        <f>+IF(R3="","",SUM($Q$1:Q2)-SUM($T$1:T2))</f>
        <v/>
      </c>
      <c r="U3" s="7"/>
      <c r="V3" s="8" t="str">
        <f t="shared" ref="V3:V66" si="10">IF(W3="","",CONCATENATE(K3,J3))</f>
        <v/>
      </c>
      <c r="W3" s="11" t="str">
        <f t="shared" ref="W3:W66" si="11">IF(T3&gt;1,T3,"")</f>
        <v/>
      </c>
      <c r="X3" s="11" t="str">
        <f t="array" aca="1" ref="X3" ca="1">IF($W3="","",MAX(INDIRECT("Q"&amp;MAX(ROW($W$2:$W2)*($W$2:$W2&lt;&gt;"")+1)&amp;":Q"&amp;MAX(ROW($W$2:$W3)*($W$2:$W3&lt;&gt;"")))))</f>
        <v/>
      </c>
    </row>
    <row r="4" spans="1:24">
      <c r="A4" s="5">
        <v>37072002</v>
      </c>
      <c r="B4" s="6" t="s">
        <v>23</v>
      </c>
      <c r="C4" s="5" t="s">
        <v>21</v>
      </c>
      <c r="D4" s="5">
        <v>0.2</v>
      </c>
      <c r="E4" s="5"/>
      <c r="F4" s="5"/>
      <c r="G4" s="5" t="str">
        <f t="shared" si="0"/>
        <v>06</v>
      </c>
      <c r="H4" s="5" t="str">
        <f t="shared" si="1"/>
        <v>00</v>
      </c>
      <c r="I4" s="5" t="str">
        <f t="shared" si="2"/>
        <v>00</v>
      </c>
      <c r="J4" s="5" t="str">
        <f t="shared" si="3"/>
        <v>01</v>
      </c>
      <c r="K4" s="5" t="str">
        <f t="shared" si="4"/>
        <v>09</v>
      </c>
      <c r="L4" s="5" t="str">
        <f t="shared" si="5"/>
        <v>2009</v>
      </c>
      <c r="N4" s="2">
        <f t="shared" si="6"/>
        <v>1056321000</v>
      </c>
      <c r="O4">
        <f t="shared" si="7"/>
        <v>18</v>
      </c>
      <c r="P4" s="2">
        <f t="shared" si="8"/>
        <v>18</v>
      </c>
      <c r="Q4" s="12">
        <f t="shared" si="9"/>
        <v>0.2</v>
      </c>
      <c r="R4" s="7" t="str">
        <f>IF(AND(P3&lt;360,P4=""),SUM($P$1:P3)-SUM($R$1:R3),"")</f>
        <v/>
      </c>
      <c r="S4" s="7"/>
      <c r="T4" s="7" t="str">
        <f>+IF(R4="","",SUM($Q$1:Q3)-SUM($T$1:T3))</f>
        <v/>
      </c>
      <c r="U4" s="7"/>
      <c r="V4" s="8" t="str">
        <f t="shared" si="10"/>
        <v/>
      </c>
      <c r="W4" s="11" t="str">
        <f t="shared" si="11"/>
        <v/>
      </c>
      <c r="X4" s="11" t="str">
        <f t="array" aca="1" ref="X4" ca="1">IF($W4="","",MAX(INDIRECT("Q"&amp;MAX(ROW($W$2:$W3)*($W$2:$W3&lt;&gt;"")+1)&amp;":Q"&amp;MAX(ROW($W$2:$W4)*($W$2:$W4&lt;&gt;"")))))</f>
        <v/>
      </c>
    </row>
    <row r="5" spans="1:24">
      <c r="A5" s="5">
        <v>37072002</v>
      </c>
      <c r="B5" s="6" t="s">
        <v>24</v>
      </c>
      <c r="C5" s="5" t="s">
        <v>21</v>
      </c>
      <c r="D5" s="5">
        <v>0.2</v>
      </c>
      <c r="E5" s="5"/>
      <c r="F5" s="5"/>
      <c r="G5" s="5" t="str">
        <f t="shared" si="0"/>
        <v>06</v>
      </c>
      <c r="H5" s="5" t="str">
        <f t="shared" si="1"/>
        <v>42</v>
      </c>
      <c r="I5" s="5" t="str">
        <f t="shared" si="2"/>
        <v>00</v>
      </c>
      <c r="J5" s="5" t="str">
        <f t="shared" si="3"/>
        <v>01</v>
      </c>
      <c r="K5" s="5" t="str">
        <f t="shared" si="4"/>
        <v>09</v>
      </c>
      <c r="L5" s="5" t="str">
        <f t="shared" si="5"/>
        <v>2009</v>
      </c>
      <c r="N5" s="2">
        <f t="shared" si="6"/>
        <v>1056321042</v>
      </c>
      <c r="O5">
        <f t="shared" si="7"/>
        <v>42</v>
      </c>
      <c r="P5" s="2">
        <f t="shared" si="8"/>
        <v>42</v>
      </c>
      <c r="Q5" s="12">
        <f>IF(OR(P5&lt;=360,AND(P6&lt;=360,P5="")),D5,"")</f>
        <v>0.2</v>
      </c>
      <c r="R5" s="7" t="str">
        <f>IF(AND(P4&lt;360,P5=""),SUM($P$1:P4)-SUM($R$1:R4),"")</f>
        <v/>
      </c>
      <c r="S5" s="7"/>
      <c r="T5" s="7" t="str">
        <f>+IF(R5="","",SUM($Q$1:Q4)-SUM($T$1:T4))</f>
        <v/>
      </c>
      <c r="U5" s="7"/>
      <c r="V5" s="8" t="str">
        <f t="shared" si="10"/>
        <v/>
      </c>
      <c r="W5" s="11" t="str">
        <f t="shared" si="11"/>
        <v/>
      </c>
      <c r="X5" s="11" t="str">
        <f t="array" aca="1" ref="X5" ca="1">IF($W5="","",MAX(INDIRECT("Q"&amp;MAX(ROW($W$2:$W4)*($W$2:$W4&lt;&gt;"")+1)&amp;":Q"&amp;MAX(ROW($W$2:$W5)*($W$2:$W5&lt;&gt;"")))))</f>
        <v/>
      </c>
    </row>
    <row r="6" spans="1:24">
      <c r="A6" s="5">
        <v>37072002</v>
      </c>
      <c r="B6" s="6" t="s">
        <v>25</v>
      </c>
      <c r="C6" s="5" t="s">
        <v>21</v>
      </c>
      <c r="D6" s="5">
        <v>0.4</v>
      </c>
      <c r="E6" s="5"/>
      <c r="F6" s="5"/>
      <c r="G6" s="5" t="str">
        <f t="shared" si="0"/>
        <v>06</v>
      </c>
      <c r="H6" s="5" t="str">
        <f t="shared" si="1"/>
        <v>48</v>
      </c>
      <c r="I6" s="5" t="str">
        <f t="shared" si="2"/>
        <v>00</v>
      </c>
      <c r="J6" s="5" t="str">
        <f t="shared" si="3"/>
        <v>01</v>
      </c>
      <c r="K6" s="5" t="str">
        <f t="shared" si="4"/>
        <v>09</v>
      </c>
      <c r="L6" s="5" t="str">
        <f t="shared" si="5"/>
        <v>2009</v>
      </c>
      <c r="N6" s="2">
        <f t="shared" si="6"/>
        <v>1056321048</v>
      </c>
      <c r="O6">
        <f t="shared" si="7"/>
        <v>6</v>
      </c>
      <c r="P6" s="2">
        <f t="shared" si="8"/>
        <v>6</v>
      </c>
      <c r="Q6" s="12">
        <f t="shared" si="9"/>
        <v>0.4</v>
      </c>
      <c r="R6" s="7" t="str">
        <f>IF(AND(P5&lt;360,P6=""),SUM($P$1:P5)-SUM($R$1:R5),"")</f>
        <v/>
      </c>
      <c r="S6" s="7" t="str">
        <f>IF(R6="","",R6+6)</f>
        <v/>
      </c>
      <c r="T6" s="7" t="str">
        <f>+IF(R6="","",SUM($Q$1:Q5)-SUM($T$1:T5))</f>
        <v/>
      </c>
      <c r="U6" s="7"/>
      <c r="V6" s="8" t="str">
        <f t="shared" si="10"/>
        <v/>
      </c>
      <c r="W6" s="11" t="str">
        <f t="shared" si="11"/>
        <v/>
      </c>
      <c r="X6" s="11" t="str">
        <f t="array" aca="1" ref="X6" ca="1">IF($W6="","",MAX(INDIRECT("Q"&amp;MAX(ROW($W$2:$W5)*($W$2:$W5&lt;&gt;"")+1)&amp;":Q"&amp;MAX(ROW($W$2:$W6)*($W$2:$W6&lt;&gt;"")))))</f>
        <v/>
      </c>
    </row>
    <row r="7" spans="1:24">
      <c r="A7" s="5">
        <v>37072002</v>
      </c>
      <c r="B7" s="6" t="s">
        <v>26</v>
      </c>
      <c r="C7" s="5" t="s">
        <v>21</v>
      </c>
      <c r="D7" s="5">
        <v>0.2</v>
      </c>
      <c r="E7" s="5"/>
      <c r="F7" s="5"/>
      <c r="G7" s="5" t="str">
        <f t="shared" si="0"/>
        <v>06</v>
      </c>
      <c r="H7" s="5" t="str">
        <f t="shared" si="1"/>
        <v>54</v>
      </c>
      <c r="I7" s="5" t="str">
        <f t="shared" si="2"/>
        <v>00</v>
      </c>
      <c r="J7" s="5" t="str">
        <f t="shared" si="3"/>
        <v>01</v>
      </c>
      <c r="K7" s="5" t="str">
        <f t="shared" si="4"/>
        <v>09</v>
      </c>
      <c r="L7" s="5" t="str">
        <f t="shared" si="5"/>
        <v>2009</v>
      </c>
      <c r="N7" s="2">
        <f t="shared" si="6"/>
        <v>1056321054</v>
      </c>
      <c r="O7">
        <f t="shared" si="7"/>
        <v>6</v>
      </c>
      <c r="P7" s="2">
        <f t="shared" si="8"/>
        <v>6</v>
      </c>
      <c r="Q7" s="12">
        <f t="shared" si="9"/>
        <v>0.2</v>
      </c>
      <c r="R7" s="7" t="str">
        <f>IF(AND(P6&lt;360,P7=""),SUM($P$1:P6)-SUM($R$1:R6),"")</f>
        <v/>
      </c>
      <c r="S7" s="7" t="str">
        <f t="shared" ref="S7:S70" si="12">IF(R7="","",R7+6)</f>
        <v/>
      </c>
      <c r="T7" s="7" t="str">
        <f>+IF(R7="","",SUM($Q$1:Q6)-SUM($T$1:T6))</f>
        <v/>
      </c>
      <c r="U7" s="7"/>
      <c r="V7" s="8" t="str">
        <f t="shared" si="10"/>
        <v/>
      </c>
      <c r="W7" s="11" t="str">
        <f t="shared" si="11"/>
        <v/>
      </c>
      <c r="X7" s="11" t="str">
        <f t="array" aca="1" ref="X7" ca="1">IF($W7="","",MAX(INDIRECT("Q"&amp;MAX(ROW($W$2:$W6)*($W$2:$W6&lt;&gt;"")+1)&amp;":Q"&amp;MAX(ROW($W$2:$W7)*($W$2:$W7&lt;&gt;"")))))</f>
        <v/>
      </c>
    </row>
    <row r="8" spans="1:24">
      <c r="A8" s="5">
        <v>37072002</v>
      </c>
      <c r="B8" s="6" t="s">
        <v>27</v>
      </c>
      <c r="C8" s="5" t="s">
        <v>21</v>
      </c>
      <c r="D8" s="5">
        <v>0.2</v>
      </c>
      <c r="E8" s="5"/>
      <c r="F8" s="5"/>
      <c r="G8" s="5" t="str">
        <f t="shared" si="0"/>
        <v>07</v>
      </c>
      <c r="H8" s="5" t="str">
        <f t="shared" si="1"/>
        <v>00</v>
      </c>
      <c r="I8" s="5" t="str">
        <f t="shared" si="2"/>
        <v>00</v>
      </c>
      <c r="J8" s="5" t="str">
        <f t="shared" si="3"/>
        <v>01</v>
      </c>
      <c r="K8" s="5" t="str">
        <f t="shared" si="4"/>
        <v>09</v>
      </c>
      <c r="L8" s="5" t="str">
        <f t="shared" si="5"/>
        <v>2009</v>
      </c>
      <c r="N8" s="2">
        <f t="shared" si="6"/>
        <v>1056321060</v>
      </c>
      <c r="O8">
        <f t="shared" si="7"/>
        <v>6</v>
      </c>
      <c r="P8" s="2">
        <f t="shared" si="8"/>
        <v>6</v>
      </c>
      <c r="Q8" s="12">
        <f t="shared" si="9"/>
        <v>0.2</v>
      </c>
      <c r="R8" s="7" t="str">
        <f>IF(AND(P7&lt;360,P8=""),SUM($P$1:P7)-SUM($R$1:R7),"")</f>
        <v/>
      </c>
      <c r="S8" s="7" t="str">
        <f t="shared" si="12"/>
        <v/>
      </c>
      <c r="T8" s="7" t="str">
        <f>+IF(R8="","",SUM($Q$1:Q7)-SUM($T$1:T7))</f>
        <v/>
      </c>
      <c r="U8" s="7"/>
      <c r="V8" s="8" t="str">
        <f t="shared" si="10"/>
        <v/>
      </c>
      <c r="W8" s="11" t="str">
        <f t="shared" si="11"/>
        <v/>
      </c>
      <c r="X8" s="11" t="str">
        <f t="array" aca="1" ref="X8" ca="1">IF($W8="","",MAX(INDIRECT("Q"&amp;MAX(ROW($W$2:$W7)*($W$2:$W7&lt;&gt;"")+1)&amp;":Q"&amp;MAX(ROW($W$2:$W8)*($W$2:$W8&lt;&gt;"")))))</f>
        <v/>
      </c>
    </row>
    <row r="9" spans="1:24">
      <c r="A9" s="5">
        <v>37072002</v>
      </c>
      <c r="B9" s="6" t="s">
        <v>28</v>
      </c>
      <c r="C9" s="5" t="s">
        <v>21</v>
      </c>
      <c r="D9" s="5">
        <v>0.2</v>
      </c>
      <c r="E9" s="5"/>
      <c r="F9" s="5"/>
      <c r="G9" s="5" t="str">
        <f t="shared" si="0"/>
        <v>07</v>
      </c>
      <c r="H9" s="5" t="str">
        <f t="shared" si="1"/>
        <v>06</v>
      </c>
      <c r="I9" s="5" t="str">
        <f t="shared" si="2"/>
        <v>00</v>
      </c>
      <c r="J9" s="5" t="str">
        <f t="shared" si="3"/>
        <v>01</v>
      </c>
      <c r="K9" s="5" t="str">
        <f t="shared" si="4"/>
        <v>09</v>
      </c>
      <c r="L9" s="5" t="str">
        <f t="shared" si="5"/>
        <v>2009</v>
      </c>
      <c r="N9" s="2">
        <f t="shared" si="6"/>
        <v>1056321066</v>
      </c>
      <c r="O9">
        <f t="shared" si="7"/>
        <v>6</v>
      </c>
      <c r="P9" s="2">
        <f t="shared" si="8"/>
        <v>6</v>
      </c>
      <c r="Q9" s="12">
        <f t="shared" si="9"/>
        <v>0.2</v>
      </c>
      <c r="R9" s="7" t="str">
        <f>IF(AND(P8&lt;360,P9=""),SUM($P$1:P8)-SUM($R$1:R8),"")</f>
        <v/>
      </c>
      <c r="S9" s="7" t="str">
        <f t="shared" si="12"/>
        <v/>
      </c>
      <c r="T9" s="7" t="str">
        <f>+IF(S9="","",SUM($Q$1:Q8)-SUM($T$1:T8))</f>
        <v/>
      </c>
      <c r="U9" s="7"/>
      <c r="V9" s="8" t="str">
        <f t="shared" si="10"/>
        <v/>
      </c>
      <c r="W9" s="11" t="str">
        <f t="shared" si="11"/>
        <v/>
      </c>
      <c r="X9" s="11" t="str">
        <f t="array" aca="1" ref="X9" ca="1">IF($W9="","",MAX(INDIRECT("Q"&amp;MAX(ROW($W$2:$W8)*($W$2:$W8&lt;&gt;"")+1)&amp;":Q"&amp;MAX(ROW($W$2:$W9)*($W$2:$W9&lt;&gt;"")))))</f>
        <v/>
      </c>
    </row>
    <row r="10" spans="1:24">
      <c r="A10" s="5">
        <v>37072002</v>
      </c>
      <c r="B10" s="6" t="s">
        <v>29</v>
      </c>
      <c r="C10" s="5" t="s">
        <v>21</v>
      </c>
      <c r="D10" s="5">
        <v>0.2</v>
      </c>
      <c r="E10" s="5"/>
      <c r="F10" s="5"/>
      <c r="G10" s="5" t="str">
        <f t="shared" si="0"/>
        <v>07</v>
      </c>
      <c r="H10" s="5" t="str">
        <f t="shared" si="1"/>
        <v>30</v>
      </c>
      <c r="I10" s="5" t="str">
        <f t="shared" si="2"/>
        <v>00</v>
      </c>
      <c r="J10" s="5" t="str">
        <f t="shared" si="3"/>
        <v>01</v>
      </c>
      <c r="K10" s="5" t="str">
        <f t="shared" si="4"/>
        <v>09</v>
      </c>
      <c r="L10" s="5" t="str">
        <f t="shared" si="5"/>
        <v>2009</v>
      </c>
      <c r="N10" s="2">
        <f t="shared" si="6"/>
        <v>1056321090</v>
      </c>
      <c r="O10">
        <f t="shared" si="7"/>
        <v>24</v>
      </c>
      <c r="P10" s="2">
        <f t="shared" si="8"/>
        <v>24</v>
      </c>
      <c r="Q10" s="12">
        <f t="shared" si="9"/>
        <v>0.2</v>
      </c>
      <c r="R10" s="7" t="str">
        <f>IF(AND(P9&lt;360,P10=""),SUM($P$1:P9)-SUM($R$1:R9),"")</f>
        <v/>
      </c>
      <c r="S10" s="7" t="str">
        <f t="shared" si="12"/>
        <v/>
      </c>
      <c r="T10" s="7" t="str">
        <f>+IF(S10="","",SUM($Q$1:Q9)-SUM($T$1:T9))</f>
        <v/>
      </c>
      <c r="U10" s="7"/>
      <c r="V10" s="8" t="str">
        <f t="shared" si="10"/>
        <v/>
      </c>
      <c r="W10" s="11" t="str">
        <f t="shared" si="11"/>
        <v/>
      </c>
      <c r="X10" s="11" t="str">
        <f t="array" aca="1" ref="X10" ca="1">IF($W10="","",MAX(INDIRECT("Q"&amp;MAX(ROW($W$2:$W9)*($W$2:$W9&lt;&gt;"")+1)&amp;":Q"&amp;MAX(ROW($W$2:$W10)*($W$2:$W10&lt;&gt;"")))))</f>
        <v/>
      </c>
    </row>
    <row r="11" spans="1:24">
      <c r="A11" s="5">
        <v>37072002</v>
      </c>
      <c r="B11" s="6" t="s">
        <v>30</v>
      </c>
      <c r="C11" s="5" t="s">
        <v>21</v>
      </c>
      <c r="D11" s="5">
        <v>0.4</v>
      </c>
      <c r="E11" s="5"/>
      <c r="F11" s="5"/>
      <c r="G11" s="5" t="str">
        <f t="shared" si="0"/>
        <v>08</v>
      </c>
      <c r="H11" s="5" t="str">
        <f t="shared" si="1"/>
        <v>00</v>
      </c>
      <c r="I11" s="5" t="str">
        <f t="shared" si="2"/>
        <v>00</v>
      </c>
      <c r="J11" s="5" t="str">
        <f t="shared" si="3"/>
        <v>01</v>
      </c>
      <c r="K11" s="5" t="str">
        <f t="shared" si="4"/>
        <v>09</v>
      </c>
      <c r="L11" s="5" t="str">
        <f t="shared" si="5"/>
        <v>2009</v>
      </c>
      <c r="N11" s="2">
        <f t="shared" si="6"/>
        <v>1056321120</v>
      </c>
      <c r="O11">
        <f t="shared" si="7"/>
        <v>30</v>
      </c>
      <c r="P11" s="2">
        <f t="shared" si="8"/>
        <v>30</v>
      </c>
      <c r="Q11" s="12">
        <f t="shared" si="9"/>
        <v>0.4</v>
      </c>
      <c r="R11" s="7" t="str">
        <f>IF(AND(P10&lt;360,P11=""),SUM($P$1:P10)-SUM($R$1:R10),"")</f>
        <v/>
      </c>
      <c r="S11" s="7" t="str">
        <f t="shared" si="12"/>
        <v/>
      </c>
      <c r="T11" s="7" t="str">
        <f>+IF(S11="","",SUM($Q$1:Q10)-SUM($T$1:T10))</f>
        <v/>
      </c>
      <c r="U11" s="7"/>
      <c r="V11" s="8" t="str">
        <f t="shared" si="10"/>
        <v/>
      </c>
      <c r="W11" s="11" t="str">
        <f t="shared" si="11"/>
        <v/>
      </c>
      <c r="X11" s="11" t="str">
        <f t="array" aca="1" ref="X11" ca="1">IF($W11="","",MAX(INDIRECT("Q"&amp;MAX(ROW($W$2:$W10)*($W$2:$W10&lt;&gt;"")+1)&amp;":Q"&amp;MAX(ROW($W$2:$W11)*($W$2:$W11&lt;&gt;"")))))</f>
        <v/>
      </c>
    </row>
    <row r="12" spans="1:24">
      <c r="A12" s="5">
        <v>37072002</v>
      </c>
      <c r="B12" s="6" t="s">
        <v>31</v>
      </c>
      <c r="C12" s="5" t="s">
        <v>21</v>
      </c>
      <c r="D12" s="5">
        <v>0.4</v>
      </c>
      <c r="E12" s="5"/>
      <c r="F12" s="5"/>
      <c r="G12" s="5" t="str">
        <f t="shared" si="0"/>
        <v>08</v>
      </c>
      <c r="H12" s="5" t="str">
        <f t="shared" si="1"/>
        <v>12</v>
      </c>
      <c r="I12" s="5" t="str">
        <f t="shared" si="2"/>
        <v>00</v>
      </c>
      <c r="J12" s="5" t="str">
        <f t="shared" si="3"/>
        <v>01</v>
      </c>
      <c r="K12" s="5" t="str">
        <f t="shared" si="4"/>
        <v>09</v>
      </c>
      <c r="L12" s="5" t="str">
        <f t="shared" si="5"/>
        <v>2009</v>
      </c>
      <c r="N12" s="2">
        <f t="shared" si="6"/>
        <v>1056321132</v>
      </c>
      <c r="O12">
        <f t="shared" si="7"/>
        <v>12</v>
      </c>
      <c r="P12" s="2">
        <f t="shared" si="8"/>
        <v>12</v>
      </c>
      <c r="Q12" s="12">
        <f t="shared" si="9"/>
        <v>0.4</v>
      </c>
      <c r="R12" s="7" t="str">
        <f>IF(AND(P11&lt;360,P12=""),SUM($P$1:P11)-SUM($R$1:R11),"")</f>
        <v/>
      </c>
      <c r="S12" s="7" t="str">
        <f t="shared" si="12"/>
        <v/>
      </c>
      <c r="T12" s="7" t="str">
        <f>+IF(S12="","",SUM($Q$1:Q11)-SUM($T$1:T11))</f>
        <v/>
      </c>
      <c r="U12" s="7"/>
      <c r="V12" s="8" t="str">
        <f t="shared" si="10"/>
        <v/>
      </c>
      <c r="W12" s="11" t="str">
        <f t="shared" si="11"/>
        <v/>
      </c>
      <c r="X12" s="11" t="str">
        <f t="array" aca="1" ref="X12" ca="1">IF($W12="","",MAX(INDIRECT("Q"&amp;MAX(ROW($W$2:$W11)*($W$2:$W11&lt;&gt;"")+1)&amp;":Q"&amp;MAX(ROW($W$2:$W12)*($W$2:$W12&lt;&gt;"")))))</f>
        <v/>
      </c>
    </row>
    <row r="13" spans="1:24">
      <c r="A13" s="5">
        <v>37072002</v>
      </c>
      <c r="B13" s="6" t="s">
        <v>32</v>
      </c>
      <c r="C13" s="5" t="s">
        <v>21</v>
      </c>
      <c r="D13" s="5">
        <v>0.8</v>
      </c>
      <c r="E13" s="5"/>
      <c r="F13" s="5"/>
      <c r="G13" s="5" t="str">
        <f t="shared" si="0"/>
        <v>08</v>
      </c>
      <c r="H13" s="5" t="str">
        <f t="shared" si="1"/>
        <v>18</v>
      </c>
      <c r="I13" s="5" t="str">
        <f t="shared" si="2"/>
        <v>00</v>
      </c>
      <c r="J13" s="5" t="str">
        <f t="shared" si="3"/>
        <v>01</v>
      </c>
      <c r="K13" s="5" t="str">
        <f t="shared" si="4"/>
        <v>09</v>
      </c>
      <c r="L13" s="5" t="str">
        <f t="shared" si="5"/>
        <v>2009</v>
      </c>
      <c r="N13" s="2">
        <f t="shared" si="6"/>
        <v>1056321138</v>
      </c>
      <c r="O13">
        <f t="shared" si="7"/>
        <v>6</v>
      </c>
      <c r="P13" s="2">
        <f t="shared" si="8"/>
        <v>6</v>
      </c>
      <c r="Q13" s="12">
        <f t="shared" si="9"/>
        <v>0.8</v>
      </c>
      <c r="R13" s="7" t="str">
        <f>IF(AND(P12&lt;360,P13=""),SUM($P$1:P12)-SUM($R$1:R12),"")</f>
        <v/>
      </c>
      <c r="S13" s="7" t="str">
        <f t="shared" si="12"/>
        <v/>
      </c>
      <c r="T13" s="7" t="str">
        <f>+IF(S13="","",SUM($Q$1:Q12)-SUM($T$1:T12))</f>
        <v/>
      </c>
      <c r="U13" s="7"/>
      <c r="V13" s="8" t="str">
        <f t="shared" si="10"/>
        <v/>
      </c>
      <c r="W13" s="11" t="str">
        <f t="shared" si="11"/>
        <v/>
      </c>
      <c r="X13" s="11" t="str">
        <f t="array" aca="1" ref="X13" ca="1">IF($W13="","",MAX(INDIRECT("Q"&amp;MAX(ROW($W$2:$W12)*($W$2:$W12&lt;&gt;"")+1)&amp;":Q"&amp;MAX(ROW($W$2:$W13)*($W$2:$W13&lt;&gt;"")))))</f>
        <v/>
      </c>
    </row>
    <row r="14" spans="1:24">
      <c r="A14" s="5">
        <v>37072002</v>
      </c>
      <c r="B14" s="6" t="s">
        <v>33</v>
      </c>
      <c r="C14" s="5" t="s">
        <v>21</v>
      </c>
      <c r="D14" s="5">
        <v>0.4</v>
      </c>
      <c r="E14" s="5"/>
      <c r="F14" s="5"/>
      <c r="G14" s="5" t="str">
        <f t="shared" si="0"/>
        <v>08</v>
      </c>
      <c r="H14" s="5" t="str">
        <f t="shared" si="1"/>
        <v>24</v>
      </c>
      <c r="I14" s="5" t="str">
        <f t="shared" si="2"/>
        <v>00</v>
      </c>
      <c r="J14" s="5" t="str">
        <f t="shared" si="3"/>
        <v>01</v>
      </c>
      <c r="K14" s="5" t="str">
        <f t="shared" si="4"/>
        <v>09</v>
      </c>
      <c r="L14" s="5" t="str">
        <f t="shared" si="5"/>
        <v>2009</v>
      </c>
      <c r="N14" s="2">
        <f t="shared" si="6"/>
        <v>1056321144</v>
      </c>
      <c r="O14">
        <f t="shared" si="7"/>
        <v>6</v>
      </c>
      <c r="P14" s="2">
        <f t="shared" si="8"/>
        <v>6</v>
      </c>
      <c r="Q14" s="12">
        <f t="shared" si="9"/>
        <v>0.4</v>
      </c>
      <c r="R14" s="7" t="str">
        <f>IF(AND(P13&lt;360,P14=""),SUM($P$1:P13)-SUM($R$1:R13),"")</f>
        <v/>
      </c>
      <c r="S14" s="7" t="str">
        <f t="shared" si="12"/>
        <v/>
      </c>
      <c r="T14" s="7" t="str">
        <f>+IF(S14="","",SUM($Q$1:Q13)-SUM($T$1:T13))</f>
        <v/>
      </c>
      <c r="U14" s="7"/>
      <c r="V14" s="8" t="str">
        <f t="shared" si="10"/>
        <v/>
      </c>
      <c r="W14" s="11" t="str">
        <f t="shared" si="11"/>
        <v/>
      </c>
      <c r="X14" s="11" t="str">
        <f t="array" aca="1" ref="X14" ca="1">IF($W14="","",MAX(INDIRECT("Q"&amp;MAX(ROW($W$2:$W13)*($W$2:$W13&lt;&gt;"")+1)&amp;":Q"&amp;MAX(ROW($W$2:$W14)*($W$2:$W14&lt;&gt;"")))))</f>
        <v/>
      </c>
    </row>
    <row r="15" spans="1:24">
      <c r="A15" s="5">
        <v>37072002</v>
      </c>
      <c r="B15" s="6" t="s">
        <v>34</v>
      </c>
      <c r="C15" s="5" t="s">
        <v>21</v>
      </c>
      <c r="D15" s="5">
        <v>0.2</v>
      </c>
      <c r="E15" s="5"/>
      <c r="F15" s="5"/>
      <c r="G15" s="5" t="str">
        <f t="shared" si="0"/>
        <v>09</v>
      </c>
      <c r="H15" s="5" t="str">
        <f t="shared" si="1"/>
        <v>30</v>
      </c>
      <c r="I15" s="5" t="str">
        <f t="shared" si="2"/>
        <v>00</v>
      </c>
      <c r="J15" s="5" t="str">
        <f t="shared" si="3"/>
        <v>01</v>
      </c>
      <c r="K15" s="5" t="str">
        <f t="shared" si="4"/>
        <v>09</v>
      </c>
      <c r="L15" s="5" t="str">
        <f t="shared" si="5"/>
        <v>2009</v>
      </c>
      <c r="N15" s="2">
        <f t="shared" si="6"/>
        <v>1056321210</v>
      </c>
      <c r="O15">
        <f t="shared" si="7"/>
        <v>66</v>
      </c>
      <c r="P15" s="2">
        <f t="shared" si="8"/>
        <v>66</v>
      </c>
      <c r="Q15" s="12">
        <f t="shared" si="9"/>
        <v>0.2</v>
      </c>
      <c r="R15" s="7" t="str">
        <f>IF(AND(P14&lt;360,P15=""),SUM($P$1:P14)-SUM($R$1:R14),"")</f>
        <v/>
      </c>
      <c r="S15" s="7" t="str">
        <f t="shared" si="12"/>
        <v/>
      </c>
      <c r="T15" s="7" t="str">
        <f>+IF(S15="","",SUM($Q$1:Q14)-SUM($T$1:T14))</f>
        <v/>
      </c>
      <c r="U15" s="7"/>
      <c r="V15" s="8" t="str">
        <f t="shared" si="10"/>
        <v/>
      </c>
      <c r="W15" s="11" t="str">
        <f t="shared" si="11"/>
        <v/>
      </c>
      <c r="X15" s="11" t="str">
        <f t="array" aca="1" ref="X15" ca="1">IF($W15="","",MAX(INDIRECT("Q"&amp;MAX(ROW($W$2:$W14)*($W$2:$W14&lt;&gt;"")+1)&amp;":Q"&amp;MAX(ROW($W$2:$W15)*($W$2:$W15&lt;&gt;"")))))</f>
        <v/>
      </c>
    </row>
    <row r="16" spans="1:24">
      <c r="A16" s="5">
        <v>37072002</v>
      </c>
      <c r="B16" s="6" t="s">
        <v>35</v>
      </c>
      <c r="C16" s="5" t="s">
        <v>21</v>
      </c>
      <c r="D16" s="5">
        <v>0.2</v>
      </c>
      <c r="E16" s="5"/>
      <c r="F16" s="5"/>
      <c r="G16" s="5" t="str">
        <f t="shared" si="0"/>
        <v>09</v>
      </c>
      <c r="H16" s="5" t="str">
        <f t="shared" si="1"/>
        <v>36</v>
      </c>
      <c r="I16" s="5" t="str">
        <f t="shared" si="2"/>
        <v>00</v>
      </c>
      <c r="J16" s="5" t="str">
        <f t="shared" si="3"/>
        <v>01</v>
      </c>
      <c r="K16" s="5" t="str">
        <f t="shared" si="4"/>
        <v>09</v>
      </c>
      <c r="L16" s="5" t="str">
        <f t="shared" si="5"/>
        <v>2009</v>
      </c>
      <c r="N16" s="2">
        <f t="shared" si="6"/>
        <v>1056321216</v>
      </c>
      <c r="O16">
        <f t="shared" si="7"/>
        <v>6</v>
      </c>
      <c r="P16" s="2">
        <f t="shared" si="8"/>
        <v>6</v>
      </c>
      <c r="Q16" s="12">
        <f t="shared" si="9"/>
        <v>0.2</v>
      </c>
      <c r="R16" s="7" t="str">
        <f>IF(AND(P15&lt;360,P16=""),SUM($P$1:P15)-SUM($R$1:R15),"")</f>
        <v/>
      </c>
      <c r="S16" s="7" t="str">
        <f t="shared" si="12"/>
        <v/>
      </c>
      <c r="T16" s="7" t="str">
        <f>+IF(S16="","",SUM($Q$1:Q15)-SUM($T$1:T15))</f>
        <v/>
      </c>
      <c r="U16" s="7"/>
      <c r="V16" s="8" t="str">
        <f t="shared" si="10"/>
        <v/>
      </c>
      <c r="W16" s="11" t="str">
        <f t="shared" si="11"/>
        <v/>
      </c>
      <c r="X16" s="11" t="str">
        <f t="array" aca="1" ref="X16" ca="1">IF($W16="","",MAX(INDIRECT("Q"&amp;MAX(ROW($W$2:$W15)*($W$2:$W15&lt;&gt;"")+1)&amp;":Q"&amp;MAX(ROW($W$2:$W16)*($W$2:$W16&lt;&gt;"")))))</f>
        <v/>
      </c>
    </row>
    <row r="17" spans="1:24">
      <c r="A17" s="5">
        <v>37072002</v>
      </c>
      <c r="B17" s="6" t="s">
        <v>36</v>
      </c>
      <c r="C17" s="5" t="s">
        <v>21</v>
      </c>
      <c r="D17" s="5">
        <v>0.6</v>
      </c>
      <c r="E17" s="5"/>
      <c r="F17" s="5"/>
      <c r="G17" s="5" t="str">
        <f t="shared" si="0"/>
        <v>09</v>
      </c>
      <c r="H17" s="5" t="str">
        <f t="shared" si="1"/>
        <v>48</v>
      </c>
      <c r="I17" s="5" t="str">
        <f t="shared" si="2"/>
        <v>00</v>
      </c>
      <c r="J17" s="5" t="str">
        <f t="shared" si="3"/>
        <v>01</v>
      </c>
      <c r="K17" s="5" t="str">
        <f t="shared" si="4"/>
        <v>09</v>
      </c>
      <c r="L17" s="5" t="str">
        <f t="shared" si="5"/>
        <v>2009</v>
      </c>
      <c r="N17" s="2">
        <f t="shared" si="6"/>
        <v>1056321228</v>
      </c>
      <c r="O17">
        <f t="shared" si="7"/>
        <v>12</v>
      </c>
      <c r="P17" s="2">
        <f t="shared" si="8"/>
        <v>12</v>
      </c>
      <c r="Q17" s="12">
        <f t="shared" si="9"/>
        <v>0.6</v>
      </c>
      <c r="R17" s="7" t="str">
        <f>IF(AND(P16&lt;360,P17=""),SUM($P$1:P16)-SUM($R$1:R16),"")</f>
        <v/>
      </c>
      <c r="S17" s="7" t="str">
        <f t="shared" si="12"/>
        <v/>
      </c>
      <c r="T17" s="7" t="str">
        <f>+IF(S17="","",SUM($Q$1:Q16)-SUM($T$1:T16))</f>
        <v/>
      </c>
      <c r="U17" s="7"/>
      <c r="V17" s="8" t="str">
        <f t="shared" si="10"/>
        <v/>
      </c>
      <c r="W17" s="11" t="str">
        <f t="shared" si="11"/>
        <v/>
      </c>
      <c r="X17" s="11" t="str">
        <f t="array" aca="1" ref="X17" ca="1">IF($W17="","",MAX(INDIRECT("Q"&amp;MAX(ROW($W$2:$W16)*($W$2:$W16&lt;&gt;"")+1)&amp;":Q"&amp;MAX(ROW($W$2:$W17)*($W$2:$W17&lt;&gt;"")))))</f>
        <v/>
      </c>
    </row>
    <row r="18" spans="1:24">
      <c r="A18" s="5">
        <v>37072002</v>
      </c>
      <c r="B18" s="6" t="s">
        <v>37</v>
      </c>
      <c r="C18" s="5" t="s">
        <v>21</v>
      </c>
      <c r="D18" s="5">
        <v>0.2</v>
      </c>
      <c r="E18" s="5"/>
      <c r="F18" s="5"/>
      <c r="G18" s="5" t="str">
        <f t="shared" si="0"/>
        <v>09</v>
      </c>
      <c r="H18" s="5" t="str">
        <f t="shared" si="1"/>
        <v>54</v>
      </c>
      <c r="I18" s="5" t="str">
        <f t="shared" si="2"/>
        <v>00</v>
      </c>
      <c r="J18" s="5" t="str">
        <f t="shared" si="3"/>
        <v>01</v>
      </c>
      <c r="K18" s="5" t="str">
        <f t="shared" si="4"/>
        <v>09</v>
      </c>
      <c r="L18" s="5" t="str">
        <f t="shared" si="5"/>
        <v>2009</v>
      </c>
      <c r="N18" s="2">
        <f t="shared" si="6"/>
        <v>1056321234</v>
      </c>
      <c r="O18">
        <f t="shared" si="7"/>
        <v>6</v>
      </c>
      <c r="P18" s="2">
        <f t="shared" si="8"/>
        <v>6</v>
      </c>
      <c r="Q18" s="12">
        <f t="shared" si="9"/>
        <v>0.2</v>
      </c>
      <c r="R18" s="7" t="str">
        <f>IF(AND(P17&lt;360,P18=""),SUM($P$1:P17)-SUM($R$1:R17),"")</f>
        <v/>
      </c>
      <c r="S18" s="7" t="str">
        <f t="shared" si="12"/>
        <v/>
      </c>
      <c r="T18" s="7" t="str">
        <f>+IF(S18="","",SUM($Q$1:Q17)-SUM($T$1:T17))</f>
        <v/>
      </c>
      <c r="U18" s="7"/>
      <c r="V18" s="8" t="str">
        <f t="shared" si="10"/>
        <v/>
      </c>
      <c r="W18" s="11" t="str">
        <f t="shared" si="11"/>
        <v/>
      </c>
      <c r="X18" s="11" t="str">
        <f t="array" aca="1" ref="X18" ca="1">IF($W18="","",MAX(INDIRECT("Q"&amp;MAX(ROW($W$2:$W17)*($W$2:$W17&lt;&gt;"")+1)&amp;":Q"&amp;MAX(ROW($W$2:$W18)*($W$2:$W18&lt;&gt;"")))))</f>
        <v/>
      </c>
    </row>
    <row r="19" spans="1:24">
      <c r="A19" s="5">
        <v>37072002</v>
      </c>
      <c r="B19" s="6" t="s">
        <v>38</v>
      </c>
      <c r="C19" s="5" t="s">
        <v>21</v>
      </c>
      <c r="D19" s="5">
        <v>0.2</v>
      </c>
      <c r="E19" s="5"/>
      <c r="F19" s="5"/>
      <c r="G19" s="5" t="str">
        <f t="shared" si="0"/>
        <v>10</v>
      </c>
      <c r="H19" s="5" t="str">
        <f t="shared" si="1"/>
        <v>00</v>
      </c>
      <c r="I19" s="5" t="str">
        <f t="shared" si="2"/>
        <v>00</v>
      </c>
      <c r="J19" s="5" t="str">
        <f t="shared" si="3"/>
        <v>01</v>
      </c>
      <c r="K19" s="5" t="str">
        <f t="shared" si="4"/>
        <v>09</v>
      </c>
      <c r="L19" s="5" t="str">
        <f t="shared" si="5"/>
        <v>2009</v>
      </c>
      <c r="N19" s="2">
        <f t="shared" si="6"/>
        <v>1056321240</v>
      </c>
      <c r="O19">
        <f t="shared" si="7"/>
        <v>6</v>
      </c>
      <c r="P19" s="2">
        <f t="shared" si="8"/>
        <v>6</v>
      </c>
      <c r="Q19" s="12">
        <f t="shared" si="9"/>
        <v>0.2</v>
      </c>
      <c r="R19" s="7" t="str">
        <f>IF(AND(P18&lt;360,P19=""),SUM($P$1:P18)-SUM($R$1:R18),"")</f>
        <v/>
      </c>
      <c r="S19" s="7" t="str">
        <f t="shared" si="12"/>
        <v/>
      </c>
      <c r="T19" s="7" t="str">
        <f>+IF(S19="","",SUM($Q$1:Q18)-SUM($T$1:T18))</f>
        <v/>
      </c>
      <c r="U19" s="7"/>
      <c r="V19" s="8" t="str">
        <f t="shared" si="10"/>
        <v/>
      </c>
      <c r="W19" s="11" t="str">
        <f t="shared" si="11"/>
        <v/>
      </c>
      <c r="X19" s="11" t="str">
        <f t="array" aca="1" ref="X19" ca="1">IF($W19="","",MAX(INDIRECT("Q"&amp;MAX(ROW($W$2:$W18)*($W$2:$W18&lt;&gt;"")+1)&amp;":Q"&amp;MAX(ROW($W$2:$W19)*($W$2:$W19&lt;&gt;"")))))</f>
        <v/>
      </c>
    </row>
    <row r="20" spans="1:24">
      <c r="A20" s="5">
        <v>37072002</v>
      </c>
      <c r="B20" s="6" t="s">
        <v>39</v>
      </c>
      <c r="C20" s="5" t="s">
        <v>21</v>
      </c>
      <c r="D20" s="5">
        <v>0.4</v>
      </c>
      <c r="E20" s="5"/>
      <c r="F20" s="5"/>
      <c r="G20" s="5" t="str">
        <f t="shared" si="0"/>
        <v>10</v>
      </c>
      <c r="H20" s="5" t="str">
        <f t="shared" si="1"/>
        <v>06</v>
      </c>
      <c r="I20" s="5" t="str">
        <f t="shared" si="2"/>
        <v>00</v>
      </c>
      <c r="J20" s="5" t="str">
        <f t="shared" si="3"/>
        <v>01</v>
      </c>
      <c r="K20" s="5" t="str">
        <f t="shared" si="4"/>
        <v>09</v>
      </c>
      <c r="L20" s="5" t="str">
        <f t="shared" si="5"/>
        <v>2009</v>
      </c>
      <c r="N20" s="2">
        <f t="shared" si="6"/>
        <v>1056321246</v>
      </c>
      <c r="O20">
        <f t="shared" si="7"/>
        <v>6</v>
      </c>
      <c r="P20" s="2">
        <f t="shared" si="8"/>
        <v>6</v>
      </c>
      <c r="Q20" s="12">
        <f t="shared" si="9"/>
        <v>0.4</v>
      </c>
      <c r="R20" s="7" t="str">
        <f>IF(AND(P19&lt;360,P20=""),SUM($P$1:P19)-SUM($R$1:R19),"")</f>
        <v/>
      </c>
      <c r="S20" s="7" t="str">
        <f t="shared" si="12"/>
        <v/>
      </c>
      <c r="T20" s="7" t="str">
        <f>+IF(S20="","",SUM($Q$1:Q19)-SUM($T$1:T19))</f>
        <v/>
      </c>
      <c r="U20" s="7"/>
      <c r="V20" s="8" t="str">
        <f t="shared" si="10"/>
        <v/>
      </c>
      <c r="W20" s="11" t="str">
        <f t="shared" si="11"/>
        <v/>
      </c>
      <c r="X20" s="11" t="str">
        <f t="array" aca="1" ref="X20" ca="1">IF($W20="","",MAX(INDIRECT("Q"&amp;MAX(ROW($W$2:$W19)*($W$2:$W19&lt;&gt;"")+1)&amp;":Q"&amp;MAX(ROW($W$2:$W20)*($W$2:$W20&lt;&gt;"")))))</f>
        <v/>
      </c>
    </row>
    <row r="21" spans="1:24">
      <c r="A21" s="5">
        <v>37072002</v>
      </c>
      <c r="B21" s="6" t="s">
        <v>40</v>
      </c>
      <c r="C21" s="5" t="s">
        <v>21</v>
      </c>
      <c r="D21" s="5">
        <v>1</v>
      </c>
      <c r="E21" s="5"/>
      <c r="F21" s="5"/>
      <c r="G21" s="5" t="str">
        <f t="shared" si="0"/>
        <v>10</v>
      </c>
      <c r="H21" s="5" t="str">
        <f t="shared" si="1"/>
        <v>12</v>
      </c>
      <c r="I21" s="5" t="str">
        <f t="shared" si="2"/>
        <v>00</v>
      </c>
      <c r="J21" s="5" t="str">
        <f t="shared" si="3"/>
        <v>01</v>
      </c>
      <c r="K21" s="5" t="str">
        <f t="shared" si="4"/>
        <v>09</v>
      </c>
      <c r="L21" s="5" t="str">
        <f t="shared" si="5"/>
        <v>2009</v>
      </c>
      <c r="N21" s="2">
        <f t="shared" si="6"/>
        <v>1056321252</v>
      </c>
      <c r="O21">
        <f t="shared" si="7"/>
        <v>6</v>
      </c>
      <c r="P21" s="2">
        <f t="shared" si="8"/>
        <v>6</v>
      </c>
      <c r="Q21" s="12">
        <f t="shared" si="9"/>
        <v>1</v>
      </c>
      <c r="R21" s="7" t="str">
        <f>IF(AND(P20&lt;360,P21=""),SUM($P$1:P20)-SUM($R$1:R20),"")</f>
        <v/>
      </c>
      <c r="S21" s="7" t="str">
        <f t="shared" si="12"/>
        <v/>
      </c>
      <c r="T21" s="7" t="str">
        <f>+IF(S21="","",SUM($Q$1:Q20)-SUM($T$1:T20))</f>
        <v/>
      </c>
      <c r="U21" s="7"/>
      <c r="V21" s="8" t="str">
        <f t="shared" si="10"/>
        <v/>
      </c>
      <c r="W21" s="11" t="str">
        <f t="shared" si="11"/>
        <v/>
      </c>
      <c r="X21" s="11" t="str">
        <f t="array" aca="1" ref="X21" ca="1">IF($W21="","",MAX(INDIRECT("Q"&amp;MAX(ROW($W$2:$W20)*($W$2:$W20&lt;&gt;"")+1)&amp;":Q"&amp;MAX(ROW($W$2:$W21)*($W$2:$W21&lt;&gt;"")))))</f>
        <v/>
      </c>
    </row>
    <row r="22" spans="1:24">
      <c r="A22" s="5">
        <v>37072002</v>
      </c>
      <c r="B22" s="6" t="s">
        <v>41</v>
      </c>
      <c r="C22" s="5" t="s">
        <v>21</v>
      </c>
      <c r="D22" s="5">
        <v>0.4</v>
      </c>
      <c r="E22" s="5"/>
      <c r="F22" s="5"/>
      <c r="G22" s="5" t="str">
        <f t="shared" si="0"/>
        <v>10</v>
      </c>
      <c r="H22" s="5" t="str">
        <f t="shared" si="1"/>
        <v>18</v>
      </c>
      <c r="I22" s="5" t="str">
        <f t="shared" si="2"/>
        <v>00</v>
      </c>
      <c r="J22" s="5" t="str">
        <f t="shared" si="3"/>
        <v>01</v>
      </c>
      <c r="K22" s="5" t="str">
        <f t="shared" si="4"/>
        <v>09</v>
      </c>
      <c r="L22" s="5" t="str">
        <f t="shared" si="5"/>
        <v>2009</v>
      </c>
      <c r="N22" s="2">
        <f t="shared" si="6"/>
        <v>1056321258</v>
      </c>
      <c r="O22">
        <f t="shared" si="7"/>
        <v>6</v>
      </c>
      <c r="P22" s="2">
        <f t="shared" si="8"/>
        <v>6</v>
      </c>
      <c r="Q22" s="12">
        <f t="shared" si="9"/>
        <v>0.4</v>
      </c>
      <c r="R22" s="7" t="str">
        <f>IF(AND(P21&lt;360,P22=""),SUM($P$1:P21)-SUM($R$1:R21),"")</f>
        <v/>
      </c>
      <c r="S22" s="7" t="str">
        <f t="shared" si="12"/>
        <v/>
      </c>
      <c r="T22" s="7" t="str">
        <f>+IF(S22="","",SUM($Q$1:Q21)-SUM($T$1:T21))</f>
        <v/>
      </c>
      <c r="U22" s="7"/>
      <c r="V22" s="8" t="str">
        <f t="shared" si="10"/>
        <v/>
      </c>
      <c r="W22" s="11" t="str">
        <f t="shared" si="11"/>
        <v/>
      </c>
      <c r="X22" s="11" t="str">
        <f t="array" aca="1" ref="X22" ca="1">IF($W22="","",MAX(INDIRECT("Q"&amp;MAX(ROW($W$2:$W21)*($W$2:$W21&lt;&gt;"")+1)&amp;":Q"&amp;MAX(ROW($W$2:$W22)*($W$2:$W22&lt;&gt;"")))))</f>
        <v/>
      </c>
    </row>
    <row r="23" spans="1:24">
      <c r="A23" s="5">
        <v>37072002</v>
      </c>
      <c r="B23" s="6" t="s">
        <v>42</v>
      </c>
      <c r="C23" s="5" t="s">
        <v>21</v>
      </c>
      <c r="D23" s="5">
        <v>0.2</v>
      </c>
      <c r="E23" s="5"/>
      <c r="F23" s="5"/>
      <c r="G23" s="5" t="str">
        <f t="shared" si="0"/>
        <v>10</v>
      </c>
      <c r="H23" s="5" t="str">
        <f t="shared" si="1"/>
        <v>24</v>
      </c>
      <c r="I23" s="5" t="str">
        <f t="shared" si="2"/>
        <v>00</v>
      </c>
      <c r="J23" s="5" t="str">
        <f t="shared" si="3"/>
        <v>01</v>
      </c>
      <c r="K23" s="5" t="str">
        <f t="shared" si="4"/>
        <v>09</v>
      </c>
      <c r="L23" s="5" t="str">
        <f t="shared" si="5"/>
        <v>2009</v>
      </c>
      <c r="N23" s="2">
        <f t="shared" si="6"/>
        <v>1056321264</v>
      </c>
      <c r="O23">
        <f t="shared" si="7"/>
        <v>6</v>
      </c>
      <c r="P23" s="2">
        <f t="shared" si="8"/>
        <v>6</v>
      </c>
      <c r="Q23" s="12">
        <f t="shared" si="9"/>
        <v>0.2</v>
      </c>
      <c r="R23" s="7" t="str">
        <f>IF(AND(P22&lt;360,P23=""),SUM($P$1:P22)-SUM($R$1:R22),"")</f>
        <v/>
      </c>
      <c r="S23" s="7" t="str">
        <f t="shared" si="12"/>
        <v/>
      </c>
      <c r="T23" s="7" t="str">
        <f>+IF(S23="","",SUM($Q$1:Q22)-SUM($T$1:T22))</f>
        <v/>
      </c>
      <c r="U23" s="7"/>
      <c r="V23" s="8" t="str">
        <f t="shared" si="10"/>
        <v/>
      </c>
      <c r="W23" s="11" t="str">
        <f t="shared" si="11"/>
        <v/>
      </c>
      <c r="X23" s="11" t="str">
        <f t="array" aca="1" ref="X23" ca="1">IF($W23="","",MAX(INDIRECT("Q"&amp;MAX(ROW($W$2:$W22)*($W$2:$W22&lt;&gt;"")+1)&amp;":Q"&amp;MAX(ROW($W$2:$W23)*($W$2:$W23&lt;&gt;"")))))</f>
        <v/>
      </c>
    </row>
    <row r="24" spans="1:24">
      <c r="A24" s="5">
        <v>37072002</v>
      </c>
      <c r="B24" s="6" t="s">
        <v>43</v>
      </c>
      <c r="C24" s="5" t="s">
        <v>21</v>
      </c>
      <c r="D24" s="5">
        <v>0.6</v>
      </c>
      <c r="E24" s="5"/>
      <c r="F24" s="5"/>
      <c r="G24" s="5" t="str">
        <f t="shared" si="0"/>
        <v>10</v>
      </c>
      <c r="H24" s="5" t="str">
        <f t="shared" si="1"/>
        <v>30</v>
      </c>
      <c r="I24" s="5" t="str">
        <f t="shared" si="2"/>
        <v>00</v>
      </c>
      <c r="J24" s="5" t="str">
        <f t="shared" si="3"/>
        <v>01</v>
      </c>
      <c r="K24" s="5" t="str">
        <f t="shared" si="4"/>
        <v>09</v>
      </c>
      <c r="L24" s="5" t="str">
        <f t="shared" si="5"/>
        <v>2009</v>
      </c>
      <c r="N24" s="2">
        <f t="shared" si="6"/>
        <v>1056321270</v>
      </c>
      <c r="O24">
        <f t="shared" si="7"/>
        <v>6</v>
      </c>
      <c r="P24" s="2">
        <f t="shared" si="8"/>
        <v>6</v>
      </c>
      <c r="Q24" s="12">
        <f t="shared" si="9"/>
        <v>0.6</v>
      </c>
      <c r="R24" s="7" t="str">
        <f>IF(AND(P23&lt;360,P24=""),SUM($P$1:P23)-SUM($R$1:R23),"")</f>
        <v/>
      </c>
      <c r="S24" s="7" t="str">
        <f t="shared" si="12"/>
        <v/>
      </c>
      <c r="T24" s="7" t="str">
        <f>+IF(S24="","",SUM($Q$1:Q23)-SUM($T$1:T23))</f>
        <v/>
      </c>
      <c r="U24" s="7"/>
      <c r="V24" s="8" t="str">
        <f t="shared" si="10"/>
        <v/>
      </c>
      <c r="W24" s="11" t="str">
        <f t="shared" si="11"/>
        <v/>
      </c>
      <c r="X24" s="11" t="str">
        <f t="array" aca="1" ref="X24" ca="1">IF($W24="","",MAX(INDIRECT("Q"&amp;MAX(ROW($W$2:$W23)*($W$2:$W23&lt;&gt;"")+1)&amp;":Q"&amp;MAX(ROW($W$2:$W24)*($W$2:$W24&lt;&gt;"")))))</f>
        <v/>
      </c>
    </row>
    <row r="25" spans="1:24">
      <c r="A25" s="5">
        <v>37072002</v>
      </c>
      <c r="B25" s="6" t="s">
        <v>44</v>
      </c>
      <c r="C25" s="5" t="s">
        <v>21</v>
      </c>
      <c r="D25" s="5">
        <v>0.4</v>
      </c>
      <c r="E25" s="5"/>
      <c r="F25" s="5"/>
      <c r="G25" s="5" t="str">
        <f t="shared" si="0"/>
        <v>10</v>
      </c>
      <c r="H25" s="5" t="str">
        <f t="shared" si="1"/>
        <v>36</v>
      </c>
      <c r="I25" s="5" t="str">
        <f t="shared" si="2"/>
        <v>00</v>
      </c>
      <c r="J25" s="5" t="str">
        <f t="shared" si="3"/>
        <v>01</v>
      </c>
      <c r="K25" s="5" t="str">
        <f t="shared" si="4"/>
        <v>09</v>
      </c>
      <c r="L25" s="5" t="str">
        <f t="shared" si="5"/>
        <v>2009</v>
      </c>
      <c r="N25" s="2">
        <f t="shared" si="6"/>
        <v>1056321276</v>
      </c>
      <c r="O25">
        <f t="shared" si="7"/>
        <v>6</v>
      </c>
      <c r="P25" s="2">
        <f t="shared" si="8"/>
        <v>6</v>
      </c>
      <c r="Q25" s="12">
        <f t="shared" si="9"/>
        <v>0.4</v>
      </c>
      <c r="R25" s="7" t="str">
        <f>IF(AND(P24&lt;360,P25=""),SUM($P$1:P24)-SUM($R$1:R24),"")</f>
        <v/>
      </c>
      <c r="S25" s="7" t="str">
        <f t="shared" si="12"/>
        <v/>
      </c>
      <c r="T25" s="7" t="str">
        <f>+IF(S25="","",SUM($Q$1:Q24)-SUM($T$1:T24))</f>
        <v/>
      </c>
      <c r="U25" s="7"/>
      <c r="V25" s="8" t="str">
        <f t="shared" si="10"/>
        <v/>
      </c>
      <c r="W25" s="11" t="str">
        <f t="shared" si="11"/>
        <v/>
      </c>
      <c r="X25" s="11" t="str">
        <f t="array" aca="1" ref="X25" ca="1">IF($W25="","",MAX(INDIRECT("Q"&amp;MAX(ROW($W$2:$W24)*($W$2:$W24&lt;&gt;"")+1)&amp;":Q"&amp;MAX(ROW($W$2:$W25)*($W$2:$W25&lt;&gt;"")))))</f>
        <v/>
      </c>
    </row>
    <row r="26" spans="1:24">
      <c r="A26" s="5">
        <v>37072002</v>
      </c>
      <c r="B26" s="6" t="s">
        <v>45</v>
      </c>
      <c r="C26" s="5" t="s">
        <v>21</v>
      </c>
      <c r="D26" s="5">
        <v>0.2</v>
      </c>
      <c r="E26" s="5"/>
      <c r="F26" s="5"/>
      <c r="G26" s="5" t="str">
        <f t="shared" si="0"/>
        <v>10</v>
      </c>
      <c r="H26" s="5" t="str">
        <f t="shared" si="1"/>
        <v>54</v>
      </c>
      <c r="I26" s="5" t="str">
        <f t="shared" si="2"/>
        <v>00</v>
      </c>
      <c r="J26" s="5" t="str">
        <f t="shared" si="3"/>
        <v>01</v>
      </c>
      <c r="K26" s="5" t="str">
        <f t="shared" si="4"/>
        <v>09</v>
      </c>
      <c r="L26" s="5" t="str">
        <f t="shared" si="5"/>
        <v>2009</v>
      </c>
      <c r="N26" s="2">
        <f t="shared" si="6"/>
        <v>1056321294</v>
      </c>
      <c r="O26">
        <f t="shared" si="7"/>
        <v>18</v>
      </c>
      <c r="P26" s="2">
        <f t="shared" si="8"/>
        <v>18</v>
      </c>
      <c r="Q26" s="12">
        <f t="shared" si="9"/>
        <v>0.2</v>
      </c>
      <c r="R26" s="7" t="str">
        <f>IF(AND(P25&lt;360,P26=""),SUM($P$1:P25)-SUM($R$1:R25),"")</f>
        <v/>
      </c>
      <c r="S26" s="7" t="str">
        <f t="shared" si="12"/>
        <v/>
      </c>
      <c r="T26" s="7" t="str">
        <f>+IF(S26="","",SUM($Q$1:Q25)-SUM($T$1:T25))</f>
        <v/>
      </c>
      <c r="U26" s="7"/>
      <c r="V26" s="8" t="str">
        <f t="shared" si="10"/>
        <v/>
      </c>
      <c r="W26" s="11" t="str">
        <f t="shared" si="11"/>
        <v/>
      </c>
      <c r="X26" s="11" t="str">
        <f t="array" aca="1" ref="X26" ca="1">IF($W26="","",MAX(INDIRECT("Q"&amp;MAX(ROW($W$2:$W25)*($W$2:$W25&lt;&gt;"")+1)&amp;":Q"&amp;MAX(ROW($W$2:$W26)*($W$2:$W26&lt;&gt;"")))))</f>
        <v/>
      </c>
    </row>
    <row r="27" spans="1:24">
      <c r="A27" s="5">
        <v>37072002</v>
      </c>
      <c r="B27" s="6" t="s">
        <v>46</v>
      </c>
      <c r="C27" s="5" t="s">
        <v>21</v>
      </c>
      <c r="D27" s="5">
        <v>0.2</v>
      </c>
      <c r="E27" s="5"/>
      <c r="F27" s="5"/>
      <c r="G27" s="5" t="str">
        <f t="shared" si="0"/>
        <v>18</v>
      </c>
      <c r="H27" s="5" t="str">
        <f t="shared" si="1"/>
        <v>18</v>
      </c>
      <c r="I27" s="5" t="str">
        <f t="shared" si="2"/>
        <v>00</v>
      </c>
      <c r="J27" s="5" t="str">
        <f>MID(B27,7,2)</f>
        <v>02</v>
      </c>
      <c r="K27" s="5" t="str">
        <f t="shared" si="4"/>
        <v>09</v>
      </c>
      <c r="L27" s="5" t="str">
        <f t="shared" si="5"/>
        <v>2009</v>
      </c>
      <c r="N27" s="2">
        <f t="shared" si="6"/>
        <v>1056323178</v>
      </c>
      <c r="O27">
        <f t="shared" si="7"/>
        <v>1884</v>
      </c>
      <c r="P27" s="2" t="str">
        <f t="shared" si="8"/>
        <v/>
      </c>
      <c r="Q27" s="13">
        <f t="shared" si="9"/>
        <v>0.2</v>
      </c>
      <c r="R27" s="7">
        <f>IF(AND(P26&lt;360,P27=""),SUM($P$1:P26)-SUM($R$1:R26),"")</f>
        <v>324</v>
      </c>
      <c r="S27" s="7">
        <f t="shared" si="12"/>
        <v>330</v>
      </c>
      <c r="T27" s="7">
        <f>+IF(S27="","",SUM($Q$1:Q26)-SUM($T$1:T26))</f>
        <v>8.8000000000000007</v>
      </c>
      <c r="U27" s="7"/>
      <c r="V27" s="9" t="str">
        <f t="shared" si="10"/>
        <v>0902</v>
      </c>
      <c r="W27" s="14">
        <f>IF(T27&gt;1,T27,"")</f>
        <v>8.8000000000000007</v>
      </c>
      <c r="X27" s="11">
        <f t="array" aca="1" ref="X27" ca="1">IF($W27="","",MAX(INDIRECT("Q"&amp;MAX(ROW($W$2:$W26)*($W$2:$W26&lt;&gt;"")+1)&amp;":Q"&amp;MAX(ROW($W$2:$W27)*($W$2:$W27&lt;&gt;"")))))</f>
        <v>1</v>
      </c>
    </row>
    <row r="28" spans="1:24">
      <c r="A28" s="5">
        <v>37072002</v>
      </c>
      <c r="B28" s="6" t="s">
        <v>47</v>
      </c>
      <c r="C28" s="5" t="s">
        <v>21</v>
      </c>
      <c r="D28" s="5">
        <v>0.2</v>
      </c>
      <c r="E28" s="5"/>
      <c r="F28" s="5"/>
      <c r="G28" s="5" t="str">
        <f t="shared" si="0"/>
        <v>18</v>
      </c>
      <c r="H28" s="5" t="str">
        <f t="shared" si="1"/>
        <v>36</v>
      </c>
      <c r="I28" s="5" t="str">
        <f t="shared" si="2"/>
        <v>00</v>
      </c>
      <c r="J28" s="5" t="str">
        <f t="shared" si="3"/>
        <v>02</v>
      </c>
      <c r="K28" s="5" t="str">
        <f t="shared" si="4"/>
        <v>09</v>
      </c>
      <c r="L28" s="5" t="str">
        <f t="shared" si="5"/>
        <v>2009</v>
      </c>
      <c r="N28" s="2">
        <f t="shared" si="6"/>
        <v>1056323196</v>
      </c>
      <c r="O28">
        <f t="shared" si="7"/>
        <v>18</v>
      </c>
      <c r="P28" s="2">
        <f t="shared" si="8"/>
        <v>18</v>
      </c>
      <c r="Q28" s="13">
        <f t="shared" si="9"/>
        <v>0.2</v>
      </c>
      <c r="R28" s="7" t="str">
        <f>IF(AND(P27&lt;360,P28=""),SUM($P$1:P27)-SUM($R$1:R27),"")</f>
        <v/>
      </c>
      <c r="S28" s="7" t="str">
        <f t="shared" si="12"/>
        <v/>
      </c>
      <c r="T28" s="7" t="str">
        <f>+IF(S28="","",SUM($Q$1:Q27)-SUM($T$1:T27))</f>
        <v/>
      </c>
      <c r="U28" s="7"/>
      <c r="V28" s="8" t="str">
        <f t="shared" si="10"/>
        <v/>
      </c>
      <c r="W28" s="11" t="str">
        <f t="shared" si="11"/>
        <v/>
      </c>
      <c r="X28" s="11" t="str">
        <f t="array" aca="1" ref="X28" ca="1">IF($W28="","",MAX(INDIRECT("Q"&amp;MAX(ROW($W$2:$W27)*($W$2:$W27&lt;&gt;"")+1)&amp;":Q"&amp;MAX(ROW($W$2:$W28)*($W$2:$W28&lt;&gt;"")))))</f>
        <v/>
      </c>
    </row>
    <row r="29" spans="1:24">
      <c r="A29" s="5">
        <v>37072002</v>
      </c>
      <c r="B29" s="6" t="s">
        <v>48</v>
      </c>
      <c r="C29" s="5" t="s">
        <v>21</v>
      </c>
      <c r="D29" s="5">
        <v>0.2</v>
      </c>
      <c r="E29" s="5"/>
      <c r="F29" s="5"/>
      <c r="G29" s="5" t="str">
        <f t="shared" si="0"/>
        <v>18</v>
      </c>
      <c r="H29" s="5" t="str">
        <f t="shared" si="1"/>
        <v>42</v>
      </c>
      <c r="I29" s="5" t="str">
        <f t="shared" si="2"/>
        <v>00</v>
      </c>
      <c r="J29" s="5" t="str">
        <f t="shared" si="3"/>
        <v>02</v>
      </c>
      <c r="K29" s="5" t="str">
        <f t="shared" si="4"/>
        <v>09</v>
      </c>
      <c r="L29" s="5" t="str">
        <f t="shared" si="5"/>
        <v>2009</v>
      </c>
      <c r="N29" s="2">
        <f t="shared" si="6"/>
        <v>1056323202</v>
      </c>
      <c r="O29">
        <f t="shared" si="7"/>
        <v>6</v>
      </c>
      <c r="P29" s="2">
        <f t="shared" si="8"/>
        <v>6</v>
      </c>
      <c r="Q29" s="13">
        <f t="shared" si="9"/>
        <v>0.2</v>
      </c>
      <c r="R29" s="7" t="str">
        <f>IF(AND(P28&lt;360,P29=""),SUM($P$1:P28)-SUM($R$1:R28),"")</f>
        <v/>
      </c>
      <c r="S29" s="7" t="str">
        <f t="shared" si="12"/>
        <v/>
      </c>
      <c r="T29" s="7" t="str">
        <f>+IF(S29="","",SUM($Q$1:Q28)-SUM($T$1:T28))</f>
        <v/>
      </c>
      <c r="U29" s="7"/>
      <c r="V29" s="8" t="str">
        <f t="shared" si="10"/>
        <v/>
      </c>
      <c r="W29" s="11" t="str">
        <f t="shared" si="11"/>
        <v/>
      </c>
      <c r="X29" s="11" t="str">
        <f t="array" aca="1" ref="X29" ca="1">IF($W29="","",MAX(INDIRECT("Q"&amp;MAX(ROW($W$2:$W28)*($W$2:$W28&lt;&gt;"")+1)&amp;":Q"&amp;MAX(ROW($W$2:$W29)*($W$2:$W29&lt;&gt;"")))))</f>
        <v/>
      </c>
    </row>
    <row r="30" spans="1:24">
      <c r="A30" s="5">
        <v>37072002</v>
      </c>
      <c r="B30" s="6" t="s">
        <v>49</v>
      </c>
      <c r="C30" s="5" t="s">
        <v>21</v>
      </c>
      <c r="D30" s="5">
        <v>0.2</v>
      </c>
      <c r="E30" s="5"/>
      <c r="F30" s="5"/>
      <c r="G30" s="5" t="str">
        <f t="shared" si="0"/>
        <v>21</v>
      </c>
      <c r="H30" s="5" t="str">
        <f t="shared" si="1"/>
        <v>48</v>
      </c>
      <c r="I30" s="5" t="str">
        <f t="shared" si="2"/>
        <v>00</v>
      </c>
      <c r="J30" s="5" t="str">
        <f t="shared" si="3"/>
        <v>02</v>
      </c>
      <c r="K30" s="5" t="str">
        <f t="shared" si="4"/>
        <v>09</v>
      </c>
      <c r="L30" s="5" t="str">
        <f t="shared" si="5"/>
        <v>2009</v>
      </c>
      <c r="N30" s="2">
        <f t="shared" si="6"/>
        <v>1056323388</v>
      </c>
      <c r="O30">
        <f t="shared" si="7"/>
        <v>186</v>
      </c>
      <c r="P30" s="2">
        <f t="shared" si="8"/>
        <v>186</v>
      </c>
      <c r="Q30" s="13">
        <f t="shared" si="9"/>
        <v>0.2</v>
      </c>
      <c r="R30" s="7" t="str">
        <f>IF(AND(P29&lt;360,P30=""),SUM($P$1:P29)-SUM($R$1:R29),"")</f>
        <v/>
      </c>
      <c r="S30" s="7" t="str">
        <f t="shared" si="12"/>
        <v/>
      </c>
      <c r="T30" s="7" t="str">
        <f>+IF(S30="","",SUM($Q$1:Q29)-SUM($T$1:T29))</f>
        <v/>
      </c>
      <c r="U30" s="7"/>
      <c r="V30" s="8" t="str">
        <f t="shared" si="10"/>
        <v/>
      </c>
      <c r="W30" s="11" t="str">
        <f t="shared" si="11"/>
        <v/>
      </c>
      <c r="X30" s="11" t="str">
        <f t="array" aca="1" ref="X30" ca="1">IF($W30="","",MAX(INDIRECT("Q"&amp;MAX(ROW($W$2:$W29)*($W$2:$W29&lt;&gt;"")+1)&amp;":Q"&amp;MAX(ROW($W$2:$W30)*($W$2:$W30&lt;&gt;"")))))</f>
        <v/>
      </c>
    </row>
    <row r="31" spans="1:24">
      <c r="A31" s="5">
        <v>37072002</v>
      </c>
      <c r="B31" s="6" t="s">
        <v>50</v>
      </c>
      <c r="C31" s="5" t="s">
        <v>21</v>
      </c>
      <c r="D31" s="5">
        <v>0.2</v>
      </c>
      <c r="E31" s="5"/>
      <c r="F31" s="5"/>
      <c r="G31" s="5" t="str">
        <f t="shared" si="0"/>
        <v>22</v>
      </c>
      <c r="H31" s="5" t="str">
        <f t="shared" si="1"/>
        <v>00</v>
      </c>
      <c r="I31" s="5" t="str">
        <f t="shared" si="2"/>
        <v>00</v>
      </c>
      <c r="J31" s="5" t="str">
        <f t="shared" si="3"/>
        <v>02</v>
      </c>
      <c r="K31" s="5" t="str">
        <f t="shared" si="4"/>
        <v>09</v>
      </c>
      <c r="L31" s="5" t="str">
        <f t="shared" si="5"/>
        <v>2009</v>
      </c>
      <c r="N31" s="2">
        <f t="shared" si="6"/>
        <v>1056323400</v>
      </c>
      <c r="O31">
        <f t="shared" si="7"/>
        <v>12</v>
      </c>
      <c r="P31" s="2">
        <f t="shared" si="8"/>
        <v>12</v>
      </c>
      <c r="Q31" s="13">
        <f t="shared" si="9"/>
        <v>0.2</v>
      </c>
      <c r="R31" s="7" t="str">
        <f>IF(AND(P30&lt;360,P31=""),SUM($P$1:P30)-SUM($R$1:R30),"")</f>
        <v/>
      </c>
      <c r="S31" s="7" t="str">
        <f t="shared" si="12"/>
        <v/>
      </c>
      <c r="T31" s="7" t="str">
        <f>+IF(S31="","",SUM($Q$1:Q30)-SUM($T$1:T30))</f>
        <v/>
      </c>
      <c r="U31" s="7"/>
      <c r="V31" s="8" t="str">
        <f t="shared" si="10"/>
        <v/>
      </c>
      <c r="W31" s="11" t="str">
        <f t="shared" si="11"/>
        <v/>
      </c>
      <c r="X31" s="11" t="str">
        <f t="array" aca="1" ref="X31" ca="1">IF($W31="","",MAX(INDIRECT("Q"&amp;MAX(ROW($W$2:$W30)*($W$2:$W30&lt;&gt;"")+1)&amp;":Q"&amp;MAX(ROW($W$2:$W31)*($W$2:$W31&lt;&gt;"")))))</f>
        <v/>
      </c>
    </row>
    <row r="32" spans="1:24">
      <c r="A32" s="5">
        <v>37072002</v>
      </c>
      <c r="B32" s="6" t="s">
        <v>51</v>
      </c>
      <c r="C32" s="5" t="s">
        <v>21</v>
      </c>
      <c r="D32" s="5">
        <v>0.8</v>
      </c>
      <c r="E32" s="5"/>
      <c r="F32" s="5"/>
      <c r="G32" s="5" t="str">
        <f t="shared" si="0"/>
        <v>00</v>
      </c>
      <c r="H32" s="5" t="str">
        <f t="shared" si="1"/>
        <v>06</v>
      </c>
      <c r="I32" s="5" t="str">
        <f t="shared" si="2"/>
        <v>00</v>
      </c>
      <c r="J32" s="5" t="str">
        <f t="shared" si="3"/>
        <v>03</v>
      </c>
      <c r="K32" s="5" t="str">
        <f t="shared" si="4"/>
        <v>09</v>
      </c>
      <c r="L32" s="5" t="str">
        <f t="shared" si="5"/>
        <v>2009</v>
      </c>
      <c r="N32" s="2">
        <f t="shared" si="6"/>
        <v>1056323526</v>
      </c>
      <c r="O32">
        <f t="shared" si="7"/>
        <v>126</v>
      </c>
      <c r="P32" s="2">
        <f t="shared" si="8"/>
        <v>126</v>
      </c>
      <c r="Q32" s="13">
        <f t="shared" si="9"/>
        <v>0.8</v>
      </c>
      <c r="R32" s="7" t="str">
        <f>IF(AND(P31&lt;360,P32=""),SUM($P$1:P31)-SUM($R$1:R31),"")</f>
        <v/>
      </c>
      <c r="S32" s="7" t="str">
        <f t="shared" si="12"/>
        <v/>
      </c>
      <c r="T32" s="7" t="str">
        <f>+IF(S32="","",SUM($Q$1:Q31)-SUM($T$1:T31))</f>
        <v/>
      </c>
      <c r="U32" s="7"/>
      <c r="V32" s="8" t="str">
        <f t="shared" si="10"/>
        <v/>
      </c>
      <c r="W32" s="11" t="str">
        <f t="shared" si="11"/>
        <v/>
      </c>
      <c r="X32" s="11" t="str">
        <f t="array" aca="1" ref="X32" ca="1">IF($W32="","",MAX(INDIRECT("Q"&amp;MAX(ROW($W$2:$W31)*($W$2:$W31&lt;&gt;"")+1)&amp;":Q"&amp;MAX(ROW($W$2:$W32)*($W$2:$W32&lt;&gt;"")))))</f>
        <v/>
      </c>
    </row>
    <row r="33" spans="1:24">
      <c r="A33" s="5">
        <v>37072002</v>
      </c>
      <c r="B33" s="6" t="s">
        <v>52</v>
      </c>
      <c r="C33" s="5" t="s">
        <v>21</v>
      </c>
      <c r="D33" s="5">
        <v>0.6</v>
      </c>
      <c r="E33" s="5"/>
      <c r="F33" s="5"/>
      <c r="G33" s="5" t="str">
        <f t="shared" si="0"/>
        <v>00</v>
      </c>
      <c r="H33" s="5" t="str">
        <f t="shared" si="1"/>
        <v>12</v>
      </c>
      <c r="I33" s="5" t="str">
        <f t="shared" si="2"/>
        <v>00</v>
      </c>
      <c r="J33" s="5" t="str">
        <f t="shared" si="3"/>
        <v>03</v>
      </c>
      <c r="K33" s="5" t="str">
        <f t="shared" si="4"/>
        <v>09</v>
      </c>
      <c r="L33" s="5" t="str">
        <f t="shared" si="5"/>
        <v>2009</v>
      </c>
      <c r="N33" s="2">
        <f t="shared" si="6"/>
        <v>1056323532</v>
      </c>
      <c r="O33">
        <f t="shared" si="7"/>
        <v>6</v>
      </c>
      <c r="P33" s="2">
        <f t="shared" si="8"/>
        <v>6</v>
      </c>
      <c r="Q33" s="13">
        <f t="shared" si="9"/>
        <v>0.6</v>
      </c>
      <c r="R33" s="7" t="str">
        <f>IF(AND(P32&lt;360,P33=""),SUM($P$1:P32)-SUM($R$1:R32),"")</f>
        <v/>
      </c>
      <c r="S33" s="7" t="str">
        <f t="shared" si="12"/>
        <v/>
      </c>
      <c r="T33" s="7" t="str">
        <f>+IF(S33="","",SUM($Q$1:Q32)-SUM($T$1:T32))</f>
        <v/>
      </c>
      <c r="U33" s="7"/>
      <c r="V33" s="8" t="str">
        <f t="shared" si="10"/>
        <v/>
      </c>
      <c r="W33" s="11" t="str">
        <f t="shared" si="11"/>
        <v/>
      </c>
      <c r="X33" s="11" t="str">
        <f t="array" aca="1" ref="X33" ca="1">IF($W33="","",MAX(INDIRECT("Q"&amp;MAX(ROW($W$2:$W32)*($W$2:$W32&lt;&gt;"")+1)&amp;":Q"&amp;MAX(ROW($W$2:$W33)*($W$2:$W33&lt;&gt;"")))))</f>
        <v/>
      </c>
    </row>
    <row r="34" spans="1:24">
      <c r="A34" s="5">
        <v>37072002</v>
      </c>
      <c r="B34" s="6" t="s">
        <v>53</v>
      </c>
      <c r="C34" s="5" t="s">
        <v>21</v>
      </c>
      <c r="D34" s="5">
        <v>0.2</v>
      </c>
      <c r="E34" s="5"/>
      <c r="F34" s="5"/>
      <c r="G34" s="5" t="str">
        <f t="shared" si="0"/>
        <v>00</v>
      </c>
      <c r="H34" s="5" t="str">
        <f t="shared" si="1"/>
        <v>18</v>
      </c>
      <c r="I34" s="5" t="str">
        <f t="shared" si="2"/>
        <v>00</v>
      </c>
      <c r="J34" s="5" t="str">
        <f t="shared" si="3"/>
        <v>03</v>
      </c>
      <c r="K34" s="5" t="str">
        <f t="shared" si="4"/>
        <v>09</v>
      </c>
      <c r="L34" s="5" t="str">
        <f t="shared" si="5"/>
        <v>2009</v>
      </c>
      <c r="N34" s="2">
        <f t="shared" si="6"/>
        <v>1056323538</v>
      </c>
      <c r="O34">
        <f t="shared" si="7"/>
        <v>6</v>
      </c>
      <c r="P34" s="2">
        <f t="shared" si="8"/>
        <v>6</v>
      </c>
      <c r="Q34" s="13">
        <f t="shared" si="9"/>
        <v>0.2</v>
      </c>
      <c r="R34" s="7" t="str">
        <f>IF(AND(P33&lt;360,P34=""),SUM($P$1:P33)-SUM($R$1:R33),"")</f>
        <v/>
      </c>
      <c r="S34" s="7" t="str">
        <f t="shared" si="12"/>
        <v/>
      </c>
      <c r="T34" s="7" t="str">
        <f>+IF(S34="","",SUM($Q$1:Q33)-SUM($T$1:T33))</f>
        <v/>
      </c>
      <c r="U34" s="7"/>
      <c r="V34" s="8" t="str">
        <f t="shared" si="10"/>
        <v/>
      </c>
      <c r="W34" s="11" t="str">
        <f t="shared" si="11"/>
        <v/>
      </c>
      <c r="X34" s="11" t="str">
        <f t="array" aca="1" ref="X34" ca="1">IF($W34="","",MAX(INDIRECT("Q"&amp;MAX(ROW($W$2:$W33)*($W$2:$W33&lt;&gt;"")+1)&amp;":Q"&amp;MAX(ROW($W$2:$W34)*($W$2:$W34&lt;&gt;"")))))</f>
        <v/>
      </c>
    </row>
    <row r="35" spans="1:24">
      <c r="A35" s="5">
        <v>37072002</v>
      </c>
      <c r="B35" s="6" t="s">
        <v>54</v>
      </c>
      <c r="C35" s="5" t="s">
        <v>21</v>
      </c>
      <c r="D35" s="5">
        <v>0.2</v>
      </c>
      <c r="E35" s="5"/>
      <c r="F35" s="5"/>
      <c r="G35" s="5" t="str">
        <f t="shared" si="0"/>
        <v>00</v>
      </c>
      <c r="H35" s="5" t="str">
        <f t="shared" si="1"/>
        <v>24</v>
      </c>
      <c r="I35" s="5" t="str">
        <f t="shared" si="2"/>
        <v>00</v>
      </c>
      <c r="J35" s="5" t="str">
        <f t="shared" si="3"/>
        <v>03</v>
      </c>
      <c r="K35" s="5" t="str">
        <f t="shared" si="4"/>
        <v>09</v>
      </c>
      <c r="L35" s="5" t="str">
        <f t="shared" si="5"/>
        <v>2009</v>
      </c>
      <c r="N35" s="2">
        <f t="shared" si="6"/>
        <v>1056323544</v>
      </c>
      <c r="O35">
        <f t="shared" si="7"/>
        <v>6</v>
      </c>
      <c r="P35" s="2">
        <f t="shared" si="8"/>
        <v>6</v>
      </c>
      <c r="Q35" s="13">
        <f t="shared" si="9"/>
        <v>0.2</v>
      </c>
      <c r="R35" s="7" t="str">
        <f>IF(AND(P34&lt;360,P35=""),SUM($P$1:P34)-SUM($R$1:R34),"")</f>
        <v/>
      </c>
      <c r="S35" s="7" t="str">
        <f t="shared" si="12"/>
        <v/>
      </c>
      <c r="T35" s="7" t="str">
        <f>+IF(S35="","",SUM($Q$1:Q34)-SUM($T$1:T34))</f>
        <v/>
      </c>
      <c r="U35" s="7"/>
      <c r="V35" s="8" t="str">
        <f t="shared" si="10"/>
        <v/>
      </c>
      <c r="W35" s="11" t="str">
        <f t="shared" si="11"/>
        <v/>
      </c>
      <c r="X35" s="11" t="str">
        <f t="array" aca="1" ref="X35" ca="1">IF($W35="","",MAX(INDIRECT("Q"&amp;MAX(ROW($W$2:$W34)*($W$2:$W34&lt;&gt;"")+1)&amp;":Q"&amp;MAX(ROW($W$2:$W35)*($W$2:$W35&lt;&gt;"")))))</f>
        <v/>
      </c>
    </row>
    <row r="36" spans="1:24">
      <c r="A36" s="5">
        <v>37072002</v>
      </c>
      <c r="B36" s="6" t="s">
        <v>55</v>
      </c>
      <c r="C36" s="5" t="s">
        <v>21</v>
      </c>
      <c r="D36" s="5">
        <v>0.6</v>
      </c>
      <c r="E36" s="5"/>
      <c r="F36" s="5"/>
      <c r="G36" s="5" t="str">
        <f t="shared" si="0"/>
        <v>00</v>
      </c>
      <c r="H36" s="5" t="str">
        <f t="shared" si="1"/>
        <v>30</v>
      </c>
      <c r="I36" s="5" t="str">
        <f t="shared" si="2"/>
        <v>00</v>
      </c>
      <c r="J36" s="5" t="str">
        <f t="shared" si="3"/>
        <v>03</v>
      </c>
      <c r="K36" s="5" t="str">
        <f t="shared" si="4"/>
        <v>09</v>
      </c>
      <c r="L36" s="5" t="str">
        <f t="shared" si="5"/>
        <v>2009</v>
      </c>
      <c r="N36" s="2">
        <f t="shared" si="6"/>
        <v>1056323550</v>
      </c>
      <c r="O36">
        <f t="shared" si="7"/>
        <v>6</v>
      </c>
      <c r="P36" s="2">
        <f t="shared" si="8"/>
        <v>6</v>
      </c>
      <c r="Q36" s="13">
        <f t="shared" si="9"/>
        <v>0.6</v>
      </c>
      <c r="R36" s="7" t="str">
        <f>IF(AND(P35&lt;360,P36=""),SUM($P$1:P35)-SUM($R$1:R35),"")</f>
        <v/>
      </c>
      <c r="S36" s="7" t="str">
        <f t="shared" si="12"/>
        <v/>
      </c>
      <c r="T36" s="7" t="str">
        <f>+IF(S36="","",SUM($Q$1:Q35)-SUM($T$1:T35))</f>
        <v/>
      </c>
      <c r="U36" s="7"/>
      <c r="V36" s="8" t="str">
        <f t="shared" si="10"/>
        <v/>
      </c>
      <c r="W36" s="11" t="str">
        <f t="shared" si="11"/>
        <v/>
      </c>
      <c r="X36" s="11" t="str">
        <f t="array" aca="1" ref="X36" ca="1">IF($W36="","",MAX(INDIRECT("Q"&amp;MAX(ROW($W$2:$W35)*($W$2:$W35&lt;&gt;"")+1)&amp;":Q"&amp;MAX(ROW($W$2:$W36)*($W$2:$W36&lt;&gt;"")))))</f>
        <v/>
      </c>
    </row>
    <row r="37" spans="1:24">
      <c r="A37" s="5">
        <v>37072002</v>
      </c>
      <c r="B37" s="6" t="s">
        <v>56</v>
      </c>
      <c r="C37" s="5" t="s">
        <v>21</v>
      </c>
      <c r="D37" s="5">
        <v>0.4</v>
      </c>
      <c r="E37" s="5"/>
      <c r="F37" s="5"/>
      <c r="G37" s="5" t="str">
        <f t="shared" si="0"/>
        <v>00</v>
      </c>
      <c r="H37" s="5" t="str">
        <f t="shared" si="1"/>
        <v>36</v>
      </c>
      <c r="I37" s="5" t="str">
        <f t="shared" si="2"/>
        <v>00</v>
      </c>
      <c r="J37" s="5" t="str">
        <f t="shared" si="3"/>
        <v>03</v>
      </c>
      <c r="K37" s="5" t="str">
        <f t="shared" si="4"/>
        <v>09</v>
      </c>
      <c r="L37" s="5" t="str">
        <f t="shared" si="5"/>
        <v>2009</v>
      </c>
      <c r="N37" s="2">
        <f t="shared" si="6"/>
        <v>1056323556</v>
      </c>
      <c r="O37">
        <f t="shared" si="7"/>
        <v>6</v>
      </c>
      <c r="P37" s="2">
        <f t="shared" si="8"/>
        <v>6</v>
      </c>
      <c r="Q37" s="13">
        <f t="shared" si="9"/>
        <v>0.4</v>
      </c>
      <c r="R37" s="7" t="str">
        <f>IF(AND(P36&lt;360,P37=""),SUM($P$1:P36)-SUM($R$1:R36),"")</f>
        <v/>
      </c>
      <c r="S37" s="7" t="str">
        <f t="shared" si="12"/>
        <v/>
      </c>
      <c r="T37" s="7" t="str">
        <f>+IF(S37="","",SUM($Q$1:Q36)-SUM($T$1:T36))</f>
        <v/>
      </c>
      <c r="U37" s="7"/>
      <c r="V37" s="8" t="str">
        <f t="shared" si="10"/>
        <v/>
      </c>
      <c r="W37" s="11" t="str">
        <f t="shared" si="11"/>
        <v/>
      </c>
      <c r="X37" s="11" t="str">
        <f t="array" aca="1" ref="X37" ca="1">IF($W37="","",MAX(INDIRECT("Q"&amp;MAX(ROW($W$2:$W36)*($W$2:$W36&lt;&gt;"")+1)&amp;":Q"&amp;MAX(ROW($W$2:$W37)*($W$2:$W37&lt;&gt;"")))))</f>
        <v/>
      </c>
    </row>
    <row r="38" spans="1:24">
      <c r="A38" s="5">
        <v>37072002</v>
      </c>
      <c r="B38" s="6" t="s">
        <v>57</v>
      </c>
      <c r="C38" s="5" t="s">
        <v>21</v>
      </c>
      <c r="D38" s="5">
        <v>0.6</v>
      </c>
      <c r="E38" s="5"/>
      <c r="F38" s="5"/>
      <c r="G38" s="5" t="str">
        <f t="shared" si="0"/>
        <v>00</v>
      </c>
      <c r="H38" s="5" t="str">
        <f t="shared" si="1"/>
        <v>42</v>
      </c>
      <c r="I38" s="5" t="str">
        <f t="shared" si="2"/>
        <v>00</v>
      </c>
      <c r="J38" s="5" t="str">
        <f t="shared" si="3"/>
        <v>03</v>
      </c>
      <c r="K38" s="5" t="str">
        <f t="shared" si="4"/>
        <v>09</v>
      </c>
      <c r="L38" s="5" t="str">
        <f t="shared" si="5"/>
        <v>2009</v>
      </c>
      <c r="N38" s="2">
        <f t="shared" si="6"/>
        <v>1056323562</v>
      </c>
      <c r="O38">
        <f t="shared" si="7"/>
        <v>6</v>
      </c>
      <c r="P38" s="2">
        <f t="shared" si="8"/>
        <v>6</v>
      </c>
      <c r="Q38" s="13">
        <f t="shared" si="9"/>
        <v>0.6</v>
      </c>
      <c r="R38" s="7" t="str">
        <f>IF(AND(P37&lt;360,P38=""),SUM($P$1:P37)-SUM($R$1:R37),"")</f>
        <v/>
      </c>
      <c r="S38" s="7" t="str">
        <f t="shared" si="12"/>
        <v/>
      </c>
      <c r="T38" s="7" t="str">
        <f>+IF(S38="","",SUM($Q$1:Q37)-SUM($T$1:T37))</f>
        <v/>
      </c>
      <c r="U38" s="7"/>
      <c r="V38" s="8" t="str">
        <f t="shared" si="10"/>
        <v/>
      </c>
      <c r="W38" s="11" t="str">
        <f t="shared" si="11"/>
        <v/>
      </c>
      <c r="X38" s="11" t="str">
        <f t="array" aca="1" ref="X38" ca="1">IF($W38="","",MAX(INDIRECT("Q"&amp;MAX(ROW($W$2:$W37)*($W$2:$W37&lt;&gt;"")+1)&amp;":Q"&amp;MAX(ROW($W$2:$W38)*($W$2:$W38&lt;&gt;"")))))</f>
        <v/>
      </c>
    </row>
    <row r="39" spans="1:24">
      <c r="A39" s="5">
        <v>37072002</v>
      </c>
      <c r="B39" s="6" t="s">
        <v>58</v>
      </c>
      <c r="C39" s="5" t="s">
        <v>21</v>
      </c>
      <c r="D39" s="5">
        <v>0.2</v>
      </c>
      <c r="E39" s="5"/>
      <c r="F39" s="5"/>
      <c r="G39" s="5" t="str">
        <f t="shared" si="0"/>
        <v>03</v>
      </c>
      <c r="H39" s="5" t="str">
        <f t="shared" si="1"/>
        <v>18</v>
      </c>
      <c r="I39" s="5" t="str">
        <f t="shared" si="2"/>
        <v>00</v>
      </c>
      <c r="J39" s="5" t="str">
        <f t="shared" si="3"/>
        <v>03</v>
      </c>
      <c r="K39" s="5" t="str">
        <f t="shared" si="4"/>
        <v>09</v>
      </c>
      <c r="L39" s="5" t="str">
        <f t="shared" si="5"/>
        <v>2009</v>
      </c>
      <c r="N39" s="2">
        <f t="shared" si="6"/>
        <v>1056323718</v>
      </c>
      <c r="O39">
        <f t="shared" si="7"/>
        <v>156</v>
      </c>
      <c r="P39" s="2">
        <f t="shared" si="8"/>
        <v>156</v>
      </c>
      <c r="Q39" s="13">
        <f t="shared" si="9"/>
        <v>0.2</v>
      </c>
      <c r="R39" s="7" t="str">
        <f>IF(AND(P38&lt;360,P39=""),SUM($P$1:P38)-SUM($R$1:R38),"")</f>
        <v/>
      </c>
      <c r="S39" s="7" t="str">
        <f t="shared" si="12"/>
        <v/>
      </c>
      <c r="T39" s="7" t="str">
        <f>+IF(S39="","",SUM($Q$1:Q38)-SUM($T$1:T38))</f>
        <v/>
      </c>
      <c r="U39" s="7"/>
      <c r="V39" s="8" t="str">
        <f t="shared" si="10"/>
        <v/>
      </c>
      <c r="W39" s="11" t="str">
        <f t="shared" si="11"/>
        <v/>
      </c>
      <c r="X39" s="11" t="str">
        <f t="array" aca="1" ref="X39" ca="1">IF($W39="","",MAX(INDIRECT("Q"&amp;MAX(ROW($W$2:$W38)*($W$2:$W38&lt;&gt;"")+1)&amp;":Q"&amp;MAX(ROW($W$2:$W39)*($W$2:$W39&lt;&gt;"")))))</f>
        <v/>
      </c>
    </row>
    <row r="40" spans="1:24">
      <c r="A40" s="5">
        <v>37072002</v>
      </c>
      <c r="B40" s="6" t="s">
        <v>59</v>
      </c>
      <c r="C40" s="5" t="s">
        <v>21</v>
      </c>
      <c r="D40" s="5">
        <v>0.2</v>
      </c>
      <c r="E40" s="5"/>
      <c r="F40" s="5"/>
      <c r="G40" s="5" t="str">
        <f t="shared" si="0"/>
        <v>23</v>
      </c>
      <c r="H40" s="5" t="str">
        <f t="shared" si="1"/>
        <v>42</v>
      </c>
      <c r="I40" s="5" t="str">
        <f t="shared" si="2"/>
        <v>00</v>
      </c>
      <c r="J40" s="5" t="str">
        <f t="shared" si="3"/>
        <v>03</v>
      </c>
      <c r="K40" s="5" t="str">
        <f t="shared" si="4"/>
        <v>09</v>
      </c>
      <c r="L40" s="5" t="str">
        <f t="shared" si="5"/>
        <v>2009</v>
      </c>
      <c r="N40" s="2">
        <f t="shared" si="6"/>
        <v>1056324942</v>
      </c>
      <c r="O40">
        <f t="shared" si="7"/>
        <v>1224</v>
      </c>
      <c r="P40" s="2" t="str">
        <f t="shared" si="8"/>
        <v/>
      </c>
      <c r="Q40" s="12">
        <f t="shared" si="9"/>
        <v>0.2</v>
      </c>
      <c r="R40" s="7">
        <f>IF(AND(P39&lt;360,P40=""),SUM($P$1:P39)-SUM($R$1:R39),"")</f>
        <v>540</v>
      </c>
      <c r="S40" s="7">
        <f t="shared" si="12"/>
        <v>546</v>
      </c>
      <c r="T40" s="7">
        <f>+IF(S40="","",SUM($Q$1:Q39)-SUM($T$1:T39))</f>
        <v>4.5999999999999943</v>
      </c>
      <c r="U40" s="7"/>
      <c r="V40" s="8" t="str">
        <f t="shared" si="10"/>
        <v>0903</v>
      </c>
      <c r="W40" s="11">
        <f t="shared" si="11"/>
        <v>4.5999999999999943</v>
      </c>
      <c r="X40" s="11">
        <f t="array" aca="1" ref="X40" ca="1">IF($W40="","",MAX(INDIRECT("Q"&amp;MAX(ROW($W$2:$W39)*($W$2:$W39&lt;&gt;"")+1)&amp;":Q"&amp;MAX(ROW($W$2:$W40)*($W$2:$W40&lt;&gt;"")))))</f>
        <v>0.8</v>
      </c>
    </row>
    <row r="41" spans="1:24">
      <c r="A41" s="5">
        <v>37072002</v>
      </c>
      <c r="B41" s="6" t="s">
        <v>60</v>
      </c>
      <c r="C41" s="5" t="s">
        <v>21</v>
      </c>
      <c r="D41" s="5">
        <v>0.2</v>
      </c>
      <c r="E41" s="5"/>
      <c r="F41" s="5"/>
      <c r="G41" s="5" t="str">
        <f t="shared" si="0"/>
        <v>23</v>
      </c>
      <c r="H41" s="5" t="str">
        <f t="shared" si="1"/>
        <v>54</v>
      </c>
      <c r="I41" s="5" t="str">
        <f t="shared" si="2"/>
        <v>00</v>
      </c>
      <c r="J41" s="5" t="str">
        <f t="shared" si="3"/>
        <v>03</v>
      </c>
      <c r="K41" s="5" t="str">
        <f t="shared" si="4"/>
        <v>09</v>
      </c>
      <c r="L41" s="5" t="str">
        <f t="shared" si="5"/>
        <v>2009</v>
      </c>
      <c r="N41" s="2">
        <f t="shared" si="6"/>
        <v>1056324954</v>
      </c>
      <c r="O41">
        <f t="shared" si="7"/>
        <v>12</v>
      </c>
      <c r="P41" s="2">
        <f t="shared" si="8"/>
        <v>12</v>
      </c>
      <c r="Q41" s="12">
        <f t="shared" si="9"/>
        <v>0.2</v>
      </c>
      <c r="R41" s="7" t="str">
        <f>IF(AND(P40&lt;360,P41=""),SUM($P$1:P40)-SUM($R$1:R40),"")</f>
        <v/>
      </c>
      <c r="S41" s="7" t="str">
        <f t="shared" si="12"/>
        <v/>
      </c>
      <c r="T41" s="7" t="str">
        <f>+IF(S41="","",SUM($Q$1:Q40)-SUM($T$1:T40))</f>
        <v/>
      </c>
      <c r="U41" s="7"/>
      <c r="V41" s="8" t="str">
        <f t="shared" si="10"/>
        <v/>
      </c>
      <c r="W41" s="11" t="str">
        <f t="shared" si="11"/>
        <v/>
      </c>
      <c r="X41" s="11" t="str">
        <f t="array" aca="1" ref="X41" ca="1">IF($W41="","",MAX(INDIRECT("Q"&amp;MAX(ROW($W$2:$W40)*($W$2:$W40&lt;&gt;"")+1)&amp;":Q"&amp;MAX(ROW($W$2:$W41)*($W$2:$W41&lt;&gt;"")))))</f>
        <v/>
      </c>
    </row>
    <row r="42" spans="1:24">
      <c r="A42" s="5">
        <v>37072002</v>
      </c>
      <c r="B42" s="6" t="s">
        <v>61</v>
      </c>
      <c r="C42" s="5" t="s">
        <v>21</v>
      </c>
      <c r="D42" s="5">
        <v>0.2</v>
      </c>
      <c r="E42" s="5"/>
      <c r="F42" s="5"/>
      <c r="G42" s="5" t="str">
        <f t="shared" si="0"/>
        <v>00</v>
      </c>
      <c r="H42" s="5" t="str">
        <f t="shared" si="1"/>
        <v>06</v>
      </c>
      <c r="I42" s="5" t="str">
        <f t="shared" si="2"/>
        <v>00</v>
      </c>
      <c r="J42" s="5" t="str">
        <f t="shared" si="3"/>
        <v>04</v>
      </c>
      <c r="K42" s="5" t="str">
        <f t="shared" si="4"/>
        <v>09</v>
      </c>
      <c r="L42" s="5" t="str">
        <f t="shared" si="5"/>
        <v>2009</v>
      </c>
      <c r="N42" s="2">
        <f t="shared" si="6"/>
        <v>1056324966</v>
      </c>
      <c r="O42">
        <f t="shared" si="7"/>
        <v>12</v>
      </c>
      <c r="P42" s="2">
        <f t="shared" si="8"/>
        <v>12</v>
      </c>
      <c r="Q42" s="12">
        <f t="shared" si="9"/>
        <v>0.2</v>
      </c>
      <c r="R42" s="7" t="str">
        <f>IF(AND(P41&lt;360,P42=""),SUM($P$1:P41)-SUM($R$1:R41),"")</f>
        <v/>
      </c>
      <c r="S42" s="7" t="str">
        <f t="shared" si="12"/>
        <v/>
      </c>
      <c r="T42" s="7" t="str">
        <f>+IF(S42="","",SUM($Q$1:Q41)-SUM($T$1:T41))</f>
        <v/>
      </c>
      <c r="U42" s="7"/>
      <c r="V42" s="8" t="str">
        <f t="shared" si="10"/>
        <v/>
      </c>
      <c r="W42" s="11" t="str">
        <f t="shared" si="11"/>
        <v/>
      </c>
      <c r="X42" s="11" t="str">
        <f t="array" aca="1" ref="X42" ca="1">IF($W42="","",MAX(INDIRECT("Q"&amp;MAX(ROW($W$2:$W41)*($W$2:$W41&lt;&gt;"")+1)&amp;":Q"&amp;MAX(ROW($W$2:$W42)*($W$2:$W42&lt;&gt;"")))))</f>
        <v/>
      </c>
    </row>
    <row r="43" spans="1:24">
      <c r="A43" s="5">
        <v>37072002</v>
      </c>
      <c r="B43" s="6" t="s">
        <v>62</v>
      </c>
      <c r="C43" s="5" t="s">
        <v>21</v>
      </c>
      <c r="D43" s="5">
        <v>0.2</v>
      </c>
      <c r="E43" s="5"/>
      <c r="F43" s="5"/>
      <c r="G43" s="5" t="str">
        <f t="shared" si="0"/>
        <v>01</v>
      </c>
      <c r="H43" s="5" t="str">
        <f t="shared" si="1"/>
        <v>30</v>
      </c>
      <c r="I43" s="5" t="str">
        <f t="shared" si="2"/>
        <v>00</v>
      </c>
      <c r="J43" s="5" t="str">
        <f t="shared" si="3"/>
        <v>04</v>
      </c>
      <c r="K43" s="5" t="str">
        <f t="shared" si="4"/>
        <v>09</v>
      </c>
      <c r="L43" s="5" t="str">
        <f t="shared" si="5"/>
        <v>2009</v>
      </c>
      <c r="N43" s="2">
        <f t="shared" si="6"/>
        <v>1056325050</v>
      </c>
      <c r="O43">
        <f t="shared" si="7"/>
        <v>84</v>
      </c>
      <c r="P43" s="2">
        <f t="shared" si="8"/>
        <v>84</v>
      </c>
      <c r="Q43" s="12">
        <f t="shared" si="9"/>
        <v>0.2</v>
      </c>
      <c r="R43" s="7" t="str">
        <f>IF(AND(P42&lt;360,P43=""),SUM($P$1:P42)-SUM($R$1:R42),"")</f>
        <v/>
      </c>
      <c r="S43" s="7" t="str">
        <f t="shared" si="12"/>
        <v/>
      </c>
      <c r="T43" s="7" t="str">
        <f>+IF(S43="","",SUM($Q$1:Q42)-SUM($T$1:T42))</f>
        <v/>
      </c>
      <c r="U43" s="7"/>
      <c r="V43" s="8" t="str">
        <f t="shared" si="10"/>
        <v/>
      </c>
      <c r="W43" s="11" t="str">
        <f t="shared" si="11"/>
        <v/>
      </c>
      <c r="X43" s="11" t="str">
        <f t="array" aca="1" ref="X43" ca="1">IF($W43="","",MAX(INDIRECT("Q"&amp;MAX(ROW($W$2:$W42)*($W$2:$W42&lt;&gt;"")+1)&amp;":Q"&amp;MAX(ROW($W$2:$W43)*($W$2:$W43&lt;&gt;"")))))</f>
        <v/>
      </c>
    </row>
    <row r="44" spans="1:24">
      <c r="A44" s="5">
        <v>37072002</v>
      </c>
      <c r="B44" s="6" t="s">
        <v>63</v>
      </c>
      <c r="C44" s="5" t="s">
        <v>21</v>
      </c>
      <c r="D44" s="5">
        <v>0.4</v>
      </c>
      <c r="E44" s="5"/>
      <c r="F44" s="5"/>
      <c r="G44" s="5" t="str">
        <f t="shared" si="0"/>
        <v>02</v>
      </c>
      <c r="H44" s="5" t="str">
        <f t="shared" si="1"/>
        <v>18</v>
      </c>
      <c r="I44" s="5" t="str">
        <f t="shared" si="2"/>
        <v>00</v>
      </c>
      <c r="J44" s="5" t="str">
        <f t="shared" si="3"/>
        <v>04</v>
      </c>
      <c r="K44" s="5" t="str">
        <f t="shared" si="4"/>
        <v>09</v>
      </c>
      <c r="L44" s="5" t="str">
        <f t="shared" si="5"/>
        <v>2009</v>
      </c>
      <c r="N44" s="2">
        <f t="shared" si="6"/>
        <v>1056325098</v>
      </c>
      <c r="O44">
        <f t="shared" si="7"/>
        <v>48</v>
      </c>
      <c r="P44" s="2">
        <f t="shared" si="8"/>
        <v>48</v>
      </c>
      <c r="Q44" s="12">
        <f t="shared" si="9"/>
        <v>0.4</v>
      </c>
      <c r="R44" s="7" t="str">
        <f>IF(AND(P43&lt;360,P44=""),SUM($P$1:P43)-SUM($R$1:R43),"")</f>
        <v/>
      </c>
      <c r="S44" s="7" t="str">
        <f t="shared" si="12"/>
        <v/>
      </c>
      <c r="T44" s="7" t="str">
        <f>+IF(S44="","",SUM($Q$1:Q43)-SUM($T$1:T43))</f>
        <v/>
      </c>
      <c r="U44" s="7"/>
      <c r="V44" s="8" t="str">
        <f t="shared" si="10"/>
        <v/>
      </c>
      <c r="W44" s="11" t="str">
        <f t="shared" si="11"/>
        <v/>
      </c>
      <c r="X44" s="11" t="str">
        <f t="array" aca="1" ref="X44" ca="1">IF($W44="","",MAX(INDIRECT("Q"&amp;MAX(ROW($W$2:$W43)*($W$2:$W43&lt;&gt;"")+1)&amp;":Q"&amp;MAX(ROW($W$2:$W44)*($W$2:$W44&lt;&gt;"")))))</f>
        <v/>
      </c>
    </row>
    <row r="45" spans="1:24">
      <c r="A45" s="5">
        <v>37072002</v>
      </c>
      <c r="B45" s="6" t="s">
        <v>64</v>
      </c>
      <c r="C45" s="5" t="s">
        <v>21</v>
      </c>
      <c r="D45" s="5">
        <v>0.2</v>
      </c>
      <c r="E45" s="5"/>
      <c r="F45" s="5"/>
      <c r="G45" s="5" t="str">
        <f t="shared" si="0"/>
        <v>02</v>
      </c>
      <c r="H45" s="5" t="str">
        <f t="shared" si="1"/>
        <v>24</v>
      </c>
      <c r="I45" s="5" t="str">
        <f t="shared" si="2"/>
        <v>00</v>
      </c>
      <c r="J45" s="5" t="str">
        <f t="shared" si="3"/>
        <v>04</v>
      </c>
      <c r="K45" s="5" t="str">
        <f t="shared" si="4"/>
        <v>09</v>
      </c>
      <c r="L45" s="5" t="str">
        <f t="shared" si="5"/>
        <v>2009</v>
      </c>
      <c r="N45" s="2">
        <f t="shared" si="6"/>
        <v>1056325104</v>
      </c>
      <c r="O45">
        <f t="shared" si="7"/>
        <v>6</v>
      </c>
      <c r="P45" s="2">
        <f t="shared" si="8"/>
        <v>6</v>
      </c>
      <c r="Q45" s="12">
        <f t="shared" si="9"/>
        <v>0.2</v>
      </c>
      <c r="R45" s="7" t="str">
        <f>IF(AND(P44&lt;360,P45=""),SUM($P$1:P44)-SUM($R$1:R44),"")</f>
        <v/>
      </c>
      <c r="S45" s="7" t="str">
        <f t="shared" si="12"/>
        <v/>
      </c>
      <c r="T45" s="7" t="str">
        <f>+IF(S45="","",SUM($Q$1:Q44)-SUM($T$1:T44))</f>
        <v/>
      </c>
      <c r="U45" s="7"/>
      <c r="V45" s="8" t="str">
        <f t="shared" si="10"/>
        <v/>
      </c>
      <c r="W45" s="11" t="str">
        <f t="shared" si="11"/>
        <v/>
      </c>
      <c r="X45" s="11" t="str">
        <f t="array" aca="1" ref="X45" ca="1">IF($W45="","",MAX(INDIRECT("Q"&amp;MAX(ROW($W$2:$W44)*($W$2:$W44&lt;&gt;"")+1)&amp;":Q"&amp;MAX(ROW($W$2:$W45)*($W$2:$W45&lt;&gt;"")))))</f>
        <v/>
      </c>
    </row>
    <row r="46" spans="1:24">
      <c r="A46" s="5">
        <v>37072002</v>
      </c>
      <c r="B46" s="6" t="s">
        <v>65</v>
      </c>
      <c r="C46" s="5" t="s">
        <v>21</v>
      </c>
      <c r="D46" s="5">
        <v>0.2</v>
      </c>
      <c r="E46" s="5"/>
      <c r="F46" s="5"/>
      <c r="G46" s="5" t="str">
        <f t="shared" si="0"/>
        <v>02</v>
      </c>
      <c r="H46" s="5" t="str">
        <f t="shared" si="1"/>
        <v>36</v>
      </c>
      <c r="I46" s="5" t="str">
        <f t="shared" si="2"/>
        <v>00</v>
      </c>
      <c r="J46" s="5" t="str">
        <f t="shared" si="3"/>
        <v>04</v>
      </c>
      <c r="K46" s="5" t="str">
        <f t="shared" si="4"/>
        <v>09</v>
      </c>
      <c r="L46" s="5" t="str">
        <f t="shared" si="5"/>
        <v>2009</v>
      </c>
      <c r="N46" s="2">
        <f t="shared" si="6"/>
        <v>1056325116</v>
      </c>
      <c r="O46">
        <f t="shared" si="7"/>
        <v>12</v>
      </c>
      <c r="P46" s="2">
        <f t="shared" si="8"/>
        <v>12</v>
      </c>
      <c r="Q46" s="12">
        <f t="shared" si="9"/>
        <v>0.2</v>
      </c>
      <c r="R46" s="7" t="str">
        <f>IF(AND(P45&lt;360,P46=""),SUM($P$1:P45)-SUM($R$1:R45),"")</f>
        <v/>
      </c>
      <c r="S46" s="7" t="str">
        <f t="shared" si="12"/>
        <v/>
      </c>
      <c r="T46" s="7" t="str">
        <f>+IF(S46="","",SUM($Q$1:Q45)-SUM($T$1:T45))</f>
        <v/>
      </c>
      <c r="U46" s="7"/>
      <c r="V46" s="8" t="str">
        <f t="shared" si="10"/>
        <v/>
      </c>
      <c r="W46" s="11" t="str">
        <f t="shared" si="11"/>
        <v/>
      </c>
      <c r="X46" s="11" t="str">
        <f t="array" aca="1" ref="X46" ca="1">IF($W46="","",MAX(INDIRECT("Q"&amp;MAX(ROW($W$2:$W45)*($W$2:$W45&lt;&gt;"")+1)&amp;":Q"&amp;MAX(ROW($W$2:$W46)*($W$2:$W46&lt;&gt;"")))))</f>
        <v/>
      </c>
    </row>
    <row r="47" spans="1:24">
      <c r="A47" s="5">
        <v>37072002</v>
      </c>
      <c r="B47" s="6" t="s">
        <v>66</v>
      </c>
      <c r="C47" s="5" t="s">
        <v>21</v>
      </c>
      <c r="D47" s="5">
        <v>0.2</v>
      </c>
      <c r="E47" s="5"/>
      <c r="F47" s="5"/>
      <c r="G47" s="5" t="str">
        <f t="shared" si="0"/>
        <v>02</v>
      </c>
      <c r="H47" s="5" t="str">
        <f t="shared" si="1"/>
        <v>48</v>
      </c>
      <c r="I47" s="5" t="str">
        <f t="shared" si="2"/>
        <v>00</v>
      </c>
      <c r="J47" s="5" t="str">
        <f t="shared" si="3"/>
        <v>04</v>
      </c>
      <c r="K47" s="5" t="str">
        <f t="shared" si="4"/>
        <v>09</v>
      </c>
      <c r="L47" s="5" t="str">
        <f t="shared" si="5"/>
        <v>2009</v>
      </c>
      <c r="N47" s="2">
        <f t="shared" si="6"/>
        <v>1056325128</v>
      </c>
      <c r="O47">
        <f t="shared" si="7"/>
        <v>12</v>
      </c>
      <c r="P47" s="2">
        <f t="shared" si="8"/>
        <v>12</v>
      </c>
      <c r="Q47" s="12">
        <f t="shared" si="9"/>
        <v>0.2</v>
      </c>
      <c r="R47" s="7" t="str">
        <f>IF(AND(P46&lt;360,P47=""),SUM($P$1:P46)-SUM($R$1:R46),"")</f>
        <v/>
      </c>
      <c r="S47" s="7" t="str">
        <f t="shared" si="12"/>
        <v/>
      </c>
      <c r="T47" s="7" t="str">
        <f>+IF(S47="","",SUM($Q$1:Q46)-SUM($T$1:T46))</f>
        <v/>
      </c>
      <c r="U47" s="7"/>
      <c r="V47" s="8" t="str">
        <f t="shared" si="10"/>
        <v/>
      </c>
      <c r="W47" s="11" t="str">
        <f t="shared" si="11"/>
        <v/>
      </c>
      <c r="X47" s="11" t="str">
        <f t="array" aca="1" ref="X47" ca="1">IF($W47="","",MAX(INDIRECT("Q"&amp;MAX(ROW($W$2:$W46)*($W$2:$W46&lt;&gt;"")+1)&amp;":Q"&amp;MAX(ROW($W$2:$W47)*($W$2:$W47&lt;&gt;"")))))</f>
        <v/>
      </c>
    </row>
    <row r="48" spans="1:24">
      <c r="A48" s="5">
        <v>37072002</v>
      </c>
      <c r="B48" s="6" t="s">
        <v>67</v>
      </c>
      <c r="C48" s="5" t="s">
        <v>21</v>
      </c>
      <c r="D48" s="5">
        <v>0.4</v>
      </c>
      <c r="E48" s="5"/>
      <c r="F48" s="5"/>
      <c r="G48" s="5" t="str">
        <f t="shared" si="0"/>
        <v>03</v>
      </c>
      <c r="H48" s="5" t="str">
        <f t="shared" si="1"/>
        <v>48</v>
      </c>
      <c r="I48" s="5" t="str">
        <f t="shared" si="2"/>
        <v>00</v>
      </c>
      <c r="J48" s="5" t="str">
        <f t="shared" si="3"/>
        <v>04</v>
      </c>
      <c r="K48" s="5" t="str">
        <f t="shared" si="4"/>
        <v>09</v>
      </c>
      <c r="L48" s="5" t="str">
        <f t="shared" si="5"/>
        <v>2009</v>
      </c>
      <c r="N48" s="2">
        <f t="shared" si="6"/>
        <v>1056325188</v>
      </c>
      <c r="O48">
        <f t="shared" si="7"/>
        <v>60</v>
      </c>
      <c r="P48" s="2">
        <f t="shared" si="8"/>
        <v>60</v>
      </c>
      <c r="Q48" s="12">
        <f t="shared" si="9"/>
        <v>0.4</v>
      </c>
      <c r="R48" s="7" t="str">
        <f>IF(AND(P47&lt;360,P48=""),SUM($P$1:P47)-SUM($R$1:R47),"")</f>
        <v/>
      </c>
      <c r="S48" s="7" t="str">
        <f t="shared" si="12"/>
        <v/>
      </c>
      <c r="T48" s="7" t="str">
        <f>+IF(S48="","",SUM($Q$1:Q47)-SUM($T$1:T47))</f>
        <v/>
      </c>
      <c r="U48" s="7"/>
      <c r="V48" s="8" t="str">
        <f t="shared" si="10"/>
        <v/>
      </c>
      <c r="W48" s="11" t="str">
        <f t="shared" si="11"/>
        <v/>
      </c>
      <c r="X48" s="11" t="str">
        <f t="array" aca="1" ref="X48" ca="1">IF($W48="","",MAX(INDIRECT("Q"&amp;MAX(ROW($W$2:$W47)*($W$2:$W47&lt;&gt;"")+1)&amp;":Q"&amp;MAX(ROW($W$2:$W48)*($W$2:$W48&lt;&gt;"")))))</f>
        <v/>
      </c>
    </row>
    <row r="49" spans="1:24">
      <c r="A49" s="5">
        <v>37072002</v>
      </c>
      <c r="B49" s="6" t="s">
        <v>68</v>
      </c>
      <c r="C49" s="5" t="s">
        <v>21</v>
      </c>
      <c r="D49" s="5">
        <v>0.2</v>
      </c>
      <c r="E49" s="5"/>
      <c r="F49" s="5"/>
      <c r="G49" s="5" t="str">
        <f t="shared" si="0"/>
        <v>03</v>
      </c>
      <c r="H49" s="5" t="str">
        <f t="shared" si="1"/>
        <v>54</v>
      </c>
      <c r="I49" s="5" t="str">
        <f t="shared" si="2"/>
        <v>00</v>
      </c>
      <c r="J49" s="5" t="str">
        <f t="shared" si="3"/>
        <v>04</v>
      </c>
      <c r="K49" s="5" t="str">
        <f t="shared" si="4"/>
        <v>09</v>
      </c>
      <c r="L49" s="5" t="str">
        <f t="shared" si="5"/>
        <v>2009</v>
      </c>
      <c r="N49" s="2">
        <f t="shared" si="6"/>
        <v>1056325194</v>
      </c>
      <c r="O49">
        <f t="shared" si="7"/>
        <v>6</v>
      </c>
      <c r="P49" s="2">
        <f t="shared" si="8"/>
        <v>6</v>
      </c>
      <c r="Q49" s="12">
        <f t="shared" si="9"/>
        <v>0.2</v>
      </c>
      <c r="R49" s="7" t="str">
        <f>IF(AND(P48&lt;360,P49=""),SUM($P$1:P48)-SUM($R$1:R48),"")</f>
        <v/>
      </c>
      <c r="S49" s="7" t="str">
        <f t="shared" si="12"/>
        <v/>
      </c>
      <c r="T49" s="7" t="str">
        <f>+IF(S49="","",SUM($Q$1:Q48)-SUM($T$1:T48))</f>
        <v/>
      </c>
      <c r="U49" s="7"/>
      <c r="V49" s="8" t="str">
        <f t="shared" si="10"/>
        <v/>
      </c>
      <c r="W49" s="11" t="str">
        <f t="shared" si="11"/>
        <v/>
      </c>
      <c r="X49" s="11" t="str">
        <f t="array" aca="1" ref="X49" ca="1">IF($W49="","",MAX(INDIRECT("Q"&amp;MAX(ROW($W$2:$W48)*($W$2:$W48&lt;&gt;"")+1)&amp;":Q"&amp;MAX(ROW($W$2:$W49)*($W$2:$W49&lt;&gt;"")))))</f>
        <v/>
      </c>
    </row>
    <row r="50" spans="1:24">
      <c r="A50" s="5">
        <v>37072002</v>
      </c>
      <c r="B50" s="6" t="s">
        <v>69</v>
      </c>
      <c r="C50" s="5" t="s">
        <v>21</v>
      </c>
      <c r="D50" s="5">
        <v>0.2</v>
      </c>
      <c r="E50" s="5"/>
      <c r="F50" s="5"/>
      <c r="G50" s="5" t="str">
        <f t="shared" si="0"/>
        <v>04</v>
      </c>
      <c r="H50" s="5" t="str">
        <f t="shared" si="1"/>
        <v>00</v>
      </c>
      <c r="I50" s="5" t="str">
        <f t="shared" si="2"/>
        <v>00</v>
      </c>
      <c r="J50" s="5" t="str">
        <f t="shared" si="3"/>
        <v>04</v>
      </c>
      <c r="K50" s="5" t="str">
        <f t="shared" si="4"/>
        <v>09</v>
      </c>
      <c r="L50" s="5" t="str">
        <f t="shared" si="5"/>
        <v>2009</v>
      </c>
      <c r="N50" s="2">
        <f t="shared" si="6"/>
        <v>1056325200</v>
      </c>
      <c r="O50">
        <f t="shared" si="7"/>
        <v>6</v>
      </c>
      <c r="P50" s="2">
        <f t="shared" si="8"/>
        <v>6</v>
      </c>
      <c r="Q50" s="12">
        <f t="shared" si="9"/>
        <v>0.2</v>
      </c>
      <c r="R50" s="7" t="str">
        <f>IF(AND(P49&lt;360,P50=""),SUM($P$1:P49)-SUM($R$1:R49),"")</f>
        <v/>
      </c>
      <c r="S50" s="7" t="str">
        <f t="shared" si="12"/>
        <v/>
      </c>
      <c r="T50" s="7" t="str">
        <f>+IF(S50="","",SUM($Q$1:Q49)-SUM($T$1:T49))</f>
        <v/>
      </c>
      <c r="U50" s="7"/>
      <c r="V50" s="8" t="str">
        <f t="shared" si="10"/>
        <v/>
      </c>
      <c r="W50" s="11" t="str">
        <f t="shared" si="11"/>
        <v/>
      </c>
      <c r="X50" s="11" t="str">
        <f t="array" aca="1" ref="X50" ca="1">IF($W50="","",MAX(INDIRECT("Q"&amp;MAX(ROW($W$2:$W49)*($W$2:$W49&lt;&gt;"")+1)&amp;":Q"&amp;MAX(ROW($W$2:$W50)*($W$2:$W50&lt;&gt;"")))))</f>
        <v/>
      </c>
    </row>
    <row r="51" spans="1:24">
      <c r="A51" s="5">
        <v>37072002</v>
      </c>
      <c r="B51" s="6" t="s">
        <v>70</v>
      </c>
      <c r="C51" s="5" t="s">
        <v>21</v>
      </c>
      <c r="D51" s="5">
        <v>0.2</v>
      </c>
      <c r="E51" s="5"/>
      <c r="F51" s="5"/>
      <c r="G51" s="5" t="str">
        <f t="shared" si="0"/>
        <v>04</v>
      </c>
      <c r="H51" s="5" t="str">
        <f t="shared" si="1"/>
        <v>24</v>
      </c>
      <c r="I51" s="5" t="str">
        <f t="shared" si="2"/>
        <v>00</v>
      </c>
      <c r="J51" s="5" t="str">
        <f t="shared" si="3"/>
        <v>04</v>
      </c>
      <c r="K51" s="5" t="str">
        <f t="shared" si="4"/>
        <v>09</v>
      </c>
      <c r="L51" s="5" t="str">
        <f t="shared" si="5"/>
        <v>2009</v>
      </c>
      <c r="N51" s="2">
        <f t="shared" si="6"/>
        <v>1056325224</v>
      </c>
      <c r="O51">
        <f t="shared" si="7"/>
        <v>24</v>
      </c>
      <c r="P51" s="2">
        <f t="shared" si="8"/>
        <v>24</v>
      </c>
      <c r="Q51" s="12">
        <f t="shared" si="9"/>
        <v>0.2</v>
      </c>
      <c r="R51" s="7" t="str">
        <f>IF(AND(P50&lt;360,P51=""),SUM($P$1:P50)-SUM($R$1:R50),"")</f>
        <v/>
      </c>
      <c r="S51" s="7" t="str">
        <f t="shared" si="12"/>
        <v/>
      </c>
      <c r="T51" s="7" t="str">
        <f>+IF(S51="","",SUM($Q$1:Q50)-SUM($T$1:T50))</f>
        <v/>
      </c>
      <c r="U51" s="7"/>
      <c r="V51" s="8" t="str">
        <f t="shared" si="10"/>
        <v/>
      </c>
      <c r="W51" s="11" t="str">
        <f t="shared" si="11"/>
        <v/>
      </c>
      <c r="X51" s="11" t="str">
        <f t="array" aca="1" ref="X51" ca="1">IF($W51="","",MAX(INDIRECT("Q"&amp;MAX(ROW($W$2:$W50)*($W$2:$W50&lt;&gt;"")+1)&amp;":Q"&amp;MAX(ROW($W$2:$W51)*($W$2:$W51&lt;&gt;"")))))</f>
        <v/>
      </c>
    </row>
    <row r="52" spans="1:24">
      <c r="A52" s="5">
        <v>37072002</v>
      </c>
      <c r="B52" s="6" t="s">
        <v>71</v>
      </c>
      <c r="C52" s="5" t="s">
        <v>21</v>
      </c>
      <c r="D52" s="5">
        <v>0.2</v>
      </c>
      <c r="E52" s="5"/>
      <c r="F52" s="5"/>
      <c r="G52" s="5" t="str">
        <f t="shared" si="0"/>
        <v>04</v>
      </c>
      <c r="H52" s="5" t="str">
        <f t="shared" si="1"/>
        <v>48</v>
      </c>
      <c r="I52" s="5" t="str">
        <f t="shared" si="2"/>
        <v>00</v>
      </c>
      <c r="J52" s="5" t="str">
        <f t="shared" si="3"/>
        <v>04</v>
      </c>
      <c r="K52" s="5" t="str">
        <f t="shared" si="4"/>
        <v>09</v>
      </c>
      <c r="L52" s="5" t="str">
        <f t="shared" si="5"/>
        <v>2009</v>
      </c>
      <c r="N52" s="2">
        <f t="shared" si="6"/>
        <v>1056325248</v>
      </c>
      <c r="O52">
        <f t="shared" si="7"/>
        <v>24</v>
      </c>
      <c r="P52" s="2">
        <f t="shared" si="8"/>
        <v>24</v>
      </c>
      <c r="Q52" s="12">
        <f t="shared" si="9"/>
        <v>0.2</v>
      </c>
      <c r="R52" s="7" t="str">
        <f>IF(AND(P51&lt;360,P52=""),SUM($P$1:P51)-SUM($R$1:R51),"")</f>
        <v/>
      </c>
      <c r="S52" s="7" t="str">
        <f t="shared" si="12"/>
        <v/>
      </c>
      <c r="T52" s="7" t="str">
        <f>+IF(S52="","",SUM($Q$1:Q51)-SUM($T$1:T51))</f>
        <v/>
      </c>
      <c r="U52" s="7"/>
      <c r="V52" s="8" t="str">
        <f t="shared" si="10"/>
        <v/>
      </c>
      <c r="W52" s="11" t="str">
        <f t="shared" si="11"/>
        <v/>
      </c>
      <c r="X52" s="11" t="str">
        <f t="array" aca="1" ref="X52" ca="1">IF($W52="","",MAX(INDIRECT("Q"&amp;MAX(ROW($W$2:$W51)*($W$2:$W51&lt;&gt;"")+1)&amp;":Q"&amp;MAX(ROW($W$2:$W52)*($W$2:$W52&lt;&gt;"")))))</f>
        <v/>
      </c>
    </row>
    <row r="53" spans="1:24">
      <c r="A53" s="5">
        <v>37072002</v>
      </c>
      <c r="B53" s="6" t="s">
        <v>72</v>
      </c>
      <c r="C53" s="5" t="s">
        <v>21</v>
      </c>
      <c r="D53" s="5">
        <v>0.2</v>
      </c>
      <c r="E53" s="5"/>
      <c r="F53" s="5"/>
      <c r="G53" s="5" t="str">
        <f t="shared" si="0"/>
        <v>05</v>
      </c>
      <c r="H53" s="5" t="str">
        <f t="shared" si="1"/>
        <v>06</v>
      </c>
      <c r="I53" s="5" t="str">
        <f t="shared" si="2"/>
        <v>00</v>
      </c>
      <c r="J53" s="5" t="str">
        <f t="shared" si="3"/>
        <v>04</v>
      </c>
      <c r="K53" s="5" t="str">
        <f t="shared" si="4"/>
        <v>09</v>
      </c>
      <c r="L53" s="5" t="str">
        <f t="shared" si="5"/>
        <v>2009</v>
      </c>
      <c r="N53" s="2">
        <f t="shared" si="6"/>
        <v>1056325266</v>
      </c>
      <c r="O53">
        <f t="shared" si="7"/>
        <v>18</v>
      </c>
      <c r="P53" s="2">
        <f t="shared" si="8"/>
        <v>18</v>
      </c>
      <c r="Q53" s="12">
        <f t="shared" si="9"/>
        <v>0.2</v>
      </c>
      <c r="R53" s="7" t="str">
        <f>IF(AND(P52&lt;360,P53=""),SUM($P$1:P52)-SUM($R$1:R52),"")</f>
        <v/>
      </c>
      <c r="S53" s="7" t="str">
        <f t="shared" si="12"/>
        <v/>
      </c>
      <c r="T53" s="7" t="str">
        <f>+IF(S53="","",SUM($Q$1:Q52)-SUM($T$1:T52))</f>
        <v/>
      </c>
      <c r="U53" s="7"/>
      <c r="V53" s="8" t="str">
        <f t="shared" si="10"/>
        <v/>
      </c>
      <c r="W53" s="11" t="str">
        <f t="shared" si="11"/>
        <v/>
      </c>
      <c r="X53" s="11" t="str">
        <f t="array" aca="1" ref="X53" ca="1">IF($W53="","",MAX(INDIRECT("Q"&amp;MAX(ROW($W$2:$W52)*($W$2:$W52&lt;&gt;"")+1)&amp;":Q"&amp;MAX(ROW($W$2:$W53)*($W$2:$W53&lt;&gt;"")))))</f>
        <v/>
      </c>
    </row>
    <row r="54" spans="1:24">
      <c r="A54" s="5">
        <v>37072002</v>
      </c>
      <c r="B54" s="6" t="s">
        <v>73</v>
      </c>
      <c r="C54" s="5" t="s">
        <v>21</v>
      </c>
      <c r="D54" s="5">
        <v>0.2</v>
      </c>
      <c r="E54" s="5"/>
      <c r="F54" s="5"/>
      <c r="G54" s="5" t="str">
        <f t="shared" si="0"/>
        <v>05</v>
      </c>
      <c r="H54" s="5" t="str">
        <f t="shared" si="1"/>
        <v>12</v>
      </c>
      <c r="I54" s="5" t="str">
        <f t="shared" si="2"/>
        <v>00</v>
      </c>
      <c r="J54" s="5" t="str">
        <f t="shared" si="3"/>
        <v>04</v>
      </c>
      <c r="K54" s="5" t="str">
        <f t="shared" si="4"/>
        <v>09</v>
      </c>
      <c r="L54" s="5" t="str">
        <f t="shared" si="5"/>
        <v>2009</v>
      </c>
      <c r="N54" s="2">
        <f t="shared" si="6"/>
        <v>1056325272</v>
      </c>
      <c r="O54">
        <f t="shared" si="7"/>
        <v>6</v>
      </c>
      <c r="P54" s="2">
        <f t="shared" si="8"/>
        <v>6</v>
      </c>
      <c r="Q54" s="12">
        <f t="shared" si="9"/>
        <v>0.2</v>
      </c>
      <c r="R54" s="7" t="str">
        <f>IF(AND(P53&lt;360,P54=""),SUM($P$1:P53)-SUM($R$1:R53),"")</f>
        <v/>
      </c>
      <c r="S54" s="7" t="str">
        <f t="shared" si="12"/>
        <v/>
      </c>
      <c r="T54" s="7" t="str">
        <f>+IF(S54="","",SUM($Q$1:Q53)-SUM($T$1:T53))</f>
        <v/>
      </c>
      <c r="U54" s="7"/>
      <c r="V54" s="8" t="str">
        <f t="shared" si="10"/>
        <v/>
      </c>
      <c r="W54" s="11" t="str">
        <f t="shared" si="11"/>
        <v/>
      </c>
      <c r="X54" s="11" t="str">
        <f t="array" aca="1" ref="X54" ca="1">IF($W54="","",MAX(INDIRECT("Q"&amp;MAX(ROW($W$2:$W53)*($W$2:$W53&lt;&gt;"")+1)&amp;":Q"&amp;MAX(ROW($W$2:$W54)*($W$2:$W54&lt;&gt;"")))))</f>
        <v/>
      </c>
    </row>
    <row r="55" spans="1:24">
      <c r="A55" s="5">
        <v>37072002</v>
      </c>
      <c r="B55" s="6" t="s">
        <v>74</v>
      </c>
      <c r="C55" s="5" t="s">
        <v>21</v>
      </c>
      <c r="D55" s="5">
        <v>0.2</v>
      </c>
      <c r="E55" s="5"/>
      <c r="F55" s="5"/>
      <c r="G55" s="5" t="str">
        <f t="shared" si="0"/>
        <v>06</v>
      </c>
      <c r="H55" s="5" t="str">
        <f t="shared" si="1"/>
        <v>00</v>
      </c>
      <c r="I55" s="5" t="str">
        <f t="shared" si="2"/>
        <v>00</v>
      </c>
      <c r="J55" s="5" t="str">
        <f t="shared" si="3"/>
        <v>15</v>
      </c>
      <c r="K55" s="5" t="str">
        <f t="shared" si="4"/>
        <v>09</v>
      </c>
      <c r="L55" s="5" t="str">
        <f t="shared" si="5"/>
        <v>2009</v>
      </c>
      <c r="N55" s="2">
        <f t="shared" si="6"/>
        <v>1056341160</v>
      </c>
      <c r="O55">
        <f t="shared" si="7"/>
        <v>15888</v>
      </c>
      <c r="P55" s="2" t="str">
        <f t="shared" si="8"/>
        <v/>
      </c>
      <c r="Q55" s="13">
        <f t="shared" si="9"/>
        <v>0.2</v>
      </c>
      <c r="R55" s="7">
        <f>IF(AND(P54&lt;360,P55=""),SUM($P$1:P54)-SUM($R$1:R54),"")</f>
        <v>330</v>
      </c>
      <c r="S55" s="7">
        <f t="shared" si="12"/>
        <v>336</v>
      </c>
      <c r="T55" s="7">
        <f>+IF(S55="","",SUM($Q$1:Q54)-SUM($T$1:T54))</f>
        <v>3.3999999999999915</v>
      </c>
      <c r="U55" s="7"/>
      <c r="V55" s="8" t="str">
        <f t="shared" si="10"/>
        <v>0915</v>
      </c>
      <c r="W55" s="11">
        <f t="shared" si="11"/>
        <v>3.3999999999999915</v>
      </c>
      <c r="X55" s="11">
        <f t="array" aca="1" ref="X55" ca="1">IF($W55="","",MAX(INDIRECT("Q"&amp;MAX(ROW($W$2:$W54)*($W$2:$W54&lt;&gt;"")+1)&amp;":Q"&amp;MAX(ROW($W$2:$W55)*($W$2:$W55&lt;&gt;"")))))</f>
        <v>0.4</v>
      </c>
    </row>
    <row r="56" spans="1:24">
      <c r="A56" s="5">
        <v>37072002</v>
      </c>
      <c r="B56" s="6" t="s">
        <v>75</v>
      </c>
      <c r="C56" s="5" t="s">
        <v>21</v>
      </c>
      <c r="D56" s="5">
        <v>0.2</v>
      </c>
      <c r="E56" s="5"/>
      <c r="F56" s="5"/>
      <c r="G56" s="5" t="str">
        <f t="shared" si="0"/>
        <v>06</v>
      </c>
      <c r="H56" s="5" t="str">
        <f t="shared" si="1"/>
        <v>36</v>
      </c>
      <c r="I56" s="5" t="str">
        <f t="shared" si="2"/>
        <v>00</v>
      </c>
      <c r="J56" s="5" t="str">
        <f t="shared" si="3"/>
        <v>15</v>
      </c>
      <c r="K56" s="5" t="str">
        <f t="shared" si="4"/>
        <v>09</v>
      </c>
      <c r="L56" s="5" t="str">
        <f t="shared" si="5"/>
        <v>2009</v>
      </c>
      <c r="N56" s="2">
        <f t="shared" si="6"/>
        <v>1056341196</v>
      </c>
      <c r="O56">
        <f t="shared" si="7"/>
        <v>36</v>
      </c>
      <c r="P56" s="2">
        <f t="shared" si="8"/>
        <v>36</v>
      </c>
      <c r="Q56" s="13">
        <f t="shared" si="9"/>
        <v>0.2</v>
      </c>
      <c r="R56" s="7" t="str">
        <f>IF(AND(P55&lt;360,P56=""),SUM($P$1:P55)-SUM($R$1:R55),"")</f>
        <v/>
      </c>
      <c r="S56" s="7" t="str">
        <f t="shared" si="12"/>
        <v/>
      </c>
      <c r="T56" s="7" t="str">
        <f>+IF(S56="","",SUM($Q$1:Q55)-SUM($T$1:T55))</f>
        <v/>
      </c>
      <c r="U56" s="7"/>
      <c r="V56" s="8" t="str">
        <f t="shared" si="10"/>
        <v/>
      </c>
      <c r="W56" s="11" t="str">
        <f t="shared" si="11"/>
        <v/>
      </c>
      <c r="X56" s="11" t="str">
        <f t="array" aca="1" ref="X56" ca="1">IF($W56="","",MAX(INDIRECT("Q"&amp;MAX(ROW($W$2:$W55)*($W$2:$W55&lt;&gt;"")+1)&amp;":Q"&amp;MAX(ROW($W$2:$W56)*($W$2:$W56&lt;&gt;"")))))</f>
        <v/>
      </c>
    </row>
    <row r="57" spans="1:24">
      <c r="A57" s="5">
        <v>37072002</v>
      </c>
      <c r="B57" s="6" t="s">
        <v>76</v>
      </c>
      <c r="C57" s="5" t="s">
        <v>21</v>
      </c>
      <c r="D57" s="5">
        <v>0.2</v>
      </c>
      <c r="E57" s="5"/>
      <c r="F57" s="5"/>
      <c r="G57" s="5" t="str">
        <f t="shared" si="0"/>
        <v>14</v>
      </c>
      <c r="H57" s="5" t="str">
        <f t="shared" si="1"/>
        <v>48</v>
      </c>
      <c r="I57" s="5" t="str">
        <f t="shared" si="2"/>
        <v>00</v>
      </c>
      <c r="J57" s="5" t="str">
        <f t="shared" si="3"/>
        <v>15</v>
      </c>
      <c r="K57" s="5" t="str">
        <f t="shared" si="4"/>
        <v>09</v>
      </c>
      <c r="L57" s="5" t="str">
        <f t="shared" si="5"/>
        <v>2009</v>
      </c>
      <c r="N57" s="2">
        <f t="shared" si="6"/>
        <v>1056341688</v>
      </c>
      <c r="O57">
        <f t="shared" si="7"/>
        <v>492</v>
      </c>
      <c r="P57" s="2" t="str">
        <f t="shared" si="8"/>
        <v/>
      </c>
      <c r="Q57" s="12">
        <f t="shared" si="9"/>
        <v>0.2</v>
      </c>
      <c r="R57" s="7">
        <f>IF(AND(P56&lt;360,P57=""),SUM($P$1:P56)-SUM($R$1:R56),"")</f>
        <v>36</v>
      </c>
      <c r="S57" s="7">
        <f t="shared" si="12"/>
        <v>42</v>
      </c>
      <c r="T57" s="7">
        <f>+IF(S57="","",SUM($Q$1:Q56)-SUM($T$1:T56))</f>
        <v>0.39999999999999858</v>
      </c>
      <c r="U57" s="7"/>
      <c r="V57" s="8" t="str">
        <f t="shared" si="10"/>
        <v/>
      </c>
      <c r="W57" s="11" t="str">
        <f t="shared" si="11"/>
        <v/>
      </c>
      <c r="X57" s="11" t="str">
        <f t="array" aca="1" ref="X57" ca="1">IF($W57="","",MAX(INDIRECT("Q"&amp;MAX(ROW($W$2:$W56)*($W$2:$W56&lt;&gt;"")+1)&amp;":Q"&amp;MAX(ROW($W$2:$W57)*($W$2:$W57&lt;&gt;"")))))</f>
        <v/>
      </c>
    </row>
    <row r="58" spans="1:24">
      <c r="A58" s="5">
        <v>37072002</v>
      </c>
      <c r="B58" s="6" t="s">
        <v>77</v>
      </c>
      <c r="C58" s="5" t="s">
        <v>21</v>
      </c>
      <c r="D58" s="5">
        <v>0.2</v>
      </c>
      <c r="E58" s="5"/>
      <c r="F58" s="5"/>
      <c r="G58" s="5" t="str">
        <f t="shared" si="0"/>
        <v>16</v>
      </c>
      <c r="H58" s="5" t="str">
        <f t="shared" si="1"/>
        <v>42</v>
      </c>
      <c r="I58" s="5" t="str">
        <f t="shared" si="2"/>
        <v>00</v>
      </c>
      <c r="J58" s="5" t="str">
        <f t="shared" si="3"/>
        <v>15</v>
      </c>
      <c r="K58" s="5" t="str">
        <f t="shared" si="4"/>
        <v>09</v>
      </c>
      <c r="L58" s="5" t="str">
        <f t="shared" si="5"/>
        <v>2009</v>
      </c>
      <c r="N58" s="2">
        <f t="shared" si="6"/>
        <v>1056341802</v>
      </c>
      <c r="O58">
        <f t="shared" si="7"/>
        <v>114</v>
      </c>
      <c r="P58" s="2">
        <f t="shared" si="8"/>
        <v>114</v>
      </c>
      <c r="Q58" s="12">
        <f t="shared" si="9"/>
        <v>0.2</v>
      </c>
      <c r="R58" s="7" t="str">
        <f>IF(AND(P57&lt;360,P58=""),SUM($P$1:P57)-SUM($R$1:R57),"")</f>
        <v/>
      </c>
      <c r="S58" s="7" t="str">
        <f t="shared" si="12"/>
        <v/>
      </c>
      <c r="T58" s="7" t="str">
        <f>+IF(S58="","",SUM($Q$1:Q57)-SUM($T$1:T57))</f>
        <v/>
      </c>
      <c r="U58" s="7"/>
      <c r="V58" s="8" t="str">
        <f t="shared" si="10"/>
        <v/>
      </c>
      <c r="W58" s="11" t="str">
        <f t="shared" si="11"/>
        <v/>
      </c>
      <c r="X58" s="11" t="str">
        <f t="array" aca="1" ref="X58" ca="1">IF($W58="","",MAX(INDIRECT("Q"&amp;MAX(ROW($W$2:$W57)*($W$2:$W57&lt;&gt;"")+1)&amp;":Q"&amp;MAX(ROW($W$2:$W58)*($W$2:$W58&lt;&gt;"")))))</f>
        <v/>
      </c>
    </row>
    <row r="59" spans="1:24">
      <c r="A59" s="5">
        <v>37072002</v>
      </c>
      <c r="B59" s="6" t="s">
        <v>78</v>
      </c>
      <c r="C59" s="5" t="s">
        <v>21</v>
      </c>
      <c r="D59" s="5">
        <v>0.2</v>
      </c>
      <c r="E59" s="5"/>
      <c r="F59" s="5"/>
      <c r="G59" s="5" t="str">
        <f t="shared" si="0"/>
        <v>16</v>
      </c>
      <c r="H59" s="5" t="str">
        <f t="shared" si="1"/>
        <v>48</v>
      </c>
      <c r="I59" s="5" t="str">
        <f t="shared" si="2"/>
        <v>00</v>
      </c>
      <c r="J59" s="5" t="str">
        <f t="shared" si="3"/>
        <v>15</v>
      </c>
      <c r="K59" s="5" t="str">
        <f t="shared" si="4"/>
        <v>09</v>
      </c>
      <c r="L59" s="5" t="str">
        <f t="shared" si="5"/>
        <v>2009</v>
      </c>
      <c r="N59" s="2">
        <f t="shared" si="6"/>
        <v>1056341808</v>
      </c>
      <c r="O59">
        <f t="shared" si="7"/>
        <v>6</v>
      </c>
      <c r="P59" s="2">
        <f t="shared" si="8"/>
        <v>6</v>
      </c>
      <c r="Q59" s="12">
        <f t="shared" si="9"/>
        <v>0.2</v>
      </c>
      <c r="R59" s="7" t="str">
        <f>IF(AND(P58&lt;360,P59=""),SUM($P$1:P58)-SUM($R$1:R58),"")</f>
        <v/>
      </c>
      <c r="S59" s="7" t="str">
        <f t="shared" si="12"/>
        <v/>
      </c>
      <c r="T59" s="7" t="str">
        <f>+IF(S59="","",SUM($Q$1:Q58)-SUM($T$1:T58))</f>
        <v/>
      </c>
      <c r="U59" s="7"/>
      <c r="V59" s="8" t="str">
        <f t="shared" si="10"/>
        <v/>
      </c>
      <c r="W59" s="11" t="str">
        <f t="shared" si="11"/>
        <v/>
      </c>
      <c r="X59" s="11" t="str">
        <f t="array" aca="1" ref="X59" ca="1">IF($W59="","",MAX(INDIRECT("Q"&amp;MAX(ROW($W$2:$W58)*($W$2:$W58&lt;&gt;"")+1)&amp;":Q"&amp;MAX(ROW($W$2:$W59)*($W$2:$W59&lt;&gt;"")))))</f>
        <v/>
      </c>
    </row>
    <row r="60" spans="1:24">
      <c r="A60" s="5">
        <v>37072002</v>
      </c>
      <c r="B60" s="6" t="s">
        <v>79</v>
      </c>
      <c r="C60" s="5" t="s">
        <v>21</v>
      </c>
      <c r="D60" s="5">
        <v>0.2</v>
      </c>
      <c r="E60" s="5"/>
      <c r="F60" s="5"/>
      <c r="G60" s="5" t="str">
        <f t="shared" si="0"/>
        <v>06</v>
      </c>
      <c r="H60" s="5" t="str">
        <f t="shared" si="1"/>
        <v>54</v>
      </c>
      <c r="I60" s="5" t="str">
        <f t="shared" si="2"/>
        <v>00</v>
      </c>
      <c r="J60" s="5" t="str">
        <f t="shared" si="3"/>
        <v>16</v>
      </c>
      <c r="K60" s="5" t="str">
        <f t="shared" si="4"/>
        <v>09</v>
      </c>
      <c r="L60" s="5" t="str">
        <f t="shared" si="5"/>
        <v>2009</v>
      </c>
      <c r="N60" s="2">
        <f t="shared" si="6"/>
        <v>1056342654</v>
      </c>
      <c r="O60">
        <f t="shared" si="7"/>
        <v>846</v>
      </c>
      <c r="P60" s="2" t="str">
        <f t="shared" si="8"/>
        <v/>
      </c>
      <c r="Q60" s="13">
        <f t="shared" si="9"/>
        <v>0.2</v>
      </c>
      <c r="R60" s="7">
        <f>IF(AND(P59&lt;360,P60=""),SUM($P$1:P59)-SUM($R$1:R59),"")</f>
        <v>120</v>
      </c>
      <c r="S60" s="7">
        <f>IF(R60="","",R60+6)</f>
        <v>126</v>
      </c>
      <c r="T60" s="7">
        <f>+IF(S60="","",SUM($Q$1:Q59)-SUM($T$1:T59))</f>
        <v>0.59999999999999787</v>
      </c>
      <c r="U60" s="7"/>
      <c r="V60" s="8" t="str">
        <f t="shared" si="10"/>
        <v/>
      </c>
      <c r="W60" s="11" t="str">
        <f t="shared" si="11"/>
        <v/>
      </c>
      <c r="X60" s="11" t="str">
        <f t="array" aca="1" ref="X60" ca="1">IF($W60="","",MAX(INDIRECT("Q"&amp;MAX(ROW($W$2:$W59)*($W$2:$W59&lt;&gt;"")+1)&amp;":Q"&amp;MAX(ROW($W$2:$W60)*($W$2:$W60&lt;&gt;"")))))</f>
        <v/>
      </c>
    </row>
    <row r="61" spans="1:24">
      <c r="A61" s="5">
        <v>37072002</v>
      </c>
      <c r="B61" s="6" t="s">
        <v>80</v>
      </c>
      <c r="C61" s="5" t="s">
        <v>21</v>
      </c>
      <c r="D61" s="5">
        <v>0.2</v>
      </c>
      <c r="E61" s="5"/>
      <c r="F61" s="5"/>
      <c r="G61" s="5" t="str">
        <f t="shared" si="0"/>
        <v>07</v>
      </c>
      <c r="H61" s="5" t="str">
        <f t="shared" si="1"/>
        <v>00</v>
      </c>
      <c r="I61" s="5" t="str">
        <f t="shared" si="2"/>
        <v>00</v>
      </c>
      <c r="J61" s="5" t="str">
        <f t="shared" si="3"/>
        <v>16</v>
      </c>
      <c r="K61" s="5" t="str">
        <f t="shared" si="4"/>
        <v>09</v>
      </c>
      <c r="L61" s="5" t="str">
        <f t="shared" si="5"/>
        <v>2009</v>
      </c>
      <c r="N61" s="2">
        <f t="shared" si="6"/>
        <v>1056342660</v>
      </c>
      <c r="O61">
        <f t="shared" si="7"/>
        <v>6</v>
      </c>
      <c r="P61" s="2">
        <f t="shared" si="8"/>
        <v>6</v>
      </c>
      <c r="Q61" s="13">
        <f t="shared" si="9"/>
        <v>0.2</v>
      </c>
      <c r="R61" s="7" t="str">
        <f>IF(AND(P60&lt;360,P61=""),SUM($P$1:P60)-SUM($R$1:R60),"")</f>
        <v/>
      </c>
      <c r="S61" s="7" t="str">
        <f t="shared" si="12"/>
        <v/>
      </c>
      <c r="T61" s="7" t="str">
        <f>+IF(S61="","",SUM($Q$1:Q60)-SUM($T$1:T60))</f>
        <v/>
      </c>
      <c r="U61" s="7"/>
      <c r="V61" s="8" t="str">
        <f t="shared" si="10"/>
        <v/>
      </c>
      <c r="W61" s="11" t="str">
        <f t="shared" si="11"/>
        <v/>
      </c>
      <c r="X61" s="11" t="str">
        <f t="array" aca="1" ref="X61" ca="1">IF($W61="","",MAX(INDIRECT("Q"&amp;MAX(ROW($W$2:$W60)*($W$2:$W60&lt;&gt;"")+1)&amp;":Q"&amp;MAX(ROW($W$2:$W61)*($W$2:$W61&lt;&gt;"")))))</f>
        <v/>
      </c>
    </row>
    <row r="62" spans="1:24">
      <c r="A62" s="5">
        <v>37072002</v>
      </c>
      <c r="B62" s="6" t="s">
        <v>81</v>
      </c>
      <c r="C62" s="5" t="s">
        <v>21</v>
      </c>
      <c r="D62" s="5">
        <v>0.2</v>
      </c>
      <c r="E62" s="5"/>
      <c r="F62" s="5"/>
      <c r="G62" s="5" t="str">
        <f t="shared" si="0"/>
        <v>07</v>
      </c>
      <c r="H62" s="5" t="str">
        <f t="shared" si="1"/>
        <v>06</v>
      </c>
      <c r="I62" s="5" t="str">
        <f t="shared" si="2"/>
        <v>00</v>
      </c>
      <c r="J62" s="5" t="str">
        <f t="shared" si="3"/>
        <v>16</v>
      </c>
      <c r="K62" s="5" t="str">
        <f t="shared" si="4"/>
        <v>09</v>
      </c>
      <c r="L62" s="5" t="str">
        <f t="shared" si="5"/>
        <v>2009</v>
      </c>
      <c r="N62" s="2">
        <f t="shared" si="6"/>
        <v>1056342666</v>
      </c>
      <c r="O62">
        <f t="shared" si="7"/>
        <v>6</v>
      </c>
      <c r="P62" s="2">
        <f t="shared" si="8"/>
        <v>6</v>
      </c>
      <c r="Q62" s="13">
        <f t="shared" si="9"/>
        <v>0.2</v>
      </c>
      <c r="R62" s="7" t="str">
        <f>IF(AND(P61&lt;360,P62=""),SUM($P$1:P61)-SUM($R$1:R61),"")</f>
        <v/>
      </c>
      <c r="S62" s="7" t="str">
        <f t="shared" si="12"/>
        <v/>
      </c>
      <c r="T62" s="7" t="str">
        <f>+IF(S62="","",SUM($Q$1:Q61)-SUM($T$1:T61))</f>
        <v/>
      </c>
      <c r="U62" s="7"/>
      <c r="V62" s="8" t="str">
        <f t="shared" si="10"/>
        <v/>
      </c>
      <c r="W62" s="11" t="str">
        <f t="shared" si="11"/>
        <v/>
      </c>
      <c r="X62" s="11" t="str">
        <f t="array" aca="1" ref="X62" ca="1">IF($W62="","",MAX(INDIRECT("Q"&amp;MAX(ROW($W$2:$W61)*($W$2:$W61&lt;&gt;"")+1)&amp;":Q"&amp;MAX(ROW($W$2:$W62)*($W$2:$W62&lt;&gt;"")))))</f>
        <v/>
      </c>
    </row>
    <row r="63" spans="1:24">
      <c r="A63" s="5">
        <v>37072002</v>
      </c>
      <c r="B63" s="6" t="s">
        <v>82</v>
      </c>
      <c r="C63" s="5" t="s">
        <v>21</v>
      </c>
      <c r="D63" s="5">
        <v>0.2</v>
      </c>
      <c r="E63" s="5"/>
      <c r="F63" s="5"/>
      <c r="G63" s="5" t="str">
        <f t="shared" si="0"/>
        <v>07</v>
      </c>
      <c r="H63" s="5" t="str">
        <f t="shared" si="1"/>
        <v>12</v>
      </c>
      <c r="I63" s="5" t="str">
        <f t="shared" si="2"/>
        <v>00</v>
      </c>
      <c r="J63" s="5" t="str">
        <f t="shared" si="3"/>
        <v>16</v>
      </c>
      <c r="K63" s="5" t="str">
        <f t="shared" si="4"/>
        <v>09</v>
      </c>
      <c r="L63" s="5" t="str">
        <f t="shared" si="5"/>
        <v>2009</v>
      </c>
      <c r="N63" s="2">
        <f t="shared" si="6"/>
        <v>1056342672</v>
      </c>
      <c r="O63">
        <f t="shared" si="7"/>
        <v>6</v>
      </c>
      <c r="P63" s="2">
        <f t="shared" si="8"/>
        <v>6</v>
      </c>
      <c r="Q63" s="13">
        <f t="shared" si="9"/>
        <v>0.2</v>
      </c>
      <c r="R63" s="7" t="str">
        <f>IF(AND(P62&lt;360,P63=""),SUM($P$1:P62)-SUM($R$1:R62),"")</f>
        <v/>
      </c>
      <c r="S63" s="7" t="str">
        <f t="shared" si="12"/>
        <v/>
      </c>
      <c r="T63" s="7" t="str">
        <f>+IF(S63="","",SUM($Q$1:Q62)-SUM($T$1:T62))</f>
        <v/>
      </c>
      <c r="U63" s="7"/>
      <c r="V63" s="8" t="str">
        <f t="shared" si="10"/>
        <v/>
      </c>
      <c r="W63" s="11" t="str">
        <f t="shared" si="11"/>
        <v/>
      </c>
      <c r="X63" s="11" t="str">
        <f t="array" aca="1" ref="X63" ca="1">IF($W63="","",MAX(INDIRECT("Q"&amp;MAX(ROW($W$2:$W62)*($W$2:$W62&lt;&gt;"")+1)&amp;":Q"&amp;MAX(ROW($W$2:$W63)*($W$2:$W63&lt;&gt;"")))))</f>
        <v/>
      </c>
    </row>
    <row r="64" spans="1:24">
      <c r="A64" s="5">
        <v>37072002</v>
      </c>
      <c r="B64" s="6" t="s">
        <v>83</v>
      </c>
      <c r="C64" s="5" t="s">
        <v>21</v>
      </c>
      <c r="D64" s="5">
        <v>0.2</v>
      </c>
      <c r="E64" s="5"/>
      <c r="F64" s="5"/>
      <c r="G64" s="5" t="str">
        <f t="shared" si="0"/>
        <v>07</v>
      </c>
      <c r="H64" s="5" t="str">
        <f t="shared" si="1"/>
        <v>18</v>
      </c>
      <c r="I64" s="5" t="str">
        <f t="shared" si="2"/>
        <v>00</v>
      </c>
      <c r="J64" s="5" t="str">
        <f t="shared" si="3"/>
        <v>16</v>
      </c>
      <c r="K64" s="5" t="str">
        <f t="shared" si="4"/>
        <v>09</v>
      </c>
      <c r="L64" s="5" t="str">
        <f t="shared" si="5"/>
        <v>2009</v>
      </c>
      <c r="N64" s="2">
        <f t="shared" si="6"/>
        <v>1056342678</v>
      </c>
      <c r="O64">
        <f t="shared" si="7"/>
        <v>6</v>
      </c>
      <c r="P64" s="2">
        <f t="shared" si="8"/>
        <v>6</v>
      </c>
      <c r="Q64" s="13">
        <f t="shared" si="9"/>
        <v>0.2</v>
      </c>
      <c r="R64" s="7" t="str">
        <f>IF(AND(P63&lt;360,P64=""),SUM($P$1:P63)-SUM($R$1:R63),"")</f>
        <v/>
      </c>
      <c r="S64" s="7" t="str">
        <f t="shared" si="12"/>
        <v/>
      </c>
      <c r="T64" s="7" t="str">
        <f>+IF(S64="","",SUM($Q$1:Q63)-SUM($T$1:T63))</f>
        <v/>
      </c>
      <c r="U64" s="7"/>
      <c r="V64" s="8" t="str">
        <f t="shared" si="10"/>
        <v/>
      </c>
      <c r="W64" s="11" t="str">
        <f t="shared" si="11"/>
        <v/>
      </c>
      <c r="X64" s="11" t="str">
        <f t="array" aca="1" ref="X64" ca="1">IF($W64="","",MAX(INDIRECT("Q"&amp;MAX(ROW($W$2:$W63)*($W$2:$W63&lt;&gt;"")+1)&amp;":Q"&amp;MAX(ROW($W$2:$W64)*($W$2:$W64&lt;&gt;"")))))</f>
        <v/>
      </c>
    </row>
    <row r="65" spans="1:24">
      <c r="A65" s="5">
        <v>37072002</v>
      </c>
      <c r="B65" s="6" t="s">
        <v>84</v>
      </c>
      <c r="C65" s="5" t="s">
        <v>21</v>
      </c>
      <c r="D65" s="5">
        <v>0.2</v>
      </c>
      <c r="E65" s="5"/>
      <c r="F65" s="5"/>
      <c r="G65" s="5" t="str">
        <f t="shared" si="0"/>
        <v>07</v>
      </c>
      <c r="H65" s="5" t="str">
        <f t="shared" si="1"/>
        <v>24</v>
      </c>
      <c r="I65" s="5" t="str">
        <f t="shared" si="2"/>
        <v>00</v>
      </c>
      <c r="J65" s="5" t="str">
        <f t="shared" si="3"/>
        <v>16</v>
      </c>
      <c r="K65" s="5" t="str">
        <f t="shared" si="4"/>
        <v>09</v>
      </c>
      <c r="L65" s="5" t="str">
        <f t="shared" si="5"/>
        <v>2009</v>
      </c>
      <c r="N65" s="2">
        <f t="shared" si="6"/>
        <v>1056342684</v>
      </c>
      <c r="O65">
        <f t="shared" si="7"/>
        <v>6</v>
      </c>
      <c r="P65" s="2">
        <f t="shared" si="8"/>
        <v>6</v>
      </c>
      <c r="Q65" s="13">
        <f t="shared" si="9"/>
        <v>0.2</v>
      </c>
      <c r="R65" s="7" t="str">
        <f>IF(AND(P64&lt;360,P65=""),SUM($P$1:P64)-SUM($R$1:R64),"")</f>
        <v/>
      </c>
      <c r="S65" s="7" t="str">
        <f t="shared" si="12"/>
        <v/>
      </c>
      <c r="T65" s="7" t="str">
        <f>+IF(S65="","",SUM($Q$1:Q64)-SUM($T$1:T64))</f>
        <v/>
      </c>
      <c r="U65" s="7"/>
      <c r="V65" s="8" t="str">
        <f t="shared" si="10"/>
        <v/>
      </c>
      <c r="W65" s="11" t="str">
        <f t="shared" si="11"/>
        <v/>
      </c>
      <c r="X65" s="11" t="str">
        <f t="array" aca="1" ref="X65" ca="1">IF($W65="","",MAX(INDIRECT("Q"&amp;MAX(ROW($W$2:$W64)*($W$2:$W64&lt;&gt;"")+1)&amp;":Q"&amp;MAX(ROW($W$2:$W65)*($W$2:$W65&lt;&gt;"")))))</f>
        <v/>
      </c>
    </row>
    <row r="66" spans="1:24">
      <c r="A66" s="5">
        <v>37072002</v>
      </c>
      <c r="B66" s="6" t="s">
        <v>85</v>
      </c>
      <c r="C66" s="5" t="s">
        <v>21</v>
      </c>
      <c r="D66" s="5">
        <v>0.2</v>
      </c>
      <c r="E66" s="5"/>
      <c r="F66" s="5"/>
      <c r="G66" s="5" t="str">
        <f t="shared" ref="G66:G81" si="13">MID(B66,9,2)</f>
        <v>07</v>
      </c>
      <c r="H66" s="5" t="str">
        <f t="shared" ref="H66:H81" si="14">MID(B66,11,2)</f>
        <v>30</v>
      </c>
      <c r="I66" s="5" t="str">
        <f t="shared" ref="I66:I81" si="15">MID(B66,13,2)</f>
        <v>00</v>
      </c>
      <c r="J66" s="5" t="str">
        <f t="shared" ref="J66:J81" si="16">MID(B66,7,2)</f>
        <v>16</v>
      </c>
      <c r="K66" s="5" t="str">
        <f t="shared" ref="K66:K81" si="17">MID(B66,5,2)</f>
        <v>09</v>
      </c>
      <c r="L66" s="5" t="str">
        <f t="shared" ref="L66:L81" si="18">MID(B66,1,4)</f>
        <v>2009</v>
      </c>
      <c r="N66" s="2">
        <f t="shared" si="6"/>
        <v>1056342690</v>
      </c>
      <c r="O66">
        <f t="shared" si="7"/>
        <v>6</v>
      </c>
      <c r="P66" s="2">
        <f t="shared" si="8"/>
        <v>6</v>
      </c>
      <c r="Q66" s="13">
        <f t="shared" si="9"/>
        <v>0.2</v>
      </c>
      <c r="R66" s="7" t="str">
        <f>IF(AND(P65&lt;360,P66=""),SUM($P$1:P65)-SUM($R$1:R65),"")</f>
        <v/>
      </c>
      <c r="S66" s="7" t="str">
        <f t="shared" si="12"/>
        <v/>
      </c>
      <c r="T66" s="7" t="str">
        <f>+IF(S66="","",SUM($Q$1:Q65)-SUM($T$1:T65))</f>
        <v/>
      </c>
      <c r="U66" s="7"/>
      <c r="V66" s="8" t="str">
        <f t="shared" si="10"/>
        <v/>
      </c>
      <c r="W66" s="11" t="str">
        <f t="shared" si="11"/>
        <v/>
      </c>
      <c r="X66" s="11" t="str">
        <f t="array" aca="1" ref="X66" ca="1">IF($W66="","",MAX(INDIRECT("Q"&amp;MAX(ROW($W$2:$W65)*($W$2:$W65&lt;&gt;"")+1)&amp;":Q"&amp;MAX(ROW($W$2:$W66)*($W$2:$W66&lt;&gt;"")))))</f>
        <v/>
      </c>
    </row>
    <row r="67" spans="1:24">
      <c r="A67" s="5">
        <v>37072002</v>
      </c>
      <c r="B67" s="6" t="s">
        <v>86</v>
      </c>
      <c r="C67" s="5" t="s">
        <v>21</v>
      </c>
      <c r="D67" s="5">
        <v>0.2</v>
      </c>
      <c r="E67" s="5"/>
      <c r="F67" s="5"/>
      <c r="G67" s="5" t="str">
        <f t="shared" si="13"/>
        <v>07</v>
      </c>
      <c r="H67" s="5" t="str">
        <f t="shared" si="14"/>
        <v>36</v>
      </c>
      <c r="I67" s="5" t="str">
        <f t="shared" si="15"/>
        <v>00</v>
      </c>
      <c r="J67" s="5" t="str">
        <f t="shared" si="16"/>
        <v>16</v>
      </c>
      <c r="K67" s="5" t="str">
        <f t="shared" si="17"/>
        <v>09</v>
      </c>
      <c r="L67" s="5" t="str">
        <f t="shared" si="18"/>
        <v>2009</v>
      </c>
      <c r="N67" s="2">
        <f t="shared" ref="N67:N81" si="19">((G67*60)+H67+(J67*24*60)+(K67*30*24*60)+(L67*365*24*60))</f>
        <v>1056342696</v>
      </c>
      <c r="O67">
        <f t="shared" si="7"/>
        <v>6</v>
      </c>
      <c r="P67" s="2">
        <f t="shared" ref="P67:P81" si="20">IF(O67&lt;360,O67,"")</f>
        <v>6</v>
      </c>
      <c r="Q67" s="13">
        <f t="shared" ref="Q67:Q81" si="21">IF(OR(P67&lt;=360,AND(P68&lt;=360,P67="")),D67,"")</f>
        <v>0.2</v>
      </c>
      <c r="R67" s="7" t="str">
        <f>IF(AND(P66&lt;360,P67=""),SUM($P$1:P66)-SUM($R$1:R66),"")</f>
        <v/>
      </c>
      <c r="S67" s="7" t="str">
        <f t="shared" si="12"/>
        <v/>
      </c>
      <c r="T67" s="7" t="str">
        <f>+IF(S67="","",SUM($Q$1:Q66)-SUM($T$1:T66))</f>
        <v/>
      </c>
      <c r="U67" s="7"/>
      <c r="V67" s="8" t="str">
        <f t="shared" ref="V67:V81" si="22">IF(W67="","",CONCATENATE(K67,J67))</f>
        <v/>
      </c>
      <c r="W67" s="11" t="str">
        <f t="shared" ref="W67:W81" si="23">IF(T67&gt;1,T67,"")</f>
        <v/>
      </c>
      <c r="X67" s="11" t="str">
        <f t="array" aca="1" ref="X67" ca="1">IF($W67="","",MAX(INDIRECT("Q"&amp;MAX(ROW($W$2:$W66)*($W$2:$W66&lt;&gt;"")+1)&amp;":Q"&amp;MAX(ROW($W$2:$W67)*($W$2:$W67&lt;&gt;"")))))</f>
        <v/>
      </c>
    </row>
    <row r="68" spans="1:24">
      <c r="A68" s="5">
        <v>37072002</v>
      </c>
      <c r="B68" s="6" t="s">
        <v>87</v>
      </c>
      <c r="C68" s="5" t="s">
        <v>21</v>
      </c>
      <c r="D68" s="5">
        <v>0.2</v>
      </c>
      <c r="E68" s="5"/>
      <c r="F68" s="5"/>
      <c r="G68" s="5" t="str">
        <f t="shared" si="13"/>
        <v>07</v>
      </c>
      <c r="H68" s="5" t="str">
        <f t="shared" si="14"/>
        <v>42</v>
      </c>
      <c r="I68" s="5" t="str">
        <f t="shared" si="15"/>
        <v>00</v>
      </c>
      <c r="J68" s="5" t="str">
        <f t="shared" si="16"/>
        <v>16</v>
      </c>
      <c r="K68" s="5" t="str">
        <f t="shared" si="17"/>
        <v>09</v>
      </c>
      <c r="L68" s="5" t="str">
        <f t="shared" si="18"/>
        <v>2009</v>
      </c>
      <c r="N68" s="2">
        <f t="shared" si="19"/>
        <v>1056342702</v>
      </c>
      <c r="O68">
        <f t="shared" ref="O68:O81" si="24">N68-N67</f>
        <v>6</v>
      </c>
      <c r="P68" s="2">
        <f t="shared" si="20"/>
        <v>6</v>
      </c>
      <c r="Q68" s="13">
        <f t="shared" si="21"/>
        <v>0.2</v>
      </c>
      <c r="R68" s="7" t="str">
        <f>IF(AND(P67&lt;360,P68=""),SUM($P$1:P67)-SUM($R$1:R67),"")</f>
        <v/>
      </c>
      <c r="S68" s="7" t="str">
        <f t="shared" si="12"/>
        <v/>
      </c>
      <c r="T68" s="7" t="str">
        <f>+IF(S68="","",SUM($Q$1:Q67)-SUM($T$1:T67))</f>
        <v/>
      </c>
      <c r="U68" s="7"/>
      <c r="V68" s="8" t="str">
        <f t="shared" si="22"/>
        <v/>
      </c>
      <c r="W68" s="11" t="str">
        <f t="shared" si="23"/>
        <v/>
      </c>
      <c r="X68" s="11" t="str">
        <f t="array" aca="1" ref="X68" ca="1">IF($W68="","",MAX(INDIRECT("Q"&amp;MAX(ROW($W$2:$W67)*($W$2:$W67&lt;&gt;"")+1)&amp;":Q"&amp;MAX(ROW($W$2:$W68)*($W$2:$W68&lt;&gt;"")))))</f>
        <v/>
      </c>
    </row>
    <row r="69" spans="1:24">
      <c r="A69" s="5">
        <v>37072002</v>
      </c>
      <c r="B69" s="6" t="s">
        <v>88</v>
      </c>
      <c r="C69" s="5" t="s">
        <v>21</v>
      </c>
      <c r="D69" s="5">
        <v>0.2</v>
      </c>
      <c r="E69" s="5"/>
      <c r="F69" s="5"/>
      <c r="G69" s="5" t="str">
        <f t="shared" si="13"/>
        <v>07</v>
      </c>
      <c r="H69" s="5" t="str">
        <f t="shared" si="14"/>
        <v>48</v>
      </c>
      <c r="I69" s="5" t="str">
        <f t="shared" si="15"/>
        <v>00</v>
      </c>
      <c r="J69" s="5" t="str">
        <f t="shared" si="16"/>
        <v>16</v>
      </c>
      <c r="K69" s="5" t="str">
        <f t="shared" si="17"/>
        <v>09</v>
      </c>
      <c r="L69" s="5" t="str">
        <f t="shared" si="18"/>
        <v>2009</v>
      </c>
      <c r="N69" s="2">
        <f t="shared" si="19"/>
        <v>1056342708</v>
      </c>
      <c r="O69">
        <f t="shared" si="24"/>
        <v>6</v>
      </c>
      <c r="P69" s="2">
        <f t="shared" si="20"/>
        <v>6</v>
      </c>
      <c r="Q69" s="13">
        <f t="shared" si="21"/>
        <v>0.2</v>
      </c>
      <c r="R69" s="7" t="str">
        <f>IF(AND(P68&lt;360,P69=""),SUM($P$1:P68)-SUM($R$1:R68),"")</f>
        <v/>
      </c>
      <c r="S69" s="7" t="str">
        <f t="shared" si="12"/>
        <v/>
      </c>
      <c r="T69" s="7" t="str">
        <f>+IF(S69="","",SUM($Q$1:Q68)-SUM($T$1:T68))</f>
        <v/>
      </c>
      <c r="U69" s="7"/>
      <c r="V69" s="8" t="str">
        <f t="shared" si="22"/>
        <v/>
      </c>
      <c r="W69" s="11" t="str">
        <f t="shared" si="23"/>
        <v/>
      </c>
      <c r="X69" s="11" t="str">
        <f t="array" aca="1" ref="X69" ca="1">IF($W69="","",MAX(INDIRECT("Q"&amp;MAX(ROW($W$2:$W68)*($W$2:$W68&lt;&gt;"")+1)&amp;":Q"&amp;MAX(ROW($W$2:$W69)*($W$2:$W69&lt;&gt;"")))))</f>
        <v/>
      </c>
    </row>
    <row r="70" spans="1:24">
      <c r="A70" s="5">
        <v>37072002</v>
      </c>
      <c r="B70" s="6" t="s">
        <v>89</v>
      </c>
      <c r="C70" s="5" t="s">
        <v>21</v>
      </c>
      <c r="D70" s="5">
        <v>0.2</v>
      </c>
      <c r="E70" s="5"/>
      <c r="F70" s="5"/>
      <c r="G70" s="5" t="str">
        <f t="shared" si="13"/>
        <v>07</v>
      </c>
      <c r="H70" s="5" t="str">
        <f t="shared" si="14"/>
        <v>54</v>
      </c>
      <c r="I70" s="5" t="str">
        <f t="shared" si="15"/>
        <v>00</v>
      </c>
      <c r="J70" s="5" t="str">
        <f t="shared" si="16"/>
        <v>16</v>
      </c>
      <c r="K70" s="5" t="str">
        <f t="shared" si="17"/>
        <v>09</v>
      </c>
      <c r="L70" s="5" t="str">
        <f t="shared" si="18"/>
        <v>2009</v>
      </c>
      <c r="N70" s="2">
        <f t="shared" si="19"/>
        <v>1056342714</v>
      </c>
      <c r="O70">
        <f t="shared" si="24"/>
        <v>6</v>
      </c>
      <c r="P70" s="2">
        <f t="shared" si="20"/>
        <v>6</v>
      </c>
      <c r="Q70" s="13">
        <f t="shared" si="21"/>
        <v>0.2</v>
      </c>
      <c r="R70" s="7" t="str">
        <f>IF(AND(P69&lt;360,P70=""),SUM($P$1:P69)-SUM($R$1:R69),"")</f>
        <v/>
      </c>
      <c r="S70" s="7" t="str">
        <f t="shared" si="12"/>
        <v/>
      </c>
      <c r="T70" s="7" t="str">
        <f>+IF(S70="","",SUM($Q$1:Q69)-SUM($T$1:T69))</f>
        <v/>
      </c>
      <c r="U70" s="7"/>
      <c r="V70" s="8" t="str">
        <f t="shared" si="22"/>
        <v/>
      </c>
      <c r="W70" s="11" t="str">
        <f t="shared" si="23"/>
        <v/>
      </c>
      <c r="X70" s="11" t="str">
        <f t="array" aca="1" ref="X70" ca="1">IF($W70="","",MAX(INDIRECT("Q"&amp;MAX(ROW($W$2:$W69)*($W$2:$W69&lt;&gt;"")+1)&amp;":Q"&amp;MAX(ROW($W$2:$W70)*($W$2:$W70&lt;&gt;"")))))</f>
        <v/>
      </c>
    </row>
    <row r="71" spans="1:24">
      <c r="A71" s="5">
        <v>37072002</v>
      </c>
      <c r="B71" s="6" t="s">
        <v>90</v>
      </c>
      <c r="C71" s="5" t="s">
        <v>21</v>
      </c>
      <c r="D71" s="5">
        <v>0.2</v>
      </c>
      <c r="E71" s="5"/>
      <c r="F71" s="5"/>
      <c r="G71" s="5" t="str">
        <f t="shared" si="13"/>
        <v>08</v>
      </c>
      <c r="H71" s="5" t="str">
        <f t="shared" si="14"/>
        <v>00</v>
      </c>
      <c r="I71" s="5" t="str">
        <f t="shared" si="15"/>
        <v>00</v>
      </c>
      <c r="J71" s="5" t="str">
        <f t="shared" si="16"/>
        <v>16</v>
      </c>
      <c r="K71" s="5" t="str">
        <f t="shared" si="17"/>
        <v>09</v>
      </c>
      <c r="L71" s="5" t="str">
        <f t="shared" si="18"/>
        <v>2009</v>
      </c>
      <c r="N71" s="2">
        <f t="shared" si="19"/>
        <v>1056342720</v>
      </c>
      <c r="O71">
        <f t="shared" si="24"/>
        <v>6</v>
      </c>
      <c r="P71" s="2">
        <f t="shared" si="20"/>
        <v>6</v>
      </c>
      <c r="Q71" s="13">
        <f t="shared" si="21"/>
        <v>0.2</v>
      </c>
      <c r="R71" s="7" t="str">
        <f>IF(AND(P70&lt;360,P71=""),SUM($P$1:P70)-SUM($R$1:R70),"")</f>
        <v/>
      </c>
      <c r="S71" s="7" t="str">
        <f t="shared" ref="S71:S81" si="25">IF(R71="","",R71+6)</f>
        <v/>
      </c>
      <c r="T71" s="7" t="str">
        <f>+IF(S71="","",SUM($Q$1:Q70)-SUM($T$1:T70))</f>
        <v/>
      </c>
      <c r="U71" s="7"/>
      <c r="V71" s="8" t="str">
        <f t="shared" si="22"/>
        <v/>
      </c>
      <c r="W71" s="11" t="str">
        <f t="shared" si="23"/>
        <v/>
      </c>
      <c r="X71" s="11" t="str">
        <f t="array" aca="1" ref="X71" ca="1">IF($W71="","",MAX(INDIRECT("Q"&amp;MAX(ROW($W$2:$W70)*($W$2:$W70&lt;&gt;"")+1)&amp;":Q"&amp;MAX(ROW($W$2:$W71)*($W$2:$W71&lt;&gt;"")))))</f>
        <v/>
      </c>
    </row>
    <row r="72" spans="1:24">
      <c r="A72" s="5">
        <v>37072002</v>
      </c>
      <c r="B72" s="6" t="s">
        <v>91</v>
      </c>
      <c r="C72" s="5" t="s">
        <v>21</v>
      </c>
      <c r="D72" s="5">
        <v>0.2</v>
      </c>
      <c r="E72" s="5"/>
      <c r="F72" s="5"/>
      <c r="G72" s="5" t="str">
        <f t="shared" si="13"/>
        <v>08</v>
      </c>
      <c r="H72" s="5" t="str">
        <f t="shared" si="14"/>
        <v>06</v>
      </c>
      <c r="I72" s="5" t="str">
        <f t="shared" si="15"/>
        <v>00</v>
      </c>
      <c r="J72" s="5" t="str">
        <f t="shared" si="16"/>
        <v>16</v>
      </c>
      <c r="K72" s="5" t="str">
        <f t="shared" si="17"/>
        <v>09</v>
      </c>
      <c r="L72" s="5" t="str">
        <f t="shared" si="18"/>
        <v>2009</v>
      </c>
      <c r="N72" s="2">
        <f t="shared" si="19"/>
        <v>1056342726</v>
      </c>
      <c r="O72">
        <f t="shared" si="24"/>
        <v>6</v>
      </c>
      <c r="P72" s="2">
        <f t="shared" si="20"/>
        <v>6</v>
      </c>
      <c r="Q72" s="13">
        <f t="shared" si="21"/>
        <v>0.2</v>
      </c>
      <c r="R72" s="7" t="str">
        <f>IF(AND(P71&lt;360,P72=""),SUM($P$1:P71)-SUM($R$1:R71),"")</f>
        <v/>
      </c>
      <c r="S72" s="7" t="str">
        <f t="shared" si="25"/>
        <v/>
      </c>
      <c r="T72" s="7" t="str">
        <f>+IF(S72="","",SUM($Q$1:Q71)-SUM($T$1:T71))</f>
        <v/>
      </c>
      <c r="U72" s="7"/>
      <c r="V72" s="8" t="str">
        <f t="shared" si="22"/>
        <v/>
      </c>
      <c r="W72" s="11" t="str">
        <f t="shared" si="23"/>
        <v/>
      </c>
      <c r="X72" s="11" t="str">
        <f t="array" aca="1" ref="X72" ca="1">IF($W72="","",MAX(INDIRECT("Q"&amp;MAX(ROW($W$2:$W71)*($W$2:$W71&lt;&gt;"")+1)&amp;":Q"&amp;MAX(ROW($W$2:$W72)*($W$2:$W72&lt;&gt;"")))))</f>
        <v/>
      </c>
    </row>
    <row r="73" spans="1:24">
      <c r="A73" s="5">
        <v>37072002</v>
      </c>
      <c r="B73" s="6" t="s">
        <v>92</v>
      </c>
      <c r="C73" s="5" t="s">
        <v>21</v>
      </c>
      <c r="D73" s="5">
        <v>0.2</v>
      </c>
      <c r="E73" s="5"/>
      <c r="F73" s="5"/>
      <c r="G73" s="5" t="str">
        <f t="shared" si="13"/>
        <v>08</v>
      </c>
      <c r="H73" s="5" t="str">
        <f t="shared" si="14"/>
        <v>18</v>
      </c>
      <c r="I73" s="5" t="str">
        <f t="shared" si="15"/>
        <v>00</v>
      </c>
      <c r="J73" s="5" t="str">
        <f t="shared" si="16"/>
        <v>16</v>
      </c>
      <c r="K73" s="5" t="str">
        <f t="shared" si="17"/>
        <v>09</v>
      </c>
      <c r="L73" s="5" t="str">
        <f t="shared" si="18"/>
        <v>2009</v>
      </c>
      <c r="N73" s="2">
        <f t="shared" si="19"/>
        <v>1056342738</v>
      </c>
      <c r="O73">
        <f t="shared" si="24"/>
        <v>12</v>
      </c>
      <c r="P73" s="2">
        <f t="shared" si="20"/>
        <v>12</v>
      </c>
      <c r="Q73" s="13">
        <f t="shared" si="21"/>
        <v>0.2</v>
      </c>
      <c r="R73" s="7" t="str">
        <f>IF(AND(P72&lt;360,P73=""),SUM($P$1:P72)-SUM($R$1:R72),"")</f>
        <v/>
      </c>
      <c r="S73" s="7" t="str">
        <f t="shared" si="25"/>
        <v/>
      </c>
      <c r="T73" s="7" t="str">
        <f>+IF(S73="","",SUM($Q$1:Q72)-SUM($T$1:T72))</f>
        <v/>
      </c>
      <c r="U73" s="7"/>
      <c r="V73" s="8" t="str">
        <f t="shared" si="22"/>
        <v/>
      </c>
      <c r="W73" s="11" t="str">
        <f t="shared" si="23"/>
        <v/>
      </c>
      <c r="X73" s="11" t="str">
        <f t="array" aca="1" ref="X73" ca="1">IF($W73="","",MAX(INDIRECT("Q"&amp;MAX(ROW($W$2:$W72)*($W$2:$W72&lt;&gt;"")+1)&amp;":Q"&amp;MAX(ROW($W$2:$W73)*($W$2:$W73&lt;&gt;"")))))</f>
        <v/>
      </c>
    </row>
    <row r="74" spans="1:24">
      <c r="A74" s="5">
        <v>37072002</v>
      </c>
      <c r="B74" s="6" t="s">
        <v>93</v>
      </c>
      <c r="C74" s="5" t="s">
        <v>21</v>
      </c>
      <c r="D74" s="5">
        <v>0.2</v>
      </c>
      <c r="E74" s="5"/>
      <c r="F74" s="5"/>
      <c r="G74" s="5" t="str">
        <f t="shared" si="13"/>
        <v>08</v>
      </c>
      <c r="H74" s="5" t="str">
        <f t="shared" si="14"/>
        <v>42</v>
      </c>
      <c r="I74" s="5" t="str">
        <f t="shared" si="15"/>
        <v>00</v>
      </c>
      <c r="J74" s="5" t="str">
        <f t="shared" si="16"/>
        <v>16</v>
      </c>
      <c r="K74" s="5" t="str">
        <f t="shared" si="17"/>
        <v>09</v>
      </c>
      <c r="L74" s="5" t="str">
        <f t="shared" si="18"/>
        <v>2009</v>
      </c>
      <c r="N74" s="2">
        <f t="shared" si="19"/>
        <v>1056342762</v>
      </c>
      <c r="O74">
        <f t="shared" si="24"/>
        <v>24</v>
      </c>
      <c r="P74" s="2">
        <f t="shared" si="20"/>
        <v>24</v>
      </c>
      <c r="Q74" s="13">
        <f t="shared" si="21"/>
        <v>0.2</v>
      </c>
      <c r="R74" s="7" t="str">
        <f>IF(AND(P73&lt;360,P74=""),SUM($P$1:P73)-SUM($R$1:R73),"")</f>
        <v/>
      </c>
      <c r="S74" s="7" t="str">
        <f t="shared" si="25"/>
        <v/>
      </c>
      <c r="T74" s="7" t="str">
        <f>+IF(S74="","",SUM($Q$1:Q73)-SUM($T$1:T73))</f>
        <v/>
      </c>
      <c r="U74" s="7"/>
      <c r="V74" s="8" t="str">
        <f t="shared" si="22"/>
        <v/>
      </c>
      <c r="W74" s="11" t="str">
        <f t="shared" si="23"/>
        <v/>
      </c>
      <c r="X74" s="11" t="str">
        <f t="array" aca="1" ref="X74" ca="1">IF($W74="","",MAX(INDIRECT("Q"&amp;MAX(ROW($W$2:$W73)*($W$2:$W73&lt;&gt;"")+1)&amp;":Q"&amp;MAX(ROW($W$2:$W74)*($W$2:$W74&lt;&gt;"")))))</f>
        <v/>
      </c>
    </row>
    <row r="75" spans="1:24">
      <c r="A75" s="5">
        <v>37072002</v>
      </c>
      <c r="B75" s="6" t="s">
        <v>94</v>
      </c>
      <c r="C75" s="5" t="s">
        <v>21</v>
      </c>
      <c r="D75" s="5">
        <v>0.2</v>
      </c>
      <c r="E75" s="5"/>
      <c r="F75" s="5"/>
      <c r="G75" s="5" t="str">
        <f t="shared" si="13"/>
        <v>08</v>
      </c>
      <c r="H75" s="5" t="str">
        <f t="shared" si="14"/>
        <v>54</v>
      </c>
      <c r="I75" s="5" t="str">
        <f t="shared" si="15"/>
        <v>00</v>
      </c>
      <c r="J75" s="5" t="str">
        <f t="shared" si="16"/>
        <v>16</v>
      </c>
      <c r="K75" s="5" t="str">
        <f t="shared" si="17"/>
        <v>09</v>
      </c>
      <c r="L75" s="5" t="str">
        <f t="shared" si="18"/>
        <v>2009</v>
      </c>
      <c r="N75" s="2">
        <f t="shared" si="19"/>
        <v>1056342774</v>
      </c>
      <c r="O75">
        <f t="shared" si="24"/>
        <v>12</v>
      </c>
      <c r="P75" s="2">
        <f t="shared" si="20"/>
        <v>12</v>
      </c>
      <c r="Q75" s="13">
        <f t="shared" si="21"/>
        <v>0.2</v>
      </c>
      <c r="R75" s="7" t="str">
        <f>IF(AND(P74&lt;360,P75=""),SUM($P$1:P74)-SUM($R$1:R74),"")</f>
        <v/>
      </c>
      <c r="S75" s="7" t="str">
        <f t="shared" si="25"/>
        <v/>
      </c>
      <c r="T75" s="7" t="str">
        <f>+IF(S75="","",SUM($Q$1:Q74)-SUM($T$1:T74))</f>
        <v/>
      </c>
      <c r="U75" s="7"/>
      <c r="V75" s="8" t="str">
        <f t="shared" si="22"/>
        <v/>
      </c>
      <c r="W75" s="11" t="str">
        <f t="shared" si="23"/>
        <v/>
      </c>
      <c r="X75" s="11" t="str">
        <f t="array" aca="1" ref="X75" ca="1">IF($W75="","",MAX(INDIRECT("Q"&amp;MAX(ROW($W$2:$W74)*($W$2:$W74&lt;&gt;"")+1)&amp;":Q"&amp;MAX(ROW($W$2:$W75)*($W$2:$W75&lt;&gt;"")))))</f>
        <v/>
      </c>
    </row>
    <row r="76" spans="1:24">
      <c r="A76" s="5">
        <v>37072002</v>
      </c>
      <c r="B76" s="6" t="s">
        <v>95</v>
      </c>
      <c r="C76" s="5" t="s">
        <v>21</v>
      </c>
      <c r="D76" s="5">
        <v>0.2</v>
      </c>
      <c r="E76" s="5"/>
      <c r="F76" s="5"/>
      <c r="G76" s="5" t="str">
        <f t="shared" si="13"/>
        <v>09</v>
      </c>
      <c r="H76" s="5" t="str">
        <f t="shared" si="14"/>
        <v>06</v>
      </c>
      <c r="I76" s="5" t="str">
        <f t="shared" si="15"/>
        <v>00</v>
      </c>
      <c r="J76" s="5" t="str">
        <f t="shared" si="16"/>
        <v>16</v>
      </c>
      <c r="K76" s="5" t="str">
        <f t="shared" si="17"/>
        <v>09</v>
      </c>
      <c r="L76" s="5" t="str">
        <f t="shared" si="18"/>
        <v>2009</v>
      </c>
      <c r="N76" s="2">
        <f t="shared" si="19"/>
        <v>1056342786</v>
      </c>
      <c r="O76">
        <f t="shared" si="24"/>
        <v>12</v>
      </c>
      <c r="P76" s="2">
        <f t="shared" si="20"/>
        <v>12</v>
      </c>
      <c r="Q76" s="13">
        <f t="shared" si="21"/>
        <v>0.2</v>
      </c>
      <c r="R76" s="7" t="str">
        <f>IF(AND(P75&lt;360,P76=""),SUM($P$1:P75)-SUM($R$1:R75),"")</f>
        <v/>
      </c>
      <c r="S76" s="7" t="str">
        <f t="shared" si="25"/>
        <v/>
      </c>
      <c r="T76" s="7" t="str">
        <f>+IF(S76="","",SUM($Q$1:Q75)-SUM($T$1:T75))</f>
        <v/>
      </c>
      <c r="U76" s="7"/>
      <c r="V76" s="8" t="str">
        <f t="shared" si="22"/>
        <v/>
      </c>
      <c r="W76" s="11" t="str">
        <f t="shared" si="23"/>
        <v/>
      </c>
      <c r="X76" s="11" t="str">
        <f t="array" aca="1" ref="X76" ca="1">IF($W76="","",MAX(INDIRECT("Q"&amp;MAX(ROW($W$2:$W75)*($W$2:$W75&lt;&gt;"")+1)&amp;":Q"&amp;MAX(ROW($W$2:$W76)*($W$2:$W76&lt;&gt;"")))))</f>
        <v/>
      </c>
    </row>
    <row r="77" spans="1:24">
      <c r="A77" s="5">
        <v>37072002</v>
      </c>
      <c r="B77" s="6" t="s">
        <v>96</v>
      </c>
      <c r="C77" s="5" t="s">
        <v>21</v>
      </c>
      <c r="D77" s="5">
        <v>0.2</v>
      </c>
      <c r="E77" s="5"/>
      <c r="F77" s="5"/>
      <c r="G77" s="5" t="str">
        <f t="shared" si="13"/>
        <v>09</v>
      </c>
      <c r="H77" s="5" t="str">
        <f t="shared" si="14"/>
        <v>18</v>
      </c>
      <c r="I77" s="5" t="str">
        <f t="shared" si="15"/>
        <v>00</v>
      </c>
      <c r="J77" s="5" t="str">
        <f t="shared" si="16"/>
        <v>16</v>
      </c>
      <c r="K77" s="5" t="str">
        <f t="shared" si="17"/>
        <v>09</v>
      </c>
      <c r="L77" s="5" t="str">
        <f t="shared" si="18"/>
        <v>2009</v>
      </c>
      <c r="N77" s="2">
        <f t="shared" si="19"/>
        <v>1056342798</v>
      </c>
      <c r="O77">
        <f t="shared" si="24"/>
        <v>12</v>
      </c>
      <c r="P77" s="2">
        <f t="shared" si="20"/>
        <v>12</v>
      </c>
      <c r="Q77" s="13">
        <f t="shared" si="21"/>
        <v>0.2</v>
      </c>
      <c r="R77" s="7" t="str">
        <f>IF(AND(P76&lt;360,P77=""),SUM($P$1:P76)-SUM($R$1:R76),"")</f>
        <v/>
      </c>
      <c r="S77" s="7" t="str">
        <f t="shared" si="25"/>
        <v/>
      </c>
      <c r="T77" s="7" t="str">
        <f>+IF(S77="","",SUM($Q$1:Q76)-SUM($T$1:T76))</f>
        <v/>
      </c>
      <c r="U77" s="7"/>
      <c r="V77" s="8" t="str">
        <f t="shared" si="22"/>
        <v/>
      </c>
      <c r="W77" s="11" t="str">
        <f t="shared" si="23"/>
        <v/>
      </c>
      <c r="X77" s="11" t="str">
        <f t="array" aca="1" ref="X77" ca="1">IF($W77="","",MAX(INDIRECT("Q"&amp;MAX(ROW($W$2:$W76)*($W$2:$W76&lt;&gt;"")+1)&amp;":Q"&amp;MAX(ROW($W$2:$W77)*($W$2:$W77&lt;&gt;"")))))</f>
        <v/>
      </c>
    </row>
    <row r="78" spans="1:24">
      <c r="A78" s="5">
        <v>37072002</v>
      </c>
      <c r="B78" s="6" t="s">
        <v>97</v>
      </c>
      <c r="C78" s="5" t="s">
        <v>21</v>
      </c>
      <c r="D78" s="5">
        <v>0.2</v>
      </c>
      <c r="E78" s="5"/>
      <c r="F78" s="5"/>
      <c r="G78" s="5" t="str">
        <f t="shared" si="13"/>
        <v>14</v>
      </c>
      <c r="H78" s="5" t="str">
        <f t="shared" si="14"/>
        <v>36</v>
      </c>
      <c r="I78" s="5" t="str">
        <f t="shared" si="15"/>
        <v>00</v>
      </c>
      <c r="J78" s="5" t="str">
        <f t="shared" si="16"/>
        <v>16</v>
      </c>
      <c r="K78" s="5" t="str">
        <f t="shared" si="17"/>
        <v>09</v>
      </c>
      <c r="L78" s="5" t="str">
        <f t="shared" si="18"/>
        <v>2009</v>
      </c>
      <c r="N78" s="2">
        <f t="shared" si="19"/>
        <v>1056343116</v>
      </c>
      <c r="O78">
        <f t="shared" si="24"/>
        <v>318</v>
      </c>
      <c r="P78" s="2">
        <f t="shared" si="20"/>
        <v>318</v>
      </c>
      <c r="Q78" s="13">
        <f t="shared" si="21"/>
        <v>0.2</v>
      </c>
      <c r="R78" s="7" t="str">
        <f>IF(AND(P77&lt;360,P78=""),SUM($P$1:P77)-SUM($R$1:R77),"")</f>
        <v/>
      </c>
      <c r="S78" s="7" t="str">
        <f t="shared" si="25"/>
        <v/>
      </c>
      <c r="T78" s="7" t="str">
        <f>+IF(S78="","",SUM($Q$1:Q77)-SUM($T$1:T77))</f>
        <v/>
      </c>
      <c r="U78" s="7"/>
      <c r="V78" s="8" t="str">
        <f t="shared" si="22"/>
        <v/>
      </c>
      <c r="W78" s="11" t="str">
        <f t="shared" si="23"/>
        <v/>
      </c>
      <c r="X78" s="11" t="str">
        <f t="array" aca="1" ref="X78" ca="1">IF($W78="","",MAX(INDIRECT("Q"&amp;MAX(ROW($W$2:$W77)*($W$2:$W77&lt;&gt;"")+1)&amp;":Q"&amp;MAX(ROW($W$2:$W78)*($W$2:$W78&lt;&gt;"")))))</f>
        <v/>
      </c>
    </row>
    <row r="79" spans="1:24">
      <c r="A79" s="5">
        <v>37072002</v>
      </c>
      <c r="B79" s="6" t="s">
        <v>98</v>
      </c>
      <c r="C79" s="5" t="s">
        <v>21</v>
      </c>
      <c r="D79" s="5">
        <v>0.2</v>
      </c>
      <c r="E79" s="5"/>
      <c r="F79" s="5"/>
      <c r="G79" s="5" t="str">
        <f t="shared" si="13"/>
        <v>17</v>
      </c>
      <c r="H79" s="5" t="str">
        <f t="shared" si="14"/>
        <v>36</v>
      </c>
      <c r="I79" s="5" t="str">
        <f t="shared" si="15"/>
        <v>00</v>
      </c>
      <c r="J79" s="5" t="str">
        <f t="shared" si="16"/>
        <v>16</v>
      </c>
      <c r="K79" s="5" t="str">
        <f t="shared" si="17"/>
        <v>09</v>
      </c>
      <c r="L79" s="5" t="str">
        <f t="shared" si="18"/>
        <v>2009</v>
      </c>
      <c r="N79" s="2">
        <f t="shared" si="19"/>
        <v>1056343296</v>
      </c>
      <c r="O79">
        <f t="shared" si="24"/>
        <v>180</v>
      </c>
      <c r="P79" s="2">
        <f t="shared" si="20"/>
        <v>180</v>
      </c>
      <c r="Q79" s="13">
        <f t="shared" si="21"/>
        <v>0.2</v>
      </c>
      <c r="R79" s="7" t="str">
        <f>IF(AND(P78&lt;360,P79=""),SUM($P$1:P78)-SUM($R$1:R78),"")</f>
        <v/>
      </c>
      <c r="S79" s="7" t="str">
        <f t="shared" si="25"/>
        <v/>
      </c>
      <c r="T79" s="7" t="str">
        <f>+IF(S79="","",SUM($Q$1:Q78)-SUM($T$1:T78))</f>
        <v/>
      </c>
      <c r="U79" s="7"/>
      <c r="V79" s="8" t="str">
        <f t="shared" si="22"/>
        <v/>
      </c>
      <c r="W79" s="11" t="str">
        <f t="shared" si="23"/>
        <v/>
      </c>
      <c r="X79" s="11" t="str">
        <f t="array" aca="1" ref="X79" ca="1">IF($W79="","",MAX(INDIRECT("Q"&amp;MAX(ROW($W$2:$W78)*($W$2:$W78&lt;&gt;"")+1)&amp;":Q"&amp;MAX(ROW($W$2:$W79)*($W$2:$W79&lt;&gt;"")))))</f>
        <v/>
      </c>
    </row>
    <row r="80" spans="1:24">
      <c r="A80" s="5">
        <v>37072002</v>
      </c>
      <c r="B80" s="6" t="s">
        <v>99</v>
      </c>
      <c r="C80" s="5" t="s">
        <v>21</v>
      </c>
      <c r="D80" s="5">
        <v>0.2</v>
      </c>
      <c r="E80" s="5"/>
      <c r="F80" s="5"/>
      <c r="G80" s="5" t="str">
        <f t="shared" si="13"/>
        <v>18</v>
      </c>
      <c r="H80" s="5" t="str">
        <f t="shared" si="14"/>
        <v>12</v>
      </c>
      <c r="I80" s="5" t="str">
        <f t="shared" si="15"/>
        <v>00</v>
      </c>
      <c r="J80" s="5" t="str">
        <f t="shared" si="16"/>
        <v>16</v>
      </c>
      <c r="K80" s="5" t="str">
        <f t="shared" si="17"/>
        <v>09</v>
      </c>
      <c r="L80" s="5" t="str">
        <f t="shared" si="18"/>
        <v>2009</v>
      </c>
      <c r="N80" s="2">
        <f t="shared" si="19"/>
        <v>1056343332</v>
      </c>
      <c r="O80">
        <f t="shared" si="24"/>
        <v>36</v>
      </c>
      <c r="P80" s="2">
        <f t="shared" si="20"/>
        <v>36</v>
      </c>
      <c r="Q80" s="13">
        <f t="shared" si="21"/>
        <v>0.2</v>
      </c>
      <c r="R80" s="7" t="str">
        <f>IF(AND(P79&lt;360,P80=""),SUM($P$1:P79)-SUM($R$1:R79),"")</f>
        <v/>
      </c>
      <c r="S80" s="7" t="str">
        <f t="shared" si="25"/>
        <v/>
      </c>
      <c r="T80" s="7" t="str">
        <f>+IF(S80="","",SUM($Q$1:Q79)-SUM($T$1:T79))</f>
        <v/>
      </c>
      <c r="U80" s="7"/>
      <c r="V80" s="8" t="str">
        <f t="shared" si="22"/>
        <v/>
      </c>
      <c r="W80" s="11" t="str">
        <f t="shared" si="23"/>
        <v/>
      </c>
      <c r="X80" s="11" t="str">
        <f t="array" aca="1" ref="X80" ca="1">IF($W80="","",MAX(INDIRECT("Q"&amp;MAX(ROW($W$2:$W79)*($W$2:$W79&lt;&gt;"")+1)&amp;":Q"&amp;MAX(ROW($W$2:$W80)*($W$2:$W80&lt;&gt;"")))))</f>
        <v/>
      </c>
    </row>
    <row r="81" spans="1:24">
      <c r="A81" s="5">
        <v>37072002</v>
      </c>
      <c r="B81" s="6" t="s">
        <v>100</v>
      </c>
      <c r="C81" s="5" t="s">
        <v>21</v>
      </c>
      <c r="D81" s="5">
        <v>0.2</v>
      </c>
      <c r="E81" s="5"/>
      <c r="F81" s="5"/>
      <c r="G81" s="5" t="str">
        <f t="shared" si="13"/>
        <v>00</v>
      </c>
      <c r="H81" s="5" t="str">
        <f t="shared" si="14"/>
        <v>54</v>
      </c>
      <c r="I81" s="5" t="str">
        <f t="shared" si="15"/>
        <v>00</v>
      </c>
      <c r="J81" s="5" t="str">
        <f t="shared" si="16"/>
        <v>17</v>
      </c>
      <c r="K81" s="5" t="str">
        <f t="shared" si="17"/>
        <v>09</v>
      </c>
      <c r="L81" s="5" t="str">
        <f t="shared" si="18"/>
        <v>2009</v>
      </c>
      <c r="N81" s="2">
        <f t="shared" si="19"/>
        <v>1056343734</v>
      </c>
      <c r="O81">
        <f t="shared" si="24"/>
        <v>402</v>
      </c>
      <c r="P81" s="2" t="str">
        <f t="shared" si="20"/>
        <v/>
      </c>
      <c r="Q81" s="12">
        <f t="shared" si="21"/>
        <v>0.2</v>
      </c>
      <c r="R81" s="7">
        <f>IF(AND(P80&lt;360,P81=""),SUM($P$1:P80)-SUM($R$1:R80),"")</f>
        <v>678</v>
      </c>
      <c r="S81" s="7">
        <f t="shared" si="25"/>
        <v>684</v>
      </c>
      <c r="T81" s="7">
        <f>+IF(S81="","",SUM($Q$1:Q80)-SUM($T$1:T80))</f>
        <v>4.1999999999999851</v>
      </c>
      <c r="U81" s="7"/>
      <c r="V81" s="8" t="str">
        <f t="shared" si="22"/>
        <v>0917</v>
      </c>
      <c r="W81" s="11">
        <f t="shared" si="23"/>
        <v>4.1999999999999851</v>
      </c>
      <c r="X81" s="11">
        <f t="array" aca="1" ref="X81" ca="1">IF($W81="","",MAX(INDIRECT("Q"&amp;MAX(ROW($W$2:$W80)*($W$2:$W80&lt;&gt;"")+1)&amp;":Q"&amp;MAX(ROW($W$2:$W81)*($W$2:$W81&lt;&gt;"")))))</f>
        <v>0.2</v>
      </c>
    </row>
    <row r="82" spans="1:24">
      <c r="W82"/>
      <c r="X82"/>
    </row>
    <row r="83" spans="1:24">
      <c r="W83"/>
      <c r="X83"/>
    </row>
    <row r="84" spans="1:24">
      <c r="W84"/>
      <c r="X84"/>
    </row>
    <row r="85" spans="1:24">
      <c r="W85"/>
      <c r="X85"/>
    </row>
    <row r="86" spans="1:24">
      <c r="W86"/>
      <c r="X86"/>
    </row>
    <row r="87" spans="1:24">
      <c r="W87"/>
      <c r="X87"/>
    </row>
    <row r="88" spans="1:24">
      <c r="W88"/>
      <c r="X88"/>
    </row>
    <row r="89" spans="1:24">
      <c r="W89"/>
      <c r="X89"/>
    </row>
    <row r="90" spans="1:24">
      <c r="W90"/>
      <c r="X90"/>
    </row>
    <row r="91" spans="1:24">
      <c r="W91"/>
      <c r="X91"/>
    </row>
    <row r="92" spans="1:24">
      <c r="W92"/>
      <c r="X92"/>
    </row>
    <row r="93" spans="1:24">
      <c r="W93"/>
      <c r="X93"/>
    </row>
    <row r="94" spans="1:24">
      <c r="W94"/>
      <c r="X94"/>
    </row>
    <row r="95" spans="1:24">
      <c r="W95"/>
      <c r="X95"/>
    </row>
    <row r="96" spans="1:24">
      <c r="W96"/>
      <c r="X96"/>
    </row>
    <row r="97" spans="23:24">
      <c r="W97"/>
      <c r="X97"/>
    </row>
    <row r="98" spans="23:24">
      <c r="W98"/>
      <c r="X98"/>
    </row>
    <row r="99" spans="23:24">
      <c r="W99"/>
      <c r="X99"/>
    </row>
    <row r="100" spans="23:24">
      <c r="W100"/>
      <c r="X100"/>
    </row>
    <row r="101" spans="23:24">
      <c r="W101"/>
      <c r="X101"/>
    </row>
    <row r="102" spans="23:24">
      <c r="W102"/>
      <c r="X102"/>
    </row>
    <row r="103" spans="23:24">
      <c r="W103"/>
      <c r="X103"/>
    </row>
    <row r="104" spans="23:24">
      <c r="W104"/>
      <c r="X104"/>
    </row>
    <row r="105" spans="23:24">
      <c r="W105"/>
      <c r="X105"/>
    </row>
    <row r="106" spans="23:24">
      <c r="W106"/>
      <c r="X106"/>
    </row>
    <row r="107" spans="23:24">
      <c r="W107"/>
      <c r="X107"/>
    </row>
    <row r="108" spans="23:24">
      <c r="W108"/>
      <c r="X108"/>
    </row>
    <row r="109" spans="23:24">
      <c r="W109"/>
      <c r="X109"/>
    </row>
    <row r="110" spans="23:24">
      <c r="W110"/>
      <c r="X110"/>
    </row>
    <row r="111" spans="23:24">
      <c r="W111"/>
      <c r="X111"/>
    </row>
    <row r="112" spans="23:24">
      <c r="W112"/>
      <c r="X112"/>
    </row>
    <row r="113" spans="23:24">
      <c r="W113"/>
      <c r="X113"/>
    </row>
    <row r="114" spans="23:24">
      <c r="W114"/>
      <c r="X114"/>
    </row>
    <row r="115" spans="23:24">
      <c r="W115"/>
      <c r="X115"/>
    </row>
    <row r="116" spans="23:24">
      <c r="W116"/>
      <c r="X116"/>
    </row>
    <row r="117" spans="23:24">
      <c r="W117"/>
      <c r="X117"/>
    </row>
    <row r="118" spans="23:24">
      <c r="W118"/>
      <c r="X118"/>
    </row>
    <row r="119" spans="23:24">
      <c r="W119"/>
      <c r="X119"/>
    </row>
    <row r="120" spans="23:24">
      <c r="W120"/>
      <c r="X120"/>
    </row>
    <row r="121" spans="23:24">
      <c r="W121"/>
      <c r="X121"/>
    </row>
    <row r="122" spans="23:24">
      <c r="W122"/>
      <c r="X122"/>
    </row>
    <row r="123" spans="23:24">
      <c r="W123"/>
      <c r="X123"/>
    </row>
    <row r="124" spans="23:24">
      <c r="W124"/>
      <c r="X124"/>
    </row>
    <row r="125" spans="23:24">
      <c r="W125"/>
      <c r="X125"/>
    </row>
    <row r="126" spans="23:24">
      <c r="W126"/>
      <c r="X126"/>
    </row>
    <row r="127" spans="23:24">
      <c r="W127"/>
      <c r="X127"/>
    </row>
    <row r="128" spans="23:24">
      <c r="W128"/>
      <c r="X128"/>
    </row>
    <row r="129" spans="23:24">
      <c r="W129"/>
      <c r="X129"/>
    </row>
    <row r="130" spans="23:24">
      <c r="W130"/>
      <c r="X130"/>
    </row>
    <row r="131" spans="23:24">
      <c r="W131"/>
      <c r="X131"/>
    </row>
    <row r="132" spans="23:24">
      <c r="W132"/>
      <c r="X132"/>
    </row>
    <row r="133" spans="23:24">
      <c r="W133"/>
      <c r="X133"/>
    </row>
    <row r="134" spans="23:24">
      <c r="W134"/>
      <c r="X134"/>
    </row>
    <row r="135" spans="23:24">
      <c r="W135"/>
      <c r="X135"/>
    </row>
    <row r="136" spans="23:24">
      <c r="W136"/>
      <c r="X136"/>
    </row>
    <row r="137" spans="23:24">
      <c r="W137"/>
      <c r="X137"/>
    </row>
    <row r="138" spans="23:24">
      <c r="W138"/>
      <c r="X138"/>
    </row>
    <row r="139" spans="23:24">
      <c r="W139"/>
      <c r="X139"/>
    </row>
    <row r="140" spans="23:24">
      <c r="W140"/>
      <c r="X140"/>
    </row>
    <row r="141" spans="23:24">
      <c r="W141"/>
      <c r="X141"/>
    </row>
    <row r="142" spans="23:24">
      <c r="W142"/>
      <c r="X142"/>
    </row>
    <row r="143" spans="23:24">
      <c r="W143"/>
      <c r="X143"/>
    </row>
    <row r="144" spans="23:24">
      <c r="W144"/>
      <c r="X144"/>
    </row>
    <row r="145" spans="23:24">
      <c r="W145"/>
      <c r="X145"/>
    </row>
    <row r="146" spans="23:24">
      <c r="W146"/>
      <c r="X146"/>
    </row>
    <row r="147" spans="23:24">
      <c r="W147"/>
      <c r="X147"/>
    </row>
    <row r="148" spans="23:24">
      <c r="W148"/>
      <c r="X148"/>
    </row>
    <row r="149" spans="23:24">
      <c r="W149"/>
      <c r="X149"/>
    </row>
    <row r="150" spans="23:24">
      <c r="W150"/>
      <c r="X150"/>
    </row>
    <row r="151" spans="23:24">
      <c r="W151"/>
      <c r="X151"/>
    </row>
    <row r="152" spans="23:24">
      <c r="W152"/>
      <c r="X152"/>
    </row>
    <row r="153" spans="23:24">
      <c r="W153"/>
      <c r="X153"/>
    </row>
    <row r="154" spans="23:24">
      <c r="W154"/>
      <c r="X154"/>
    </row>
    <row r="155" spans="23:24">
      <c r="W155"/>
      <c r="X155"/>
    </row>
    <row r="156" spans="23:24">
      <c r="W156"/>
      <c r="X156"/>
    </row>
    <row r="157" spans="23:24">
      <c r="W157"/>
      <c r="X157"/>
    </row>
    <row r="158" spans="23:24">
      <c r="W158"/>
      <c r="X158"/>
    </row>
    <row r="159" spans="23:24">
      <c r="W159"/>
      <c r="X159"/>
    </row>
    <row r="160" spans="23:24">
      <c r="W160"/>
      <c r="X160"/>
    </row>
    <row r="161" spans="23:24">
      <c r="W161"/>
      <c r="X161"/>
    </row>
    <row r="162" spans="23:24">
      <c r="W162"/>
      <c r="X162"/>
    </row>
    <row r="163" spans="23:24">
      <c r="W163"/>
      <c r="X163"/>
    </row>
    <row r="164" spans="23:24">
      <c r="W164"/>
      <c r="X164"/>
    </row>
    <row r="165" spans="23:24">
      <c r="W165"/>
      <c r="X165"/>
    </row>
    <row r="166" spans="23:24">
      <c r="W166"/>
      <c r="X166"/>
    </row>
    <row r="167" spans="23:24">
      <c r="W167"/>
      <c r="X167"/>
    </row>
    <row r="168" spans="23:24">
      <c r="W168"/>
      <c r="X168"/>
    </row>
    <row r="169" spans="23:24">
      <c r="W169"/>
      <c r="X169"/>
    </row>
    <row r="170" spans="23:24">
      <c r="W170"/>
      <c r="X170"/>
    </row>
    <row r="171" spans="23:24">
      <c r="W171"/>
      <c r="X171"/>
    </row>
    <row r="172" spans="23:24">
      <c r="W172"/>
      <c r="X172"/>
    </row>
    <row r="173" spans="23:24">
      <c r="W173"/>
      <c r="X173"/>
    </row>
    <row r="174" spans="23:24">
      <c r="W174"/>
      <c r="X174"/>
    </row>
    <row r="175" spans="23:24">
      <c r="W175"/>
      <c r="X175"/>
    </row>
    <row r="176" spans="23:24">
      <c r="W176"/>
      <c r="X176"/>
    </row>
    <row r="177" spans="23:24">
      <c r="W177"/>
      <c r="X177"/>
    </row>
    <row r="178" spans="23:24">
      <c r="W178"/>
      <c r="X178"/>
    </row>
    <row r="179" spans="23:24">
      <c r="W179"/>
      <c r="X179"/>
    </row>
    <row r="180" spans="23:24">
      <c r="W180"/>
      <c r="X180"/>
    </row>
    <row r="181" spans="23:24">
      <c r="W181"/>
      <c r="X181"/>
    </row>
    <row r="182" spans="23:24">
      <c r="W182"/>
      <c r="X182"/>
    </row>
    <row r="183" spans="23:24">
      <c r="W183"/>
      <c r="X183"/>
    </row>
    <row r="184" spans="23:24">
      <c r="W184"/>
      <c r="X184"/>
    </row>
    <row r="185" spans="23:24">
      <c r="W185"/>
      <c r="X185"/>
    </row>
    <row r="186" spans="23:24">
      <c r="W186"/>
      <c r="X186"/>
    </row>
    <row r="187" spans="23:24">
      <c r="W187"/>
      <c r="X187"/>
    </row>
    <row r="188" spans="23:24">
      <c r="W188"/>
      <c r="X188"/>
    </row>
    <row r="189" spans="23:24">
      <c r="W189"/>
      <c r="X189"/>
    </row>
    <row r="190" spans="23:24">
      <c r="W190"/>
      <c r="X190"/>
    </row>
    <row r="191" spans="23:24">
      <c r="W191"/>
      <c r="X191"/>
    </row>
    <row r="192" spans="23:24">
      <c r="W192"/>
      <c r="X192"/>
    </row>
    <row r="193" spans="23:24">
      <c r="W193"/>
      <c r="X193"/>
    </row>
    <row r="194" spans="23:24">
      <c r="W194"/>
      <c r="X194"/>
    </row>
    <row r="195" spans="23:24">
      <c r="W195"/>
      <c r="X195"/>
    </row>
    <row r="196" spans="23:24">
      <c r="W196"/>
      <c r="X196"/>
    </row>
    <row r="197" spans="23:24">
      <c r="W197"/>
      <c r="X197"/>
    </row>
    <row r="198" spans="23:24">
      <c r="W198"/>
      <c r="X198"/>
    </row>
    <row r="199" spans="23:24">
      <c r="W199"/>
      <c r="X199"/>
    </row>
    <row r="200" spans="23:24">
      <c r="W200"/>
      <c r="X200"/>
    </row>
    <row r="201" spans="23:24">
      <c r="W201"/>
      <c r="X201"/>
    </row>
    <row r="202" spans="23:24">
      <c r="W202"/>
      <c r="X202"/>
    </row>
    <row r="203" spans="23:24">
      <c r="W203"/>
      <c r="X203"/>
    </row>
    <row r="204" spans="23:24">
      <c r="W204"/>
      <c r="X204"/>
    </row>
    <row r="205" spans="23:24">
      <c r="W205"/>
      <c r="X205"/>
    </row>
    <row r="206" spans="23:24">
      <c r="W206"/>
      <c r="X206"/>
    </row>
    <row r="207" spans="23:24">
      <c r="W207"/>
      <c r="X207"/>
    </row>
    <row r="208" spans="23:24">
      <c r="W208"/>
      <c r="X208"/>
    </row>
    <row r="209" spans="23:24">
      <c r="W209"/>
      <c r="X209"/>
    </row>
    <row r="210" spans="23:24">
      <c r="W210"/>
      <c r="X210"/>
    </row>
    <row r="211" spans="23:24">
      <c r="W211"/>
      <c r="X211"/>
    </row>
    <row r="212" spans="23:24">
      <c r="W212"/>
      <c r="X212"/>
    </row>
    <row r="213" spans="23:24">
      <c r="W213"/>
      <c r="X213"/>
    </row>
    <row r="214" spans="23:24">
      <c r="W214"/>
      <c r="X214"/>
    </row>
    <row r="215" spans="23:24">
      <c r="W215"/>
      <c r="X215"/>
    </row>
    <row r="216" spans="23:24">
      <c r="W216"/>
      <c r="X216"/>
    </row>
    <row r="217" spans="23:24">
      <c r="W217"/>
      <c r="X217"/>
    </row>
    <row r="218" spans="23:24">
      <c r="W218"/>
      <c r="X218"/>
    </row>
    <row r="219" spans="23:24">
      <c r="W219"/>
      <c r="X219"/>
    </row>
    <row r="220" spans="23:24">
      <c r="W220"/>
      <c r="X220"/>
    </row>
    <row r="221" spans="23:24">
      <c r="W221"/>
      <c r="X221"/>
    </row>
    <row r="222" spans="23:24">
      <c r="W222"/>
      <c r="X222"/>
    </row>
    <row r="223" spans="23:24">
      <c r="W223"/>
      <c r="X223"/>
    </row>
    <row r="224" spans="23:24">
      <c r="W224"/>
      <c r="X224"/>
    </row>
    <row r="225" spans="23:24">
      <c r="W225"/>
      <c r="X225"/>
    </row>
    <row r="226" spans="23:24">
      <c r="W226"/>
      <c r="X226"/>
    </row>
    <row r="227" spans="23:24">
      <c r="W227"/>
      <c r="X227"/>
    </row>
    <row r="228" spans="23:24">
      <c r="W228"/>
      <c r="X228"/>
    </row>
    <row r="229" spans="23:24">
      <c r="W229"/>
      <c r="X229"/>
    </row>
    <row r="230" spans="23:24">
      <c r="W230"/>
      <c r="X230"/>
    </row>
    <row r="231" spans="23:24">
      <c r="W231"/>
      <c r="X231"/>
    </row>
    <row r="232" spans="23:24">
      <c r="W232"/>
      <c r="X232"/>
    </row>
    <row r="233" spans="23:24">
      <c r="W233"/>
      <c r="X233"/>
    </row>
    <row r="234" spans="23:24">
      <c r="W234"/>
      <c r="X234"/>
    </row>
    <row r="235" spans="23:24">
      <c r="W235"/>
      <c r="X235"/>
    </row>
    <row r="236" spans="23:24">
      <c r="W236"/>
      <c r="X236"/>
    </row>
    <row r="237" spans="23:24">
      <c r="W237"/>
      <c r="X237"/>
    </row>
    <row r="238" spans="23:24">
      <c r="W238"/>
      <c r="X238"/>
    </row>
    <row r="239" spans="23:24">
      <c r="W239"/>
      <c r="X239"/>
    </row>
    <row r="240" spans="23:24">
      <c r="W240"/>
      <c r="X240"/>
    </row>
    <row r="241" spans="23:24">
      <c r="W241"/>
      <c r="X241"/>
    </row>
    <row r="242" spans="23:24">
      <c r="W242"/>
      <c r="X242"/>
    </row>
    <row r="243" spans="23:24">
      <c r="W243"/>
      <c r="X243"/>
    </row>
    <row r="244" spans="23:24">
      <c r="W244"/>
      <c r="X244"/>
    </row>
    <row r="245" spans="23:24">
      <c r="W245"/>
      <c r="X245"/>
    </row>
    <row r="246" spans="23:24">
      <c r="W246"/>
      <c r="X246"/>
    </row>
    <row r="247" spans="23:24">
      <c r="W247"/>
      <c r="X247"/>
    </row>
    <row r="248" spans="23:24">
      <c r="W248"/>
      <c r="X248"/>
    </row>
    <row r="249" spans="23:24">
      <c r="W249"/>
      <c r="X249"/>
    </row>
    <row r="250" spans="23:24">
      <c r="W250"/>
      <c r="X250"/>
    </row>
    <row r="251" spans="23:24">
      <c r="W251"/>
      <c r="X251"/>
    </row>
    <row r="252" spans="23:24">
      <c r="W252"/>
      <c r="X252"/>
    </row>
    <row r="253" spans="23:24">
      <c r="W253"/>
      <c r="X253"/>
    </row>
    <row r="254" spans="23:24">
      <c r="W254"/>
      <c r="X254"/>
    </row>
    <row r="255" spans="23:24">
      <c r="W255"/>
      <c r="X255"/>
    </row>
    <row r="256" spans="23:24">
      <c r="W256"/>
      <c r="X256"/>
    </row>
    <row r="257" spans="23:24">
      <c r="W257"/>
      <c r="X257"/>
    </row>
    <row r="258" spans="23:24">
      <c r="W258"/>
      <c r="X258"/>
    </row>
    <row r="259" spans="23:24">
      <c r="W259"/>
      <c r="X259"/>
    </row>
    <row r="260" spans="23:24">
      <c r="W260"/>
      <c r="X260"/>
    </row>
    <row r="261" spans="23:24">
      <c r="W261"/>
      <c r="X261"/>
    </row>
    <row r="262" spans="23:24">
      <c r="W262"/>
      <c r="X262"/>
    </row>
    <row r="263" spans="23:24">
      <c r="W263"/>
      <c r="X263"/>
    </row>
    <row r="264" spans="23:24">
      <c r="W264"/>
      <c r="X264"/>
    </row>
    <row r="265" spans="23:24">
      <c r="W265"/>
      <c r="X265"/>
    </row>
    <row r="266" spans="23:24">
      <c r="W266"/>
      <c r="X266"/>
    </row>
    <row r="267" spans="23:24">
      <c r="W267"/>
      <c r="X267"/>
    </row>
    <row r="268" spans="23:24">
      <c r="W268"/>
      <c r="X268"/>
    </row>
    <row r="269" spans="23:24">
      <c r="W269"/>
      <c r="X269"/>
    </row>
    <row r="270" spans="23:24">
      <c r="W270"/>
      <c r="X270"/>
    </row>
    <row r="271" spans="23:24">
      <c r="W271"/>
      <c r="X271"/>
    </row>
    <row r="272" spans="23:24">
      <c r="W272"/>
      <c r="X272"/>
    </row>
    <row r="273" spans="23:24">
      <c r="W273"/>
      <c r="X273"/>
    </row>
    <row r="274" spans="23:24">
      <c r="W274"/>
      <c r="X274"/>
    </row>
    <row r="275" spans="23:24">
      <c r="W275"/>
      <c r="X275"/>
    </row>
    <row r="276" spans="23:24">
      <c r="W276"/>
      <c r="X276"/>
    </row>
    <row r="277" spans="23:24">
      <c r="W277"/>
      <c r="X277"/>
    </row>
    <row r="278" spans="23:24">
      <c r="W278"/>
      <c r="X278"/>
    </row>
    <row r="279" spans="23:24">
      <c r="W279"/>
      <c r="X279"/>
    </row>
    <row r="280" spans="23:24">
      <c r="W280"/>
      <c r="X280"/>
    </row>
    <row r="281" spans="23:24">
      <c r="W281"/>
      <c r="X281"/>
    </row>
    <row r="282" spans="23:24">
      <c r="W282"/>
      <c r="X282"/>
    </row>
    <row r="283" spans="23:24">
      <c r="W283"/>
      <c r="X283"/>
    </row>
    <row r="284" spans="23:24">
      <c r="W284"/>
      <c r="X284"/>
    </row>
    <row r="285" spans="23:24">
      <c r="W285"/>
      <c r="X285"/>
    </row>
    <row r="286" spans="23:24">
      <c r="W286"/>
      <c r="X286"/>
    </row>
    <row r="287" spans="23:24">
      <c r="W287"/>
      <c r="X287"/>
    </row>
    <row r="288" spans="23:24">
      <c r="W288"/>
      <c r="X288"/>
    </row>
    <row r="289" spans="23:24">
      <c r="W289"/>
      <c r="X289"/>
    </row>
    <row r="290" spans="23:24">
      <c r="W290"/>
      <c r="X290"/>
    </row>
    <row r="291" spans="23:24">
      <c r="W291"/>
      <c r="X291"/>
    </row>
    <row r="292" spans="23:24">
      <c r="W292"/>
      <c r="X292"/>
    </row>
    <row r="293" spans="23:24">
      <c r="W293"/>
      <c r="X293"/>
    </row>
    <row r="294" spans="23:24">
      <c r="W294"/>
      <c r="X294"/>
    </row>
    <row r="295" spans="23:24">
      <c r="W295"/>
      <c r="X295"/>
    </row>
    <row r="296" spans="23:24">
      <c r="W296"/>
      <c r="X296"/>
    </row>
    <row r="297" spans="23:24">
      <c r="W297"/>
      <c r="X297"/>
    </row>
    <row r="298" spans="23:24">
      <c r="W298"/>
      <c r="X298"/>
    </row>
    <row r="299" spans="23:24">
      <c r="W299"/>
      <c r="X299"/>
    </row>
    <row r="300" spans="23:24">
      <c r="W300"/>
      <c r="X300"/>
    </row>
    <row r="301" spans="23:24">
      <c r="W301"/>
      <c r="X301"/>
    </row>
    <row r="302" spans="23:24">
      <c r="W302"/>
      <c r="X302"/>
    </row>
    <row r="303" spans="23:24">
      <c r="W303"/>
      <c r="X303"/>
    </row>
    <row r="304" spans="23:24">
      <c r="W304"/>
      <c r="X304"/>
    </row>
    <row r="305" spans="23:24">
      <c r="W305"/>
      <c r="X305"/>
    </row>
    <row r="306" spans="23:24">
      <c r="W306"/>
      <c r="X306"/>
    </row>
    <row r="307" spans="23:24">
      <c r="W307"/>
      <c r="X307"/>
    </row>
    <row r="308" spans="23:24">
      <c r="W308"/>
      <c r="X308"/>
    </row>
    <row r="309" spans="23:24">
      <c r="W309"/>
      <c r="X309"/>
    </row>
    <row r="310" spans="23:24">
      <c r="W310"/>
      <c r="X310"/>
    </row>
    <row r="311" spans="23:24">
      <c r="W311"/>
      <c r="X311"/>
    </row>
    <row r="312" spans="23:24">
      <c r="W312"/>
      <c r="X312"/>
    </row>
    <row r="313" spans="23:24">
      <c r="W313"/>
      <c r="X313"/>
    </row>
    <row r="314" spans="23:24">
      <c r="W314"/>
      <c r="X314"/>
    </row>
    <row r="315" spans="23:24">
      <c r="W315"/>
      <c r="X315"/>
    </row>
    <row r="316" spans="23:24">
      <c r="W316"/>
      <c r="X316"/>
    </row>
    <row r="317" spans="23:24">
      <c r="W317"/>
      <c r="X317"/>
    </row>
    <row r="318" spans="23:24">
      <c r="W318"/>
      <c r="X318"/>
    </row>
    <row r="319" spans="23:24">
      <c r="W319"/>
      <c r="X319"/>
    </row>
    <row r="320" spans="23:24">
      <c r="W320"/>
      <c r="X320"/>
    </row>
    <row r="321" spans="23:24">
      <c r="W321"/>
      <c r="X321"/>
    </row>
    <row r="322" spans="23:24">
      <c r="W322"/>
      <c r="X322"/>
    </row>
    <row r="323" spans="23:24">
      <c r="W323"/>
      <c r="X323"/>
    </row>
    <row r="324" spans="23:24">
      <c r="W324"/>
      <c r="X324"/>
    </row>
    <row r="325" spans="23:24">
      <c r="W325"/>
      <c r="X325"/>
    </row>
    <row r="326" spans="23:24">
      <c r="W326"/>
      <c r="X326"/>
    </row>
    <row r="327" spans="23:24">
      <c r="W327"/>
      <c r="X327"/>
    </row>
    <row r="328" spans="23:24">
      <c r="W328"/>
      <c r="X328"/>
    </row>
    <row r="329" spans="23:24">
      <c r="W329"/>
      <c r="X329"/>
    </row>
    <row r="330" spans="23:24">
      <c r="W330"/>
      <c r="X330"/>
    </row>
    <row r="331" spans="23:24">
      <c r="W331"/>
      <c r="X331"/>
    </row>
    <row r="332" spans="23:24">
      <c r="W332"/>
      <c r="X332"/>
    </row>
    <row r="333" spans="23:24">
      <c r="W333"/>
      <c r="X333"/>
    </row>
    <row r="334" spans="23:24">
      <c r="W334"/>
      <c r="X334"/>
    </row>
    <row r="335" spans="23:24">
      <c r="W335"/>
      <c r="X335"/>
    </row>
    <row r="336" spans="23:24">
      <c r="W336"/>
      <c r="X336"/>
    </row>
    <row r="337" spans="23:24">
      <c r="W337"/>
      <c r="X337"/>
    </row>
    <row r="338" spans="23:24">
      <c r="W338"/>
      <c r="X338"/>
    </row>
    <row r="339" spans="23:24">
      <c r="W339"/>
      <c r="X339"/>
    </row>
    <row r="340" spans="23:24">
      <c r="W340"/>
      <c r="X340"/>
    </row>
    <row r="341" spans="23:24">
      <c r="W341"/>
      <c r="X341"/>
    </row>
    <row r="342" spans="23:24">
      <c r="W342"/>
      <c r="X342"/>
    </row>
    <row r="343" spans="23:24">
      <c r="W343"/>
      <c r="X343"/>
    </row>
    <row r="344" spans="23:24">
      <c r="W344"/>
      <c r="X344"/>
    </row>
    <row r="345" spans="23:24">
      <c r="W345"/>
      <c r="X345"/>
    </row>
    <row r="346" spans="23:24">
      <c r="W346"/>
      <c r="X346"/>
    </row>
    <row r="347" spans="23:24">
      <c r="W347"/>
      <c r="X347"/>
    </row>
    <row r="348" spans="23:24">
      <c r="W348"/>
      <c r="X348"/>
    </row>
    <row r="349" spans="23:24">
      <c r="W349"/>
      <c r="X349"/>
    </row>
    <row r="350" spans="23:24">
      <c r="W350"/>
      <c r="X350"/>
    </row>
    <row r="351" spans="23:24">
      <c r="W351"/>
      <c r="X351"/>
    </row>
    <row r="352" spans="23:24">
      <c r="W352"/>
      <c r="X352"/>
    </row>
    <row r="353" spans="23:24">
      <c r="W353"/>
      <c r="X353"/>
    </row>
    <row r="354" spans="23:24">
      <c r="W354"/>
      <c r="X354"/>
    </row>
    <row r="355" spans="23:24">
      <c r="W355"/>
      <c r="X355"/>
    </row>
    <row r="356" spans="23:24">
      <c r="W356"/>
      <c r="X356"/>
    </row>
    <row r="357" spans="23:24">
      <c r="W357"/>
      <c r="X357"/>
    </row>
    <row r="358" spans="23:24">
      <c r="W358"/>
      <c r="X358"/>
    </row>
    <row r="359" spans="23:24">
      <c r="W359"/>
      <c r="X359"/>
    </row>
    <row r="360" spans="23:24">
      <c r="W360"/>
      <c r="X360"/>
    </row>
    <row r="361" spans="23:24">
      <c r="W361"/>
      <c r="X361"/>
    </row>
    <row r="362" spans="23:24">
      <c r="W362"/>
      <c r="X362"/>
    </row>
    <row r="363" spans="23:24">
      <c r="W363"/>
      <c r="X363"/>
    </row>
    <row r="364" spans="23:24">
      <c r="W364"/>
      <c r="X364"/>
    </row>
    <row r="365" spans="23:24">
      <c r="W365"/>
      <c r="X365"/>
    </row>
    <row r="366" spans="23:24">
      <c r="W366"/>
      <c r="X366"/>
    </row>
    <row r="367" spans="23:24">
      <c r="W367"/>
      <c r="X367"/>
    </row>
    <row r="368" spans="23:24">
      <c r="W368"/>
      <c r="X368"/>
    </row>
    <row r="369" spans="23:24">
      <c r="W369"/>
      <c r="X369"/>
    </row>
    <row r="370" spans="23:24">
      <c r="W370"/>
      <c r="X370"/>
    </row>
    <row r="371" spans="23:24">
      <c r="W371"/>
      <c r="X371"/>
    </row>
    <row r="372" spans="23:24">
      <c r="W372"/>
      <c r="X372"/>
    </row>
    <row r="373" spans="23:24">
      <c r="W373"/>
      <c r="X373"/>
    </row>
    <row r="374" spans="23:24">
      <c r="W374"/>
      <c r="X374"/>
    </row>
    <row r="375" spans="23:24">
      <c r="W375"/>
      <c r="X375"/>
    </row>
    <row r="376" spans="23:24">
      <c r="W376"/>
      <c r="X376"/>
    </row>
    <row r="377" spans="23:24">
      <c r="W377"/>
      <c r="X377"/>
    </row>
    <row r="378" spans="23:24">
      <c r="W378"/>
      <c r="X378"/>
    </row>
    <row r="379" spans="23:24">
      <c r="W379"/>
      <c r="X379"/>
    </row>
    <row r="380" spans="23:24">
      <c r="W380"/>
      <c r="X380"/>
    </row>
    <row r="381" spans="23:24">
      <c r="W381"/>
      <c r="X381"/>
    </row>
    <row r="382" spans="23:24">
      <c r="W382"/>
      <c r="X382"/>
    </row>
    <row r="383" spans="23:24">
      <c r="W383"/>
      <c r="X383"/>
    </row>
    <row r="384" spans="23:24">
      <c r="W384"/>
      <c r="X384"/>
    </row>
    <row r="385" spans="23:24">
      <c r="W385"/>
      <c r="X385"/>
    </row>
    <row r="386" spans="23:24">
      <c r="W386"/>
      <c r="X386"/>
    </row>
    <row r="387" spans="23:24">
      <c r="W387"/>
      <c r="X387"/>
    </row>
    <row r="388" spans="23:24">
      <c r="W388"/>
      <c r="X388"/>
    </row>
    <row r="389" spans="23:24">
      <c r="W389"/>
      <c r="X389"/>
    </row>
    <row r="390" spans="23:24">
      <c r="W390"/>
      <c r="X390"/>
    </row>
    <row r="391" spans="23:24">
      <c r="W391"/>
      <c r="X391"/>
    </row>
    <row r="392" spans="23:24">
      <c r="W392"/>
      <c r="X392"/>
    </row>
    <row r="393" spans="23:24">
      <c r="W393"/>
      <c r="X393"/>
    </row>
    <row r="394" spans="23:24">
      <c r="W394"/>
      <c r="X394"/>
    </row>
    <row r="395" spans="23:24">
      <c r="W395"/>
      <c r="X395"/>
    </row>
    <row r="396" spans="23:24">
      <c r="W396"/>
      <c r="X396"/>
    </row>
    <row r="397" spans="23:24">
      <c r="W397"/>
      <c r="X397"/>
    </row>
    <row r="398" spans="23:24">
      <c r="W398"/>
      <c r="X398"/>
    </row>
    <row r="399" spans="23:24">
      <c r="W399"/>
      <c r="X399"/>
    </row>
    <row r="400" spans="23:24">
      <c r="W400"/>
      <c r="X400"/>
    </row>
    <row r="401" spans="23:24">
      <c r="W401"/>
      <c r="X401"/>
    </row>
    <row r="402" spans="23:24">
      <c r="W402"/>
      <c r="X402"/>
    </row>
    <row r="403" spans="23:24">
      <c r="W403"/>
      <c r="X403"/>
    </row>
    <row r="404" spans="23:24">
      <c r="W404"/>
      <c r="X404"/>
    </row>
    <row r="405" spans="23:24">
      <c r="W405"/>
      <c r="X405"/>
    </row>
    <row r="406" spans="23:24">
      <c r="W406"/>
      <c r="X406"/>
    </row>
    <row r="407" spans="23:24">
      <c r="W407"/>
      <c r="X407"/>
    </row>
    <row r="408" spans="23:24">
      <c r="W408"/>
      <c r="X408"/>
    </row>
    <row r="409" spans="23:24">
      <c r="W409"/>
      <c r="X409"/>
    </row>
    <row r="410" spans="23:24">
      <c r="W410"/>
      <c r="X410"/>
    </row>
    <row r="411" spans="23:24">
      <c r="W411"/>
      <c r="X411"/>
    </row>
    <row r="412" spans="23:24">
      <c r="W412"/>
      <c r="X412"/>
    </row>
    <row r="413" spans="23:24">
      <c r="W413"/>
      <c r="X413"/>
    </row>
    <row r="414" spans="23:24">
      <c r="W414"/>
      <c r="X414"/>
    </row>
    <row r="415" spans="23:24">
      <c r="W415"/>
      <c r="X415"/>
    </row>
    <row r="416" spans="23:24">
      <c r="W416"/>
      <c r="X416"/>
    </row>
    <row r="417" spans="23:24">
      <c r="W417"/>
      <c r="X417"/>
    </row>
    <row r="418" spans="23:24">
      <c r="W418"/>
      <c r="X418"/>
    </row>
    <row r="419" spans="23:24">
      <c r="W419"/>
      <c r="X419"/>
    </row>
    <row r="420" spans="23:24">
      <c r="W420"/>
      <c r="X420"/>
    </row>
    <row r="421" spans="23:24">
      <c r="W421"/>
      <c r="X421"/>
    </row>
    <row r="422" spans="23:24">
      <c r="W422"/>
      <c r="X422"/>
    </row>
    <row r="423" spans="23:24">
      <c r="W423"/>
      <c r="X423"/>
    </row>
    <row r="424" spans="23:24">
      <c r="W424"/>
      <c r="X424"/>
    </row>
    <row r="425" spans="23:24">
      <c r="W425"/>
      <c r="X425"/>
    </row>
    <row r="426" spans="23:24">
      <c r="W426"/>
      <c r="X426"/>
    </row>
    <row r="427" spans="23:24">
      <c r="W427"/>
      <c r="X427"/>
    </row>
    <row r="428" spans="23:24">
      <c r="W428"/>
      <c r="X428"/>
    </row>
    <row r="429" spans="23:24">
      <c r="W429"/>
      <c r="X429"/>
    </row>
    <row r="430" spans="23:24">
      <c r="W430"/>
      <c r="X430"/>
    </row>
    <row r="431" spans="23:24">
      <c r="W431"/>
      <c r="X431"/>
    </row>
    <row r="432" spans="23:24">
      <c r="W432"/>
      <c r="X432"/>
    </row>
    <row r="433" spans="23:24">
      <c r="W433"/>
      <c r="X433"/>
    </row>
    <row r="434" spans="23:24">
      <c r="W434"/>
      <c r="X434"/>
    </row>
    <row r="435" spans="23:24">
      <c r="W435"/>
      <c r="X435"/>
    </row>
    <row r="436" spans="23:24">
      <c r="W436"/>
      <c r="X436"/>
    </row>
    <row r="437" spans="23:24">
      <c r="W437"/>
      <c r="X437"/>
    </row>
    <row r="438" spans="23:24">
      <c r="W438"/>
      <c r="X438"/>
    </row>
    <row r="439" spans="23:24">
      <c r="W439"/>
      <c r="X439"/>
    </row>
    <row r="440" spans="23:24">
      <c r="W440"/>
      <c r="X440"/>
    </row>
    <row r="441" spans="23:24">
      <c r="W441"/>
      <c r="X441"/>
    </row>
    <row r="442" spans="23:24">
      <c r="W442"/>
      <c r="X442"/>
    </row>
    <row r="443" spans="23:24">
      <c r="W443"/>
      <c r="X443"/>
    </row>
    <row r="444" spans="23:24">
      <c r="W444"/>
      <c r="X444"/>
    </row>
    <row r="445" spans="23:24">
      <c r="W445"/>
      <c r="X445"/>
    </row>
    <row r="446" spans="23:24">
      <c r="W446"/>
      <c r="X446"/>
    </row>
    <row r="447" spans="23:24">
      <c r="W447"/>
      <c r="X447"/>
    </row>
    <row r="448" spans="23:24">
      <c r="W448"/>
      <c r="X448"/>
    </row>
    <row r="449" spans="23:24">
      <c r="W449"/>
      <c r="X449"/>
    </row>
    <row r="450" spans="23:24">
      <c r="W450"/>
      <c r="X450"/>
    </row>
    <row r="451" spans="23:24">
      <c r="W451"/>
      <c r="X451"/>
    </row>
    <row r="452" spans="23:24">
      <c r="W452"/>
      <c r="X452"/>
    </row>
    <row r="453" spans="23:24">
      <c r="W453"/>
      <c r="X453"/>
    </row>
    <row r="454" spans="23:24">
      <c r="W454"/>
      <c r="X454"/>
    </row>
    <row r="455" spans="23:24">
      <c r="W455"/>
      <c r="X455"/>
    </row>
    <row r="456" spans="23:24">
      <c r="W456"/>
      <c r="X456"/>
    </row>
    <row r="457" spans="23:24">
      <c r="W457"/>
      <c r="X457"/>
    </row>
    <row r="458" spans="23:24">
      <c r="W458"/>
      <c r="X458"/>
    </row>
    <row r="459" spans="23:24">
      <c r="W459"/>
      <c r="X459"/>
    </row>
    <row r="460" spans="23:24">
      <c r="W460"/>
      <c r="X460"/>
    </row>
    <row r="461" spans="23:24">
      <c r="W461"/>
      <c r="X461"/>
    </row>
    <row r="462" spans="23:24">
      <c r="W462"/>
      <c r="X462"/>
    </row>
    <row r="463" spans="23:24">
      <c r="W463"/>
      <c r="X463"/>
    </row>
    <row r="464" spans="23:24">
      <c r="W464"/>
      <c r="X464"/>
    </row>
    <row r="465" spans="23:24">
      <c r="W465"/>
      <c r="X465"/>
    </row>
    <row r="466" spans="23:24">
      <c r="W466"/>
      <c r="X466"/>
    </row>
    <row r="467" spans="23:24">
      <c r="W467"/>
      <c r="X467"/>
    </row>
    <row r="468" spans="23:24">
      <c r="W468"/>
      <c r="X468"/>
    </row>
    <row r="469" spans="23:24">
      <c r="W469"/>
      <c r="X469"/>
    </row>
    <row r="470" spans="23:24">
      <c r="W470"/>
      <c r="X470"/>
    </row>
    <row r="471" spans="23:24">
      <c r="W471"/>
      <c r="X471"/>
    </row>
    <row r="472" spans="23:24">
      <c r="W472"/>
      <c r="X472"/>
    </row>
    <row r="473" spans="23:24">
      <c r="W473"/>
      <c r="X473"/>
    </row>
    <row r="474" spans="23:24">
      <c r="W474"/>
      <c r="X474"/>
    </row>
    <row r="475" spans="23:24">
      <c r="W475"/>
      <c r="X475"/>
    </row>
    <row r="476" spans="23:24">
      <c r="W476"/>
      <c r="X476"/>
    </row>
    <row r="477" spans="23:24">
      <c r="W477"/>
      <c r="X477"/>
    </row>
    <row r="478" spans="23:24">
      <c r="W478"/>
      <c r="X478"/>
    </row>
    <row r="479" spans="23:24">
      <c r="W479"/>
      <c r="X479"/>
    </row>
    <row r="480" spans="23:24">
      <c r="W480"/>
      <c r="X480"/>
    </row>
    <row r="481" spans="23:24">
      <c r="W481"/>
      <c r="X481"/>
    </row>
    <row r="482" spans="23:24">
      <c r="W482"/>
      <c r="X482"/>
    </row>
    <row r="483" spans="23:24">
      <c r="W483"/>
      <c r="X483"/>
    </row>
    <row r="484" spans="23:24">
      <c r="W484"/>
      <c r="X484"/>
    </row>
    <row r="485" spans="23:24">
      <c r="W485"/>
      <c r="X485"/>
    </row>
    <row r="486" spans="23:24">
      <c r="W486"/>
      <c r="X486"/>
    </row>
    <row r="487" spans="23:24">
      <c r="W487"/>
      <c r="X487"/>
    </row>
    <row r="488" spans="23:24">
      <c r="W488"/>
      <c r="X488"/>
    </row>
    <row r="489" spans="23:24">
      <c r="W489"/>
      <c r="X489"/>
    </row>
    <row r="490" spans="23:24">
      <c r="W490"/>
      <c r="X490"/>
    </row>
    <row r="491" spans="23:24">
      <c r="W491"/>
      <c r="X491"/>
    </row>
    <row r="492" spans="23:24">
      <c r="W492"/>
      <c r="X492"/>
    </row>
    <row r="493" spans="23:24">
      <c r="W493"/>
      <c r="X493"/>
    </row>
    <row r="494" spans="23:24">
      <c r="W494"/>
      <c r="X494"/>
    </row>
    <row r="495" spans="23:24">
      <c r="W495"/>
      <c r="X495"/>
    </row>
    <row r="496" spans="23:24">
      <c r="W496"/>
      <c r="X496"/>
    </row>
    <row r="497" spans="23:24">
      <c r="W497"/>
      <c r="X497"/>
    </row>
    <row r="498" spans="23:24">
      <c r="W498"/>
      <c r="X498"/>
    </row>
    <row r="499" spans="23:24">
      <c r="W499"/>
      <c r="X499"/>
    </row>
    <row r="500" spans="23:24">
      <c r="W500"/>
      <c r="X500"/>
    </row>
    <row r="501" spans="23:24">
      <c r="W501"/>
      <c r="X501"/>
    </row>
    <row r="502" spans="23:24">
      <c r="W502"/>
      <c r="X502"/>
    </row>
    <row r="503" spans="23:24">
      <c r="W503"/>
      <c r="X503"/>
    </row>
    <row r="504" spans="23:24">
      <c r="W504"/>
      <c r="X504"/>
    </row>
    <row r="505" spans="23:24">
      <c r="W505"/>
      <c r="X505"/>
    </row>
    <row r="506" spans="23:24">
      <c r="W506"/>
      <c r="X506"/>
    </row>
    <row r="507" spans="23:24">
      <c r="W507"/>
      <c r="X507"/>
    </row>
    <row r="508" spans="23:24">
      <c r="W508"/>
      <c r="X508"/>
    </row>
    <row r="509" spans="23:24">
      <c r="W509"/>
      <c r="X509"/>
    </row>
    <row r="510" spans="23:24">
      <c r="W510"/>
      <c r="X510"/>
    </row>
    <row r="511" spans="23:24">
      <c r="W511"/>
      <c r="X511"/>
    </row>
    <row r="512" spans="23:24">
      <c r="W512"/>
      <c r="X512"/>
    </row>
    <row r="513" spans="23:24">
      <c r="W513"/>
      <c r="X513"/>
    </row>
    <row r="514" spans="23:24">
      <c r="W514"/>
      <c r="X514"/>
    </row>
    <row r="515" spans="23:24">
      <c r="W515"/>
      <c r="X515"/>
    </row>
    <row r="516" spans="23:24">
      <c r="W516"/>
      <c r="X516"/>
    </row>
    <row r="517" spans="23:24">
      <c r="W517"/>
      <c r="X517"/>
    </row>
    <row r="518" spans="23:24">
      <c r="W518"/>
      <c r="X518"/>
    </row>
    <row r="519" spans="23:24">
      <c r="W519"/>
      <c r="X519"/>
    </row>
    <row r="520" spans="23:24">
      <c r="W520"/>
      <c r="X520"/>
    </row>
    <row r="521" spans="23:24">
      <c r="W521"/>
      <c r="X521"/>
    </row>
    <row r="522" spans="23:24">
      <c r="W522"/>
      <c r="X522"/>
    </row>
    <row r="523" spans="23:24">
      <c r="W523"/>
      <c r="X523"/>
    </row>
    <row r="524" spans="23:24">
      <c r="W524"/>
      <c r="X524"/>
    </row>
    <row r="525" spans="23:24">
      <c r="W525"/>
      <c r="X525"/>
    </row>
    <row r="526" spans="23:24">
      <c r="W526"/>
      <c r="X526"/>
    </row>
    <row r="527" spans="23:24">
      <c r="W527"/>
      <c r="X527"/>
    </row>
    <row r="528" spans="23:24">
      <c r="W528"/>
      <c r="X528"/>
    </row>
    <row r="529" spans="23:24">
      <c r="W529"/>
      <c r="X529"/>
    </row>
    <row r="530" spans="23:24">
      <c r="W530"/>
      <c r="X530"/>
    </row>
    <row r="531" spans="23:24">
      <c r="W531"/>
      <c r="X531"/>
    </row>
    <row r="532" spans="23:24">
      <c r="W532"/>
      <c r="X532"/>
    </row>
    <row r="533" spans="23:24">
      <c r="W533"/>
      <c r="X533"/>
    </row>
    <row r="534" spans="23:24">
      <c r="W534"/>
      <c r="X534"/>
    </row>
    <row r="535" spans="23:24">
      <c r="W535"/>
      <c r="X535"/>
    </row>
    <row r="536" spans="23:24">
      <c r="W536"/>
      <c r="X536"/>
    </row>
    <row r="537" spans="23:24">
      <c r="W537"/>
      <c r="X537"/>
    </row>
    <row r="538" spans="23:24">
      <c r="W538"/>
      <c r="X538"/>
    </row>
    <row r="539" spans="23:24">
      <c r="W539"/>
      <c r="X539"/>
    </row>
    <row r="540" spans="23:24">
      <c r="W540"/>
      <c r="X540"/>
    </row>
    <row r="541" spans="23:24">
      <c r="W541"/>
      <c r="X541"/>
    </row>
    <row r="542" spans="23:24">
      <c r="W542"/>
      <c r="X542"/>
    </row>
    <row r="543" spans="23:24">
      <c r="W543"/>
      <c r="X543"/>
    </row>
    <row r="544" spans="23:24">
      <c r="W544"/>
      <c r="X544"/>
    </row>
    <row r="545" spans="23:24">
      <c r="W545"/>
      <c r="X545"/>
    </row>
    <row r="546" spans="23:24">
      <c r="W546"/>
      <c r="X546"/>
    </row>
    <row r="547" spans="23:24">
      <c r="W547"/>
      <c r="X547"/>
    </row>
    <row r="548" spans="23:24">
      <c r="W548"/>
      <c r="X548"/>
    </row>
    <row r="549" spans="23:24">
      <c r="W549"/>
      <c r="X549"/>
    </row>
    <row r="550" spans="23:24">
      <c r="W550"/>
      <c r="X550"/>
    </row>
    <row r="551" spans="23:24">
      <c r="W551"/>
      <c r="X551"/>
    </row>
    <row r="552" spans="23:24">
      <c r="W552"/>
      <c r="X552"/>
    </row>
    <row r="553" spans="23:24">
      <c r="W553"/>
      <c r="X553"/>
    </row>
    <row r="554" spans="23:24">
      <c r="W554"/>
      <c r="X554"/>
    </row>
    <row r="555" spans="23:24">
      <c r="W555"/>
      <c r="X555"/>
    </row>
    <row r="556" spans="23:24">
      <c r="W556"/>
      <c r="X556"/>
    </row>
    <row r="557" spans="23:24">
      <c r="W557"/>
      <c r="X557"/>
    </row>
    <row r="558" spans="23:24">
      <c r="W558"/>
      <c r="X558"/>
    </row>
    <row r="559" spans="23:24">
      <c r="W559"/>
      <c r="X559"/>
    </row>
    <row r="560" spans="23:24">
      <c r="W560"/>
      <c r="X560"/>
    </row>
    <row r="561" spans="23:24">
      <c r="W561"/>
      <c r="X561"/>
    </row>
    <row r="562" spans="23:24">
      <c r="W562"/>
      <c r="X562"/>
    </row>
    <row r="563" spans="23:24">
      <c r="W563"/>
      <c r="X563"/>
    </row>
    <row r="564" spans="23:24">
      <c r="W564"/>
      <c r="X564"/>
    </row>
    <row r="565" spans="23:24">
      <c r="W565"/>
      <c r="X565"/>
    </row>
    <row r="566" spans="23:24">
      <c r="W566"/>
      <c r="X566"/>
    </row>
    <row r="567" spans="23:24">
      <c r="W567"/>
      <c r="X567"/>
    </row>
    <row r="568" spans="23:24">
      <c r="W568"/>
      <c r="X568"/>
    </row>
    <row r="569" spans="23:24">
      <c r="W569"/>
      <c r="X569"/>
    </row>
    <row r="570" spans="23:24">
      <c r="W570"/>
      <c r="X570"/>
    </row>
    <row r="571" spans="23:24">
      <c r="W571"/>
      <c r="X571"/>
    </row>
    <row r="572" spans="23:24">
      <c r="W572"/>
      <c r="X572"/>
    </row>
    <row r="573" spans="23:24">
      <c r="W573"/>
      <c r="X573"/>
    </row>
    <row r="574" spans="23:24">
      <c r="W574"/>
      <c r="X574"/>
    </row>
    <row r="575" spans="23:24">
      <c r="W575"/>
      <c r="X575"/>
    </row>
    <row r="576" spans="23:24">
      <c r="W576"/>
      <c r="X576"/>
    </row>
    <row r="577" spans="23:24">
      <c r="W577"/>
      <c r="X577"/>
    </row>
    <row r="578" spans="23:24">
      <c r="W578"/>
      <c r="X578"/>
    </row>
    <row r="579" spans="23:24">
      <c r="W579"/>
      <c r="X579"/>
    </row>
    <row r="580" spans="23:24">
      <c r="W580"/>
      <c r="X580"/>
    </row>
    <row r="581" spans="23:24">
      <c r="W581"/>
      <c r="X581"/>
    </row>
    <row r="582" spans="23:24">
      <c r="W582"/>
      <c r="X582"/>
    </row>
    <row r="583" spans="23:24">
      <c r="W583"/>
      <c r="X583"/>
    </row>
    <row r="584" spans="23:24">
      <c r="W584"/>
      <c r="X584"/>
    </row>
    <row r="585" spans="23:24">
      <c r="W585"/>
      <c r="X585"/>
    </row>
    <row r="586" spans="23:24">
      <c r="W586"/>
      <c r="X586"/>
    </row>
    <row r="587" spans="23:24">
      <c r="W587"/>
      <c r="X587"/>
    </row>
    <row r="588" spans="23:24">
      <c r="W588"/>
      <c r="X588"/>
    </row>
    <row r="589" spans="23:24">
      <c r="W589"/>
      <c r="X589"/>
    </row>
    <row r="590" spans="23:24">
      <c r="W590"/>
      <c r="X590"/>
    </row>
    <row r="591" spans="23:24">
      <c r="W591"/>
      <c r="X591"/>
    </row>
    <row r="592" spans="23:24">
      <c r="W592"/>
      <c r="X592"/>
    </row>
    <row r="593" spans="23:24">
      <c r="W593"/>
      <c r="X593"/>
    </row>
    <row r="594" spans="23:24">
      <c r="W594"/>
      <c r="X594"/>
    </row>
    <row r="595" spans="23:24">
      <c r="W595"/>
      <c r="X595"/>
    </row>
    <row r="596" spans="23:24">
      <c r="W596"/>
      <c r="X596"/>
    </row>
    <row r="597" spans="23:24">
      <c r="W597"/>
      <c r="X597"/>
    </row>
    <row r="598" spans="23:24">
      <c r="W598"/>
      <c r="X598"/>
    </row>
    <row r="599" spans="23:24">
      <c r="W599"/>
      <c r="X599"/>
    </row>
    <row r="600" spans="23:24">
      <c r="W600"/>
      <c r="X600"/>
    </row>
    <row r="601" spans="23:24">
      <c r="W601"/>
      <c r="X601"/>
    </row>
    <row r="602" spans="23:24">
      <c r="W602"/>
      <c r="X602"/>
    </row>
    <row r="603" spans="23:24">
      <c r="W603"/>
      <c r="X603"/>
    </row>
    <row r="604" spans="23:24">
      <c r="W604"/>
      <c r="X604"/>
    </row>
    <row r="605" spans="23:24">
      <c r="W605"/>
      <c r="X605"/>
    </row>
    <row r="606" spans="23:24">
      <c r="W606"/>
      <c r="X606"/>
    </row>
    <row r="607" spans="23:24">
      <c r="W607"/>
      <c r="X607"/>
    </row>
    <row r="608" spans="23:24">
      <c r="W608"/>
      <c r="X608"/>
    </row>
    <row r="609" spans="23:24">
      <c r="W609"/>
      <c r="X609"/>
    </row>
    <row r="610" spans="23:24">
      <c r="W610"/>
      <c r="X610"/>
    </row>
    <row r="611" spans="23:24">
      <c r="W611"/>
      <c r="X611"/>
    </row>
    <row r="612" spans="23:24">
      <c r="W612"/>
      <c r="X612"/>
    </row>
    <row r="613" spans="23:24">
      <c r="W613"/>
      <c r="X613"/>
    </row>
    <row r="614" spans="23:24">
      <c r="W614"/>
      <c r="X614"/>
    </row>
    <row r="615" spans="23:24">
      <c r="W615"/>
      <c r="X615"/>
    </row>
    <row r="616" spans="23:24">
      <c r="W616"/>
      <c r="X616"/>
    </row>
    <row r="617" spans="23:24">
      <c r="W617"/>
      <c r="X617"/>
    </row>
    <row r="618" spans="23:24">
      <c r="W618"/>
      <c r="X618"/>
    </row>
    <row r="619" spans="23:24">
      <c r="W619"/>
      <c r="X619"/>
    </row>
    <row r="620" spans="23:24">
      <c r="W620"/>
      <c r="X620"/>
    </row>
    <row r="621" spans="23:24">
      <c r="W621"/>
      <c r="X621"/>
    </row>
    <row r="622" spans="23:24">
      <c r="W622"/>
      <c r="X622"/>
    </row>
    <row r="623" spans="23:24">
      <c r="W623"/>
      <c r="X623"/>
    </row>
    <row r="624" spans="23:24">
      <c r="W624"/>
      <c r="X624"/>
    </row>
    <row r="625" spans="23:24">
      <c r="W625"/>
      <c r="X625"/>
    </row>
    <row r="626" spans="23:24">
      <c r="W626"/>
      <c r="X626"/>
    </row>
    <row r="627" spans="23:24">
      <c r="W627"/>
      <c r="X627"/>
    </row>
    <row r="628" spans="23:24">
      <c r="W628"/>
      <c r="X628"/>
    </row>
    <row r="629" spans="23:24">
      <c r="W629"/>
      <c r="X629"/>
    </row>
    <row r="630" spans="23:24">
      <c r="W630"/>
      <c r="X630"/>
    </row>
    <row r="631" spans="23:24">
      <c r="W631"/>
      <c r="X631"/>
    </row>
    <row r="632" spans="23:24">
      <c r="W632"/>
      <c r="X632"/>
    </row>
    <row r="633" spans="23:24">
      <c r="W633"/>
      <c r="X633"/>
    </row>
    <row r="634" spans="23:24">
      <c r="W634"/>
      <c r="X634"/>
    </row>
    <row r="635" spans="23:24">
      <c r="W635"/>
      <c r="X635"/>
    </row>
    <row r="636" spans="23:24">
      <c r="W636"/>
      <c r="X636"/>
    </row>
    <row r="637" spans="23:24">
      <c r="W637"/>
      <c r="X637"/>
    </row>
    <row r="638" spans="23:24">
      <c r="W638"/>
      <c r="X638"/>
    </row>
    <row r="639" spans="23:24">
      <c r="W639"/>
      <c r="X639"/>
    </row>
    <row r="640" spans="23:24">
      <c r="W640"/>
      <c r="X640"/>
    </row>
    <row r="641" spans="23:24">
      <c r="W641"/>
      <c r="X641"/>
    </row>
    <row r="642" spans="23:24">
      <c r="W642"/>
      <c r="X642"/>
    </row>
    <row r="643" spans="23:24">
      <c r="W643"/>
      <c r="X643"/>
    </row>
    <row r="644" spans="23:24">
      <c r="W644"/>
      <c r="X644"/>
    </row>
    <row r="645" spans="23:24">
      <c r="W645"/>
      <c r="X645"/>
    </row>
    <row r="646" spans="23:24">
      <c r="W646"/>
      <c r="X646"/>
    </row>
    <row r="647" spans="23:24">
      <c r="W647"/>
      <c r="X647"/>
    </row>
    <row r="648" spans="23:24">
      <c r="W648"/>
      <c r="X648"/>
    </row>
    <row r="649" spans="23:24">
      <c r="W649"/>
      <c r="X649"/>
    </row>
    <row r="650" spans="23:24">
      <c r="W650"/>
      <c r="X650"/>
    </row>
    <row r="651" spans="23:24">
      <c r="W651"/>
      <c r="X651"/>
    </row>
    <row r="652" spans="23:24">
      <c r="W652"/>
      <c r="X652"/>
    </row>
    <row r="653" spans="23:24">
      <c r="W653"/>
      <c r="X653"/>
    </row>
    <row r="654" spans="23:24">
      <c r="W654"/>
      <c r="X654"/>
    </row>
    <row r="655" spans="23:24">
      <c r="W655"/>
      <c r="X655"/>
    </row>
    <row r="656" spans="23:24">
      <c r="W656"/>
      <c r="X656"/>
    </row>
    <row r="657" spans="23:24">
      <c r="W657"/>
      <c r="X657"/>
    </row>
    <row r="658" spans="23:24">
      <c r="W658"/>
      <c r="X658"/>
    </row>
    <row r="659" spans="23:24">
      <c r="W659"/>
      <c r="X659"/>
    </row>
    <row r="660" spans="23:24">
      <c r="W660"/>
      <c r="X660"/>
    </row>
    <row r="661" spans="23:24">
      <c r="W661"/>
      <c r="X661"/>
    </row>
    <row r="662" spans="23:24">
      <c r="W662"/>
      <c r="X662"/>
    </row>
    <row r="663" spans="23:24">
      <c r="W663"/>
      <c r="X663"/>
    </row>
    <row r="664" spans="23:24">
      <c r="W664"/>
      <c r="X664"/>
    </row>
    <row r="665" spans="23:24">
      <c r="W665"/>
      <c r="X665"/>
    </row>
    <row r="666" spans="23:24">
      <c r="W666"/>
      <c r="X666"/>
    </row>
    <row r="667" spans="23:24">
      <c r="W667"/>
      <c r="X667"/>
    </row>
    <row r="668" spans="23:24">
      <c r="W668"/>
      <c r="X668"/>
    </row>
    <row r="669" spans="23:24">
      <c r="W669"/>
      <c r="X669"/>
    </row>
    <row r="670" spans="23:24">
      <c r="W670"/>
      <c r="X670"/>
    </row>
    <row r="671" spans="23:24">
      <c r="W671"/>
      <c r="X671"/>
    </row>
    <row r="672" spans="23:24">
      <c r="W672"/>
      <c r="X672"/>
    </row>
    <row r="673" spans="23:24">
      <c r="W673"/>
      <c r="X673"/>
    </row>
    <row r="674" spans="23:24">
      <c r="W674"/>
      <c r="X674"/>
    </row>
    <row r="675" spans="23:24">
      <c r="W675"/>
      <c r="X675"/>
    </row>
    <row r="676" spans="23:24">
      <c r="W676"/>
      <c r="X676"/>
    </row>
    <row r="677" spans="23:24">
      <c r="W677"/>
      <c r="X677"/>
    </row>
    <row r="678" spans="23:24">
      <c r="W678"/>
      <c r="X678"/>
    </row>
    <row r="679" spans="23:24">
      <c r="W679"/>
      <c r="X679"/>
    </row>
    <row r="680" spans="23:24">
      <c r="W680"/>
      <c r="X680"/>
    </row>
    <row r="681" spans="23:24">
      <c r="W681"/>
      <c r="X681"/>
    </row>
    <row r="682" spans="23:24">
      <c r="W682"/>
      <c r="X682"/>
    </row>
    <row r="683" spans="23:24">
      <c r="W683"/>
      <c r="X683"/>
    </row>
    <row r="684" spans="23:24">
      <c r="W684"/>
      <c r="X684"/>
    </row>
    <row r="685" spans="23:24">
      <c r="W685"/>
      <c r="X685"/>
    </row>
    <row r="686" spans="23:24">
      <c r="W686"/>
      <c r="X686"/>
    </row>
    <row r="687" spans="23:24">
      <c r="W687"/>
      <c r="X687"/>
    </row>
    <row r="688" spans="23:24">
      <c r="W688"/>
      <c r="X688"/>
    </row>
    <row r="689" spans="23:24">
      <c r="W689"/>
      <c r="X689"/>
    </row>
    <row r="690" spans="23:24">
      <c r="W690"/>
      <c r="X690"/>
    </row>
    <row r="691" spans="23:24">
      <c r="W691"/>
      <c r="X691"/>
    </row>
    <row r="692" spans="23:24">
      <c r="W692"/>
      <c r="X692"/>
    </row>
    <row r="693" spans="23:24">
      <c r="W693"/>
      <c r="X693"/>
    </row>
    <row r="694" spans="23:24">
      <c r="W694"/>
      <c r="X694"/>
    </row>
    <row r="695" spans="23:24">
      <c r="W695"/>
      <c r="X695"/>
    </row>
    <row r="696" spans="23:24">
      <c r="W696"/>
      <c r="X696"/>
    </row>
    <row r="697" spans="23:24">
      <c r="W697"/>
      <c r="X697"/>
    </row>
    <row r="698" spans="23:24">
      <c r="W698"/>
      <c r="X698"/>
    </row>
    <row r="699" spans="23:24">
      <c r="W699"/>
      <c r="X699"/>
    </row>
    <row r="700" spans="23:24">
      <c r="W700"/>
      <c r="X700"/>
    </row>
    <row r="701" spans="23:24">
      <c r="W701"/>
      <c r="X701"/>
    </row>
    <row r="702" spans="23:24">
      <c r="W702"/>
      <c r="X702"/>
    </row>
    <row r="703" spans="23:24">
      <c r="W703"/>
      <c r="X703"/>
    </row>
    <row r="704" spans="23:24">
      <c r="W704"/>
      <c r="X704"/>
    </row>
    <row r="705" spans="23:24">
      <c r="W705"/>
      <c r="X705"/>
    </row>
    <row r="706" spans="23:24">
      <c r="W706"/>
      <c r="X706"/>
    </row>
    <row r="707" spans="23:24">
      <c r="W707"/>
      <c r="X707"/>
    </row>
    <row r="708" spans="23:24">
      <c r="W708"/>
      <c r="X708"/>
    </row>
    <row r="709" spans="23:24">
      <c r="W709"/>
      <c r="X709"/>
    </row>
    <row r="710" spans="23:24">
      <c r="W710"/>
      <c r="X710"/>
    </row>
    <row r="711" spans="23:24">
      <c r="W711"/>
      <c r="X711"/>
    </row>
    <row r="712" spans="23:24">
      <c r="W712"/>
      <c r="X712"/>
    </row>
    <row r="713" spans="23:24">
      <c r="W713"/>
      <c r="X713"/>
    </row>
    <row r="714" spans="23:24">
      <c r="W714"/>
      <c r="X714"/>
    </row>
    <row r="715" spans="23:24">
      <c r="W715"/>
      <c r="X715"/>
    </row>
    <row r="716" spans="23:24">
      <c r="W716"/>
      <c r="X716"/>
    </row>
    <row r="717" spans="23:24">
      <c r="W717"/>
      <c r="X717"/>
    </row>
    <row r="718" spans="23:24">
      <c r="W718"/>
      <c r="X718"/>
    </row>
    <row r="719" spans="23:24">
      <c r="W719"/>
      <c r="X719"/>
    </row>
    <row r="720" spans="23:24">
      <c r="W720"/>
      <c r="X720"/>
    </row>
    <row r="721" spans="23:24">
      <c r="W721"/>
      <c r="X721"/>
    </row>
    <row r="722" spans="23:24">
      <c r="W722"/>
      <c r="X722"/>
    </row>
    <row r="723" spans="23:24">
      <c r="W723"/>
      <c r="X723"/>
    </row>
    <row r="724" spans="23:24">
      <c r="W724"/>
      <c r="X724"/>
    </row>
    <row r="725" spans="23:24">
      <c r="W725"/>
      <c r="X725"/>
    </row>
    <row r="726" spans="23:24">
      <c r="W726"/>
      <c r="X726"/>
    </row>
    <row r="727" spans="23:24">
      <c r="W727"/>
      <c r="X727"/>
    </row>
    <row r="728" spans="23:24">
      <c r="W728"/>
      <c r="X728"/>
    </row>
    <row r="729" spans="23:24">
      <c r="W729"/>
      <c r="X729"/>
    </row>
    <row r="730" spans="23:24">
      <c r="W730"/>
      <c r="X730"/>
    </row>
    <row r="731" spans="23:24">
      <c r="W731"/>
      <c r="X731"/>
    </row>
    <row r="732" spans="23:24">
      <c r="W732"/>
      <c r="X732"/>
    </row>
    <row r="733" spans="23:24">
      <c r="W733"/>
      <c r="X733"/>
    </row>
    <row r="734" spans="23:24">
      <c r="W734"/>
      <c r="X734"/>
    </row>
    <row r="735" spans="23:24">
      <c r="W735"/>
      <c r="X735"/>
    </row>
    <row r="736" spans="23:24">
      <c r="W736"/>
      <c r="X736"/>
    </row>
    <row r="737" spans="23:24">
      <c r="W737"/>
      <c r="X737"/>
    </row>
    <row r="738" spans="23:24">
      <c r="W738"/>
      <c r="X738"/>
    </row>
    <row r="739" spans="23:24">
      <c r="W739"/>
      <c r="X739"/>
    </row>
    <row r="740" spans="23:24">
      <c r="W740"/>
      <c r="X740"/>
    </row>
    <row r="741" spans="23:24">
      <c r="W741"/>
      <c r="X741"/>
    </row>
    <row r="742" spans="23:24">
      <c r="W742"/>
      <c r="X742"/>
    </row>
    <row r="743" spans="23:24">
      <c r="W743"/>
      <c r="X743"/>
    </row>
    <row r="744" spans="23:24">
      <c r="W744"/>
      <c r="X744"/>
    </row>
    <row r="745" spans="23:24">
      <c r="W745"/>
      <c r="X745"/>
    </row>
    <row r="746" spans="23:24">
      <c r="W746"/>
      <c r="X746"/>
    </row>
    <row r="747" spans="23:24">
      <c r="W747"/>
      <c r="X747"/>
    </row>
    <row r="748" spans="23:24">
      <c r="W748"/>
      <c r="X748"/>
    </row>
    <row r="749" spans="23:24">
      <c r="W749"/>
      <c r="X749"/>
    </row>
    <row r="750" spans="23:24">
      <c r="W750"/>
      <c r="X750"/>
    </row>
    <row r="751" spans="23:24">
      <c r="W751"/>
      <c r="X751"/>
    </row>
    <row r="752" spans="23:24">
      <c r="W752"/>
      <c r="X752"/>
    </row>
    <row r="753" spans="23:24">
      <c r="W753"/>
      <c r="X753"/>
    </row>
    <row r="754" spans="23:24">
      <c r="W754"/>
      <c r="X754"/>
    </row>
    <row r="755" spans="23:24">
      <c r="W755"/>
      <c r="X755"/>
    </row>
    <row r="756" spans="23:24">
      <c r="W756"/>
      <c r="X756"/>
    </row>
    <row r="757" spans="23:24">
      <c r="W757"/>
      <c r="X757"/>
    </row>
    <row r="758" spans="23:24">
      <c r="W758"/>
      <c r="X758"/>
    </row>
    <row r="759" spans="23:24">
      <c r="W759"/>
      <c r="X759"/>
    </row>
    <row r="760" spans="23:24">
      <c r="W760"/>
      <c r="X760"/>
    </row>
    <row r="761" spans="23:24">
      <c r="W761"/>
      <c r="X761"/>
    </row>
    <row r="762" spans="23:24">
      <c r="W762"/>
      <c r="X762"/>
    </row>
    <row r="763" spans="23:24">
      <c r="W763"/>
      <c r="X763"/>
    </row>
    <row r="764" spans="23:24">
      <c r="W764"/>
      <c r="X764"/>
    </row>
    <row r="765" spans="23:24">
      <c r="W765"/>
      <c r="X765"/>
    </row>
    <row r="766" spans="23:24">
      <c r="W766"/>
      <c r="X766"/>
    </row>
    <row r="767" spans="23:24">
      <c r="W767"/>
      <c r="X767"/>
    </row>
    <row r="768" spans="23:24">
      <c r="W768"/>
      <c r="X768"/>
    </row>
    <row r="769" spans="23:24">
      <c r="W769"/>
      <c r="X769"/>
    </row>
    <row r="770" spans="23:24">
      <c r="W770"/>
      <c r="X770"/>
    </row>
    <row r="771" spans="23:24">
      <c r="W771"/>
      <c r="X771"/>
    </row>
    <row r="772" spans="23:24">
      <c r="W772"/>
      <c r="X772"/>
    </row>
    <row r="773" spans="23:24">
      <c r="W773"/>
      <c r="X773"/>
    </row>
    <row r="774" spans="23:24">
      <c r="W774"/>
      <c r="X774"/>
    </row>
    <row r="775" spans="23:24">
      <c r="W775"/>
      <c r="X775"/>
    </row>
    <row r="776" spans="23:24">
      <c r="W776"/>
      <c r="X776"/>
    </row>
    <row r="777" spans="23:24">
      <c r="W777"/>
      <c r="X777"/>
    </row>
    <row r="778" spans="23:24">
      <c r="W778"/>
      <c r="X778"/>
    </row>
    <row r="779" spans="23:24">
      <c r="W779"/>
      <c r="X779"/>
    </row>
    <row r="780" spans="23:24">
      <c r="W780"/>
      <c r="X780"/>
    </row>
    <row r="781" spans="23:24">
      <c r="W781"/>
      <c r="X781"/>
    </row>
    <row r="782" spans="23:24">
      <c r="W782"/>
      <c r="X782"/>
    </row>
    <row r="783" spans="23:24">
      <c r="W783"/>
      <c r="X783"/>
    </row>
    <row r="784" spans="23:24">
      <c r="W784"/>
      <c r="X784"/>
    </row>
    <row r="785" spans="23:24">
      <c r="W785"/>
      <c r="X785"/>
    </row>
    <row r="786" spans="23:24">
      <c r="W786"/>
      <c r="X786"/>
    </row>
    <row r="787" spans="23:24">
      <c r="W787"/>
      <c r="X787"/>
    </row>
    <row r="788" spans="23:24">
      <c r="W788"/>
      <c r="X788"/>
    </row>
    <row r="789" spans="23:24">
      <c r="W789"/>
      <c r="X789"/>
    </row>
    <row r="790" spans="23:24">
      <c r="W790"/>
      <c r="X790"/>
    </row>
    <row r="791" spans="23:24">
      <c r="W791"/>
      <c r="X791"/>
    </row>
    <row r="792" spans="23:24">
      <c r="W792"/>
      <c r="X792"/>
    </row>
    <row r="793" spans="23:24">
      <c r="W793"/>
      <c r="X793"/>
    </row>
    <row r="794" spans="23:24">
      <c r="W794"/>
      <c r="X794"/>
    </row>
    <row r="795" spans="23:24">
      <c r="W795"/>
      <c r="X795"/>
    </row>
    <row r="796" spans="23:24">
      <c r="W796"/>
      <c r="X796"/>
    </row>
    <row r="797" spans="23:24">
      <c r="W797"/>
      <c r="X797"/>
    </row>
    <row r="798" spans="23:24">
      <c r="W798"/>
      <c r="X798"/>
    </row>
    <row r="799" spans="23:24">
      <c r="W799"/>
      <c r="X799"/>
    </row>
    <row r="800" spans="23:24">
      <c r="W800"/>
      <c r="X800"/>
    </row>
    <row r="801" spans="23:24">
      <c r="W801"/>
      <c r="X801"/>
    </row>
    <row r="802" spans="23:24">
      <c r="W802"/>
      <c r="X802"/>
    </row>
    <row r="803" spans="23:24">
      <c r="W803"/>
      <c r="X803"/>
    </row>
    <row r="804" spans="23:24">
      <c r="W804"/>
      <c r="X804"/>
    </row>
    <row r="805" spans="23:24">
      <c r="W805"/>
      <c r="X805"/>
    </row>
    <row r="806" spans="23:24">
      <c r="W806"/>
      <c r="X806"/>
    </row>
    <row r="807" spans="23:24">
      <c r="W807"/>
      <c r="X807"/>
    </row>
    <row r="808" spans="23:24">
      <c r="W808"/>
      <c r="X808"/>
    </row>
    <row r="809" spans="23:24">
      <c r="W809"/>
      <c r="X809"/>
    </row>
    <row r="810" spans="23:24">
      <c r="W810"/>
      <c r="X810"/>
    </row>
    <row r="811" spans="23:24">
      <c r="W811"/>
      <c r="X811"/>
    </row>
    <row r="812" spans="23:24">
      <c r="W812"/>
      <c r="X812"/>
    </row>
    <row r="813" spans="23:24">
      <c r="W813"/>
      <c r="X813"/>
    </row>
    <row r="814" spans="23:24">
      <c r="W814"/>
      <c r="X814"/>
    </row>
    <row r="815" spans="23:24">
      <c r="W815"/>
      <c r="X815"/>
    </row>
    <row r="816" spans="23:24">
      <c r="W816"/>
      <c r="X816"/>
    </row>
    <row r="817" spans="23:24">
      <c r="W817"/>
      <c r="X817"/>
    </row>
    <row r="818" spans="23:24">
      <c r="W818"/>
      <c r="X818"/>
    </row>
    <row r="819" spans="23:24">
      <c r="W819"/>
      <c r="X819"/>
    </row>
    <row r="820" spans="23:24">
      <c r="W820"/>
      <c r="X820"/>
    </row>
    <row r="821" spans="23:24">
      <c r="W821"/>
      <c r="X821"/>
    </row>
    <row r="822" spans="23:24">
      <c r="W822"/>
      <c r="X822"/>
    </row>
    <row r="823" spans="23:24">
      <c r="W823"/>
      <c r="X823"/>
    </row>
    <row r="824" spans="23:24">
      <c r="W824"/>
      <c r="X824"/>
    </row>
    <row r="825" spans="23:24">
      <c r="W825"/>
      <c r="X825"/>
    </row>
    <row r="826" spans="23:24">
      <c r="W826"/>
      <c r="X826"/>
    </row>
    <row r="827" spans="23:24">
      <c r="W827"/>
      <c r="X827"/>
    </row>
    <row r="828" spans="23:24">
      <c r="W828"/>
      <c r="X828"/>
    </row>
    <row r="829" spans="23:24">
      <c r="W829"/>
      <c r="X829"/>
    </row>
    <row r="830" spans="23:24">
      <c r="W830"/>
      <c r="X830"/>
    </row>
    <row r="831" spans="23:24">
      <c r="W831"/>
      <c r="X831"/>
    </row>
    <row r="832" spans="23:24">
      <c r="W832"/>
      <c r="X832"/>
    </row>
    <row r="833" spans="23:24">
      <c r="W833"/>
      <c r="X833"/>
    </row>
    <row r="834" spans="23:24">
      <c r="W834"/>
      <c r="X834"/>
    </row>
    <row r="835" spans="23:24">
      <c r="W835"/>
      <c r="X835"/>
    </row>
    <row r="836" spans="23:24">
      <c r="W836"/>
      <c r="X836"/>
    </row>
    <row r="837" spans="23:24">
      <c r="W837"/>
      <c r="X837"/>
    </row>
    <row r="838" spans="23:24">
      <c r="W838"/>
      <c r="X838"/>
    </row>
    <row r="839" spans="23:24">
      <c r="W839"/>
      <c r="X839"/>
    </row>
    <row r="840" spans="23:24">
      <c r="W840"/>
      <c r="X840"/>
    </row>
    <row r="841" spans="23:24">
      <c r="W841"/>
      <c r="X841"/>
    </row>
    <row r="842" spans="23:24">
      <c r="W842"/>
      <c r="X842"/>
    </row>
    <row r="843" spans="23:24">
      <c r="W843"/>
      <c r="X843"/>
    </row>
    <row r="844" spans="23:24">
      <c r="W844"/>
      <c r="X844"/>
    </row>
    <row r="845" spans="23:24">
      <c r="W845"/>
      <c r="X845"/>
    </row>
    <row r="846" spans="23:24">
      <c r="W846"/>
      <c r="X846"/>
    </row>
    <row r="847" spans="23:24">
      <c r="W847"/>
      <c r="X847"/>
    </row>
    <row r="848" spans="23:24">
      <c r="W848"/>
      <c r="X848"/>
    </row>
    <row r="849" spans="23:24">
      <c r="W849"/>
      <c r="X849"/>
    </row>
    <row r="850" spans="23:24">
      <c r="W850"/>
      <c r="X850"/>
    </row>
    <row r="851" spans="23:24">
      <c r="W851"/>
      <c r="X851"/>
    </row>
    <row r="852" spans="23:24">
      <c r="W852"/>
      <c r="X852"/>
    </row>
    <row r="853" spans="23:24">
      <c r="W853"/>
      <c r="X853"/>
    </row>
    <row r="854" spans="23:24">
      <c r="W854"/>
      <c r="X854"/>
    </row>
    <row r="855" spans="23:24">
      <c r="W855"/>
      <c r="X855"/>
    </row>
    <row r="856" spans="23:24">
      <c r="W856"/>
      <c r="X856"/>
    </row>
    <row r="857" spans="23:24">
      <c r="W857"/>
      <c r="X857"/>
    </row>
    <row r="858" spans="23:24">
      <c r="W858"/>
      <c r="X858"/>
    </row>
    <row r="859" spans="23:24">
      <c r="W859"/>
      <c r="X859"/>
    </row>
    <row r="860" spans="23:24">
      <c r="W860"/>
      <c r="X860"/>
    </row>
    <row r="861" spans="23:24">
      <c r="W861"/>
      <c r="X861"/>
    </row>
    <row r="862" spans="23:24">
      <c r="W862"/>
      <c r="X862"/>
    </row>
    <row r="863" spans="23:24">
      <c r="W863"/>
      <c r="X863"/>
    </row>
    <row r="864" spans="23:24">
      <c r="W864"/>
      <c r="X864"/>
    </row>
    <row r="865" spans="23:24">
      <c r="W865"/>
      <c r="X865"/>
    </row>
    <row r="866" spans="23:24">
      <c r="W866"/>
      <c r="X866"/>
    </row>
    <row r="867" spans="23:24">
      <c r="W867"/>
      <c r="X867"/>
    </row>
    <row r="868" spans="23:24">
      <c r="W868"/>
      <c r="X868"/>
    </row>
    <row r="869" spans="23:24">
      <c r="W869"/>
      <c r="X869"/>
    </row>
    <row r="870" spans="23:24">
      <c r="W870"/>
      <c r="X870"/>
    </row>
    <row r="871" spans="23:24">
      <c r="W871"/>
      <c r="X871"/>
    </row>
    <row r="872" spans="23:24">
      <c r="W872"/>
      <c r="X872"/>
    </row>
    <row r="873" spans="23:24">
      <c r="W873"/>
      <c r="X873"/>
    </row>
    <row r="874" spans="23:24">
      <c r="W874"/>
      <c r="X874"/>
    </row>
    <row r="875" spans="23:24">
      <c r="W875"/>
      <c r="X875"/>
    </row>
    <row r="876" spans="23:24">
      <c r="W876"/>
      <c r="X876"/>
    </row>
    <row r="877" spans="23:24">
      <c r="W877"/>
      <c r="X877"/>
    </row>
    <row r="878" spans="23:24">
      <c r="W878"/>
      <c r="X878"/>
    </row>
    <row r="879" spans="23:24">
      <c r="W879"/>
      <c r="X879"/>
    </row>
    <row r="880" spans="23:24">
      <c r="W880"/>
      <c r="X880"/>
    </row>
    <row r="881" spans="23:24">
      <c r="W881"/>
      <c r="X881"/>
    </row>
    <row r="882" spans="23:24">
      <c r="W882"/>
      <c r="X882"/>
    </row>
    <row r="883" spans="23:24">
      <c r="W883"/>
      <c r="X883"/>
    </row>
    <row r="884" spans="23:24">
      <c r="W884"/>
      <c r="X884"/>
    </row>
    <row r="885" spans="23:24">
      <c r="W885"/>
      <c r="X885"/>
    </row>
    <row r="886" spans="23:24">
      <c r="W886"/>
      <c r="X886"/>
    </row>
    <row r="887" spans="23:24">
      <c r="W887"/>
      <c r="X887"/>
    </row>
    <row r="888" spans="23:24">
      <c r="W888"/>
      <c r="X888"/>
    </row>
    <row r="889" spans="23:24">
      <c r="W889"/>
      <c r="X889"/>
    </row>
    <row r="890" spans="23:24">
      <c r="W890"/>
      <c r="X890"/>
    </row>
    <row r="891" spans="23:24">
      <c r="W891"/>
      <c r="X891"/>
    </row>
    <row r="892" spans="23:24">
      <c r="W892"/>
      <c r="X892"/>
    </row>
    <row r="893" spans="23:24">
      <c r="W893"/>
      <c r="X893"/>
    </row>
    <row r="894" spans="23:24">
      <c r="W894"/>
      <c r="X894"/>
    </row>
    <row r="895" spans="23:24">
      <c r="W895"/>
      <c r="X895"/>
    </row>
    <row r="896" spans="23:24">
      <c r="W896"/>
      <c r="X896"/>
    </row>
    <row r="897" spans="23:24">
      <c r="W897"/>
      <c r="X897"/>
    </row>
    <row r="898" spans="23:24">
      <c r="W898"/>
      <c r="X898"/>
    </row>
    <row r="899" spans="23:24">
      <c r="W899"/>
      <c r="X899"/>
    </row>
    <row r="900" spans="23:24">
      <c r="W900"/>
      <c r="X900"/>
    </row>
    <row r="901" spans="23:24">
      <c r="W901"/>
      <c r="X901"/>
    </row>
    <row r="902" spans="23:24">
      <c r="W902"/>
      <c r="X902"/>
    </row>
    <row r="903" spans="23:24">
      <c r="W903"/>
      <c r="X903"/>
    </row>
    <row r="904" spans="23:24">
      <c r="W904"/>
      <c r="X904"/>
    </row>
    <row r="905" spans="23:24">
      <c r="W905"/>
      <c r="X905"/>
    </row>
    <row r="906" spans="23:24">
      <c r="W906"/>
      <c r="X906"/>
    </row>
    <row r="907" spans="23:24">
      <c r="W907"/>
      <c r="X907"/>
    </row>
    <row r="908" spans="23:24">
      <c r="W908"/>
      <c r="X908"/>
    </row>
    <row r="909" spans="23:24">
      <c r="W909"/>
      <c r="X909"/>
    </row>
    <row r="910" spans="23:24">
      <c r="W910"/>
      <c r="X910"/>
    </row>
    <row r="911" spans="23:24">
      <c r="W911"/>
      <c r="X911"/>
    </row>
    <row r="912" spans="23:24">
      <c r="W912"/>
      <c r="X912"/>
    </row>
    <row r="913" spans="23:24">
      <c r="W913"/>
      <c r="X913"/>
    </row>
    <row r="914" spans="23:24">
      <c r="W914"/>
      <c r="X914"/>
    </row>
    <row r="915" spans="23:24">
      <c r="W915"/>
      <c r="X915"/>
    </row>
    <row r="916" spans="23:24">
      <c r="W916"/>
      <c r="X916"/>
    </row>
    <row r="917" spans="23:24">
      <c r="W917"/>
      <c r="X917"/>
    </row>
    <row r="918" spans="23:24">
      <c r="W918"/>
      <c r="X918"/>
    </row>
    <row r="919" spans="23:24">
      <c r="W919"/>
      <c r="X919"/>
    </row>
    <row r="920" spans="23:24">
      <c r="W920"/>
      <c r="X920"/>
    </row>
    <row r="921" spans="23:24">
      <c r="W921"/>
      <c r="X921"/>
    </row>
    <row r="922" spans="23:24">
      <c r="W922"/>
      <c r="X922"/>
    </row>
    <row r="923" spans="23:24">
      <c r="W923"/>
      <c r="X923"/>
    </row>
    <row r="924" spans="23:24">
      <c r="W924"/>
      <c r="X924"/>
    </row>
    <row r="925" spans="23:24">
      <c r="W925"/>
      <c r="X925"/>
    </row>
    <row r="926" spans="23:24">
      <c r="W926"/>
      <c r="X926"/>
    </row>
    <row r="927" spans="23:24">
      <c r="W927"/>
      <c r="X927"/>
    </row>
    <row r="928" spans="23:24">
      <c r="W928"/>
      <c r="X928"/>
    </row>
    <row r="929" spans="23:24">
      <c r="W929"/>
      <c r="X929"/>
    </row>
    <row r="930" spans="23:24">
      <c r="W930"/>
      <c r="X930"/>
    </row>
    <row r="931" spans="23:24">
      <c r="W931"/>
      <c r="X931"/>
    </row>
    <row r="932" spans="23:24">
      <c r="W932"/>
      <c r="X932"/>
    </row>
    <row r="933" spans="23:24">
      <c r="W933"/>
      <c r="X933"/>
    </row>
    <row r="934" spans="23:24">
      <c r="W934"/>
      <c r="X934"/>
    </row>
    <row r="935" spans="23:24">
      <c r="W935"/>
      <c r="X935"/>
    </row>
    <row r="936" spans="23:24">
      <c r="W936"/>
      <c r="X936"/>
    </row>
    <row r="937" spans="23:24">
      <c r="W937"/>
      <c r="X937"/>
    </row>
    <row r="938" spans="23:24">
      <c r="W938"/>
      <c r="X938"/>
    </row>
    <row r="939" spans="23:24">
      <c r="W939"/>
      <c r="X939"/>
    </row>
    <row r="940" spans="23:24">
      <c r="W940"/>
      <c r="X940"/>
    </row>
    <row r="941" spans="23:24">
      <c r="W941"/>
      <c r="X941"/>
    </row>
    <row r="942" spans="23:24">
      <c r="W942"/>
      <c r="X942"/>
    </row>
    <row r="943" spans="23:24">
      <c r="W943"/>
      <c r="X943"/>
    </row>
    <row r="944" spans="23:24">
      <c r="W944"/>
      <c r="X944"/>
    </row>
    <row r="945" spans="23:24">
      <c r="W945"/>
      <c r="X945"/>
    </row>
    <row r="946" spans="23:24">
      <c r="W946"/>
      <c r="X946"/>
    </row>
    <row r="947" spans="23:24">
      <c r="W947"/>
      <c r="X947"/>
    </row>
    <row r="948" spans="23:24">
      <c r="W948"/>
      <c r="X948"/>
    </row>
    <row r="949" spans="23:24">
      <c r="W949"/>
      <c r="X949"/>
    </row>
    <row r="950" spans="23:24">
      <c r="W950"/>
      <c r="X950"/>
    </row>
    <row r="951" spans="23:24">
      <c r="W951"/>
      <c r="X951"/>
    </row>
    <row r="952" spans="23:24">
      <c r="W952"/>
      <c r="X952"/>
    </row>
    <row r="953" spans="23:24">
      <c r="W953"/>
      <c r="X953"/>
    </row>
    <row r="954" spans="23:24">
      <c r="W954"/>
      <c r="X954"/>
    </row>
    <row r="955" spans="23:24">
      <c r="W955"/>
      <c r="X955"/>
    </row>
    <row r="956" spans="23:24">
      <c r="W956"/>
      <c r="X956"/>
    </row>
    <row r="957" spans="23:24">
      <c r="W957"/>
      <c r="X957"/>
    </row>
    <row r="958" spans="23:24">
      <c r="W958"/>
      <c r="X958"/>
    </row>
    <row r="959" spans="23:24">
      <c r="W959"/>
      <c r="X959"/>
    </row>
    <row r="960" spans="23:24">
      <c r="W960"/>
      <c r="X960"/>
    </row>
    <row r="961" spans="23:24">
      <c r="W961"/>
      <c r="X961"/>
    </row>
    <row r="962" spans="23:24">
      <c r="W962"/>
      <c r="X962"/>
    </row>
    <row r="963" spans="23:24">
      <c r="W963"/>
      <c r="X963"/>
    </row>
    <row r="964" spans="23:24">
      <c r="W964"/>
      <c r="X964"/>
    </row>
    <row r="965" spans="23:24">
      <c r="W965"/>
      <c r="X965"/>
    </row>
    <row r="966" spans="23:24">
      <c r="W966"/>
      <c r="X966"/>
    </row>
    <row r="967" spans="23:24">
      <c r="W967"/>
      <c r="X967"/>
    </row>
    <row r="968" spans="23:24">
      <c r="W968"/>
      <c r="X968"/>
    </row>
    <row r="969" spans="23:24">
      <c r="W969"/>
      <c r="X969"/>
    </row>
    <row r="970" spans="23:24">
      <c r="W970"/>
      <c r="X970"/>
    </row>
    <row r="971" spans="23:24">
      <c r="W971"/>
      <c r="X971"/>
    </row>
    <row r="972" spans="23:24">
      <c r="W972"/>
      <c r="X972"/>
    </row>
    <row r="973" spans="23:24">
      <c r="W973"/>
      <c r="X973"/>
    </row>
    <row r="974" spans="23:24">
      <c r="W974"/>
      <c r="X974"/>
    </row>
    <row r="975" spans="23:24">
      <c r="W975"/>
      <c r="X975"/>
    </row>
    <row r="976" spans="23:24">
      <c r="W976"/>
      <c r="X976"/>
    </row>
    <row r="977" spans="23:24">
      <c r="W977"/>
      <c r="X977"/>
    </row>
    <row r="978" spans="23:24">
      <c r="W978"/>
      <c r="X978"/>
    </row>
    <row r="979" spans="23:24">
      <c r="W979"/>
      <c r="X979"/>
    </row>
    <row r="980" spans="23:24">
      <c r="W980"/>
      <c r="X980"/>
    </row>
    <row r="981" spans="23:24">
      <c r="W981"/>
      <c r="X981"/>
    </row>
    <row r="982" spans="23:24">
      <c r="W982"/>
      <c r="X982"/>
    </row>
    <row r="983" spans="23:24">
      <c r="W983"/>
      <c r="X983"/>
    </row>
    <row r="984" spans="23:24">
      <c r="W984"/>
      <c r="X984"/>
    </row>
    <row r="985" spans="23:24">
      <c r="W985"/>
      <c r="X985"/>
    </row>
    <row r="986" spans="23:24">
      <c r="W986"/>
      <c r="X986"/>
    </row>
    <row r="987" spans="23:24">
      <c r="W987"/>
      <c r="X987"/>
    </row>
    <row r="988" spans="23:24">
      <c r="W988"/>
      <c r="X988"/>
    </row>
    <row r="989" spans="23:24">
      <c r="W989"/>
      <c r="X989"/>
    </row>
    <row r="990" spans="23:24">
      <c r="W990"/>
      <c r="X990"/>
    </row>
    <row r="991" spans="23:24">
      <c r="W991"/>
      <c r="X991"/>
    </row>
    <row r="992" spans="23:24">
      <c r="W992"/>
      <c r="X992"/>
    </row>
    <row r="993" spans="23:24">
      <c r="W993"/>
      <c r="X993"/>
    </row>
    <row r="994" spans="23:24">
      <c r="W994"/>
      <c r="X994"/>
    </row>
    <row r="995" spans="23:24">
      <c r="W995"/>
      <c r="X995"/>
    </row>
    <row r="996" spans="23:24">
      <c r="W996"/>
      <c r="X996"/>
    </row>
    <row r="997" spans="23:24">
      <c r="W997"/>
      <c r="X997"/>
    </row>
    <row r="998" spans="23:24">
      <c r="W998"/>
      <c r="X998"/>
    </row>
    <row r="999" spans="23:24">
      <c r="W999"/>
      <c r="X999"/>
    </row>
    <row r="1000" spans="23:24">
      <c r="W1000"/>
      <c r="X1000"/>
    </row>
    <row r="1001" spans="23:24">
      <c r="W1001"/>
      <c r="X1001"/>
    </row>
    <row r="1002" spans="23:24">
      <c r="W1002"/>
      <c r="X1002"/>
    </row>
    <row r="1003" spans="23:24">
      <c r="W1003"/>
      <c r="X1003"/>
    </row>
    <row r="1004" spans="23:24">
      <c r="W1004"/>
      <c r="X1004"/>
    </row>
    <row r="1005" spans="23:24">
      <c r="W1005"/>
      <c r="X1005"/>
    </row>
    <row r="1006" spans="23:24">
      <c r="W1006"/>
      <c r="X1006"/>
    </row>
    <row r="1007" spans="23:24">
      <c r="W1007"/>
      <c r="X1007"/>
    </row>
    <row r="1008" spans="23:24">
      <c r="W1008"/>
      <c r="X1008"/>
    </row>
    <row r="1009" spans="23:24">
      <c r="W1009"/>
      <c r="X1009"/>
    </row>
    <row r="1010" spans="23:24">
      <c r="W1010"/>
      <c r="X1010"/>
    </row>
    <row r="1011" spans="23:24">
      <c r="W1011"/>
      <c r="X1011"/>
    </row>
    <row r="1012" spans="23:24">
      <c r="W1012"/>
      <c r="X1012"/>
    </row>
    <row r="1013" spans="23:24">
      <c r="W1013"/>
      <c r="X1013"/>
    </row>
    <row r="1014" spans="23:24">
      <c r="W1014"/>
      <c r="X1014"/>
    </row>
    <row r="1015" spans="23:24">
      <c r="W1015"/>
      <c r="X1015"/>
    </row>
    <row r="1016" spans="23:24">
      <c r="W1016"/>
      <c r="X1016"/>
    </row>
    <row r="1017" spans="23:24">
      <c r="W1017"/>
      <c r="X1017"/>
    </row>
    <row r="1018" spans="23:24">
      <c r="W1018"/>
      <c r="X1018"/>
    </row>
    <row r="1019" spans="23:24">
      <c r="W1019"/>
      <c r="X1019"/>
    </row>
    <row r="1020" spans="23:24">
      <c r="W1020"/>
      <c r="X1020"/>
    </row>
    <row r="1021" spans="23:24">
      <c r="W1021"/>
      <c r="X1021"/>
    </row>
    <row r="1022" spans="23:24">
      <c r="W1022"/>
      <c r="X1022"/>
    </row>
    <row r="1023" spans="23:24">
      <c r="W1023"/>
      <c r="X1023"/>
    </row>
    <row r="1024" spans="23:24">
      <c r="W1024"/>
      <c r="X1024"/>
    </row>
    <row r="1025" spans="23:24">
      <c r="W1025"/>
      <c r="X1025"/>
    </row>
    <row r="1026" spans="23:24">
      <c r="W1026"/>
      <c r="X1026"/>
    </row>
    <row r="1027" spans="23:24">
      <c r="W1027"/>
      <c r="X1027"/>
    </row>
    <row r="1028" spans="23:24">
      <c r="W1028"/>
      <c r="X1028"/>
    </row>
    <row r="1029" spans="23:24">
      <c r="W1029"/>
      <c r="X1029"/>
    </row>
    <row r="1030" spans="23:24">
      <c r="W1030"/>
      <c r="X1030"/>
    </row>
    <row r="1031" spans="23:24">
      <c r="W1031"/>
      <c r="X1031"/>
    </row>
    <row r="1032" spans="23:24">
      <c r="W1032"/>
      <c r="X1032"/>
    </row>
    <row r="1033" spans="23:24">
      <c r="W1033"/>
      <c r="X1033"/>
    </row>
    <row r="1034" spans="23:24">
      <c r="W1034"/>
      <c r="X1034"/>
    </row>
    <row r="1035" spans="23:24">
      <c r="W1035"/>
      <c r="X1035"/>
    </row>
    <row r="1036" spans="23:24">
      <c r="W1036"/>
      <c r="X1036"/>
    </row>
    <row r="1037" spans="23:24">
      <c r="W1037"/>
      <c r="X1037"/>
    </row>
    <row r="1038" spans="23:24">
      <c r="W1038"/>
      <c r="X1038"/>
    </row>
    <row r="1039" spans="23:24">
      <c r="W1039"/>
      <c r="X1039"/>
    </row>
    <row r="1040" spans="23:24">
      <c r="W1040"/>
      <c r="X1040"/>
    </row>
    <row r="1041" spans="23:24">
      <c r="W1041"/>
      <c r="X1041"/>
    </row>
    <row r="1042" spans="23:24">
      <c r="W1042"/>
      <c r="X1042"/>
    </row>
    <row r="1043" spans="23:24">
      <c r="W1043"/>
      <c r="X1043"/>
    </row>
    <row r="1044" spans="23:24">
      <c r="W1044"/>
      <c r="X1044"/>
    </row>
    <row r="1045" spans="23:24">
      <c r="W1045"/>
      <c r="X1045"/>
    </row>
    <row r="1046" spans="23:24">
      <c r="W1046"/>
      <c r="X1046"/>
    </row>
    <row r="1047" spans="23:24">
      <c r="W1047"/>
      <c r="X1047"/>
    </row>
    <row r="1048" spans="23:24">
      <c r="W1048"/>
      <c r="X1048"/>
    </row>
    <row r="1049" spans="23:24">
      <c r="W1049"/>
      <c r="X1049"/>
    </row>
    <row r="1050" spans="23:24">
      <c r="W1050"/>
      <c r="X1050"/>
    </row>
    <row r="1051" spans="23:24">
      <c r="W1051"/>
      <c r="X1051"/>
    </row>
    <row r="1052" spans="23:24">
      <c r="W1052"/>
      <c r="X1052"/>
    </row>
    <row r="1053" spans="23:24">
      <c r="W1053"/>
      <c r="X1053"/>
    </row>
    <row r="1054" spans="23:24">
      <c r="W1054"/>
      <c r="X1054"/>
    </row>
    <row r="1055" spans="23:24">
      <c r="W1055"/>
      <c r="X1055"/>
    </row>
    <row r="1056" spans="23:24">
      <c r="W1056"/>
      <c r="X1056"/>
    </row>
    <row r="1057" spans="23:24">
      <c r="W1057"/>
      <c r="X1057"/>
    </row>
    <row r="1058" spans="23:24">
      <c r="W1058"/>
      <c r="X1058"/>
    </row>
    <row r="1059" spans="23:24">
      <c r="W1059"/>
      <c r="X1059"/>
    </row>
    <row r="1060" spans="23:24">
      <c r="W1060"/>
      <c r="X1060"/>
    </row>
    <row r="1061" spans="23:24">
      <c r="W1061"/>
      <c r="X1061"/>
    </row>
    <row r="1062" spans="23:24">
      <c r="W1062"/>
      <c r="X1062"/>
    </row>
    <row r="1063" spans="23:24">
      <c r="W1063"/>
      <c r="X1063"/>
    </row>
    <row r="1064" spans="23:24">
      <c r="W1064"/>
      <c r="X1064"/>
    </row>
    <row r="1065" spans="23:24">
      <c r="W1065"/>
      <c r="X1065"/>
    </row>
    <row r="1066" spans="23:24">
      <c r="W1066"/>
      <c r="X1066"/>
    </row>
    <row r="1067" spans="23:24">
      <c r="W1067"/>
      <c r="X1067"/>
    </row>
    <row r="1068" spans="23:24">
      <c r="W1068"/>
      <c r="X1068"/>
    </row>
    <row r="1069" spans="23:24">
      <c r="W1069"/>
      <c r="X1069"/>
    </row>
    <row r="1070" spans="23:24">
      <c r="W1070"/>
      <c r="X1070"/>
    </row>
    <row r="1071" spans="23:24">
      <c r="W1071"/>
      <c r="X1071"/>
    </row>
    <row r="1072" spans="23:24">
      <c r="W1072"/>
      <c r="X1072"/>
    </row>
    <row r="1073" spans="23:24">
      <c r="W1073"/>
      <c r="X1073"/>
    </row>
    <row r="1074" spans="23:24">
      <c r="W1074"/>
      <c r="X1074"/>
    </row>
    <row r="1075" spans="23:24">
      <c r="W1075"/>
      <c r="X1075"/>
    </row>
    <row r="1076" spans="23:24">
      <c r="W1076"/>
      <c r="X1076"/>
    </row>
    <row r="1077" spans="23:24">
      <c r="W1077"/>
      <c r="X1077"/>
    </row>
    <row r="1078" spans="23:24">
      <c r="W1078"/>
      <c r="X1078"/>
    </row>
    <row r="1079" spans="23:24">
      <c r="W1079"/>
      <c r="X1079"/>
    </row>
    <row r="1080" spans="23:24">
      <c r="W1080"/>
      <c r="X1080"/>
    </row>
    <row r="1081" spans="23:24">
      <c r="W1081"/>
      <c r="X1081"/>
    </row>
    <row r="1082" spans="23:24">
      <c r="W1082"/>
      <c r="X1082"/>
    </row>
    <row r="1083" spans="23:24">
      <c r="W1083"/>
      <c r="X1083"/>
    </row>
    <row r="1084" spans="23:24">
      <c r="W1084"/>
      <c r="X1084"/>
    </row>
    <row r="1085" spans="23:24">
      <c r="W1085"/>
      <c r="X1085"/>
    </row>
    <row r="1086" spans="23:24">
      <c r="W1086"/>
      <c r="X1086"/>
    </row>
    <row r="1087" spans="23:24">
      <c r="W1087"/>
      <c r="X1087"/>
    </row>
    <row r="1088" spans="23:24">
      <c r="W1088"/>
      <c r="X1088"/>
    </row>
    <row r="1089" spans="23:24">
      <c r="W1089"/>
      <c r="X1089"/>
    </row>
    <row r="1090" spans="23:24">
      <c r="W1090"/>
      <c r="X1090"/>
    </row>
    <row r="1091" spans="23:24">
      <c r="W1091"/>
      <c r="X1091"/>
    </row>
    <row r="1092" spans="23:24">
      <c r="W1092"/>
      <c r="X1092"/>
    </row>
    <row r="1093" spans="23:24">
      <c r="W1093"/>
      <c r="X1093"/>
    </row>
    <row r="1094" spans="23:24">
      <c r="W1094"/>
      <c r="X1094"/>
    </row>
    <row r="1095" spans="23:24">
      <c r="W1095"/>
      <c r="X1095"/>
    </row>
    <row r="1096" spans="23:24">
      <c r="W1096"/>
      <c r="X1096"/>
    </row>
    <row r="1097" spans="23:24">
      <c r="W1097"/>
      <c r="X1097"/>
    </row>
    <row r="1098" spans="23:24">
      <c r="W1098"/>
      <c r="X1098"/>
    </row>
    <row r="1099" spans="23:24">
      <c r="W1099"/>
      <c r="X1099"/>
    </row>
    <row r="1100" spans="23:24">
      <c r="W1100"/>
      <c r="X1100"/>
    </row>
    <row r="1101" spans="23:24">
      <c r="W1101"/>
      <c r="X1101"/>
    </row>
    <row r="1102" spans="23:24">
      <c r="W1102"/>
      <c r="X1102"/>
    </row>
    <row r="1103" spans="23:24">
      <c r="W1103"/>
      <c r="X1103"/>
    </row>
    <row r="1104" spans="23:24">
      <c r="W1104"/>
      <c r="X1104"/>
    </row>
    <row r="1105" spans="23:24">
      <c r="W1105"/>
      <c r="X1105"/>
    </row>
    <row r="1106" spans="23:24">
      <c r="W1106"/>
      <c r="X1106"/>
    </row>
    <row r="1107" spans="23:24">
      <c r="W1107"/>
      <c r="X1107"/>
    </row>
    <row r="1108" spans="23:24">
      <c r="W1108"/>
      <c r="X1108"/>
    </row>
    <row r="1109" spans="23:24">
      <c r="W1109"/>
      <c r="X1109"/>
    </row>
    <row r="1110" spans="23:24">
      <c r="W1110"/>
      <c r="X1110"/>
    </row>
    <row r="1111" spans="23:24">
      <c r="W1111"/>
      <c r="X1111"/>
    </row>
    <row r="1112" spans="23:24">
      <c r="W1112"/>
      <c r="X1112"/>
    </row>
    <row r="1113" spans="23:24">
      <c r="W1113"/>
      <c r="X1113"/>
    </row>
    <row r="1114" spans="23:24">
      <c r="W1114"/>
      <c r="X1114"/>
    </row>
    <row r="1115" spans="23:24">
      <c r="W1115"/>
      <c r="X1115"/>
    </row>
    <row r="1116" spans="23:24">
      <c r="W1116"/>
      <c r="X1116"/>
    </row>
    <row r="1117" spans="23:24">
      <c r="W1117"/>
      <c r="X1117"/>
    </row>
    <row r="1118" spans="23:24">
      <c r="W1118"/>
      <c r="X1118"/>
    </row>
    <row r="1119" spans="23:24">
      <c r="W1119"/>
      <c r="X1119"/>
    </row>
    <row r="1120" spans="23:24">
      <c r="W1120"/>
      <c r="X1120"/>
    </row>
    <row r="1121" spans="23:24">
      <c r="W1121"/>
      <c r="X1121"/>
    </row>
    <row r="1122" spans="23:24">
      <c r="W1122"/>
      <c r="X1122"/>
    </row>
    <row r="1123" spans="23:24">
      <c r="W1123"/>
      <c r="X1123"/>
    </row>
    <row r="1124" spans="23:24">
      <c r="W1124"/>
      <c r="X1124"/>
    </row>
    <row r="1125" spans="23:24">
      <c r="W1125"/>
      <c r="X1125"/>
    </row>
    <row r="1126" spans="23:24">
      <c r="W1126"/>
      <c r="X1126"/>
    </row>
    <row r="1127" spans="23:24">
      <c r="W1127"/>
      <c r="X1127"/>
    </row>
    <row r="1128" spans="23:24">
      <c r="W1128"/>
      <c r="X1128"/>
    </row>
    <row r="1129" spans="23:24">
      <c r="W1129"/>
      <c r="X1129"/>
    </row>
    <row r="1130" spans="23:24">
      <c r="W1130"/>
      <c r="X1130"/>
    </row>
    <row r="1131" spans="23:24">
      <c r="W1131"/>
      <c r="X1131"/>
    </row>
    <row r="1132" spans="23:24">
      <c r="W1132"/>
      <c r="X1132"/>
    </row>
    <row r="1133" spans="23:24">
      <c r="W1133"/>
      <c r="X1133"/>
    </row>
    <row r="1134" spans="23:24">
      <c r="W1134"/>
      <c r="X1134"/>
    </row>
    <row r="1135" spans="23:24">
      <c r="W1135"/>
      <c r="X1135"/>
    </row>
    <row r="1136" spans="23:24">
      <c r="W1136"/>
      <c r="X1136"/>
    </row>
    <row r="1137" spans="23:24">
      <c r="W1137"/>
      <c r="X1137"/>
    </row>
    <row r="1138" spans="23:24">
      <c r="W1138"/>
      <c r="X1138"/>
    </row>
    <row r="1139" spans="23:24">
      <c r="W1139"/>
      <c r="X1139"/>
    </row>
    <row r="1140" spans="23:24">
      <c r="W1140"/>
      <c r="X1140"/>
    </row>
    <row r="1141" spans="23:24">
      <c r="W1141"/>
      <c r="X1141"/>
    </row>
    <row r="1142" spans="23:24">
      <c r="W1142"/>
      <c r="X1142"/>
    </row>
    <row r="1143" spans="23:24">
      <c r="W1143"/>
      <c r="X1143"/>
    </row>
    <row r="1144" spans="23:24">
      <c r="W1144"/>
      <c r="X1144"/>
    </row>
    <row r="1145" spans="23:24">
      <c r="W1145"/>
      <c r="X1145"/>
    </row>
    <row r="1146" spans="23:24">
      <c r="W1146"/>
      <c r="X1146"/>
    </row>
    <row r="1147" spans="23:24">
      <c r="W1147"/>
      <c r="X1147"/>
    </row>
    <row r="1148" spans="23:24">
      <c r="W1148"/>
      <c r="X1148"/>
    </row>
    <row r="1149" spans="23:24">
      <c r="W1149"/>
      <c r="X1149"/>
    </row>
    <row r="1150" spans="23:24">
      <c r="W1150"/>
      <c r="X1150"/>
    </row>
    <row r="1151" spans="23:24">
      <c r="W1151"/>
      <c r="X1151"/>
    </row>
    <row r="1152" spans="23:24">
      <c r="W1152"/>
      <c r="X1152"/>
    </row>
    <row r="1153" spans="23:24">
      <c r="W1153"/>
      <c r="X1153"/>
    </row>
    <row r="1154" spans="23:24">
      <c r="W1154"/>
      <c r="X1154"/>
    </row>
    <row r="1155" spans="23:24">
      <c r="W1155"/>
      <c r="X1155"/>
    </row>
    <row r="1156" spans="23:24">
      <c r="W1156"/>
      <c r="X1156"/>
    </row>
    <row r="1157" spans="23:24">
      <c r="W1157"/>
      <c r="X1157"/>
    </row>
    <row r="1158" spans="23:24">
      <c r="W1158"/>
      <c r="X1158"/>
    </row>
    <row r="1159" spans="23:24">
      <c r="W1159"/>
      <c r="X1159"/>
    </row>
    <row r="1160" spans="23:24">
      <c r="W1160"/>
      <c r="X1160"/>
    </row>
    <row r="1161" spans="23:24">
      <c r="W1161"/>
      <c r="X1161"/>
    </row>
    <row r="1162" spans="23:24">
      <c r="W1162"/>
      <c r="X1162"/>
    </row>
    <row r="1163" spans="23:24">
      <c r="W1163"/>
      <c r="X1163"/>
    </row>
    <row r="1164" spans="23:24">
      <c r="W1164"/>
      <c r="X1164"/>
    </row>
    <row r="1165" spans="23:24">
      <c r="W1165"/>
      <c r="X1165"/>
    </row>
    <row r="1166" spans="23:24">
      <c r="W1166"/>
      <c r="X1166"/>
    </row>
    <row r="1167" spans="23:24">
      <c r="W1167"/>
      <c r="X1167"/>
    </row>
    <row r="1168" spans="23:24">
      <c r="W1168"/>
      <c r="X1168"/>
    </row>
    <row r="1169" spans="23:24">
      <c r="W1169"/>
      <c r="X1169"/>
    </row>
    <row r="1170" spans="23:24">
      <c r="W1170"/>
      <c r="X1170"/>
    </row>
    <row r="1171" spans="23:24">
      <c r="W1171"/>
      <c r="X1171"/>
    </row>
    <row r="1172" spans="23:24">
      <c r="W1172"/>
      <c r="X1172"/>
    </row>
    <row r="1173" spans="23:24">
      <c r="W1173"/>
      <c r="X1173"/>
    </row>
    <row r="1174" spans="23:24">
      <c r="W1174"/>
      <c r="X1174"/>
    </row>
    <row r="1175" spans="23:24">
      <c r="W1175"/>
      <c r="X1175"/>
    </row>
    <row r="1176" spans="23:24">
      <c r="W1176"/>
      <c r="X1176"/>
    </row>
    <row r="1177" spans="23:24">
      <c r="W1177"/>
      <c r="X1177"/>
    </row>
    <row r="1178" spans="23:24">
      <c r="W1178"/>
      <c r="X1178"/>
    </row>
    <row r="1179" spans="23:24">
      <c r="W1179"/>
      <c r="X1179"/>
    </row>
    <row r="1180" spans="23:24">
      <c r="W1180"/>
      <c r="X1180"/>
    </row>
    <row r="1181" spans="23:24">
      <c r="W1181"/>
      <c r="X1181"/>
    </row>
    <row r="1182" spans="23:24">
      <c r="W1182"/>
      <c r="X1182"/>
    </row>
    <row r="1183" spans="23:24">
      <c r="W1183"/>
      <c r="X1183"/>
    </row>
    <row r="1184" spans="23:24">
      <c r="W1184"/>
      <c r="X1184"/>
    </row>
    <row r="1185" spans="23:24">
      <c r="W1185"/>
      <c r="X1185"/>
    </row>
    <row r="1186" spans="23:24">
      <c r="W1186"/>
      <c r="X1186"/>
    </row>
    <row r="1187" spans="23:24">
      <c r="W1187"/>
      <c r="X1187"/>
    </row>
    <row r="1188" spans="23:24">
      <c r="W1188"/>
      <c r="X1188"/>
    </row>
    <row r="1189" spans="23:24">
      <c r="W1189"/>
      <c r="X1189"/>
    </row>
    <row r="1190" spans="23:24">
      <c r="W1190"/>
      <c r="X1190"/>
    </row>
    <row r="1191" spans="23:24">
      <c r="W1191"/>
      <c r="X1191"/>
    </row>
    <row r="1192" spans="23:24">
      <c r="W1192"/>
      <c r="X1192"/>
    </row>
    <row r="1193" spans="23:24">
      <c r="W1193"/>
      <c r="X1193"/>
    </row>
    <row r="1194" spans="23:24">
      <c r="W1194"/>
      <c r="X1194"/>
    </row>
    <row r="1195" spans="23:24">
      <c r="W1195"/>
      <c r="X1195"/>
    </row>
    <row r="1196" spans="23:24">
      <c r="W1196"/>
      <c r="X1196"/>
    </row>
    <row r="1197" spans="23:24">
      <c r="W1197"/>
      <c r="X1197"/>
    </row>
    <row r="1198" spans="23:24">
      <c r="W1198"/>
      <c r="X1198"/>
    </row>
    <row r="1199" spans="23:24">
      <c r="W1199"/>
      <c r="X1199"/>
    </row>
    <row r="1200" spans="23:24">
      <c r="W1200"/>
      <c r="X1200"/>
    </row>
    <row r="1201" spans="23:24">
      <c r="W1201"/>
      <c r="X1201"/>
    </row>
    <row r="1202" spans="23:24">
      <c r="W1202"/>
      <c r="X1202"/>
    </row>
    <row r="1203" spans="23:24">
      <c r="W1203"/>
      <c r="X1203"/>
    </row>
    <row r="1204" spans="23:24">
      <c r="W1204"/>
      <c r="X1204"/>
    </row>
    <row r="1205" spans="23:24">
      <c r="W1205"/>
      <c r="X1205"/>
    </row>
    <row r="1206" spans="23:24">
      <c r="W1206"/>
      <c r="X1206"/>
    </row>
    <row r="1207" spans="23:24">
      <c r="W1207"/>
      <c r="X1207"/>
    </row>
    <row r="1208" spans="23:24">
      <c r="W1208"/>
      <c r="X1208"/>
    </row>
    <row r="1209" spans="23:24">
      <c r="W1209"/>
      <c r="X1209"/>
    </row>
    <row r="1210" spans="23:24">
      <c r="W1210"/>
      <c r="X1210"/>
    </row>
    <row r="1211" spans="23:24">
      <c r="W1211"/>
      <c r="X1211"/>
    </row>
    <row r="1212" spans="23:24">
      <c r="W1212"/>
      <c r="X1212"/>
    </row>
    <row r="1213" spans="23:24">
      <c r="W1213"/>
      <c r="X1213"/>
    </row>
    <row r="1214" spans="23:24">
      <c r="W1214"/>
      <c r="X1214"/>
    </row>
    <row r="1215" spans="23:24">
      <c r="W1215"/>
      <c r="X1215"/>
    </row>
    <row r="1216" spans="23:24">
      <c r="W1216"/>
      <c r="X1216"/>
    </row>
    <row r="1217" spans="23:24">
      <c r="W1217"/>
      <c r="X1217"/>
    </row>
    <row r="1218" spans="23:24">
      <c r="W1218"/>
      <c r="X1218"/>
    </row>
    <row r="1219" spans="23:24">
      <c r="W1219"/>
      <c r="X1219"/>
    </row>
    <row r="1220" spans="23:24">
      <c r="W1220"/>
      <c r="X1220"/>
    </row>
    <row r="1221" spans="23:24">
      <c r="W1221"/>
      <c r="X1221"/>
    </row>
    <row r="1222" spans="23:24">
      <c r="W1222"/>
      <c r="X1222"/>
    </row>
    <row r="1223" spans="23:24">
      <c r="W1223"/>
      <c r="X1223"/>
    </row>
    <row r="1224" spans="23:24">
      <c r="W1224"/>
      <c r="X1224"/>
    </row>
    <row r="1225" spans="23:24">
      <c r="W1225"/>
      <c r="X1225"/>
    </row>
    <row r="1226" spans="23:24">
      <c r="W1226"/>
      <c r="X1226"/>
    </row>
    <row r="1227" spans="23:24">
      <c r="W1227"/>
      <c r="X1227"/>
    </row>
    <row r="1228" spans="23:24">
      <c r="W1228"/>
      <c r="X1228"/>
    </row>
    <row r="1229" spans="23:24">
      <c r="W1229"/>
      <c r="X1229"/>
    </row>
    <row r="1230" spans="23:24">
      <c r="W1230"/>
      <c r="X1230"/>
    </row>
    <row r="1231" spans="23:24">
      <c r="W1231"/>
      <c r="X1231"/>
    </row>
    <row r="1232" spans="23:24">
      <c r="W1232"/>
      <c r="X1232"/>
    </row>
    <row r="1233" spans="23:24">
      <c r="W1233"/>
      <c r="X1233"/>
    </row>
    <row r="1234" spans="23:24">
      <c r="W1234"/>
      <c r="X1234"/>
    </row>
    <row r="1235" spans="23:24">
      <c r="W1235"/>
      <c r="X1235"/>
    </row>
    <row r="1236" spans="23:24">
      <c r="W1236"/>
      <c r="X1236"/>
    </row>
    <row r="1237" spans="23:24">
      <c r="W1237"/>
      <c r="X1237"/>
    </row>
    <row r="1238" spans="23:24">
      <c r="W1238"/>
      <c r="X1238"/>
    </row>
    <row r="1239" spans="23:24">
      <c r="W1239"/>
      <c r="X1239"/>
    </row>
    <row r="1240" spans="23:24">
      <c r="W1240"/>
      <c r="X1240"/>
    </row>
    <row r="1241" spans="23:24">
      <c r="W1241"/>
      <c r="X1241"/>
    </row>
    <row r="1242" spans="23:24">
      <c r="W1242"/>
      <c r="X1242"/>
    </row>
    <row r="1243" spans="23:24">
      <c r="W1243"/>
      <c r="X1243"/>
    </row>
    <row r="1244" spans="23:24">
      <c r="W1244"/>
      <c r="X1244"/>
    </row>
    <row r="1245" spans="23:24">
      <c r="W1245"/>
      <c r="X1245"/>
    </row>
    <row r="1246" spans="23:24">
      <c r="W1246"/>
      <c r="X1246"/>
    </row>
    <row r="1247" spans="23:24">
      <c r="W1247"/>
      <c r="X1247"/>
    </row>
    <row r="1248" spans="23:24">
      <c r="W1248"/>
      <c r="X1248"/>
    </row>
    <row r="1249" spans="23:24">
      <c r="W1249"/>
      <c r="X1249"/>
    </row>
    <row r="1250" spans="23:24">
      <c r="W1250"/>
      <c r="X1250"/>
    </row>
    <row r="1251" spans="23:24">
      <c r="W1251"/>
      <c r="X1251"/>
    </row>
    <row r="1252" spans="23:24">
      <c r="W1252"/>
      <c r="X1252"/>
    </row>
    <row r="1253" spans="23:24">
      <c r="W1253"/>
      <c r="X1253"/>
    </row>
    <row r="1254" spans="23:24">
      <c r="W1254"/>
      <c r="X1254"/>
    </row>
    <row r="1255" spans="23:24">
      <c r="W1255"/>
      <c r="X1255"/>
    </row>
    <row r="1256" spans="23:24">
      <c r="W1256"/>
      <c r="X1256"/>
    </row>
    <row r="1257" spans="23:24">
      <c r="W1257"/>
      <c r="X1257"/>
    </row>
    <row r="1258" spans="23:24">
      <c r="W1258"/>
      <c r="X1258"/>
    </row>
    <row r="1259" spans="23:24">
      <c r="W1259"/>
      <c r="X1259"/>
    </row>
    <row r="1260" spans="23:24">
      <c r="W1260"/>
      <c r="X1260"/>
    </row>
    <row r="1261" spans="23:24">
      <c r="W1261"/>
      <c r="X1261"/>
    </row>
    <row r="1262" spans="23:24">
      <c r="W1262"/>
      <c r="X1262"/>
    </row>
    <row r="1263" spans="23:24">
      <c r="W1263"/>
      <c r="X1263"/>
    </row>
    <row r="1264" spans="23:24">
      <c r="W1264"/>
      <c r="X1264"/>
    </row>
    <row r="1265" spans="23:24">
      <c r="W1265"/>
      <c r="X1265"/>
    </row>
    <row r="1266" spans="23:24">
      <c r="W1266"/>
      <c r="X1266"/>
    </row>
    <row r="1267" spans="23:24">
      <c r="W1267"/>
      <c r="X1267"/>
    </row>
    <row r="1268" spans="23:24">
      <c r="W1268"/>
      <c r="X1268"/>
    </row>
    <row r="1269" spans="23:24">
      <c r="W1269"/>
      <c r="X1269"/>
    </row>
    <row r="1270" spans="23:24">
      <c r="W1270"/>
      <c r="X1270"/>
    </row>
    <row r="1271" spans="23:24">
      <c r="W1271"/>
      <c r="X1271"/>
    </row>
    <row r="1272" spans="23:24">
      <c r="W1272"/>
      <c r="X1272"/>
    </row>
    <row r="1273" spans="23:24">
      <c r="W1273"/>
      <c r="X1273"/>
    </row>
    <row r="1274" spans="23:24">
      <c r="W1274"/>
      <c r="X1274"/>
    </row>
    <row r="1275" spans="23:24">
      <c r="W1275"/>
      <c r="X1275"/>
    </row>
    <row r="1276" spans="23:24">
      <c r="W1276"/>
      <c r="X1276"/>
    </row>
    <row r="1277" spans="23:24">
      <c r="W1277"/>
      <c r="X1277"/>
    </row>
    <row r="1278" spans="23:24">
      <c r="W1278"/>
      <c r="X1278"/>
    </row>
    <row r="1279" spans="23:24">
      <c r="W1279"/>
      <c r="X1279"/>
    </row>
    <row r="1280" spans="23:24">
      <c r="W1280"/>
      <c r="X1280"/>
    </row>
    <row r="1281" spans="23:24">
      <c r="W1281"/>
      <c r="X1281"/>
    </row>
    <row r="1282" spans="23:24">
      <c r="W1282"/>
      <c r="X1282"/>
    </row>
    <row r="1283" spans="23:24">
      <c r="W1283"/>
      <c r="X1283"/>
    </row>
    <row r="1284" spans="23:24">
      <c r="W1284"/>
      <c r="X1284"/>
    </row>
    <row r="1285" spans="23:24">
      <c r="W1285"/>
      <c r="X1285"/>
    </row>
    <row r="1286" spans="23:24">
      <c r="W1286"/>
      <c r="X1286"/>
    </row>
    <row r="1287" spans="23:24">
      <c r="W1287"/>
      <c r="X1287"/>
    </row>
    <row r="1288" spans="23:24">
      <c r="W1288"/>
      <c r="X1288"/>
    </row>
    <row r="1289" spans="23:24">
      <c r="W1289"/>
      <c r="X1289"/>
    </row>
    <row r="1290" spans="23:24">
      <c r="W1290"/>
      <c r="X1290"/>
    </row>
    <row r="1291" spans="23:24">
      <c r="W1291"/>
      <c r="X1291"/>
    </row>
    <row r="1292" spans="23:24">
      <c r="W1292"/>
      <c r="X1292"/>
    </row>
    <row r="1293" spans="23:24">
      <c r="W1293"/>
      <c r="X1293"/>
    </row>
    <row r="1294" spans="23:24">
      <c r="W1294"/>
      <c r="X1294"/>
    </row>
    <row r="1295" spans="23:24">
      <c r="W1295"/>
      <c r="X1295"/>
    </row>
    <row r="1296" spans="23:24">
      <c r="W1296"/>
      <c r="X1296"/>
    </row>
    <row r="1297" spans="23:24">
      <c r="W1297"/>
      <c r="X1297"/>
    </row>
    <row r="1298" spans="23:24">
      <c r="W1298"/>
      <c r="X1298"/>
    </row>
    <row r="1299" spans="23:24">
      <c r="W1299"/>
      <c r="X1299"/>
    </row>
    <row r="1300" spans="23:24">
      <c r="W1300"/>
      <c r="X1300"/>
    </row>
    <row r="1301" spans="23:24">
      <c r="W1301"/>
      <c r="X1301"/>
    </row>
    <row r="1302" spans="23:24">
      <c r="W1302"/>
      <c r="X1302"/>
    </row>
    <row r="1303" spans="23:24">
      <c r="W1303"/>
      <c r="X1303"/>
    </row>
    <row r="1304" spans="23:24">
      <c r="W1304"/>
      <c r="X1304"/>
    </row>
    <row r="1305" spans="23:24">
      <c r="W1305"/>
      <c r="X1305"/>
    </row>
    <row r="1306" spans="23:24">
      <c r="W1306"/>
      <c r="X1306"/>
    </row>
    <row r="1307" spans="23:24">
      <c r="W1307"/>
      <c r="X1307"/>
    </row>
    <row r="1308" spans="23:24">
      <c r="W1308"/>
      <c r="X1308"/>
    </row>
    <row r="1309" spans="23:24">
      <c r="W1309"/>
      <c r="X1309"/>
    </row>
    <row r="1310" spans="23:24">
      <c r="W1310"/>
      <c r="X1310"/>
    </row>
    <row r="1311" spans="23:24">
      <c r="W1311"/>
      <c r="X1311"/>
    </row>
    <row r="1312" spans="23:24">
      <c r="W1312"/>
      <c r="X1312"/>
    </row>
    <row r="1313" spans="23:24">
      <c r="W1313"/>
      <c r="X1313"/>
    </row>
    <row r="1314" spans="23:24">
      <c r="W1314"/>
      <c r="X1314"/>
    </row>
    <row r="1315" spans="23:24">
      <c r="W1315"/>
      <c r="X1315"/>
    </row>
    <row r="1316" spans="23:24">
      <c r="W1316"/>
      <c r="X1316"/>
    </row>
    <row r="1317" spans="23:24">
      <c r="W1317"/>
      <c r="X1317"/>
    </row>
    <row r="1318" spans="23:24">
      <c r="W1318"/>
      <c r="X1318"/>
    </row>
    <row r="1319" spans="23:24">
      <c r="W1319"/>
      <c r="X1319"/>
    </row>
    <row r="1320" spans="23:24">
      <c r="W1320"/>
      <c r="X1320"/>
    </row>
    <row r="1321" spans="23:24">
      <c r="W1321"/>
      <c r="X1321"/>
    </row>
    <row r="1322" spans="23:24">
      <c r="W1322"/>
      <c r="X1322"/>
    </row>
    <row r="1323" spans="23:24">
      <c r="W1323"/>
      <c r="X1323"/>
    </row>
    <row r="1324" spans="23:24">
      <c r="W1324"/>
      <c r="X1324"/>
    </row>
    <row r="1325" spans="23:24">
      <c r="W1325"/>
      <c r="X1325"/>
    </row>
    <row r="1326" spans="23:24">
      <c r="W1326"/>
      <c r="X1326"/>
    </row>
    <row r="1327" spans="23:24">
      <c r="W1327"/>
      <c r="X1327"/>
    </row>
    <row r="1328" spans="23:24">
      <c r="W1328"/>
      <c r="X1328"/>
    </row>
    <row r="1329" spans="23:24">
      <c r="W1329"/>
      <c r="X1329"/>
    </row>
    <row r="1330" spans="23:24">
      <c r="W1330"/>
      <c r="X1330"/>
    </row>
    <row r="1331" spans="23:24">
      <c r="W1331"/>
      <c r="X1331"/>
    </row>
    <row r="1332" spans="23:24">
      <c r="W1332"/>
      <c r="X1332"/>
    </row>
    <row r="1333" spans="23:24">
      <c r="W1333"/>
      <c r="X1333"/>
    </row>
    <row r="1334" spans="23:24">
      <c r="W1334"/>
      <c r="X1334"/>
    </row>
    <row r="1335" spans="23:24">
      <c r="W1335"/>
      <c r="X1335"/>
    </row>
    <row r="1336" spans="23:24">
      <c r="W1336"/>
      <c r="X1336"/>
    </row>
    <row r="1337" spans="23:24">
      <c r="W1337"/>
      <c r="X1337"/>
    </row>
    <row r="1338" spans="23:24">
      <c r="W1338"/>
      <c r="X1338"/>
    </row>
    <row r="1339" spans="23:24">
      <c r="W1339"/>
      <c r="X1339"/>
    </row>
    <row r="1340" spans="23:24">
      <c r="W1340"/>
      <c r="X1340"/>
    </row>
    <row r="1341" spans="23:24">
      <c r="W1341"/>
      <c r="X1341"/>
    </row>
    <row r="1342" spans="23:24">
      <c r="W1342"/>
      <c r="X1342"/>
    </row>
    <row r="1343" spans="23:24">
      <c r="W1343"/>
      <c r="X1343"/>
    </row>
    <row r="1344" spans="23:24">
      <c r="W1344"/>
      <c r="X1344"/>
    </row>
    <row r="1345" spans="23:24">
      <c r="W1345"/>
      <c r="X1345"/>
    </row>
    <row r="1346" spans="23:24">
      <c r="W1346"/>
      <c r="X1346"/>
    </row>
    <row r="1347" spans="23:24">
      <c r="W1347"/>
      <c r="X1347"/>
    </row>
    <row r="1348" spans="23:24">
      <c r="W1348"/>
      <c r="X1348"/>
    </row>
    <row r="1349" spans="23:24">
      <c r="W1349"/>
      <c r="X1349"/>
    </row>
    <row r="1350" spans="23:24">
      <c r="W1350"/>
      <c r="X1350"/>
    </row>
    <row r="1351" spans="23:24">
      <c r="W1351"/>
      <c r="X1351"/>
    </row>
    <row r="1352" spans="23:24">
      <c r="W1352"/>
      <c r="X1352"/>
    </row>
    <row r="1353" spans="23:24">
      <c r="W1353"/>
      <c r="X1353"/>
    </row>
    <row r="1354" spans="23:24">
      <c r="W1354"/>
      <c r="X1354"/>
    </row>
    <row r="1355" spans="23:24">
      <c r="W1355"/>
      <c r="X1355"/>
    </row>
    <row r="1356" spans="23:24">
      <c r="W1356"/>
      <c r="X1356"/>
    </row>
    <row r="1357" spans="23:24">
      <c r="W1357"/>
      <c r="X1357"/>
    </row>
    <row r="1358" spans="23:24">
      <c r="W1358"/>
      <c r="X1358"/>
    </row>
    <row r="1359" spans="23:24">
      <c r="W1359"/>
      <c r="X1359"/>
    </row>
    <row r="1360" spans="23:24">
      <c r="W1360"/>
      <c r="X1360"/>
    </row>
    <row r="1361" spans="23:24">
      <c r="W1361"/>
      <c r="X1361"/>
    </row>
    <row r="1362" spans="23:24">
      <c r="W1362"/>
      <c r="X1362"/>
    </row>
    <row r="1363" spans="23:24">
      <c r="W1363"/>
      <c r="X1363"/>
    </row>
    <row r="1364" spans="23:24">
      <c r="W1364"/>
      <c r="X1364"/>
    </row>
    <row r="1365" spans="23:24">
      <c r="W1365"/>
      <c r="X1365"/>
    </row>
    <row r="1366" spans="23:24">
      <c r="W1366"/>
      <c r="X1366"/>
    </row>
    <row r="1367" spans="23:24">
      <c r="W1367"/>
      <c r="X1367"/>
    </row>
    <row r="1368" spans="23:24">
      <c r="W1368"/>
      <c r="X1368"/>
    </row>
    <row r="1369" spans="23:24">
      <c r="W1369"/>
      <c r="X1369"/>
    </row>
    <row r="1370" spans="23:24">
      <c r="W1370"/>
      <c r="X1370"/>
    </row>
    <row r="1371" spans="23:24">
      <c r="W1371"/>
      <c r="X1371"/>
    </row>
    <row r="1372" spans="23:24">
      <c r="W1372"/>
      <c r="X1372"/>
    </row>
    <row r="1373" spans="23:24">
      <c r="W1373"/>
      <c r="X1373"/>
    </row>
    <row r="1374" spans="23:24">
      <c r="W1374"/>
      <c r="X1374"/>
    </row>
    <row r="1375" spans="23:24">
      <c r="W1375"/>
      <c r="X1375"/>
    </row>
    <row r="1376" spans="23:24">
      <c r="W1376"/>
      <c r="X1376"/>
    </row>
    <row r="1377" spans="23:24">
      <c r="W1377"/>
      <c r="X1377"/>
    </row>
    <row r="1378" spans="23:24">
      <c r="W1378"/>
      <c r="X1378"/>
    </row>
    <row r="1379" spans="23:24">
      <c r="W1379"/>
      <c r="X1379"/>
    </row>
    <row r="1380" spans="23:24">
      <c r="W1380"/>
      <c r="X1380"/>
    </row>
    <row r="1381" spans="23:24">
      <c r="W1381"/>
      <c r="X1381"/>
    </row>
    <row r="1382" spans="23:24">
      <c r="W1382"/>
      <c r="X1382"/>
    </row>
    <row r="1383" spans="23:24">
      <c r="W1383"/>
      <c r="X1383"/>
    </row>
    <row r="1384" spans="23:24">
      <c r="W1384"/>
      <c r="X1384"/>
    </row>
    <row r="1385" spans="23:24">
      <c r="W1385"/>
      <c r="X1385"/>
    </row>
    <row r="1386" spans="23:24">
      <c r="W1386"/>
      <c r="X1386"/>
    </row>
    <row r="1387" spans="23:24">
      <c r="W1387"/>
      <c r="X1387"/>
    </row>
    <row r="1388" spans="23:24">
      <c r="W1388"/>
      <c r="X1388"/>
    </row>
    <row r="1389" spans="23:24">
      <c r="W1389"/>
      <c r="X1389"/>
    </row>
    <row r="1390" spans="23:24">
      <c r="W1390"/>
      <c r="X1390"/>
    </row>
    <row r="1391" spans="23:24">
      <c r="W1391"/>
      <c r="X1391"/>
    </row>
    <row r="1392" spans="23:24">
      <c r="W1392"/>
      <c r="X1392"/>
    </row>
    <row r="1393" spans="23:24">
      <c r="W1393"/>
      <c r="X1393"/>
    </row>
    <row r="1394" spans="23:24">
      <c r="W1394"/>
      <c r="X1394"/>
    </row>
    <row r="1395" spans="23:24">
      <c r="W1395"/>
      <c r="X1395"/>
    </row>
    <row r="1396" spans="23:24">
      <c r="W1396"/>
      <c r="X1396"/>
    </row>
    <row r="1397" spans="23:24">
      <c r="W1397"/>
      <c r="X1397"/>
    </row>
    <row r="1398" spans="23:24">
      <c r="W1398"/>
      <c r="X1398"/>
    </row>
    <row r="1399" spans="23:24">
      <c r="W1399"/>
      <c r="X1399"/>
    </row>
    <row r="1400" spans="23:24">
      <c r="W1400"/>
      <c r="X1400"/>
    </row>
    <row r="1401" spans="23:24">
      <c r="W1401"/>
      <c r="X1401"/>
    </row>
    <row r="1402" spans="23:24">
      <c r="W1402"/>
      <c r="X1402"/>
    </row>
    <row r="1403" spans="23:24">
      <c r="W1403"/>
      <c r="X1403"/>
    </row>
    <row r="1404" spans="23:24">
      <c r="W1404"/>
      <c r="X1404"/>
    </row>
    <row r="1405" spans="23:24">
      <c r="W1405"/>
      <c r="X1405"/>
    </row>
    <row r="1406" spans="23:24">
      <c r="W1406"/>
      <c r="X1406"/>
    </row>
    <row r="1407" spans="23:24">
      <c r="W1407"/>
      <c r="X1407"/>
    </row>
    <row r="1408" spans="23:24">
      <c r="W1408"/>
      <c r="X1408"/>
    </row>
    <row r="1409" spans="23:24">
      <c r="W1409"/>
      <c r="X1409"/>
    </row>
    <row r="1410" spans="23:24">
      <c r="W1410"/>
      <c r="X1410"/>
    </row>
    <row r="1411" spans="23:24">
      <c r="W1411"/>
      <c r="X1411"/>
    </row>
    <row r="1412" spans="23:24">
      <c r="W1412"/>
      <c r="X1412"/>
    </row>
    <row r="1413" spans="23:24">
      <c r="W1413"/>
      <c r="X1413"/>
    </row>
    <row r="1414" spans="23:24">
      <c r="W1414"/>
      <c r="X1414"/>
    </row>
    <row r="1415" spans="23:24">
      <c r="W1415"/>
      <c r="X1415"/>
    </row>
    <row r="1416" spans="23:24">
      <c r="W1416"/>
      <c r="X1416"/>
    </row>
    <row r="1417" spans="23:24">
      <c r="W1417"/>
      <c r="X1417"/>
    </row>
    <row r="1418" spans="23:24">
      <c r="W1418"/>
      <c r="X1418"/>
    </row>
    <row r="1419" spans="23:24">
      <c r="W1419"/>
      <c r="X1419"/>
    </row>
    <row r="1420" spans="23:24">
      <c r="W1420"/>
      <c r="X1420"/>
    </row>
    <row r="1421" spans="23:24">
      <c r="W1421"/>
      <c r="X1421"/>
    </row>
    <row r="1422" spans="23:24">
      <c r="W1422"/>
      <c r="X1422"/>
    </row>
    <row r="1423" spans="23:24">
      <c r="W1423"/>
      <c r="X1423"/>
    </row>
    <row r="1424" spans="23:24">
      <c r="W1424"/>
      <c r="X1424"/>
    </row>
    <row r="1425" spans="23:24">
      <c r="W1425"/>
      <c r="X1425"/>
    </row>
    <row r="1426" spans="23:24">
      <c r="W1426"/>
      <c r="X1426"/>
    </row>
    <row r="1427" spans="23:24">
      <c r="W1427"/>
      <c r="X1427"/>
    </row>
    <row r="1428" spans="23:24">
      <c r="W1428"/>
      <c r="X1428"/>
    </row>
    <row r="1429" spans="23:24">
      <c r="W1429"/>
      <c r="X1429"/>
    </row>
    <row r="1430" spans="23:24">
      <c r="W1430"/>
      <c r="X1430"/>
    </row>
    <row r="1431" spans="23:24">
      <c r="W1431"/>
      <c r="X1431"/>
    </row>
    <row r="1432" spans="23:24">
      <c r="W1432"/>
      <c r="X1432"/>
    </row>
    <row r="1433" spans="23:24">
      <c r="W1433"/>
      <c r="X1433"/>
    </row>
    <row r="1434" spans="23:24">
      <c r="W1434"/>
      <c r="X1434"/>
    </row>
    <row r="1435" spans="23:24">
      <c r="W1435"/>
      <c r="X1435"/>
    </row>
    <row r="1436" spans="23:24">
      <c r="W1436"/>
      <c r="X1436"/>
    </row>
    <row r="1437" spans="23:24">
      <c r="W1437"/>
      <c r="X1437"/>
    </row>
    <row r="1438" spans="23:24">
      <c r="W1438"/>
      <c r="X1438"/>
    </row>
    <row r="1439" spans="23:24">
      <c r="W1439"/>
      <c r="X1439"/>
    </row>
    <row r="1440" spans="23:24">
      <c r="W1440"/>
      <c r="X1440"/>
    </row>
    <row r="1441" spans="23:24">
      <c r="W1441"/>
      <c r="X1441"/>
    </row>
    <row r="1442" spans="23:24">
      <c r="W1442"/>
      <c r="X1442"/>
    </row>
    <row r="1443" spans="23:24">
      <c r="W1443"/>
      <c r="X1443"/>
    </row>
    <row r="1444" spans="23:24">
      <c r="W1444"/>
      <c r="X1444"/>
    </row>
    <row r="1445" spans="23:24">
      <c r="W1445"/>
      <c r="X1445"/>
    </row>
    <row r="1446" spans="23:24">
      <c r="W1446"/>
      <c r="X1446"/>
    </row>
    <row r="1447" spans="23:24">
      <c r="W1447"/>
      <c r="X1447"/>
    </row>
    <row r="1448" spans="23:24">
      <c r="W1448"/>
      <c r="X1448"/>
    </row>
    <row r="1449" spans="23:24">
      <c r="W1449"/>
      <c r="X1449"/>
    </row>
    <row r="1450" spans="23:24">
      <c r="W1450"/>
      <c r="X1450"/>
    </row>
    <row r="1451" spans="23:24">
      <c r="W1451"/>
      <c r="X1451"/>
    </row>
    <row r="1452" spans="23:24">
      <c r="W1452"/>
      <c r="X1452"/>
    </row>
    <row r="1453" spans="23:24">
      <c r="W1453"/>
      <c r="X1453"/>
    </row>
    <row r="1454" spans="23:24">
      <c r="W1454"/>
      <c r="X1454"/>
    </row>
    <row r="1455" spans="23:24">
      <c r="W1455"/>
      <c r="X1455"/>
    </row>
    <row r="1456" spans="23:24">
      <c r="W1456"/>
      <c r="X1456"/>
    </row>
    <row r="1457" spans="23:24">
      <c r="W1457"/>
      <c r="X1457"/>
    </row>
    <row r="1458" spans="23:24">
      <c r="W1458"/>
      <c r="X1458"/>
    </row>
    <row r="1459" spans="23:24">
      <c r="W1459"/>
      <c r="X1459"/>
    </row>
    <row r="1460" spans="23:24">
      <c r="W1460"/>
      <c r="X1460"/>
    </row>
    <row r="1461" spans="23:24">
      <c r="W1461"/>
      <c r="X1461"/>
    </row>
    <row r="1462" spans="23:24">
      <c r="W1462"/>
      <c r="X1462"/>
    </row>
    <row r="1463" spans="23:24">
      <c r="W1463"/>
      <c r="X1463"/>
    </row>
    <row r="1464" spans="23:24">
      <c r="W1464"/>
      <c r="X1464"/>
    </row>
    <row r="1465" spans="23:24">
      <c r="W1465"/>
      <c r="X1465"/>
    </row>
    <row r="1466" spans="23:24">
      <c r="W1466"/>
      <c r="X1466"/>
    </row>
    <row r="1467" spans="23:24">
      <c r="W1467"/>
      <c r="X1467"/>
    </row>
    <row r="1468" spans="23:24">
      <c r="W1468"/>
      <c r="X1468"/>
    </row>
    <row r="1469" spans="23:24">
      <c r="W1469"/>
      <c r="X1469"/>
    </row>
    <row r="1470" spans="23:24">
      <c r="W1470"/>
      <c r="X1470"/>
    </row>
    <row r="1471" spans="23:24">
      <c r="W1471"/>
      <c r="X1471"/>
    </row>
    <row r="1472" spans="23:24">
      <c r="W1472"/>
      <c r="X1472"/>
    </row>
    <row r="1473" spans="23:24">
      <c r="W1473"/>
      <c r="X1473"/>
    </row>
    <row r="1474" spans="23:24">
      <c r="W1474"/>
      <c r="X1474"/>
    </row>
    <row r="1475" spans="23:24">
      <c r="W1475"/>
      <c r="X1475"/>
    </row>
    <row r="1476" spans="23:24">
      <c r="W1476"/>
      <c r="X1476"/>
    </row>
    <row r="1477" spans="23:24">
      <c r="W1477"/>
      <c r="X1477"/>
    </row>
    <row r="1478" spans="23:24">
      <c r="W1478"/>
      <c r="X1478"/>
    </row>
    <row r="1479" spans="23:24">
      <c r="W1479"/>
      <c r="X1479"/>
    </row>
    <row r="1480" spans="23:24">
      <c r="W1480"/>
      <c r="X1480"/>
    </row>
    <row r="1481" spans="23:24">
      <c r="W1481"/>
      <c r="X1481"/>
    </row>
    <row r="1482" spans="23:24">
      <c r="W1482"/>
      <c r="X1482"/>
    </row>
    <row r="1483" spans="23:24">
      <c r="W1483"/>
      <c r="X1483"/>
    </row>
    <row r="1484" spans="23:24">
      <c r="W1484"/>
      <c r="X1484"/>
    </row>
    <row r="1485" spans="23:24">
      <c r="W1485"/>
      <c r="X1485"/>
    </row>
    <row r="1486" spans="23:24">
      <c r="W1486"/>
      <c r="X1486"/>
    </row>
    <row r="1487" spans="23:24">
      <c r="W1487"/>
      <c r="X1487"/>
    </row>
    <row r="1488" spans="23:24">
      <c r="W1488"/>
      <c r="X1488"/>
    </row>
    <row r="1489" spans="23:24">
      <c r="W1489"/>
      <c r="X1489"/>
    </row>
    <row r="1490" spans="23:24">
      <c r="W1490"/>
      <c r="X1490"/>
    </row>
    <row r="1491" spans="23:24">
      <c r="W1491"/>
      <c r="X1491"/>
    </row>
    <row r="1492" spans="23:24">
      <c r="W1492"/>
      <c r="X1492"/>
    </row>
    <row r="1493" spans="23:24">
      <c r="W1493"/>
      <c r="X1493"/>
    </row>
    <row r="1494" spans="23:24">
      <c r="W1494"/>
      <c r="X1494"/>
    </row>
    <row r="1495" spans="23:24">
      <c r="W1495"/>
      <c r="X1495"/>
    </row>
    <row r="1496" spans="23:24">
      <c r="W1496"/>
      <c r="X1496"/>
    </row>
    <row r="1497" spans="23:24">
      <c r="W1497"/>
      <c r="X1497"/>
    </row>
    <row r="1498" spans="23:24">
      <c r="W1498"/>
      <c r="X1498"/>
    </row>
    <row r="1499" spans="23:24">
      <c r="W1499"/>
      <c r="X1499"/>
    </row>
    <row r="1500" spans="23:24">
      <c r="W1500"/>
      <c r="X1500"/>
    </row>
    <row r="1501" spans="23:24">
      <c r="W1501"/>
      <c r="X1501"/>
    </row>
    <row r="1502" spans="23:24">
      <c r="W1502"/>
      <c r="X1502"/>
    </row>
    <row r="1503" spans="23:24">
      <c r="W1503"/>
      <c r="X1503"/>
    </row>
    <row r="1504" spans="23:24">
      <c r="W1504"/>
      <c r="X1504"/>
    </row>
    <row r="1505" spans="23:24">
      <c r="W1505"/>
      <c r="X1505"/>
    </row>
    <row r="1506" spans="23:24">
      <c r="W1506"/>
      <c r="X1506"/>
    </row>
    <row r="1507" spans="23:24">
      <c r="W1507"/>
      <c r="X1507"/>
    </row>
    <row r="1508" spans="23:24">
      <c r="W1508"/>
      <c r="X1508"/>
    </row>
    <row r="1509" spans="23:24">
      <c r="W1509"/>
      <c r="X1509"/>
    </row>
    <row r="1510" spans="23:24">
      <c r="W1510"/>
      <c r="X1510"/>
    </row>
    <row r="1511" spans="23:24">
      <c r="W1511"/>
      <c r="X1511"/>
    </row>
    <row r="1512" spans="23:24">
      <c r="W1512"/>
      <c r="X1512"/>
    </row>
    <row r="1513" spans="23:24">
      <c r="W1513"/>
      <c r="X1513"/>
    </row>
    <row r="1514" spans="23:24">
      <c r="W1514"/>
      <c r="X1514"/>
    </row>
    <row r="1515" spans="23:24">
      <c r="W1515"/>
      <c r="X1515"/>
    </row>
    <row r="1516" spans="23:24">
      <c r="W1516"/>
      <c r="X1516"/>
    </row>
    <row r="1517" spans="23:24">
      <c r="W1517"/>
      <c r="X1517"/>
    </row>
    <row r="1518" spans="23:24">
      <c r="W1518"/>
      <c r="X1518"/>
    </row>
    <row r="1519" spans="23:24">
      <c r="W1519"/>
      <c r="X1519"/>
    </row>
    <row r="1520" spans="23:24">
      <c r="W1520"/>
      <c r="X1520"/>
    </row>
    <row r="1521" spans="23:24">
      <c r="W1521"/>
      <c r="X1521"/>
    </row>
    <row r="1522" spans="23:24">
      <c r="W1522"/>
      <c r="X1522"/>
    </row>
    <row r="1523" spans="23:24">
      <c r="W1523"/>
      <c r="X1523"/>
    </row>
    <row r="1524" spans="23:24">
      <c r="W1524"/>
      <c r="X1524"/>
    </row>
    <row r="1525" spans="23:24">
      <c r="W1525"/>
      <c r="X1525"/>
    </row>
    <row r="1526" spans="23:24">
      <c r="W1526"/>
      <c r="X1526"/>
    </row>
    <row r="1527" spans="23:24">
      <c r="W1527"/>
      <c r="X1527"/>
    </row>
    <row r="1528" spans="23:24">
      <c r="W1528"/>
      <c r="X1528"/>
    </row>
    <row r="1529" spans="23:24">
      <c r="W1529"/>
      <c r="X1529"/>
    </row>
    <row r="1530" spans="23:24">
      <c r="W1530"/>
      <c r="X1530"/>
    </row>
    <row r="1531" spans="23:24">
      <c r="W1531"/>
      <c r="X1531"/>
    </row>
    <row r="1532" spans="23:24">
      <c r="W1532"/>
      <c r="X1532"/>
    </row>
    <row r="1533" spans="23:24">
      <c r="W1533"/>
      <c r="X1533"/>
    </row>
    <row r="1534" spans="23:24">
      <c r="W1534"/>
      <c r="X1534"/>
    </row>
    <row r="1535" spans="23:24">
      <c r="W1535"/>
      <c r="X1535"/>
    </row>
    <row r="1536" spans="23:24">
      <c r="W1536"/>
      <c r="X1536"/>
    </row>
    <row r="1537" spans="23:24">
      <c r="W1537"/>
      <c r="X1537"/>
    </row>
    <row r="1538" spans="23:24">
      <c r="W1538"/>
      <c r="X1538"/>
    </row>
    <row r="1539" spans="23:24">
      <c r="W1539"/>
      <c r="X1539"/>
    </row>
    <row r="1540" spans="23:24">
      <c r="W1540"/>
      <c r="X1540"/>
    </row>
    <row r="1541" spans="23:24">
      <c r="W1541"/>
      <c r="X1541"/>
    </row>
    <row r="1542" spans="23:24">
      <c r="W1542"/>
      <c r="X1542"/>
    </row>
    <row r="1543" spans="23:24">
      <c r="W1543"/>
      <c r="X1543"/>
    </row>
    <row r="1544" spans="23:24">
      <c r="W1544"/>
      <c r="X1544"/>
    </row>
    <row r="1545" spans="23:24">
      <c r="W1545"/>
      <c r="X1545"/>
    </row>
    <row r="1546" spans="23:24">
      <c r="W1546"/>
      <c r="X1546"/>
    </row>
    <row r="1547" spans="23:24">
      <c r="W1547"/>
      <c r="X1547"/>
    </row>
    <row r="1548" spans="23:24">
      <c r="W1548"/>
      <c r="X1548"/>
    </row>
    <row r="1549" spans="23:24">
      <c r="W1549"/>
      <c r="X1549"/>
    </row>
    <row r="1550" spans="23:24">
      <c r="W1550"/>
      <c r="X1550"/>
    </row>
    <row r="1551" spans="23:24">
      <c r="W1551"/>
      <c r="X1551"/>
    </row>
    <row r="1552" spans="23:24">
      <c r="W1552"/>
      <c r="X1552"/>
    </row>
    <row r="1553" spans="23:24">
      <c r="W1553"/>
      <c r="X1553"/>
    </row>
    <row r="1554" spans="23:24">
      <c r="W1554"/>
      <c r="X1554"/>
    </row>
    <row r="1555" spans="23:24">
      <c r="W1555"/>
      <c r="X1555"/>
    </row>
    <row r="1556" spans="23:24">
      <c r="W1556"/>
      <c r="X1556"/>
    </row>
    <row r="1557" spans="23:24">
      <c r="W1557"/>
      <c r="X1557"/>
    </row>
    <row r="1558" spans="23:24">
      <c r="W1558"/>
      <c r="X1558"/>
    </row>
    <row r="1559" spans="23:24">
      <c r="W1559"/>
      <c r="X1559"/>
    </row>
    <row r="1560" spans="23:24">
      <c r="W1560"/>
      <c r="X1560"/>
    </row>
    <row r="1561" spans="23:24">
      <c r="W1561"/>
      <c r="X1561"/>
    </row>
    <row r="1562" spans="23:24">
      <c r="W1562"/>
      <c r="X1562"/>
    </row>
    <row r="1563" spans="23:24">
      <c r="W1563"/>
      <c r="X1563"/>
    </row>
    <row r="1564" spans="23:24">
      <c r="W1564"/>
      <c r="X1564"/>
    </row>
    <row r="1565" spans="23:24">
      <c r="W1565"/>
      <c r="X1565"/>
    </row>
    <row r="1566" spans="23:24">
      <c r="W1566"/>
      <c r="X1566"/>
    </row>
    <row r="1567" spans="23:24">
      <c r="W1567"/>
      <c r="X1567"/>
    </row>
    <row r="1568" spans="23:24">
      <c r="W1568"/>
      <c r="X1568"/>
    </row>
    <row r="1569" spans="23:24">
      <c r="W1569"/>
      <c r="X1569"/>
    </row>
    <row r="1570" spans="23:24">
      <c r="W1570"/>
      <c r="X1570"/>
    </row>
    <row r="1571" spans="23:24">
      <c r="W1571"/>
      <c r="X1571"/>
    </row>
    <row r="1572" spans="23:24">
      <c r="W1572"/>
      <c r="X1572"/>
    </row>
    <row r="1573" spans="23:24">
      <c r="W1573"/>
      <c r="X1573"/>
    </row>
    <row r="1574" spans="23:24">
      <c r="W1574"/>
      <c r="X1574"/>
    </row>
    <row r="1575" spans="23:24">
      <c r="W1575"/>
      <c r="X1575"/>
    </row>
    <row r="1576" spans="23:24">
      <c r="W1576"/>
      <c r="X1576"/>
    </row>
    <row r="1577" spans="23:24">
      <c r="W1577"/>
      <c r="X1577"/>
    </row>
    <row r="1578" spans="23:24">
      <c r="W1578"/>
      <c r="X1578"/>
    </row>
    <row r="1579" spans="23:24">
      <c r="W1579"/>
      <c r="X1579"/>
    </row>
    <row r="1580" spans="23:24">
      <c r="W1580"/>
      <c r="X1580"/>
    </row>
    <row r="1581" spans="23:24">
      <c r="W1581"/>
      <c r="X1581"/>
    </row>
    <row r="1582" spans="23:24">
      <c r="W1582"/>
      <c r="X1582"/>
    </row>
    <row r="1583" spans="23:24">
      <c r="W1583"/>
      <c r="X1583"/>
    </row>
    <row r="1584" spans="23:24">
      <c r="W1584"/>
      <c r="X1584"/>
    </row>
    <row r="1585" spans="23:24">
      <c r="W1585"/>
      <c r="X1585"/>
    </row>
    <row r="1586" spans="23:24">
      <c r="W1586"/>
      <c r="X1586"/>
    </row>
    <row r="1587" spans="23:24">
      <c r="W1587"/>
      <c r="X1587"/>
    </row>
    <row r="1588" spans="23:24">
      <c r="W1588"/>
      <c r="X1588"/>
    </row>
    <row r="1589" spans="23:24">
      <c r="W1589"/>
      <c r="X1589"/>
    </row>
    <row r="1590" spans="23:24">
      <c r="W1590"/>
      <c r="X1590"/>
    </row>
    <row r="1591" spans="23:24">
      <c r="W1591"/>
      <c r="X1591"/>
    </row>
    <row r="1592" spans="23:24">
      <c r="W1592"/>
      <c r="X1592"/>
    </row>
    <row r="1593" spans="23:24">
      <c r="W1593"/>
      <c r="X1593"/>
    </row>
    <row r="1594" spans="23:24">
      <c r="W1594"/>
      <c r="X1594"/>
    </row>
    <row r="1595" spans="23:24">
      <c r="W1595"/>
      <c r="X1595"/>
    </row>
    <row r="1596" spans="23:24">
      <c r="W1596"/>
      <c r="X1596"/>
    </row>
    <row r="1597" spans="23:24">
      <c r="W1597"/>
      <c r="X1597"/>
    </row>
    <row r="1598" spans="23:24">
      <c r="W1598"/>
      <c r="X1598"/>
    </row>
    <row r="1599" spans="23:24">
      <c r="W1599"/>
      <c r="X1599"/>
    </row>
    <row r="1600" spans="23:24">
      <c r="W1600"/>
      <c r="X1600"/>
    </row>
    <row r="1601" spans="23:24">
      <c r="W1601"/>
      <c r="X1601"/>
    </row>
    <row r="1602" spans="23:24">
      <c r="W1602"/>
      <c r="X1602"/>
    </row>
    <row r="1603" spans="23:24">
      <c r="W1603"/>
      <c r="X1603"/>
    </row>
    <row r="1604" spans="23:24">
      <c r="W1604"/>
      <c r="X1604"/>
    </row>
    <row r="1605" spans="23:24">
      <c r="W1605"/>
      <c r="X1605"/>
    </row>
    <row r="1606" spans="23:24">
      <c r="W1606"/>
      <c r="X1606"/>
    </row>
    <row r="1607" spans="23:24">
      <c r="W1607"/>
      <c r="X1607"/>
    </row>
    <row r="1608" spans="23:24">
      <c r="W1608"/>
      <c r="X1608"/>
    </row>
    <row r="1609" spans="23:24">
      <c r="W1609"/>
      <c r="X1609"/>
    </row>
    <row r="1610" spans="23:24">
      <c r="W1610"/>
      <c r="X1610"/>
    </row>
    <row r="1611" spans="23:24">
      <c r="W1611"/>
      <c r="X1611"/>
    </row>
    <row r="1612" spans="23:24">
      <c r="W1612"/>
      <c r="X1612"/>
    </row>
    <row r="1613" spans="23:24">
      <c r="W1613"/>
      <c r="X1613"/>
    </row>
    <row r="1614" spans="23:24">
      <c r="W1614"/>
      <c r="X1614"/>
    </row>
    <row r="1615" spans="23:24">
      <c r="W1615"/>
      <c r="X1615"/>
    </row>
    <row r="1616" spans="23:24">
      <c r="W1616"/>
      <c r="X1616"/>
    </row>
    <row r="1617" spans="23:24">
      <c r="W1617"/>
      <c r="X1617"/>
    </row>
    <row r="1618" spans="23:24">
      <c r="W1618"/>
      <c r="X1618"/>
    </row>
    <row r="1619" spans="23:24">
      <c r="W1619"/>
      <c r="X1619"/>
    </row>
    <row r="1620" spans="23:24">
      <c r="W1620"/>
      <c r="X1620"/>
    </row>
    <row r="1621" spans="23:24">
      <c r="W1621"/>
      <c r="X1621"/>
    </row>
    <row r="1622" spans="23:24">
      <c r="W1622"/>
      <c r="X1622"/>
    </row>
    <row r="1623" spans="23:24">
      <c r="W1623"/>
      <c r="X1623"/>
    </row>
    <row r="1624" spans="23:24">
      <c r="W1624"/>
      <c r="X1624"/>
    </row>
    <row r="1625" spans="23:24">
      <c r="W1625"/>
      <c r="X1625"/>
    </row>
    <row r="1626" spans="23:24">
      <c r="W1626"/>
      <c r="X1626"/>
    </row>
    <row r="1627" spans="23:24">
      <c r="W1627"/>
      <c r="X1627"/>
    </row>
    <row r="1628" spans="23:24">
      <c r="W1628"/>
      <c r="X1628"/>
    </row>
    <row r="1629" spans="23:24">
      <c r="W1629"/>
      <c r="X1629"/>
    </row>
    <row r="1630" spans="23:24">
      <c r="W1630"/>
      <c r="X1630"/>
    </row>
    <row r="1631" spans="23:24">
      <c r="W1631"/>
      <c r="X1631"/>
    </row>
    <row r="1632" spans="23:24">
      <c r="W1632"/>
      <c r="X1632"/>
    </row>
    <row r="1633" spans="23:24">
      <c r="W1633"/>
      <c r="X1633"/>
    </row>
    <row r="1634" spans="23:24">
      <c r="W1634"/>
      <c r="X1634"/>
    </row>
    <row r="1635" spans="23:24">
      <c r="W1635"/>
      <c r="X1635"/>
    </row>
    <row r="1636" spans="23:24">
      <c r="W1636"/>
      <c r="X1636"/>
    </row>
    <row r="1637" spans="23:24">
      <c r="W1637"/>
      <c r="X1637"/>
    </row>
    <row r="1638" spans="23:24">
      <c r="W1638"/>
      <c r="X1638"/>
    </row>
    <row r="1639" spans="23:24">
      <c r="W1639"/>
      <c r="X1639"/>
    </row>
    <row r="1640" spans="23:24">
      <c r="W1640"/>
      <c r="X1640"/>
    </row>
    <row r="1641" spans="23:24">
      <c r="W1641"/>
      <c r="X1641"/>
    </row>
    <row r="1642" spans="23:24">
      <c r="W1642"/>
      <c r="X1642"/>
    </row>
    <row r="1643" spans="23:24">
      <c r="W1643"/>
      <c r="X1643"/>
    </row>
    <row r="1644" spans="23:24">
      <c r="W1644"/>
      <c r="X1644"/>
    </row>
    <row r="1645" spans="23:24">
      <c r="W1645"/>
      <c r="X1645"/>
    </row>
    <row r="1646" spans="23:24">
      <c r="W1646"/>
      <c r="X1646"/>
    </row>
    <row r="1647" spans="23:24">
      <c r="W1647"/>
      <c r="X1647"/>
    </row>
    <row r="1648" spans="23:24">
      <c r="W1648"/>
      <c r="X1648"/>
    </row>
    <row r="1649" spans="23:24">
      <c r="W1649"/>
      <c r="X1649"/>
    </row>
    <row r="1650" spans="23:24">
      <c r="W1650"/>
      <c r="X1650"/>
    </row>
    <row r="1651" spans="23:24">
      <c r="W1651"/>
      <c r="X1651"/>
    </row>
    <row r="1652" spans="23:24">
      <c r="W1652"/>
      <c r="X1652"/>
    </row>
    <row r="1653" spans="23:24">
      <c r="W1653"/>
      <c r="X1653"/>
    </row>
    <row r="1654" spans="23:24">
      <c r="W1654"/>
      <c r="X1654"/>
    </row>
    <row r="1655" spans="23:24">
      <c r="W1655"/>
      <c r="X1655"/>
    </row>
    <row r="1656" spans="23:24">
      <c r="W1656"/>
      <c r="X1656"/>
    </row>
    <row r="1657" spans="23:24">
      <c r="W1657"/>
      <c r="X1657"/>
    </row>
    <row r="1658" spans="23:24">
      <c r="W1658"/>
      <c r="X1658"/>
    </row>
    <row r="1659" spans="23:24">
      <c r="W1659"/>
      <c r="X1659"/>
    </row>
    <row r="1660" spans="23:24">
      <c r="W1660"/>
      <c r="X1660"/>
    </row>
    <row r="1661" spans="23:24">
      <c r="W1661"/>
      <c r="X1661"/>
    </row>
    <row r="1662" spans="23:24">
      <c r="W1662"/>
      <c r="X1662"/>
    </row>
    <row r="1663" spans="23:24">
      <c r="W1663"/>
      <c r="X1663"/>
    </row>
    <row r="1664" spans="23:24">
      <c r="W1664"/>
      <c r="X1664"/>
    </row>
    <row r="1665" spans="23:24">
      <c r="W1665"/>
      <c r="X1665"/>
    </row>
    <row r="1666" spans="23:24">
      <c r="W1666"/>
      <c r="X1666"/>
    </row>
    <row r="1667" spans="23:24">
      <c r="W1667"/>
      <c r="X1667"/>
    </row>
    <row r="1668" spans="23:24">
      <c r="W1668"/>
      <c r="X1668"/>
    </row>
    <row r="1669" spans="23:24">
      <c r="W1669"/>
      <c r="X1669"/>
    </row>
    <row r="1670" spans="23:24">
      <c r="W1670"/>
      <c r="X1670"/>
    </row>
    <row r="1671" spans="23:24">
      <c r="W1671"/>
      <c r="X1671"/>
    </row>
    <row r="1672" spans="23:24">
      <c r="W1672"/>
      <c r="X1672"/>
    </row>
    <row r="1673" spans="23:24">
      <c r="W1673"/>
      <c r="X1673"/>
    </row>
    <row r="1674" spans="23:24">
      <c r="W1674"/>
      <c r="X1674"/>
    </row>
    <row r="1675" spans="23:24">
      <c r="W1675"/>
      <c r="X1675"/>
    </row>
    <row r="1676" spans="23:24">
      <c r="W1676"/>
      <c r="X1676"/>
    </row>
    <row r="1677" spans="23:24">
      <c r="W1677"/>
      <c r="X1677"/>
    </row>
    <row r="1678" spans="23:24">
      <c r="W1678"/>
      <c r="X1678"/>
    </row>
    <row r="1679" spans="23:24">
      <c r="W1679"/>
      <c r="X1679"/>
    </row>
    <row r="1680" spans="23:24">
      <c r="W1680"/>
      <c r="X1680"/>
    </row>
    <row r="1681" spans="23:24">
      <c r="W1681"/>
      <c r="X1681"/>
    </row>
    <row r="1682" spans="23:24">
      <c r="W1682"/>
      <c r="X1682"/>
    </row>
    <row r="1683" spans="23:24">
      <c r="W1683"/>
      <c r="X1683"/>
    </row>
    <row r="1684" spans="23:24">
      <c r="W1684"/>
      <c r="X1684"/>
    </row>
    <row r="1685" spans="23:24">
      <c r="W1685"/>
      <c r="X1685"/>
    </row>
    <row r="1686" spans="23:24">
      <c r="W1686"/>
      <c r="X1686"/>
    </row>
    <row r="1687" spans="23:24">
      <c r="W1687"/>
      <c r="X1687"/>
    </row>
    <row r="1688" spans="23:24">
      <c r="W1688"/>
      <c r="X1688"/>
    </row>
    <row r="1689" spans="23:24">
      <c r="W1689"/>
      <c r="X1689"/>
    </row>
    <row r="1690" spans="23:24">
      <c r="W1690"/>
      <c r="X1690"/>
    </row>
    <row r="1691" spans="23:24">
      <c r="W1691"/>
      <c r="X1691"/>
    </row>
    <row r="1692" spans="23:24">
      <c r="W1692"/>
      <c r="X1692"/>
    </row>
    <row r="1693" spans="23:24">
      <c r="W1693"/>
      <c r="X1693"/>
    </row>
    <row r="1694" spans="23:24">
      <c r="W1694"/>
      <c r="X1694"/>
    </row>
    <row r="1695" spans="23:24">
      <c r="W1695"/>
      <c r="X1695"/>
    </row>
    <row r="1696" spans="23:24">
      <c r="W1696"/>
      <c r="X1696"/>
    </row>
    <row r="1697" spans="23:24">
      <c r="W1697"/>
      <c r="X1697"/>
    </row>
    <row r="1698" spans="23:24">
      <c r="W1698"/>
      <c r="X1698"/>
    </row>
    <row r="1699" spans="23:24">
      <c r="W1699"/>
      <c r="X1699"/>
    </row>
    <row r="1700" spans="23:24">
      <c r="W1700"/>
      <c r="X1700"/>
    </row>
    <row r="1701" spans="23:24">
      <c r="W1701"/>
      <c r="X1701"/>
    </row>
    <row r="1702" spans="23:24">
      <c r="W1702"/>
      <c r="X1702"/>
    </row>
    <row r="1703" spans="23:24">
      <c r="W1703"/>
      <c r="X1703"/>
    </row>
    <row r="1704" spans="23:24">
      <c r="W1704"/>
      <c r="X1704"/>
    </row>
    <row r="1705" spans="23:24">
      <c r="W1705"/>
      <c r="X1705"/>
    </row>
    <row r="1706" spans="23:24">
      <c r="W1706"/>
      <c r="X1706"/>
    </row>
    <row r="1707" spans="23:24">
      <c r="W1707"/>
      <c r="X1707"/>
    </row>
    <row r="1708" spans="23:24">
      <c r="W1708"/>
      <c r="X1708"/>
    </row>
    <row r="1709" spans="23:24">
      <c r="W1709"/>
      <c r="X1709"/>
    </row>
    <row r="1710" spans="23:24">
      <c r="W1710"/>
      <c r="X1710"/>
    </row>
    <row r="1711" spans="23:24">
      <c r="W1711"/>
      <c r="X1711"/>
    </row>
    <row r="1712" spans="23:24">
      <c r="W1712"/>
      <c r="X1712"/>
    </row>
    <row r="1713" spans="23:24">
      <c r="W1713"/>
      <c r="X1713"/>
    </row>
    <row r="1714" spans="23:24">
      <c r="W1714"/>
      <c r="X1714"/>
    </row>
    <row r="1715" spans="23:24">
      <c r="W1715"/>
      <c r="X1715"/>
    </row>
    <row r="1716" spans="23:24">
      <c r="W1716"/>
      <c r="X1716"/>
    </row>
    <row r="1717" spans="23:24">
      <c r="W1717"/>
      <c r="X1717"/>
    </row>
    <row r="1718" spans="23:24">
      <c r="W1718"/>
      <c r="X1718"/>
    </row>
    <row r="1719" spans="23:24">
      <c r="W1719"/>
      <c r="X1719"/>
    </row>
    <row r="1720" spans="23:24">
      <c r="W1720"/>
      <c r="X1720"/>
    </row>
    <row r="1721" spans="23:24">
      <c r="W1721"/>
      <c r="X1721"/>
    </row>
    <row r="1722" spans="23:24">
      <c r="W1722"/>
      <c r="X1722"/>
    </row>
    <row r="1723" spans="23:24">
      <c r="W1723"/>
      <c r="X1723"/>
    </row>
    <row r="1724" spans="23:24">
      <c r="W1724"/>
      <c r="X1724"/>
    </row>
    <row r="1725" spans="23:24">
      <c r="W1725"/>
      <c r="X1725"/>
    </row>
    <row r="1726" spans="23:24">
      <c r="W1726"/>
      <c r="X1726"/>
    </row>
    <row r="1727" spans="23:24">
      <c r="W1727"/>
      <c r="X1727"/>
    </row>
    <row r="1728" spans="23:24">
      <c r="W1728"/>
      <c r="X1728"/>
    </row>
    <row r="1729" spans="23:24">
      <c r="W1729"/>
      <c r="X1729"/>
    </row>
    <row r="1730" spans="23:24">
      <c r="W1730"/>
      <c r="X1730"/>
    </row>
    <row r="1731" spans="23:24">
      <c r="W1731"/>
      <c r="X1731"/>
    </row>
    <row r="1732" spans="23:24">
      <c r="W1732"/>
      <c r="X1732"/>
    </row>
    <row r="1733" spans="23:24">
      <c r="W1733"/>
      <c r="X1733"/>
    </row>
    <row r="1734" spans="23:24">
      <c r="W1734"/>
      <c r="X1734"/>
    </row>
    <row r="1735" spans="23:24">
      <c r="W1735"/>
      <c r="X1735"/>
    </row>
    <row r="1736" spans="23:24">
      <c r="W1736"/>
      <c r="X1736"/>
    </row>
    <row r="1737" spans="23:24">
      <c r="W1737"/>
      <c r="X1737"/>
    </row>
    <row r="1738" spans="23:24">
      <c r="W1738"/>
      <c r="X1738"/>
    </row>
    <row r="1739" spans="23:24">
      <c r="W1739"/>
      <c r="X1739"/>
    </row>
    <row r="1740" spans="23:24">
      <c r="W1740"/>
      <c r="X1740"/>
    </row>
    <row r="1741" spans="23:24">
      <c r="W1741"/>
      <c r="X1741"/>
    </row>
    <row r="1742" spans="23:24">
      <c r="W1742"/>
      <c r="X1742"/>
    </row>
    <row r="1743" spans="23:24">
      <c r="W1743"/>
      <c r="X1743"/>
    </row>
    <row r="1744" spans="23:24">
      <c r="W1744"/>
      <c r="X1744"/>
    </row>
    <row r="1745" spans="23:24">
      <c r="W1745"/>
      <c r="X1745"/>
    </row>
    <row r="1746" spans="23:24">
      <c r="W1746"/>
      <c r="X1746"/>
    </row>
    <row r="1747" spans="23:24">
      <c r="W1747"/>
      <c r="X1747"/>
    </row>
    <row r="1748" spans="23:24">
      <c r="W1748"/>
      <c r="X1748"/>
    </row>
    <row r="1749" spans="23:24">
      <c r="W1749"/>
      <c r="X1749"/>
    </row>
    <row r="1750" spans="23:24">
      <c r="W1750"/>
      <c r="X1750"/>
    </row>
    <row r="1751" spans="23:24">
      <c r="W1751"/>
      <c r="X1751"/>
    </row>
    <row r="1752" spans="23:24">
      <c r="W1752"/>
      <c r="X1752"/>
    </row>
    <row r="1753" spans="23:24">
      <c r="W1753"/>
      <c r="X1753"/>
    </row>
    <row r="1754" spans="23:24">
      <c r="W1754"/>
      <c r="X1754"/>
    </row>
    <row r="1755" spans="23:24">
      <c r="W1755"/>
      <c r="X1755"/>
    </row>
    <row r="1756" spans="23:24">
      <c r="W1756"/>
      <c r="X1756"/>
    </row>
    <row r="1757" spans="23:24">
      <c r="W1757"/>
      <c r="X1757"/>
    </row>
    <row r="1758" spans="23:24">
      <c r="W1758"/>
      <c r="X1758"/>
    </row>
    <row r="1759" spans="23:24">
      <c r="W1759"/>
      <c r="X1759"/>
    </row>
    <row r="1760" spans="23:24">
      <c r="W1760"/>
      <c r="X1760"/>
    </row>
    <row r="1761" spans="23:24">
      <c r="W1761"/>
      <c r="X1761"/>
    </row>
    <row r="1762" spans="23:24">
      <c r="W1762"/>
      <c r="X1762"/>
    </row>
    <row r="1763" spans="23:24">
      <c r="W1763"/>
      <c r="X1763"/>
    </row>
    <row r="1764" spans="23:24">
      <c r="W1764"/>
      <c r="X1764"/>
    </row>
    <row r="1765" spans="23:24">
      <c r="W1765"/>
      <c r="X1765"/>
    </row>
    <row r="1766" spans="23:24">
      <c r="W1766"/>
      <c r="X1766"/>
    </row>
    <row r="1767" spans="23:24">
      <c r="W1767"/>
      <c r="X1767"/>
    </row>
    <row r="1768" spans="23:24">
      <c r="W1768"/>
      <c r="X1768"/>
    </row>
    <row r="1769" spans="23:24">
      <c r="W1769"/>
      <c r="X1769"/>
    </row>
    <row r="1770" spans="23:24">
      <c r="W1770"/>
      <c r="X1770"/>
    </row>
    <row r="1771" spans="23:24">
      <c r="W1771"/>
      <c r="X1771"/>
    </row>
    <row r="1772" spans="23:24">
      <c r="W1772"/>
      <c r="X1772"/>
    </row>
    <row r="1773" spans="23:24">
      <c r="W1773"/>
      <c r="X1773"/>
    </row>
    <row r="1774" spans="23:24">
      <c r="W1774"/>
      <c r="X1774"/>
    </row>
    <row r="1775" spans="23:24">
      <c r="W1775"/>
      <c r="X1775"/>
    </row>
    <row r="1776" spans="23:24">
      <c r="W1776"/>
      <c r="X1776"/>
    </row>
    <row r="1777" spans="23:24">
      <c r="W1777"/>
      <c r="X1777"/>
    </row>
    <row r="1778" spans="23:24">
      <c r="W1778"/>
      <c r="X1778"/>
    </row>
    <row r="1779" spans="23:24">
      <c r="W1779"/>
      <c r="X1779"/>
    </row>
    <row r="1780" spans="23:24">
      <c r="W1780"/>
      <c r="X1780"/>
    </row>
    <row r="1781" spans="23:24">
      <c r="W1781"/>
      <c r="X1781"/>
    </row>
    <row r="1782" spans="23:24">
      <c r="W1782"/>
      <c r="X1782"/>
    </row>
    <row r="1783" spans="23:24">
      <c r="W1783"/>
      <c r="X1783"/>
    </row>
    <row r="1784" spans="23:24">
      <c r="W1784"/>
      <c r="X1784"/>
    </row>
    <row r="1785" spans="23:24">
      <c r="W1785"/>
      <c r="X1785"/>
    </row>
    <row r="1786" spans="23:24">
      <c r="W1786"/>
      <c r="X1786"/>
    </row>
    <row r="1787" spans="23:24">
      <c r="W1787"/>
      <c r="X1787"/>
    </row>
    <row r="1788" spans="23:24">
      <c r="W1788"/>
      <c r="X1788"/>
    </row>
    <row r="1789" spans="23:24">
      <c r="W1789"/>
      <c r="X1789"/>
    </row>
    <row r="1790" spans="23:24">
      <c r="W1790"/>
      <c r="X1790"/>
    </row>
    <row r="1791" spans="23:24">
      <c r="W1791"/>
      <c r="X1791"/>
    </row>
    <row r="1792" spans="23:24">
      <c r="W1792"/>
      <c r="X1792"/>
    </row>
    <row r="1793" spans="23:24">
      <c r="W1793"/>
      <c r="X1793"/>
    </row>
    <row r="1794" spans="23:24">
      <c r="W1794"/>
      <c r="X1794"/>
    </row>
    <row r="1795" spans="23:24">
      <c r="W1795"/>
      <c r="X1795"/>
    </row>
    <row r="1796" spans="23:24">
      <c r="W1796"/>
      <c r="X1796"/>
    </row>
    <row r="1797" spans="23:24">
      <c r="W1797"/>
      <c r="X1797"/>
    </row>
    <row r="1798" spans="23:24">
      <c r="W1798"/>
      <c r="X1798"/>
    </row>
    <row r="1799" spans="23:24">
      <c r="W1799"/>
      <c r="X1799"/>
    </row>
    <row r="1800" spans="23:24">
      <c r="W1800"/>
      <c r="X1800"/>
    </row>
    <row r="1801" spans="23:24">
      <c r="W1801"/>
      <c r="X1801"/>
    </row>
    <row r="1802" spans="23:24">
      <c r="W1802"/>
      <c r="X1802"/>
    </row>
    <row r="1803" spans="23:24">
      <c r="W1803"/>
      <c r="X1803"/>
    </row>
    <row r="1804" spans="23:24">
      <c r="W1804"/>
      <c r="X1804"/>
    </row>
    <row r="1805" spans="23:24">
      <c r="W1805"/>
      <c r="X1805"/>
    </row>
    <row r="1806" spans="23:24">
      <c r="W1806"/>
      <c r="X1806"/>
    </row>
    <row r="1807" spans="23:24">
      <c r="W1807"/>
      <c r="X1807"/>
    </row>
    <row r="1808" spans="23:24">
      <c r="W1808"/>
      <c r="X1808"/>
    </row>
    <row r="1809" spans="23:24">
      <c r="W1809"/>
      <c r="X1809"/>
    </row>
    <row r="1810" spans="23:24">
      <c r="W1810"/>
      <c r="X1810"/>
    </row>
  </sheetData>
  <phoneticPr fontId="5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HALAIS</dc:creator>
  <cp:lastModifiedBy>Dédé</cp:lastModifiedBy>
  <dcterms:created xsi:type="dcterms:W3CDTF">2011-05-16T11:37:37Z</dcterms:created>
  <dcterms:modified xsi:type="dcterms:W3CDTF">2011-05-16T17:27:06Z</dcterms:modified>
</cp:coreProperties>
</file>