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6320" windowHeight="4224" firstSheet="3" activeTab="6"/>
  </bookViews>
  <sheets>
    <sheet name="Données" sheetId="1" r:id="rId1"/>
    <sheet name="Sem.01" sheetId="2" r:id="rId2"/>
    <sheet name="Sem.02" sheetId="3" r:id="rId3"/>
    <sheet name="Sem.03" sheetId="4" r:id="rId4"/>
    <sheet name="Sem.04" sheetId="8" r:id="rId5"/>
    <sheet name="Sem.05" sheetId="9" r:id="rId6"/>
    <sheet name="Étiquettes" sheetId="5" r:id="rId7"/>
    <sheet name="Prix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0" i="9" l="1"/>
  <c r="C159" i="9"/>
  <c r="C150" i="9"/>
  <c r="C149" i="9"/>
  <c r="C140" i="9"/>
  <c r="C139" i="9"/>
  <c r="C130" i="9"/>
  <c r="C129" i="9"/>
  <c r="C120" i="9"/>
  <c r="C119" i="9"/>
  <c r="C110" i="9"/>
  <c r="C109" i="9"/>
  <c r="C100" i="9"/>
  <c r="C99" i="9"/>
  <c r="C90" i="9"/>
  <c r="C89" i="9"/>
  <c r="C80" i="9"/>
  <c r="C79" i="9"/>
  <c r="C70" i="9"/>
  <c r="C69" i="9"/>
  <c r="C60" i="9"/>
  <c r="C59" i="9"/>
  <c r="C50" i="9"/>
  <c r="C49" i="9"/>
  <c r="C40" i="9"/>
  <c r="C39" i="9"/>
  <c r="C30" i="9"/>
  <c r="C29" i="9"/>
  <c r="C20" i="9"/>
  <c r="C19" i="9"/>
  <c r="C10" i="9"/>
  <c r="C9" i="9"/>
  <c r="C158" i="9"/>
  <c r="C157" i="9"/>
  <c r="C148" i="9"/>
  <c r="C147" i="9"/>
  <c r="C138" i="9"/>
  <c r="C137" i="9"/>
  <c r="C128" i="9"/>
  <c r="C127" i="9"/>
  <c r="C118" i="9"/>
  <c r="C117" i="9"/>
  <c r="C108" i="9"/>
  <c r="C107" i="9"/>
  <c r="C98" i="9"/>
  <c r="C97" i="9"/>
  <c r="C88" i="9"/>
  <c r="C87" i="9"/>
  <c r="C78" i="9"/>
  <c r="C77" i="9"/>
  <c r="C68" i="9"/>
  <c r="C67" i="9"/>
  <c r="C58" i="9"/>
  <c r="C57" i="9"/>
  <c r="C48" i="9"/>
  <c r="C47" i="9"/>
  <c r="C38" i="9"/>
  <c r="C37" i="9"/>
  <c r="C28" i="9"/>
  <c r="C27" i="9"/>
  <c r="C18" i="9"/>
  <c r="C17" i="9"/>
  <c r="C8" i="9"/>
  <c r="C7" i="9"/>
  <c r="L395" i="5"/>
  <c r="L376" i="5"/>
  <c r="L355" i="5"/>
  <c r="I395" i="5"/>
  <c r="I376" i="5"/>
  <c r="I355" i="5"/>
  <c r="F395" i="5"/>
  <c r="F376" i="5"/>
  <c r="F355" i="5"/>
  <c r="C395" i="5"/>
  <c r="C376" i="5"/>
  <c r="C355" i="5"/>
  <c r="L336" i="5"/>
  <c r="L317" i="5"/>
  <c r="L295" i="5"/>
  <c r="I336" i="5"/>
  <c r="I317" i="5"/>
  <c r="I295" i="5"/>
  <c r="F336" i="5"/>
  <c r="F317" i="5"/>
  <c r="F295" i="5"/>
  <c r="C336" i="5"/>
  <c r="C317" i="5"/>
  <c r="C295" i="5"/>
  <c r="L276" i="5"/>
  <c r="L257" i="5"/>
  <c r="F257" i="5"/>
  <c r="C276" i="5"/>
  <c r="I276" i="5"/>
  <c r="I257" i="5"/>
  <c r="F276" i="5"/>
  <c r="C257" i="5"/>
  <c r="L235" i="5"/>
  <c r="L216" i="5"/>
  <c r="L197" i="5"/>
  <c r="I235" i="5"/>
  <c r="I216" i="5"/>
  <c r="I197" i="5"/>
  <c r="F235" i="5"/>
  <c r="F216" i="5"/>
  <c r="F197" i="5"/>
  <c r="C235" i="5"/>
  <c r="C216" i="5"/>
  <c r="C197" i="5"/>
  <c r="L175" i="5"/>
  <c r="L156" i="5"/>
  <c r="L137" i="5"/>
  <c r="I175" i="5"/>
  <c r="I156" i="5"/>
  <c r="F175" i="5"/>
  <c r="F156" i="5"/>
  <c r="C175" i="5"/>
  <c r="C156" i="5"/>
  <c r="C137" i="5"/>
  <c r="I137" i="5"/>
  <c r="F137" i="5"/>
  <c r="I115" i="5"/>
  <c r="C115" i="5"/>
  <c r="L115" i="5"/>
  <c r="F115" i="5"/>
  <c r="L96" i="5"/>
  <c r="I96" i="5"/>
  <c r="F96" i="5"/>
  <c r="C96" i="5"/>
  <c r="L77" i="5"/>
  <c r="I77" i="5"/>
  <c r="F77" i="5"/>
  <c r="C77" i="5"/>
  <c r="L55" i="5"/>
  <c r="I55" i="5"/>
  <c r="F55" i="5"/>
  <c r="C55" i="5"/>
  <c r="I36" i="5"/>
  <c r="F36" i="5"/>
  <c r="C36" i="5"/>
  <c r="L36" i="5"/>
  <c r="I17" i="5"/>
  <c r="F17" i="5"/>
  <c r="L17" i="5"/>
  <c r="C17" i="5" l="1"/>
  <c r="D160" i="9" l="1"/>
  <c r="D159" i="9"/>
  <c r="D158" i="9"/>
  <c r="D157" i="9"/>
  <c r="D150" i="9"/>
  <c r="D149" i="9"/>
  <c r="D148" i="9"/>
  <c r="D147" i="9"/>
  <c r="D140" i="9"/>
  <c r="D139" i="9"/>
  <c r="D138" i="9"/>
  <c r="D137" i="9"/>
  <c r="D130" i="9"/>
  <c r="D129" i="9"/>
  <c r="D128" i="9"/>
  <c r="D127" i="9"/>
  <c r="D120" i="9"/>
  <c r="D119" i="9"/>
  <c r="D118" i="9"/>
  <c r="D117" i="9"/>
  <c r="D110" i="9"/>
  <c r="D109" i="9"/>
  <c r="D108" i="9"/>
  <c r="D107" i="9"/>
  <c r="D100" i="9"/>
  <c r="D99" i="9"/>
  <c r="D98" i="9"/>
  <c r="D97" i="9"/>
  <c r="D90" i="9"/>
  <c r="D89" i="9"/>
  <c r="D88" i="9"/>
  <c r="D87" i="9"/>
  <c r="D80" i="9"/>
  <c r="D79" i="9"/>
  <c r="D78" i="9"/>
  <c r="D77" i="9"/>
  <c r="D70" i="9"/>
  <c r="D69" i="9"/>
  <c r="D68" i="9"/>
  <c r="D67" i="9"/>
  <c r="D60" i="9"/>
  <c r="D59" i="9"/>
  <c r="D58" i="9"/>
  <c r="D57" i="9"/>
  <c r="D50" i="9"/>
  <c r="D49" i="9"/>
  <c r="D48" i="9"/>
  <c r="D47" i="9"/>
  <c r="D40" i="9"/>
  <c r="D39" i="9"/>
  <c r="D38" i="9"/>
  <c r="D37" i="9"/>
  <c r="D30" i="9"/>
  <c r="D29" i="9"/>
  <c r="D28" i="9"/>
  <c r="D27" i="9"/>
  <c r="D20" i="9"/>
  <c r="D19" i="9"/>
  <c r="D18" i="9"/>
  <c r="D17" i="9"/>
  <c r="D10" i="9"/>
  <c r="D9" i="9"/>
  <c r="D8" i="9"/>
  <c r="D7" i="9"/>
  <c r="C156" i="9" l="1"/>
  <c r="D156" i="9" s="1"/>
  <c r="C155" i="9"/>
  <c r="D155" i="9" s="1"/>
  <c r="C154" i="9"/>
  <c r="D154" i="9" s="1"/>
  <c r="C153" i="9"/>
  <c r="D153" i="9" s="1"/>
  <c r="C152" i="9"/>
  <c r="D152" i="9" s="1"/>
  <c r="C146" i="9"/>
  <c r="D146" i="9" s="1"/>
  <c r="C145" i="9"/>
  <c r="D145" i="9" s="1"/>
  <c r="C144" i="9"/>
  <c r="D144" i="9" s="1"/>
  <c r="C143" i="9"/>
  <c r="D143" i="9" s="1"/>
  <c r="C142" i="9"/>
  <c r="D142" i="9" s="1"/>
  <c r="C136" i="9"/>
  <c r="D136" i="9" s="1"/>
  <c r="C135" i="9"/>
  <c r="D135" i="9" s="1"/>
  <c r="C134" i="9"/>
  <c r="D134" i="9" s="1"/>
  <c r="C133" i="9"/>
  <c r="D133" i="9" s="1"/>
  <c r="C132" i="9"/>
  <c r="D132" i="9" s="1"/>
  <c r="C126" i="9"/>
  <c r="D126" i="9" s="1"/>
  <c r="C125" i="9"/>
  <c r="D125" i="9" s="1"/>
  <c r="C124" i="9"/>
  <c r="D124" i="9" s="1"/>
  <c r="C123" i="9"/>
  <c r="D123" i="9" s="1"/>
  <c r="C122" i="9"/>
  <c r="D122" i="9" s="1"/>
  <c r="C116" i="9"/>
  <c r="D116" i="9" s="1"/>
  <c r="C115" i="9"/>
  <c r="D115" i="9" s="1"/>
  <c r="C114" i="9"/>
  <c r="D114" i="9" s="1"/>
  <c r="C113" i="9"/>
  <c r="D113" i="9" s="1"/>
  <c r="C112" i="9"/>
  <c r="D112" i="9" s="1"/>
  <c r="C106" i="9"/>
  <c r="D106" i="9" s="1"/>
  <c r="C105" i="9"/>
  <c r="D105" i="9" s="1"/>
  <c r="C104" i="9"/>
  <c r="D104" i="9" s="1"/>
  <c r="C103" i="9"/>
  <c r="D103" i="9" s="1"/>
  <c r="C102" i="9"/>
  <c r="D102" i="9" s="1"/>
  <c r="C96" i="9"/>
  <c r="D96" i="9" s="1"/>
  <c r="C95" i="9"/>
  <c r="D95" i="9" s="1"/>
  <c r="C94" i="9"/>
  <c r="D94" i="9" s="1"/>
  <c r="C93" i="9"/>
  <c r="D93" i="9" s="1"/>
  <c r="C92" i="9"/>
  <c r="D92" i="9" s="1"/>
  <c r="C86" i="9"/>
  <c r="D86" i="9" s="1"/>
  <c r="C85" i="9"/>
  <c r="D85" i="9" s="1"/>
  <c r="C84" i="9"/>
  <c r="D84" i="9" s="1"/>
  <c r="C83" i="9"/>
  <c r="D83" i="9" s="1"/>
  <c r="C82" i="9"/>
  <c r="D82" i="9" s="1"/>
  <c r="C76" i="9"/>
  <c r="D76" i="9" s="1"/>
  <c r="C75" i="9"/>
  <c r="D75" i="9" s="1"/>
  <c r="C74" i="9"/>
  <c r="D74" i="9" s="1"/>
  <c r="C73" i="9"/>
  <c r="D73" i="9" s="1"/>
  <c r="C72" i="9"/>
  <c r="D72" i="9" s="1"/>
  <c r="C66" i="9"/>
  <c r="D66" i="9" s="1"/>
  <c r="C65" i="9"/>
  <c r="D65" i="9" s="1"/>
  <c r="C64" i="9"/>
  <c r="D64" i="9" s="1"/>
  <c r="C63" i="9"/>
  <c r="D63" i="9" s="1"/>
  <c r="C62" i="9"/>
  <c r="D62" i="9" s="1"/>
  <c r="C56" i="9"/>
  <c r="D56" i="9" s="1"/>
  <c r="C55" i="9"/>
  <c r="D55" i="9" s="1"/>
  <c r="C54" i="9"/>
  <c r="D54" i="9" s="1"/>
  <c r="C53" i="9"/>
  <c r="D53" i="9" s="1"/>
  <c r="C52" i="9"/>
  <c r="D52" i="9" s="1"/>
  <c r="C46" i="9"/>
  <c r="D46" i="9" s="1"/>
  <c r="C45" i="9"/>
  <c r="D45" i="9" s="1"/>
  <c r="C44" i="9"/>
  <c r="D44" i="9" s="1"/>
  <c r="C43" i="9"/>
  <c r="D43" i="9" s="1"/>
  <c r="C42" i="9"/>
  <c r="D42" i="9" s="1"/>
  <c r="C36" i="9"/>
  <c r="D36" i="9" s="1"/>
  <c r="C35" i="9"/>
  <c r="D35" i="9" s="1"/>
  <c r="C34" i="9"/>
  <c r="D34" i="9" s="1"/>
  <c r="C33" i="9"/>
  <c r="D33" i="9" s="1"/>
  <c r="C32" i="9"/>
  <c r="D32" i="9" s="1"/>
  <c r="C26" i="9"/>
  <c r="D26" i="9" s="1"/>
  <c r="C25" i="9"/>
  <c r="D25" i="9" s="1"/>
  <c r="C24" i="9"/>
  <c r="D24" i="9" s="1"/>
  <c r="C23" i="9"/>
  <c r="D23" i="9" s="1"/>
  <c r="C22" i="9"/>
  <c r="D22" i="9" s="1"/>
  <c r="C16" i="9"/>
  <c r="D16" i="9" s="1"/>
  <c r="C15" i="9"/>
  <c r="D15" i="9" s="1"/>
  <c r="C14" i="9"/>
  <c r="D14" i="9" s="1"/>
  <c r="C13" i="9"/>
  <c r="D13" i="9" s="1"/>
  <c r="C12" i="9"/>
  <c r="D12" i="9" s="1"/>
  <c r="A156" i="9"/>
  <c r="A155" i="9"/>
  <c r="A154" i="9"/>
  <c r="A153" i="9"/>
  <c r="A152" i="9"/>
  <c r="A146" i="9"/>
  <c r="A145" i="9"/>
  <c r="A144" i="9"/>
  <c r="A143" i="9"/>
  <c r="A142" i="9"/>
  <c r="A136" i="9"/>
  <c r="A135" i="9"/>
  <c r="A134" i="9"/>
  <c r="A133" i="9"/>
  <c r="A132" i="9"/>
  <c r="A126" i="9"/>
  <c r="A125" i="9"/>
  <c r="A124" i="9"/>
  <c r="A123" i="9"/>
  <c r="A122" i="9"/>
  <c r="A116" i="9"/>
  <c r="A115" i="9"/>
  <c r="A114" i="9"/>
  <c r="A113" i="9"/>
  <c r="A112" i="9"/>
  <c r="A106" i="9"/>
  <c r="A105" i="9"/>
  <c r="A104" i="9"/>
  <c r="A103" i="9"/>
  <c r="A102" i="9"/>
  <c r="A96" i="9"/>
  <c r="A95" i="9"/>
  <c r="A94" i="9"/>
  <c r="A93" i="9"/>
  <c r="A92" i="9"/>
  <c r="A86" i="9"/>
  <c r="A85" i="9"/>
  <c r="A84" i="9"/>
  <c r="A83" i="9"/>
  <c r="A82" i="9"/>
  <c r="A76" i="9"/>
  <c r="A75" i="9"/>
  <c r="A74" i="9"/>
  <c r="A73" i="9"/>
  <c r="A72" i="9"/>
  <c r="A66" i="9"/>
  <c r="A65" i="9"/>
  <c r="A64" i="9"/>
  <c r="A63" i="9"/>
  <c r="A62" i="9"/>
  <c r="A56" i="9"/>
  <c r="A55" i="9"/>
  <c r="A54" i="9"/>
  <c r="A53" i="9"/>
  <c r="A52" i="9"/>
  <c r="A46" i="9"/>
  <c r="A45" i="9"/>
  <c r="A44" i="9"/>
  <c r="A43" i="9"/>
  <c r="A42" i="9"/>
  <c r="A36" i="9"/>
  <c r="A35" i="9"/>
  <c r="A34" i="9"/>
  <c r="A33" i="9"/>
  <c r="A32" i="9"/>
  <c r="A26" i="9"/>
  <c r="A25" i="9"/>
  <c r="A24" i="9"/>
  <c r="A23" i="9"/>
  <c r="A22" i="9"/>
  <c r="A16" i="9"/>
  <c r="A15" i="9"/>
  <c r="A14" i="9"/>
  <c r="A13" i="9"/>
  <c r="A12" i="9"/>
  <c r="C3" i="9"/>
  <c r="D3" i="9" s="1"/>
  <c r="C4" i="9"/>
  <c r="D4" i="9" s="1"/>
  <c r="C5" i="9"/>
  <c r="D5" i="9" s="1"/>
  <c r="C6" i="9"/>
  <c r="D6" i="9" s="1"/>
  <c r="A3" i="9"/>
  <c r="A4" i="9"/>
  <c r="A5" i="9"/>
  <c r="A6" i="9"/>
  <c r="C2" i="9"/>
  <c r="D2" i="9" s="1"/>
  <c r="A2" i="9"/>
  <c r="G161" i="9"/>
  <c r="F161" i="9"/>
  <c r="E161" i="9"/>
  <c r="G151" i="9"/>
  <c r="F151" i="9"/>
  <c r="E151" i="9"/>
  <c r="G141" i="9"/>
  <c r="F141" i="9"/>
  <c r="E141" i="9"/>
  <c r="G131" i="9"/>
  <c r="F131" i="9"/>
  <c r="E131" i="9"/>
  <c r="G121" i="9"/>
  <c r="F121" i="9"/>
  <c r="E121" i="9"/>
  <c r="G111" i="9"/>
  <c r="F111" i="9"/>
  <c r="E111" i="9"/>
  <c r="G101" i="9"/>
  <c r="F101" i="9"/>
  <c r="E101" i="9"/>
  <c r="G91" i="9"/>
  <c r="F91" i="9"/>
  <c r="E91" i="9"/>
  <c r="G81" i="9"/>
  <c r="F81" i="9"/>
  <c r="E81" i="9"/>
  <c r="G71" i="9"/>
  <c r="F71" i="9"/>
  <c r="E71" i="9"/>
  <c r="G61" i="9"/>
  <c r="F61" i="9"/>
  <c r="E61" i="9"/>
  <c r="G51" i="9"/>
  <c r="F51" i="9"/>
  <c r="E51" i="9"/>
  <c r="G41" i="9"/>
  <c r="F41" i="9"/>
  <c r="E41" i="9"/>
  <c r="G31" i="9"/>
  <c r="F31" i="9"/>
  <c r="E31" i="9"/>
  <c r="G21" i="9"/>
  <c r="F21" i="9"/>
  <c r="E21" i="9"/>
  <c r="G11" i="9"/>
  <c r="F11" i="9"/>
  <c r="E11" i="9"/>
  <c r="D151" i="9" l="1"/>
  <c r="A151" i="9" s="1"/>
  <c r="D131" i="9"/>
  <c r="A131" i="9" s="1"/>
  <c r="D111" i="9"/>
  <c r="A111" i="9" s="1"/>
  <c r="D91" i="9"/>
  <c r="A91" i="9" s="1"/>
  <c r="D71" i="9"/>
  <c r="A71" i="9" s="1"/>
  <c r="D11" i="9"/>
  <c r="A11" i="9" s="1"/>
  <c r="D21" i="9"/>
  <c r="A21" i="9" s="1"/>
  <c r="D31" i="9"/>
  <c r="A31" i="9" s="1"/>
  <c r="D41" i="9"/>
  <c r="A41" i="9" s="1"/>
  <c r="D51" i="9"/>
  <c r="A51" i="9" s="1"/>
  <c r="D101" i="9"/>
  <c r="A101" i="9" s="1"/>
  <c r="D121" i="9"/>
  <c r="A121" i="9" s="1"/>
  <c r="D141" i="9"/>
  <c r="A141" i="9" s="1"/>
  <c r="D161" i="9"/>
  <c r="A161" i="9" s="1"/>
  <c r="D61" i="9"/>
  <c r="A61" i="9" s="1"/>
  <c r="D81" i="9"/>
  <c r="A81" i="9" s="1"/>
  <c r="G161" i="8" l="1"/>
  <c r="F161" i="8"/>
  <c r="E161" i="8"/>
  <c r="D156" i="8"/>
  <c r="C156" i="8"/>
  <c r="A156" i="8"/>
  <c r="D155" i="8"/>
  <c r="D161" i="8" s="1"/>
  <c r="C155" i="8"/>
  <c r="A155" i="8"/>
  <c r="D154" i="8"/>
  <c r="C154" i="8"/>
  <c r="A154" i="8"/>
  <c r="D153" i="8"/>
  <c r="C153" i="8"/>
  <c r="A153" i="8"/>
  <c r="D152" i="8"/>
  <c r="C152" i="8"/>
  <c r="A152" i="8"/>
  <c r="G151" i="8"/>
  <c r="F151" i="8"/>
  <c r="E151" i="8"/>
  <c r="D146" i="8"/>
  <c r="C146" i="8"/>
  <c r="A146" i="8"/>
  <c r="D145" i="8"/>
  <c r="C145" i="8"/>
  <c r="A145" i="8"/>
  <c r="D144" i="8"/>
  <c r="C144" i="8"/>
  <c r="A144" i="8"/>
  <c r="D143" i="8"/>
  <c r="C143" i="8"/>
  <c r="A143" i="8"/>
  <c r="D142" i="8"/>
  <c r="D151" i="8" s="1"/>
  <c r="C142" i="8"/>
  <c r="A142" i="8"/>
  <c r="G141" i="8"/>
  <c r="F141" i="8"/>
  <c r="E141" i="8"/>
  <c r="D136" i="8"/>
  <c r="C136" i="8"/>
  <c r="A136" i="8"/>
  <c r="D135" i="8"/>
  <c r="C135" i="8"/>
  <c r="A135" i="8"/>
  <c r="D134" i="8"/>
  <c r="C134" i="8"/>
  <c r="A134" i="8"/>
  <c r="D133" i="8"/>
  <c r="C133" i="8"/>
  <c r="A133" i="8"/>
  <c r="D132" i="8"/>
  <c r="D141" i="8" s="1"/>
  <c r="C132" i="8"/>
  <c r="A132" i="8"/>
  <c r="G131" i="8"/>
  <c r="F131" i="8"/>
  <c r="E131" i="8"/>
  <c r="D126" i="8"/>
  <c r="C126" i="8"/>
  <c r="A126" i="8"/>
  <c r="D125" i="8"/>
  <c r="C125" i="8"/>
  <c r="A125" i="8"/>
  <c r="D124" i="8"/>
  <c r="C124" i="8"/>
  <c r="A124" i="8"/>
  <c r="D123" i="8"/>
  <c r="C123" i="8"/>
  <c r="A123" i="8"/>
  <c r="D122" i="8"/>
  <c r="D131" i="8" s="1"/>
  <c r="C122" i="8"/>
  <c r="A122" i="8"/>
  <c r="G121" i="8"/>
  <c r="F121" i="8"/>
  <c r="E121" i="8"/>
  <c r="D116" i="8"/>
  <c r="C116" i="8"/>
  <c r="A116" i="8"/>
  <c r="D115" i="8"/>
  <c r="D121" i="8" s="1"/>
  <c r="C115" i="8"/>
  <c r="A115" i="8"/>
  <c r="D114" i="8"/>
  <c r="C114" i="8"/>
  <c r="A114" i="8"/>
  <c r="D113" i="8"/>
  <c r="C113" i="8"/>
  <c r="A113" i="8"/>
  <c r="D112" i="8"/>
  <c r="C112" i="8"/>
  <c r="A112" i="8"/>
  <c r="G111" i="8"/>
  <c r="F111" i="8"/>
  <c r="E111" i="8"/>
  <c r="D106" i="8"/>
  <c r="C106" i="8"/>
  <c r="A106" i="8"/>
  <c r="D105" i="8"/>
  <c r="C105" i="8"/>
  <c r="A105" i="8"/>
  <c r="D104" i="8"/>
  <c r="C104" i="8"/>
  <c r="A104" i="8"/>
  <c r="D103" i="8"/>
  <c r="C103" i="8"/>
  <c r="A103" i="8"/>
  <c r="D102" i="8"/>
  <c r="D111" i="8" s="1"/>
  <c r="C102" i="8"/>
  <c r="A102" i="8"/>
  <c r="G101" i="8"/>
  <c r="F101" i="8"/>
  <c r="E101" i="8"/>
  <c r="D96" i="8"/>
  <c r="C96" i="8"/>
  <c r="A96" i="8"/>
  <c r="D95" i="8"/>
  <c r="C95" i="8"/>
  <c r="A95" i="8"/>
  <c r="D94" i="8"/>
  <c r="C94" i="8"/>
  <c r="A94" i="8"/>
  <c r="D93" i="8"/>
  <c r="C93" i="8"/>
  <c r="A93" i="8"/>
  <c r="D92" i="8"/>
  <c r="D101" i="8" s="1"/>
  <c r="C92" i="8"/>
  <c r="A92" i="8"/>
  <c r="G91" i="8"/>
  <c r="F91" i="8"/>
  <c r="E91" i="8"/>
  <c r="D86" i="8"/>
  <c r="C86" i="8"/>
  <c r="A86" i="8"/>
  <c r="D85" i="8"/>
  <c r="C85" i="8"/>
  <c r="A85" i="8"/>
  <c r="D84" i="8"/>
  <c r="C84" i="8"/>
  <c r="A84" i="8"/>
  <c r="D83" i="8"/>
  <c r="C83" i="8"/>
  <c r="A83" i="8"/>
  <c r="D82" i="8"/>
  <c r="D91" i="8" s="1"/>
  <c r="C82" i="8"/>
  <c r="A82" i="8"/>
  <c r="G81" i="8"/>
  <c r="F81" i="8"/>
  <c r="E81" i="8"/>
  <c r="D76" i="8"/>
  <c r="C76" i="8"/>
  <c r="A76" i="8"/>
  <c r="D75" i="8"/>
  <c r="D81" i="8" s="1"/>
  <c r="C75" i="8"/>
  <c r="A75" i="8"/>
  <c r="D74" i="8"/>
  <c r="C74" i="8"/>
  <c r="A74" i="8"/>
  <c r="D73" i="8"/>
  <c r="C73" i="8"/>
  <c r="A73" i="8"/>
  <c r="D72" i="8"/>
  <c r="C72" i="8"/>
  <c r="A72" i="8"/>
  <c r="G71" i="8"/>
  <c r="F71" i="8"/>
  <c r="E71" i="8"/>
  <c r="D66" i="8"/>
  <c r="C66" i="8"/>
  <c r="A66" i="8"/>
  <c r="D65" i="8"/>
  <c r="C65" i="8"/>
  <c r="A65" i="8"/>
  <c r="D64" i="8"/>
  <c r="C64" i="8"/>
  <c r="A64" i="8"/>
  <c r="D63" i="8"/>
  <c r="C63" i="8"/>
  <c r="A63" i="8"/>
  <c r="D62" i="8"/>
  <c r="D71" i="8" s="1"/>
  <c r="C62" i="8"/>
  <c r="A62" i="8"/>
  <c r="G61" i="8"/>
  <c r="F61" i="8"/>
  <c r="E61" i="8"/>
  <c r="D56" i="8"/>
  <c r="C56" i="8"/>
  <c r="A56" i="8"/>
  <c r="D55" i="8"/>
  <c r="C55" i="8"/>
  <c r="A55" i="8"/>
  <c r="D54" i="8"/>
  <c r="C54" i="8"/>
  <c r="A54" i="8"/>
  <c r="D53" i="8"/>
  <c r="C53" i="8"/>
  <c r="A53" i="8"/>
  <c r="D52" i="8"/>
  <c r="D61" i="8" s="1"/>
  <c r="C52" i="8"/>
  <c r="A52" i="8"/>
  <c r="G51" i="8"/>
  <c r="F51" i="8"/>
  <c r="E51" i="8"/>
  <c r="D46" i="8"/>
  <c r="C46" i="8"/>
  <c r="A46" i="8"/>
  <c r="D45" i="8"/>
  <c r="C45" i="8"/>
  <c r="A45" i="8"/>
  <c r="D44" i="8"/>
  <c r="C44" i="8"/>
  <c r="A44" i="8"/>
  <c r="D43" i="8"/>
  <c r="C43" i="8"/>
  <c r="A43" i="8"/>
  <c r="D42" i="8"/>
  <c r="D51" i="8" s="1"/>
  <c r="C42" i="8"/>
  <c r="A42" i="8"/>
  <c r="G41" i="8"/>
  <c r="F41" i="8"/>
  <c r="E41" i="8"/>
  <c r="D36" i="8"/>
  <c r="C36" i="8"/>
  <c r="A36" i="8"/>
  <c r="D35" i="8"/>
  <c r="D41" i="8" s="1"/>
  <c r="C35" i="8"/>
  <c r="A35" i="8"/>
  <c r="D34" i="8"/>
  <c r="C34" i="8"/>
  <c r="A34" i="8"/>
  <c r="D33" i="8"/>
  <c r="C33" i="8"/>
  <c r="A33" i="8"/>
  <c r="D32" i="8"/>
  <c r="C32" i="8"/>
  <c r="A32" i="8"/>
  <c r="G31" i="8"/>
  <c r="F31" i="8"/>
  <c r="E31" i="8"/>
  <c r="D26" i="8"/>
  <c r="C26" i="8"/>
  <c r="A26" i="8"/>
  <c r="D25" i="8"/>
  <c r="C25" i="8"/>
  <c r="A25" i="8"/>
  <c r="D24" i="8"/>
  <c r="C24" i="8"/>
  <c r="A24" i="8"/>
  <c r="D23" i="8"/>
  <c r="C23" i="8"/>
  <c r="A23" i="8"/>
  <c r="D22" i="8"/>
  <c r="D31" i="8" s="1"/>
  <c r="C22" i="8"/>
  <c r="A22" i="8"/>
  <c r="G21" i="8"/>
  <c r="F21" i="8"/>
  <c r="E21" i="8"/>
  <c r="D16" i="8"/>
  <c r="C16" i="8"/>
  <c r="A16" i="8"/>
  <c r="D15" i="8"/>
  <c r="C15" i="8"/>
  <c r="A15" i="8"/>
  <c r="D14" i="8"/>
  <c r="C14" i="8"/>
  <c r="A14" i="8"/>
  <c r="D13" i="8"/>
  <c r="C13" i="8"/>
  <c r="A13" i="8"/>
  <c r="D12" i="8"/>
  <c r="D21" i="8" s="1"/>
  <c r="C12" i="8"/>
  <c r="A12" i="8"/>
  <c r="G11" i="8"/>
  <c r="F11" i="8"/>
  <c r="E11" i="8"/>
  <c r="D6" i="8"/>
  <c r="C6" i="8"/>
  <c r="A6" i="8"/>
  <c r="D5" i="8"/>
  <c r="C5" i="8"/>
  <c r="A5" i="8"/>
  <c r="D4" i="8"/>
  <c r="C4" i="8"/>
  <c r="A4" i="8"/>
  <c r="D3" i="8"/>
  <c r="C3" i="8"/>
  <c r="A3" i="8"/>
  <c r="D2" i="8"/>
  <c r="D11" i="8" s="1"/>
  <c r="C2" i="8"/>
  <c r="A2" i="8"/>
  <c r="B97" i="6" l="1"/>
  <c r="B98" i="6"/>
  <c r="B99" i="6"/>
  <c r="B100" i="6"/>
  <c r="B96" i="6"/>
  <c r="B91" i="6"/>
  <c r="B92" i="6"/>
  <c r="B93" i="6"/>
  <c r="B94" i="6"/>
  <c r="B90" i="6"/>
  <c r="B85" i="6"/>
  <c r="B86" i="6"/>
  <c r="B87" i="6"/>
  <c r="B88" i="6"/>
  <c r="B84" i="6"/>
  <c r="B79" i="6"/>
  <c r="B80" i="6"/>
  <c r="B81" i="6"/>
  <c r="B82" i="6"/>
  <c r="B78" i="6"/>
  <c r="B73" i="6"/>
  <c r="B74" i="6"/>
  <c r="B75" i="6"/>
  <c r="B76" i="6"/>
  <c r="B72" i="6"/>
  <c r="B67" i="6"/>
  <c r="B68" i="6"/>
  <c r="B69" i="6"/>
  <c r="B70" i="6"/>
  <c r="B66" i="6"/>
  <c r="B61" i="6"/>
  <c r="B62" i="6"/>
  <c r="B63" i="6"/>
  <c r="B64" i="6"/>
  <c r="B60" i="6"/>
  <c r="B55" i="6"/>
  <c r="B56" i="6"/>
  <c r="B57" i="6"/>
  <c r="B58" i="6"/>
  <c r="B54" i="6"/>
  <c r="B49" i="6"/>
  <c r="B50" i="6"/>
  <c r="B51" i="6"/>
  <c r="B52" i="6"/>
  <c r="B48" i="6"/>
  <c r="B43" i="6"/>
  <c r="B44" i="6"/>
  <c r="B45" i="6"/>
  <c r="B46" i="6"/>
  <c r="B42" i="6"/>
  <c r="B37" i="6"/>
  <c r="B38" i="6"/>
  <c r="B39" i="6"/>
  <c r="B40" i="6"/>
  <c r="B36" i="6"/>
  <c r="B31" i="6"/>
  <c r="B32" i="6"/>
  <c r="B33" i="6"/>
  <c r="B34" i="6"/>
  <c r="B30" i="6"/>
  <c r="B25" i="6"/>
  <c r="B26" i="6"/>
  <c r="B27" i="6"/>
  <c r="B28" i="6"/>
  <c r="B24" i="6"/>
  <c r="B19" i="6"/>
  <c r="B20" i="6"/>
  <c r="B21" i="6"/>
  <c r="B22" i="6"/>
  <c r="B18" i="6"/>
  <c r="B13" i="6"/>
  <c r="B14" i="6"/>
  <c r="B15" i="6"/>
  <c r="B16" i="6"/>
  <c r="B12" i="6"/>
  <c r="B7" i="6"/>
  <c r="B8" i="6"/>
  <c r="B9" i="6"/>
  <c r="B10" i="6"/>
  <c r="B6" i="6"/>
  <c r="A156" i="3" l="1"/>
  <c r="A155" i="3"/>
  <c r="A154" i="3"/>
  <c r="A153" i="3"/>
  <c r="A152" i="3"/>
  <c r="A156" i="4"/>
  <c r="A155" i="4"/>
  <c r="A154" i="4"/>
  <c r="A153" i="4"/>
  <c r="A152" i="4"/>
  <c r="A156" i="2"/>
  <c r="A155" i="2"/>
  <c r="A154" i="2"/>
  <c r="A153" i="2"/>
  <c r="A152" i="2"/>
  <c r="A146" i="3"/>
  <c r="A145" i="3"/>
  <c r="A144" i="3"/>
  <c r="A143" i="3"/>
  <c r="A142" i="3"/>
  <c r="A146" i="4"/>
  <c r="A145" i="4"/>
  <c r="A144" i="4"/>
  <c r="A143" i="4"/>
  <c r="A142" i="4"/>
  <c r="A146" i="2"/>
  <c r="A145" i="2"/>
  <c r="A144" i="2"/>
  <c r="A143" i="2"/>
  <c r="A142" i="2"/>
  <c r="A136" i="3"/>
  <c r="A135" i="3"/>
  <c r="A134" i="3"/>
  <c r="A133" i="3"/>
  <c r="A132" i="3"/>
  <c r="A136" i="4"/>
  <c r="A135" i="4"/>
  <c r="A134" i="4"/>
  <c r="A133" i="4"/>
  <c r="A132" i="4"/>
  <c r="A136" i="2"/>
  <c r="A135" i="2"/>
  <c r="A134" i="2"/>
  <c r="A133" i="2"/>
  <c r="A132" i="2"/>
  <c r="A126" i="3"/>
  <c r="A125" i="3"/>
  <c r="A124" i="3"/>
  <c r="A123" i="3"/>
  <c r="A122" i="3"/>
  <c r="A126" i="4"/>
  <c r="A125" i="4"/>
  <c r="A124" i="4"/>
  <c r="A123" i="4"/>
  <c r="A122" i="4"/>
  <c r="A126" i="2"/>
  <c r="A125" i="2"/>
  <c r="A124" i="2"/>
  <c r="A123" i="2"/>
  <c r="A122" i="2"/>
  <c r="A116" i="3"/>
  <c r="A115" i="3"/>
  <c r="A114" i="3"/>
  <c r="A113" i="3"/>
  <c r="A112" i="3"/>
  <c r="A116" i="4"/>
  <c r="A115" i="4"/>
  <c r="A114" i="4"/>
  <c r="A113" i="4"/>
  <c r="A112" i="4"/>
  <c r="A116" i="2"/>
  <c r="A115" i="2"/>
  <c r="A114" i="2"/>
  <c r="A113" i="2"/>
  <c r="A112" i="2"/>
  <c r="A106" i="3"/>
  <c r="A105" i="3"/>
  <c r="A104" i="3"/>
  <c r="A103" i="3"/>
  <c r="A102" i="3"/>
  <c r="A106" i="4"/>
  <c r="A105" i="4"/>
  <c r="A104" i="4"/>
  <c r="A103" i="4"/>
  <c r="A102" i="4"/>
  <c r="A106" i="2"/>
  <c r="A105" i="2"/>
  <c r="A104" i="2"/>
  <c r="A103" i="2"/>
  <c r="A102" i="2"/>
  <c r="A96" i="3"/>
  <c r="A95" i="3"/>
  <c r="A94" i="3"/>
  <c r="A93" i="3"/>
  <c r="A92" i="3"/>
  <c r="A96" i="4"/>
  <c r="A95" i="4"/>
  <c r="A94" i="4"/>
  <c r="A93" i="4"/>
  <c r="A92" i="4"/>
  <c r="A96" i="2"/>
  <c r="A95" i="2"/>
  <c r="A94" i="2"/>
  <c r="A93" i="2"/>
  <c r="A92" i="2"/>
  <c r="A86" i="3"/>
  <c r="A85" i="3"/>
  <c r="A84" i="3"/>
  <c r="A83" i="3"/>
  <c r="A82" i="3"/>
  <c r="A86" i="4"/>
  <c r="A85" i="4"/>
  <c r="A84" i="4"/>
  <c r="A83" i="4"/>
  <c r="A82" i="4"/>
  <c r="A86" i="2"/>
  <c r="A85" i="2"/>
  <c r="A84" i="2"/>
  <c r="A83" i="2"/>
  <c r="A82" i="2"/>
  <c r="A76" i="3"/>
  <c r="A75" i="3"/>
  <c r="A74" i="3"/>
  <c r="A73" i="3"/>
  <c r="A72" i="3"/>
  <c r="A76" i="4"/>
  <c r="A75" i="4"/>
  <c r="A74" i="4"/>
  <c r="A73" i="4"/>
  <c r="A72" i="4"/>
  <c r="A76" i="2"/>
  <c r="A75" i="2"/>
  <c r="A74" i="2"/>
  <c r="A73" i="2"/>
  <c r="A72" i="2"/>
  <c r="A66" i="3"/>
  <c r="A65" i="3"/>
  <c r="A64" i="3"/>
  <c r="A63" i="3"/>
  <c r="A62" i="3"/>
  <c r="A66" i="4"/>
  <c r="A65" i="4"/>
  <c r="A64" i="4"/>
  <c r="A63" i="4"/>
  <c r="A62" i="4"/>
  <c r="A66" i="2"/>
  <c r="A65" i="2"/>
  <c r="A64" i="2"/>
  <c r="A63" i="2"/>
  <c r="A62" i="2"/>
  <c r="A56" i="3"/>
  <c r="A55" i="3"/>
  <c r="A54" i="3"/>
  <c r="A53" i="3"/>
  <c r="A52" i="3"/>
  <c r="A56" i="4"/>
  <c r="A55" i="4"/>
  <c r="A54" i="4"/>
  <c r="A53" i="4"/>
  <c r="A52" i="4"/>
  <c r="A56" i="2"/>
  <c r="A55" i="2"/>
  <c r="A54" i="2"/>
  <c r="A53" i="2"/>
  <c r="A52" i="2"/>
  <c r="A46" i="3"/>
  <c r="A45" i="3"/>
  <c r="A44" i="3"/>
  <c r="A43" i="3"/>
  <c r="A42" i="3"/>
  <c r="A46" i="4"/>
  <c r="A45" i="4"/>
  <c r="A44" i="4"/>
  <c r="A43" i="4"/>
  <c r="A42" i="4"/>
  <c r="A46" i="2"/>
  <c r="A45" i="2"/>
  <c r="A44" i="2"/>
  <c r="A43" i="2"/>
  <c r="A42" i="2"/>
  <c r="A36" i="3"/>
  <c r="A35" i="3"/>
  <c r="A34" i="3"/>
  <c r="A33" i="3"/>
  <c r="A32" i="3"/>
  <c r="A36" i="4"/>
  <c r="A35" i="4"/>
  <c r="A34" i="4"/>
  <c r="A33" i="4"/>
  <c r="A32" i="4"/>
  <c r="A36" i="2"/>
  <c r="A35" i="2"/>
  <c r="A34" i="2"/>
  <c r="A33" i="2"/>
  <c r="A32" i="2"/>
  <c r="A26" i="3"/>
  <c r="A25" i="3"/>
  <c r="A24" i="3"/>
  <c r="A23" i="3"/>
  <c r="A22" i="3"/>
  <c r="A26" i="4"/>
  <c r="A25" i="4"/>
  <c r="A24" i="4"/>
  <c r="A23" i="4"/>
  <c r="A22" i="4"/>
  <c r="A26" i="2"/>
  <c r="A25" i="2"/>
  <c r="A24" i="2"/>
  <c r="A23" i="2"/>
  <c r="A22" i="2"/>
  <c r="A16" i="3"/>
  <c r="A15" i="3"/>
  <c r="A14" i="3"/>
  <c r="A13" i="3"/>
  <c r="A12" i="3"/>
  <c r="A16" i="4"/>
  <c r="A15" i="4"/>
  <c r="A14" i="4"/>
  <c r="A13" i="4"/>
  <c r="A12" i="4"/>
  <c r="A16" i="2"/>
  <c r="A15" i="2"/>
  <c r="A14" i="2"/>
  <c r="A13" i="2"/>
  <c r="A12" i="2"/>
  <c r="D156" i="3"/>
  <c r="C156" i="3"/>
  <c r="D155" i="3"/>
  <c r="C155" i="3"/>
  <c r="D154" i="3"/>
  <c r="C154" i="3"/>
  <c r="D153" i="3"/>
  <c r="C153" i="3"/>
  <c r="D152" i="3"/>
  <c r="C152" i="3"/>
  <c r="D156" i="4"/>
  <c r="C156" i="4"/>
  <c r="D155" i="4"/>
  <c r="C155" i="4"/>
  <c r="D154" i="4"/>
  <c r="C154" i="4"/>
  <c r="D153" i="4"/>
  <c r="C153" i="4"/>
  <c r="D152" i="4"/>
  <c r="C152" i="4"/>
  <c r="C156" i="2"/>
  <c r="D156" i="2" s="1"/>
  <c r="C155" i="2"/>
  <c r="D155" i="2" s="1"/>
  <c r="C154" i="2"/>
  <c r="D154" i="2" s="1"/>
  <c r="D153" i="2"/>
  <c r="C153" i="2"/>
  <c r="C152" i="2"/>
  <c r="D152" i="2" s="1"/>
  <c r="D146" i="3"/>
  <c r="C146" i="3"/>
  <c r="D145" i="3"/>
  <c r="C145" i="3"/>
  <c r="D144" i="3"/>
  <c r="C144" i="3"/>
  <c r="D143" i="3"/>
  <c r="C143" i="3"/>
  <c r="D142" i="3"/>
  <c r="C142" i="3"/>
  <c r="D146" i="4"/>
  <c r="C146" i="4"/>
  <c r="D145" i="4"/>
  <c r="C145" i="4"/>
  <c r="D144" i="4"/>
  <c r="C144" i="4"/>
  <c r="D143" i="4"/>
  <c r="C143" i="4"/>
  <c r="D142" i="4"/>
  <c r="C142" i="4"/>
  <c r="C146" i="2"/>
  <c r="D146" i="2" s="1"/>
  <c r="C145" i="2"/>
  <c r="D145" i="2" s="1"/>
  <c r="C144" i="2"/>
  <c r="D144" i="2" s="1"/>
  <c r="C143" i="2"/>
  <c r="D143" i="2" s="1"/>
  <c r="C142" i="2"/>
  <c r="D142" i="2" s="1"/>
  <c r="D136" i="3"/>
  <c r="C136" i="3"/>
  <c r="D135" i="3"/>
  <c r="C135" i="3"/>
  <c r="D134" i="3"/>
  <c r="C134" i="3"/>
  <c r="D133" i="3"/>
  <c r="C133" i="3"/>
  <c r="D132" i="3"/>
  <c r="C132" i="3"/>
  <c r="D136" i="4"/>
  <c r="C136" i="4"/>
  <c r="D135" i="4"/>
  <c r="C135" i="4"/>
  <c r="D134" i="4"/>
  <c r="C134" i="4"/>
  <c r="D133" i="4"/>
  <c r="C133" i="4"/>
  <c r="D132" i="4"/>
  <c r="C132" i="4"/>
  <c r="D136" i="2"/>
  <c r="C136" i="2"/>
  <c r="C135" i="2"/>
  <c r="D135" i="2" s="1"/>
  <c r="C134" i="2"/>
  <c r="D134" i="2" s="1"/>
  <c r="C133" i="2"/>
  <c r="D133" i="2" s="1"/>
  <c r="C132" i="2"/>
  <c r="D132" i="2" s="1"/>
  <c r="D126" i="3"/>
  <c r="C126" i="3"/>
  <c r="D125" i="3"/>
  <c r="C125" i="3"/>
  <c r="D124" i="3"/>
  <c r="C124" i="3"/>
  <c r="D123" i="3"/>
  <c r="C123" i="3"/>
  <c r="D122" i="3"/>
  <c r="C122" i="3"/>
  <c r="D126" i="4"/>
  <c r="C126" i="4"/>
  <c r="D125" i="4"/>
  <c r="C125" i="4"/>
  <c r="D124" i="4"/>
  <c r="C124" i="4"/>
  <c r="D123" i="4"/>
  <c r="C123" i="4"/>
  <c r="D122" i="4"/>
  <c r="C122" i="4"/>
  <c r="C126" i="2"/>
  <c r="D126" i="2" s="1"/>
  <c r="C125" i="2"/>
  <c r="D125" i="2" s="1"/>
  <c r="C124" i="2"/>
  <c r="D124" i="2" s="1"/>
  <c r="C123" i="2"/>
  <c r="D123" i="2" s="1"/>
  <c r="C122" i="2"/>
  <c r="D122" i="2" s="1"/>
  <c r="D116" i="3"/>
  <c r="C116" i="3"/>
  <c r="D115" i="3"/>
  <c r="C115" i="3"/>
  <c r="D114" i="3"/>
  <c r="C114" i="3"/>
  <c r="D113" i="3"/>
  <c r="C113" i="3"/>
  <c r="D112" i="3"/>
  <c r="C112" i="3"/>
  <c r="D116" i="4"/>
  <c r="C116" i="4"/>
  <c r="D115" i="4"/>
  <c r="C115" i="4"/>
  <c r="D114" i="4"/>
  <c r="C114" i="4"/>
  <c r="D113" i="4"/>
  <c r="C113" i="4"/>
  <c r="D112" i="4"/>
  <c r="C112" i="4"/>
  <c r="C116" i="2"/>
  <c r="D116" i="2" s="1"/>
  <c r="C115" i="2"/>
  <c r="D115" i="2" s="1"/>
  <c r="C114" i="2"/>
  <c r="D114" i="2" s="1"/>
  <c r="C113" i="2"/>
  <c r="D113" i="2" s="1"/>
  <c r="C112" i="2"/>
  <c r="D112" i="2" s="1"/>
  <c r="D106" i="3"/>
  <c r="C106" i="3"/>
  <c r="D105" i="3"/>
  <c r="C105" i="3"/>
  <c r="D104" i="3"/>
  <c r="C104" i="3"/>
  <c r="D103" i="3"/>
  <c r="C103" i="3"/>
  <c r="D102" i="3"/>
  <c r="C102" i="3"/>
  <c r="D106" i="4"/>
  <c r="C106" i="4"/>
  <c r="D105" i="4"/>
  <c r="C105" i="4"/>
  <c r="D104" i="4"/>
  <c r="C104" i="4"/>
  <c r="D103" i="4"/>
  <c r="C103" i="4"/>
  <c r="D102" i="4"/>
  <c r="C102" i="4"/>
  <c r="C106" i="2"/>
  <c r="D106" i="2" s="1"/>
  <c r="C105" i="2"/>
  <c r="D105" i="2" s="1"/>
  <c r="C104" i="2"/>
  <c r="D104" i="2" s="1"/>
  <c r="C103" i="2"/>
  <c r="D103" i="2" s="1"/>
  <c r="C102" i="2"/>
  <c r="D102" i="2" s="1"/>
  <c r="D96" i="3"/>
  <c r="C96" i="3"/>
  <c r="D95" i="3"/>
  <c r="C95" i="3"/>
  <c r="D94" i="3"/>
  <c r="C94" i="3"/>
  <c r="D93" i="3"/>
  <c r="C93" i="3"/>
  <c r="D92" i="3"/>
  <c r="C92" i="3"/>
  <c r="D96" i="4"/>
  <c r="C96" i="4"/>
  <c r="D95" i="4"/>
  <c r="C95" i="4"/>
  <c r="D94" i="4"/>
  <c r="C94" i="4"/>
  <c r="D93" i="4"/>
  <c r="C93" i="4"/>
  <c r="D92" i="4"/>
  <c r="C92" i="4"/>
  <c r="C96" i="2"/>
  <c r="D96" i="2" s="1"/>
  <c r="C95" i="2"/>
  <c r="D95" i="2" s="1"/>
  <c r="C94" i="2"/>
  <c r="D94" i="2" s="1"/>
  <c r="C93" i="2"/>
  <c r="D93" i="2" s="1"/>
  <c r="C92" i="2"/>
  <c r="D92" i="2" s="1"/>
  <c r="D86" i="3"/>
  <c r="C86" i="3"/>
  <c r="D85" i="3"/>
  <c r="C85" i="3"/>
  <c r="D84" i="3"/>
  <c r="C84" i="3"/>
  <c r="D83" i="3"/>
  <c r="C83" i="3"/>
  <c r="D82" i="3"/>
  <c r="C82" i="3"/>
  <c r="D86" i="4"/>
  <c r="C86" i="4"/>
  <c r="D85" i="4"/>
  <c r="C85" i="4"/>
  <c r="D84" i="4"/>
  <c r="C84" i="4"/>
  <c r="D83" i="4"/>
  <c r="C83" i="4"/>
  <c r="D82" i="4"/>
  <c r="C82" i="4"/>
  <c r="C86" i="2"/>
  <c r="D86" i="2" s="1"/>
  <c r="C85" i="2"/>
  <c r="D85" i="2" s="1"/>
  <c r="C84" i="2"/>
  <c r="D84" i="2" s="1"/>
  <c r="C83" i="2"/>
  <c r="D83" i="2" s="1"/>
  <c r="C82" i="2"/>
  <c r="D82" i="2" s="1"/>
  <c r="D76" i="3"/>
  <c r="C76" i="3"/>
  <c r="D75" i="3"/>
  <c r="C75" i="3"/>
  <c r="D74" i="3"/>
  <c r="C74" i="3"/>
  <c r="D73" i="3"/>
  <c r="C73" i="3"/>
  <c r="D72" i="3"/>
  <c r="C72" i="3"/>
  <c r="D76" i="4"/>
  <c r="C76" i="4"/>
  <c r="D75" i="4"/>
  <c r="C75" i="4"/>
  <c r="D74" i="4"/>
  <c r="C74" i="4"/>
  <c r="D73" i="4"/>
  <c r="C73" i="4"/>
  <c r="D72" i="4"/>
  <c r="C72" i="4"/>
  <c r="C76" i="2"/>
  <c r="D76" i="2" s="1"/>
  <c r="C75" i="2"/>
  <c r="D75" i="2" s="1"/>
  <c r="C74" i="2"/>
  <c r="D74" i="2" s="1"/>
  <c r="D73" i="2"/>
  <c r="C73" i="2"/>
  <c r="C72" i="2"/>
  <c r="D72" i="2" s="1"/>
  <c r="D66" i="3"/>
  <c r="C66" i="3"/>
  <c r="D65" i="3"/>
  <c r="C65" i="3"/>
  <c r="D64" i="3"/>
  <c r="C64" i="3"/>
  <c r="D63" i="3"/>
  <c r="C63" i="3"/>
  <c r="D62" i="3"/>
  <c r="C62" i="3"/>
  <c r="D66" i="4"/>
  <c r="C66" i="4"/>
  <c r="D65" i="4"/>
  <c r="C65" i="4"/>
  <c r="D64" i="4"/>
  <c r="C64" i="4"/>
  <c r="D63" i="4"/>
  <c r="C63" i="4"/>
  <c r="D62" i="4"/>
  <c r="C62" i="4"/>
  <c r="C66" i="2"/>
  <c r="D66" i="2" s="1"/>
  <c r="C65" i="2"/>
  <c r="D65" i="2" s="1"/>
  <c r="C64" i="2"/>
  <c r="D64" i="2" s="1"/>
  <c r="C63" i="2"/>
  <c r="D63" i="2" s="1"/>
  <c r="C62" i="2"/>
  <c r="D62" i="2" s="1"/>
  <c r="D56" i="3"/>
  <c r="C56" i="3"/>
  <c r="D55" i="3"/>
  <c r="C55" i="3"/>
  <c r="D54" i="3"/>
  <c r="C54" i="3"/>
  <c r="D53" i="3"/>
  <c r="C53" i="3"/>
  <c r="D52" i="3"/>
  <c r="C52" i="3"/>
  <c r="D56" i="4"/>
  <c r="C56" i="4"/>
  <c r="D55" i="4"/>
  <c r="C55" i="4"/>
  <c r="D54" i="4"/>
  <c r="C54" i="4"/>
  <c r="D53" i="4"/>
  <c r="C53" i="4"/>
  <c r="D52" i="4"/>
  <c r="C52" i="4"/>
  <c r="C56" i="2"/>
  <c r="D56" i="2" s="1"/>
  <c r="C55" i="2"/>
  <c r="D55" i="2" s="1"/>
  <c r="C54" i="2"/>
  <c r="D54" i="2" s="1"/>
  <c r="C53" i="2"/>
  <c r="D53" i="2" s="1"/>
  <c r="C52" i="2"/>
  <c r="D52" i="2" s="1"/>
  <c r="D46" i="3"/>
  <c r="C46" i="3"/>
  <c r="D45" i="3"/>
  <c r="C45" i="3"/>
  <c r="D44" i="3"/>
  <c r="C44" i="3"/>
  <c r="D43" i="3"/>
  <c r="C43" i="3"/>
  <c r="D42" i="3"/>
  <c r="C42" i="3"/>
  <c r="D46" i="4"/>
  <c r="C46" i="4"/>
  <c r="D45" i="4"/>
  <c r="C45" i="4"/>
  <c r="D44" i="4"/>
  <c r="C44" i="4"/>
  <c r="D43" i="4"/>
  <c r="C43" i="4"/>
  <c r="D42" i="4"/>
  <c r="C42" i="4"/>
  <c r="C46" i="2"/>
  <c r="D46" i="2" s="1"/>
  <c r="C45" i="2"/>
  <c r="D45" i="2" s="1"/>
  <c r="C44" i="2"/>
  <c r="D44" i="2" s="1"/>
  <c r="C43" i="2"/>
  <c r="D43" i="2" s="1"/>
  <c r="C42" i="2"/>
  <c r="D42" i="2" s="1"/>
  <c r="D36" i="3"/>
  <c r="C36" i="3"/>
  <c r="D35" i="3"/>
  <c r="C35" i="3"/>
  <c r="D34" i="3"/>
  <c r="C34" i="3"/>
  <c r="D33" i="3"/>
  <c r="C33" i="3"/>
  <c r="D32" i="3"/>
  <c r="C32" i="3"/>
  <c r="D36" i="4"/>
  <c r="C36" i="4"/>
  <c r="D35" i="4"/>
  <c r="C35" i="4"/>
  <c r="D34" i="4"/>
  <c r="C34" i="4"/>
  <c r="D33" i="4"/>
  <c r="C33" i="4"/>
  <c r="D32" i="4"/>
  <c r="C32" i="4"/>
  <c r="C36" i="2"/>
  <c r="D36" i="2" s="1"/>
  <c r="C35" i="2"/>
  <c r="D35" i="2" s="1"/>
  <c r="C34" i="2"/>
  <c r="D34" i="2" s="1"/>
  <c r="C33" i="2"/>
  <c r="D33" i="2" s="1"/>
  <c r="C32" i="2"/>
  <c r="D32" i="2" s="1"/>
  <c r="D26" i="3"/>
  <c r="C26" i="3"/>
  <c r="D25" i="3"/>
  <c r="C25" i="3"/>
  <c r="D24" i="3"/>
  <c r="C24" i="3"/>
  <c r="D23" i="3"/>
  <c r="C23" i="3"/>
  <c r="D22" i="3"/>
  <c r="C22" i="3"/>
  <c r="D26" i="4"/>
  <c r="C26" i="4"/>
  <c r="D25" i="4"/>
  <c r="C25" i="4"/>
  <c r="D24" i="4"/>
  <c r="C24" i="4"/>
  <c r="D23" i="4"/>
  <c r="C23" i="4"/>
  <c r="D22" i="4"/>
  <c r="C22" i="4"/>
  <c r="C26" i="2"/>
  <c r="D26" i="2" s="1"/>
  <c r="C25" i="2"/>
  <c r="D25" i="2" s="1"/>
  <c r="C24" i="2"/>
  <c r="D24" i="2" s="1"/>
  <c r="C23" i="2"/>
  <c r="D23" i="2" s="1"/>
  <c r="C22" i="2"/>
  <c r="D22" i="2" s="1"/>
  <c r="D16" i="3"/>
  <c r="C16" i="3"/>
  <c r="D15" i="3"/>
  <c r="C15" i="3"/>
  <c r="D14" i="3"/>
  <c r="C14" i="3"/>
  <c r="D13" i="3"/>
  <c r="C13" i="3"/>
  <c r="D12" i="3"/>
  <c r="C12" i="3"/>
  <c r="D16" i="4"/>
  <c r="C16" i="4"/>
  <c r="D15" i="4"/>
  <c r="C15" i="4"/>
  <c r="D14" i="4"/>
  <c r="C14" i="4"/>
  <c r="D13" i="4"/>
  <c r="C13" i="4"/>
  <c r="D12" i="4"/>
  <c r="C12" i="4"/>
  <c r="C16" i="2"/>
  <c r="D16" i="2" s="1"/>
  <c r="C15" i="2"/>
  <c r="D15" i="2" s="1"/>
  <c r="C14" i="2"/>
  <c r="D14" i="2" s="1"/>
  <c r="C13" i="2"/>
  <c r="D13" i="2" s="1"/>
  <c r="C12" i="2"/>
  <c r="D12" i="2" s="1"/>
  <c r="C3" i="3"/>
  <c r="D3" i="3"/>
  <c r="C4" i="3"/>
  <c r="D4" i="3"/>
  <c r="C5" i="3"/>
  <c r="D5" i="3"/>
  <c r="C6" i="3"/>
  <c r="D6" i="3"/>
  <c r="C3" i="4"/>
  <c r="D3" i="4"/>
  <c r="C4" i="4"/>
  <c r="D4" i="4"/>
  <c r="C5" i="4"/>
  <c r="D5" i="4"/>
  <c r="C6" i="4"/>
  <c r="D6" i="4"/>
  <c r="C3" i="2"/>
  <c r="D3" i="2"/>
  <c r="C4" i="2"/>
  <c r="D4" i="2" s="1"/>
  <c r="C5" i="2"/>
  <c r="D5" i="2" s="1"/>
  <c r="C6" i="2"/>
  <c r="D6" i="2" s="1"/>
  <c r="A3" i="3"/>
  <c r="A4" i="3"/>
  <c r="A5" i="3"/>
  <c r="A6" i="3"/>
  <c r="A3" i="4"/>
  <c r="A4" i="4"/>
  <c r="A5" i="4"/>
  <c r="A6" i="4"/>
  <c r="A3" i="2"/>
  <c r="A4" i="2"/>
  <c r="A5" i="2"/>
  <c r="A6" i="2"/>
  <c r="D2" i="4"/>
  <c r="D2" i="3"/>
  <c r="C2" i="4"/>
  <c r="C2" i="3"/>
  <c r="A2" i="4"/>
  <c r="A2" i="3"/>
  <c r="C2" i="2"/>
  <c r="D2" i="2" s="1"/>
  <c r="A2" i="2" l="1"/>
  <c r="J380" i="5" l="1"/>
  <c r="G380" i="5"/>
  <c r="D380" i="5"/>
  <c r="A380" i="5"/>
  <c r="J361" i="5"/>
  <c r="G361" i="5"/>
  <c r="D361" i="5"/>
  <c r="A361" i="5"/>
  <c r="J340" i="5"/>
  <c r="G340" i="5"/>
  <c r="D340" i="5"/>
  <c r="A340" i="5"/>
  <c r="J321" i="5"/>
  <c r="G321" i="5"/>
  <c r="D321" i="5"/>
  <c r="A321" i="5"/>
  <c r="J302" i="5"/>
  <c r="G302" i="5"/>
  <c r="D302" i="5"/>
  <c r="A302" i="5"/>
  <c r="J280" i="5"/>
  <c r="G280" i="5"/>
  <c r="D280" i="5"/>
  <c r="A280" i="5"/>
  <c r="J261" i="5"/>
  <c r="G261" i="5"/>
  <c r="D261" i="5"/>
  <c r="A261" i="5"/>
  <c r="J242" i="5"/>
  <c r="G242" i="5"/>
  <c r="D242" i="5"/>
  <c r="A242" i="5"/>
  <c r="J220" i="5"/>
  <c r="G220" i="5"/>
  <c r="D220" i="5"/>
  <c r="A220" i="5"/>
  <c r="J201" i="5"/>
  <c r="G201" i="5"/>
  <c r="D201" i="5"/>
  <c r="A201" i="5"/>
  <c r="J182" i="5"/>
  <c r="G182" i="5"/>
  <c r="D182" i="5"/>
  <c r="A182" i="5"/>
  <c r="J160" i="5"/>
  <c r="G160" i="5"/>
  <c r="D160" i="5"/>
  <c r="A160" i="5"/>
  <c r="J141" i="5"/>
  <c r="G141" i="5"/>
  <c r="D141" i="5"/>
  <c r="A141" i="5"/>
  <c r="J122" i="5"/>
  <c r="G122" i="5"/>
  <c r="A100" i="5" l="1"/>
  <c r="J81" i="5"/>
  <c r="G81" i="5"/>
  <c r="D81" i="5"/>
  <c r="A81" i="5"/>
  <c r="J62" i="5"/>
  <c r="G62" i="5"/>
  <c r="D62" i="5"/>
  <c r="A62" i="5"/>
  <c r="J40" i="5"/>
  <c r="G40" i="5"/>
  <c r="D21" i="5"/>
  <c r="A21" i="5"/>
  <c r="J2" i="5"/>
  <c r="G2" i="5"/>
  <c r="D2" i="5"/>
  <c r="A2" i="5"/>
  <c r="G21" i="5"/>
  <c r="D122" i="5" l="1"/>
  <c r="A122" i="5"/>
  <c r="J100" i="5"/>
  <c r="G100" i="5"/>
  <c r="D100" i="5"/>
  <c r="D40" i="5"/>
  <c r="A40" i="5"/>
  <c r="J21" i="5"/>
  <c r="G161" i="4" l="1"/>
  <c r="F161" i="4"/>
  <c r="E161" i="4"/>
  <c r="C98" i="6"/>
  <c r="E380" i="5" s="1"/>
  <c r="C96" i="6"/>
  <c r="K361" i="5" s="1"/>
  <c r="G151" i="4"/>
  <c r="F151" i="4"/>
  <c r="E151" i="4"/>
  <c r="C90" i="6"/>
  <c r="H340" i="5" s="1"/>
  <c r="G141" i="4"/>
  <c r="F141" i="4"/>
  <c r="E141" i="4"/>
  <c r="C86" i="6"/>
  <c r="K321" i="5" s="1"/>
  <c r="C84" i="6"/>
  <c r="E321" i="5" s="1"/>
  <c r="G131" i="4"/>
  <c r="F131" i="4"/>
  <c r="E131" i="4"/>
  <c r="C78" i="6"/>
  <c r="B302" i="5" s="1"/>
  <c r="G121" i="4"/>
  <c r="F121" i="4"/>
  <c r="E121" i="4"/>
  <c r="C74" i="6"/>
  <c r="E280" i="5" s="1"/>
  <c r="C73" i="6"/>
  <c r="B280" i="5" s="1"/>
  <c r="G111" i="4"/>
  <c r="F111" i="4"/>
  <c r="E111" i="4"/>
  <c r="C68" i="6"/>
  <c r="B261" i="5" s="1"/>
  <c r="G101" i="4"/>
  <c r="F101" i="4"/>
  <c r="E101" i="4"/>
  <c r="C64" i="6"/>
  <c r="E242" i="5" s="1"/>
  <c r="C61" i="6"/>
  <c r="H220" i="5" s="1"/>
  <c r="C60" i="6"/>
  <c r="E220" i="5" s="1"/>
  <c r="G91" i="4"/>
  <c r="F91" i="4"/>
  <c r="E91" i="4"/>
  <c r="C54" i="6"/>
  <c r="B201" i="5" s="1"/>
  <c r="G81" i="4"/>
  <c r="F81" i="4"/>
  <c r="E81" i="4"/>
  <c r="G71" i="4"/>
  <c r="F71" i="4"/>
  <c r="E71" i="4"/>
  <c r="C44" i="6"/>
  <c r="B160" i="5" s="1"/>
  <c r="G61" i="4"/>
  <c r="F61" i="4"/>
  <c r="E61" i="4"/>
  <c r="C40" i="6"/>
  <c r="E141" i="5" s="1"/>
  <c r="C37" i="6"/>
  <c r="H122" i="5" s="1"/>
  <c r="C36" i="6"/>
  <c r="E122" i="5" s="1"/>
  <c r="G51" i="4"/>
  <c r="F51" i="4"/>
  <c r="E51" i="4"/>
  <c r="C30" i="6"/>
  <c r="B100" i="5" s="1"/>
  <c r="G41" i="4"/>
  <c r="F41" i="4"/>
  <c r="E41" i="4"/>
  <c r="G31" i="4"/>
  <c r="F31" i="4"/>
  <c r="E31" i="4"/>
  <c r="C20" i="6"/>
  <c r="B62" i="5" s="1"/>
  <c r="G21" i="4"/>
  <c r="F21" i="4"/>
  <c r="E21" i="4"/>
  <c r="C14" i="6"/>
  <c r="K21" i="5" s="1"/>
  <c r="G11" i="4"/>
  <c r="F11" i="4"/>
  <c r="E11" i="4"/>
  <c r="C7" i="6"/>
  <c r="E2" i="5" s="1"/>
  <c r="G161" i="3"/>
  <c r="F161" i="3"/>
  <c r="E161" i="3"/>
  <c r="G151" i="3"/>
  <c r="F151" i="3"/>
  <c r="E151" i="3"/>
  <c r="G141" i="3"/>
  <c r="F141" i="3"/>
  <c r="E141" i="3"/>
  <c r="G131" i="3"/>
  <c r="F131" i="3"/>
  <c r="E131" i="3"/>
  <c r="G121" i="3"/>
  <c r="F121" i="3"/>
  <c r="E121" i="3"/>
  <c r="G111" i="3"/>
  <c r="F111" i="3"/>
  <c r="E111" i="3"/>
  <c r="G101" i="3"/>
  <c r="F101" i="3"/>
  <c r="E101" i="3"/>
  <c r="G91" i="3"/>
  <c r="F91" i="3"/>
  <c r="E91" i="3"/>
  <c r="G81" i="3"/>
  <c r="F81" i="3"/>
  <c r="E81" i="3"/>
  <c r="G71" i="3"/>
  <c r="F71" i="3"/>
  <c r="E71" i="3"/>
  <c r="G61" i="3"/>
  <c r="F61" i="3"/>
  <c r="E61" i="3"/>
  <c r="G51" i="3"/>
  <c r="F51" i="3"/>
  <c r="E51" i="3"/>
  <c r="G41" i="3"/>
  <c r="F41" i="3"/>
  <c r="E41" i="3"/>
  <c r="G31" i="3"/>
  <c r="F31" i="3"/>
  <c r="E31" i="3"/>
  <c r="G21" i="3"/>
  <c r="F21" i="3"/>
  <c r="E21" i="3"/>
  <c r="G11" i="3"/>
  <c r="F11" i="3"/>
  <c r="E11" i="3"/>
  <c r="F396" i="5" l="1"/>
  <c r="F377" i="5"/>
  <c r="F356" i="5"/>
  <c r="F337" i="5"/>
  <c r="F318" i="5"/>
  <c r="F296" i="5"/>
  <c r="F277" i="5"/>
  <c r="F258" i="5"/>
  <c r="F236" i="5"/>
  <c r="F217" i="5"/>
  <c r="F198" i="5"/>
  <c r="F176" i="5"/>
  <c r="F157" i="5"/>
  <c r="F138" i="5"/>
  <c r="F116" i="5"/>
  <c r="F97" i="5"/>
  <c r="F78" i="5"/>
  <c r="F56" i="5"/>
  <c r="F37" i="5"/>
  <c r="C13" i="6"/>
  <c r="H21" i="5" s="1"/>
  <c r="C32" i="6"/>
  <c r="H100" i="5" s="1"/>
  <c r="C56" i="6"/>
  <c r="H201" i="5" s="1"/>
  <c r="C67" i="6"/>
  <c r="K242" i="5" s="1"/>
  <c r="C8" i="6"/>
  <c r="H2" i="5" s="1"/>
  <c r="C10" i="6"/>
  <c r="B21" i="5" s="1"/>
  <c r="C12" i="6"/>
  <c r="E21" i="5" s="1"/>
  <c r="C18" i="6"/>
  <c r="H40" i="5" s="1"/>
  <c r="C31" i="6"/>
  <c r="E100" i="5" s="1"/>
  <c r="C33" i="6"/>
  <c r="K100" i="5" s="1"/>
  <c r="C42" i="6"/>
  <c r="H141" i="5" s="1"/>
  <c r="C55" i="6"/>
  <c r="E201" i="5" s="1"/>
  <c r="C57" i="6"/>
  <c r="K201" i="5" s="1"/>
  <c r="C80" i="6"/>
  <c r="H302" i="5" s="1"/>
  <c r="C82" i="6"/>
  <c r="B321" i="5" s="1"/>
  <c r="C87" i="6"/>
  <c r="B340" i="5" s="1"/>
  <c r="C34" i="6"/>
  <c r="B122" i="5" s="1"/>
  <c r="C16" i="6"/>
  <c r="E40" i="5" s="1"/>
  <c r="C22" i="6"/>
  <c r="H62" i="5" s="1"/>
  <c r="C26" i="6"/>
  <c r="E81" i="5" s="1"/>
  <c r="C28" i="6"/>
  <c r="K81" i="5" s="1"/>
  <c r="C39" i="6"/>
  <c r="B141" i="5" s="1"/>
  <c r="C46" i="6"/>
  <c r="H160" i="5" s="1"/>
  <c r="C48" i="6"/>
  <c r="K160" i="5" s="1"/>
  <c r="C50" i="6"/>
  <c r="E182" i="5" s="1"/>
  <c r="C52" i="6"/>
  <c r="K182" i="5" s="1"/>
  <c r="C63" i="6"/>
  <c r="B242" i="5" s="1"/>
  <c r="C70" i="6"/>
  <c r="H261" i="5" s="1"/>
  <c r="C72" i="6"/>
  <c r="K261" i="5" s="1"/>
  <c r="C75" i="6"/>
  <c r="H280" i="5" s="1"/>
  <c r="C93" i="6"/>
  <c r="E361" i="5" s="1"/>
  <c r="C100" i="6"/>
  <c r="K380" i="5" s="1"/>
  <c r="C88" i="6"/>
  <c r="E340" i="5" s="1"/>
  <c r="C97" i="6"/>
  <c r="B380" i="5" s="1"/>
  <c r="C9" i="6"/>
  <c r="K2" i="5" s="1"/>
  <c r="L356" i="5" s="1"/>
  <c r="C19" i="6"/>
  <c r="K40" i="5" s="1"/>
  <c r="C43" i="6"/>
  <c r="K141" i="5" s="1"/>
  <c r="C58" i="6"/>
  <c r="B220" i="5" s="1"/>
  <c r="C79" i="6"/>
  <c r="E302" i="5" s="1"/>
  <c r="C81" i="6"/>
  <c r="K302" i="5" s="1"/>
  <c r="C6" i="6"/>
  <c r="B2" i="5" s="1"/>
  <c r="C15" i="6"/>
  <c r="B40" i="5" s="1"/>
  <c r="C21" i="6"/>
  <c r="E62" i="5" s="1"/>
  <c r="C25" i="6"/>
  <c r="B81" i="5" s="1"/>
  <c r="C27" i="6"/>
  <c r="H81" i="5" s="1"/>
  <c r="D61" i="4"/>
  <c r="C38" i="6"/>
  <c r="K122" i="5" s="1"/>
  <c r="C45" i="6"/>
  <c r="E160" i="5" s="1"/>
  <c r="C49" i="6"/>
  <c r="B182" i="5" s="1"/>
  <c r="C51" i="6"/>
  <c r="H182" i="5" s="1"/>
  <c r="D101" i="4"/>
  <c r="C62" i="6"/>
  <c r="K220" i="5" s="1"/>
  <c r="C69" i="6"/>
  <c r="E261" i="5" s="1"/>
  <c r="C76" i="6"/>
  <c r="K280" i="5" s="1"/>
  <c r="C85" i="6"/>
  <c r="H321" i="5" s="1"/>
  <c r="C92" i="6"/>
  <c r="B361" i="5" s="1"/>
  <c r="C94" i="6"/>
  <c r="H361" i="5" s="1"/>
  <c r="C99" i="6"/>
  <c r="H380" i="5" s="1"/>
  <c r="F18" i="5"/>
  <c r="C91" i="6"/>
  <c r="K340" i="5" s="1"/>
  <c r="C66" i="6"/>
  <c r="H242" i="5" s="1"/>
  <c r="C24" i="6"/>
  <c r="K62" i="5" s="1"/>
  <c r="D21" i="3"/>
  <c r="D51" i="3"/>
  <c r="D81" i="3"/>
  <c r="G41" i="2"/>
  <c r="D121" i="3"/>
  <c r="G121" i="2"/>
  <c r="G81" i="2"/>
  <c r="D91" i="3"/>
  <c r="L18" i="5"/>
  <c r="G161" i="2"/>
  <c r="D91" i="4"/>
  <c r="D161" i="4"/>
  <c r="D131" i="3"/>
  <c r="D31" i="3"/>
  <c r="D61" i="3"/>
  <c r="D101" i="3"/>
  <c r="D141" i="3"/>
  <c r="D11" i="3"/>
  <c r="D41" i="3"/>
  <c r="D71" i="3"/>
  <c r="D111" i="3"/>
  <c r="D151" i="3"/>
  <c r="D161" i="3"/>
  <c r="G51" i="2"/>
  <c r="G31" i="2"/>
  <c r="G71" i="2"/>
  <c r="G111" i="2"/>
  <c r="G151" i="2"/>
  <c r="G11" i="2"/>
  <c r="G91" i="2"/>
  <c r="G131" i="2"/>
  <c r="G21" i="2"/>
  <c r="G61" i="2"/>
  <c r="G101" i="2"/>
  <c r="G141" i="2"/>
  <c r="F11" i="2"/>
  <c r="F21" i="2"/>
  <c r="F31" i="2"/>
  <c r="D11" i="2"/>
  <c r="D21" i="2"/>
  <c r="D31" i="2"/>
  <c r="D41" i="2"/>
  <c r="D51" i="2"/>
  <c r="D61" i="2"/>
  <c r="D71" i="2"/>
  <c r="D81" i="2"/>
  <c r="D91" i="2"/>
  <c r="D101" i="2"/>
  <c r="D111" i="2"/>
  <c r="D121" i="2"/>
  <c r="D131" i="2"/>
  <c r="D141" i="2"/>
  <c r="D151" i="2"/>
  <c r="D161" i="2"/>
  <c r="E11" i="2"/>
  <c r="E21" i="2"/>
  <c r="E31" i="2"/>
  <c r="E41" i="2"/>
  <c r="E51" i="2"/>
  <c r="E61" i="2"/>
  <c r="E71" i="2"/>
  <c r="E81" i="2"/>
  <c r="E91" i="2"/>
  <c r="E101" i="2"/>
  <c r="E111" i="2"/>
  <c r="E121" i="2"/>
  <c r="E131" i="2"/>
  <c r="E141" i="2"/>
  <c r="E151" i="2"/>
  <c r="E161" i="2"/>
  <c r="F41" i="2"/>
  <c r="F51" i="2"/>
  <c r="F61" i="2"/>
  <c r="F71" i="2"/>
  <c r="F81" i="2"/>
  <c r="F91" i="2"/>
  <c r="F101" i="2"/>
  <c r="F111" i="2"/>
  <c r="F121" i="2"/>
  <c r="F131" i="2"/>
  <c r="F141" i="2"/>
  <c r="F151" i="2"/>
  <c r="F161" i="2"/>
  <c r="L337" i="5" l="1"/>
  <c r="L116" i="5"/>
  <c r="L236" i="5"/>
  <c r="I18" i="5"/>
  <c r="I198" i="5"/>
  <c r="C138" i="5"/>
  <c r="L37" i="5"/>
  <c r="L157" i="5"/>
  <c r="L258" i="5"/>
  <c r="I277" i="5"/>
  <c r="C217" i="5"/>
  <c r="L377" i="5"/>
  <c r="L78" i="5"/>
  <c r="L176" i="5"/>
  <c r="L277" i="5"/>
  <c r="L396" i="5"/>
  <c r="I37" i="5"/>
  <c r="I356" i="5"/>
  <c r="C296" i="5"/>
  <c r="L97" i="5"/>
  <c r="L198" i="5"/>
  <c r="L318" i="5"/>
  <c r="I116" i="5"/>
  <c r="C56" i="5"/>
  <c r="C377" i="5"/>
  <c r="C18" i="5"/>
  <c r="I56" i="5"/>
  <c r="I138" i="5"/>
  <c r="I217" i="5"/>
  <c r="I296" i="5"/>
  <c r="I377" i="5"/>
  <c r="C78" i="5"/>
  <c r="C157" i="5"/>
  <c r="C236" i="5"/>
  <c r="C318" i="5"/>
  <c r="C396" i="5"/>
  <c r="I78" i="5"/>
  <c r="I157" i="5"/>
  <c r="I236" i="5"/>
  <c r="I318" i="5"/>
  <c r="I396" i="5"/>
  <c r="C97" i="5"/>
  <c r="C176" i="5"/>
  <c r="C258" i="5"/>
  <c r="C337" i="5"/>
  <c r="L56" i="5"/>
  <c r="L138" i="5"/>
  <c r="L217" i="5"/>
  <c r="L296" i="5"/>
  <c r="I97" i="5"/>
  <c r="I176" i="5"/>
  <c r="I258" i="5"/>
  <c r="I337" i="5"/>
  <c r="C37" i="5"/>
  <c r="C116" i="5"/>
  <c r="C198" i="5"/>
  <c r="C277" i="5"/>
  <c r="C356" i="5"/>
  <c r="D81" i="4"/>
  <c r="D21" i="4"/>
  <c r="D141" i="4"/>
  <c r="D131" i="4"/>
  <c r="D71" i="4"/>
  <c r="D51" i="4"/>
  <c r="D11" i="4"/>
  <c r="D31" i="4"/>
  <c r="D41" i="4"/>
  <c r="D151" i="4"/>
  <c r="D121" i="4"/>
  <c r="D111" i="4"/>
</calcChain>
</file>

<file path=xl/sharedStrings.xml><?xml version="1.0" encoding="utf-8"?>
<sst xmlns="http://schemas.openxmlformats.org/spreadsheetml/2006/main" count="2071" uniqueCount="162">
  <si>
    <t>Capitaine</t>
  </si>
  <si>
    <t>NOMS</t>
  </si>
  <si>
    <t>Pierrette Venne</t>
  </si>
  <si>
    <t>Claire Lessard</t>
  </si>
  <si>
    <t>Michel Taillon</t>
  </si>
  <si>
    <t>Jean-Claude Matte</t>
  </si>
  <si>
    <t>Gilberte Caron</t>
  </si>
  <si>
    <t>A2</t>
  </si>
  <si>
    <t>Georgette Grenier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</si>
  <si>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</si>
  <si>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</si>
  <si>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</si>
  <si>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</si>
  <si>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</si>
  <si>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</si>
  <si>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A10</t>
  </si>
  <si>
    <t>Guy Tanguay</t>
  </si>
  <si>
    <t>Huguette Charron</t>
  </si>
  <si>
    <t>Yves Chapdelaine</t>
  </si>
  <si>
    <t>A1</t>
  </si>
  <si>
    <t>Thérèse Hupé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</si>
  <si>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</si>
  <si>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</si>
  <si>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</si>
  <si>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</si>
  <si>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</si>
  <si>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</si>
  <si>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</si>
  <si>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</si>
  <si>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</si>
  <si>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Diane Lampron</t>
  </si>
  <si>
    <t>Charlotte Jolicoeur</t>
  </si>
  <si>
    <t>Lise Mc Lean</t>
  </si>
  <si>
    <t>Denis Locas</t>
  </si>
  <si>
    <t>Jeannine Chartré</t>
  </si>
  <si>
    <t>A3</t>
  </si>
  <si>
    <t>Gilles Tardif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</si>
  <si>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</si>
  <si>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</si>
  <si>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</si>
  <si>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</si>
  <si>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</si>
  <si>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</si>
  <si>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</si>
  <si>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</si>
  <si>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</si>
  <si>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</si>
  <si>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</si>
  <si>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</si>
  <si>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</si>
  <si>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</si>
  <si>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A9</t>
  </si>
  <si>
    <t>Lucille Pinel</t>
  </si>
  <si>
    <t>A8</t>
  </si>
  <si>
    <t>Nino Ciccollela</t>
  </si>
  <si>
    <t>Louisette Croteau</t>
  </si>
  <si>
    <t>Michel Moreau</t>
  </si>
  <si>
    <t>A7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</si>
  <si>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</si>
  <si>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</si>
  <si>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</si>
  <si>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</si>
  <si>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</si>
  <si>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</si>
  <si>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</si>
  <si>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</si>
  <si>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</si>
  <si>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</si>
  <si>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</si>
  <si>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</si>
  <si>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</si>
  <si>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</si>
  <si>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</si>
  <si>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</si>
  <si>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</si>
  <si>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</si>
  <si>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</si>
  <si>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</si>
  <si>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</si>
  <si>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</si>
  <si>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Sylvie Riendeau</t>
  </si>
  <si>
    <t>Marcel Legault</t>
  </si>
  <si>
    <t>Jocelyne Brunelle</t>
  </si>
  <si>
    <t>A5</t>
  </si>
  <si>
    <t>Marie Deslauriers</t>
  </si>
  <si>
    <t>A6</t>
  </si>
  <si>
    <t>Patrice Riendeau</t>
  </si>
  <si>
    <t>Antoine Lavoie</t>
  </si>
  <si>
    <t>Claude Baril</t>
  </si>
  <si>
    <t>Suzanne Jacob</t>
  </si>
  <si>
    <t>Gilles Thériault</t>
  </si>
  <si>
    <t>Ferno Truchon</t>
  </si>
  <si>
    <t>Denis Lauzon</t>
  </si>
  <si>
    <t>A4</t>
  </si>
  <si>
    <t>Micheline Landriault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</si>
  <si>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</si>
  <si>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</si>
  <si>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</si>
  <si>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</si>
  <si>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</si>
  <si>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</si>
  <si>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</si>
  <si>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Sem.01</t>
  </si>
  <si>
    <t>Nos.</t>
  </si>
  <si>
    <t>Noms des joueurs</t>
  </si>
  <si>
    <t>Moy.</t>
  </si>
  <si>
    <t>1ère partie</t>
  </si>
  <si>
    <t>2ème partie</t>
  </si>
  <si>
    <t>3ème partie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</si>
  <si>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</si>
  <si>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</si>
  <si>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</si>
  <si>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</si>
  <si>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</si>
  <si>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</si>
  <si>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</si>
  <si>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</si>
  <si>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</si>
  <si>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</si>
  <si>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</si>
  <si>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</si>
  <si>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</si>
  <si>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</si>
  <si>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</si>
  <si>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</si>
  <si>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</si>
  <si>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</si>
  <si>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</si>
  <si>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Sem.03</t>
  </si>
  <si>
    <t>Montant de base</t>
  </si>
  <si>
    <t>1ère moitié</t>
  </si>
  <si>
    <t>2ème moitié</t>
  </si>
  <si>
    <t>Championnat</t>
  </si>
  <si>
    <t>Finales</t>
  </si>
  <si>
    <t>Assiduité</t>
  </si>
  <si>
    <t>HT Équipe</t>
  </si>
  <si>
    <t>HS Équipe</t>
  </si>
  <si>
    <t>Hautes moyennes</t>
  </si>
  <si>
    <t>HT Individuel</t>
  </si>
  <si>
    <t>HS Individuel</t>
  </si>
  <si>
    <t>Parfaites d'équipe</t>
  </si>
  <si>
    <t>Plus de "69"</t>
  </si>
  <si>
    <t>Parfaite, Abat neuf</t>
  </si>
  <si>
    <t>Parfaite, Saison</t>
  </si>
  <si>
    <t>Total</t>
  </si>
  <si>
    <t>Équipe # 1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</si>
  <si>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</si>
  <si>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</si>
  <si>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</si>
  <si>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</si>
  <si>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</si>
  <si>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</si>
  <si>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</si>
  <si>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</si>
  <si>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NOS.</t>
  </si>
  <si>
    <t>Homme Femme</t>
  </si>
  <si>
    <t>F</t>
  </si>
  <si>
    <t>H</t>
  </si>
  <si>
    <t>Moyenne de départ</t>
  </si>
  <si>
    <t>Sem.04</t>
  </si>
  <si>
    <t>Sem.05</t>
  </si>
  <si>
    <t>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</si>
</sst>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_ * #,##0_)\ &quot;$&quot;_ ;_ * \(#,##0\)\ &quot;$&quot;_ ;_ * &quot;-&quot;??_)\ &quot;$&quot;_ ;_ @_ "/>
  </numFmts>
  <fonts count="17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9"/>
      <color theme="1"/>
      <name val="Calibri"/>
      <family val="2"/>
    </font>
    <font>
      <b/>
      <sz val="11"/>
      <color rgb="FFFF0000"/>
      <name val="Calibri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15" fontId="4" fillId="5" borderId="1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1" fontId="7" fillId="0" borderId="9" xfId="1" applyNumberFormat="1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center" vertical="center"/>
    </xf>
    <xf numFmtId="1" fontId="7" fillId="0" borderId="11" xfId="1" applyNumberFormat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2" fillId="6" borderId="12" xfId="0" applyFont="1" applyFill="1" applyBorder="1" applyAlignment="1">
      <alignment horizontal="center" vertical="center"/>
    </xf>
    <xf numFmtId="0" fontId="1" fillId="0" borderId="11" xfId="0" applyFont="1" applyFill="1" applyBorder="1"/>
    <xf numFmtId="0" fontId="2" fillId="7" borderId="10" xfId="0" applyFont="1" applyFill="1" applyBorder="1" applyAlignment="1">
      <alignment horizontal="center" vertical="center"/>
    </xf>
    <xf numFmtId="0" fontId="7" fillId="0" borderId="13" xfId="0" applyFont="1" applyFill="1" applyBorder="1"/>
    <xf numFmtId="0" fontId="1" fillId="0" borderId="11" xfId="0" applyFont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4" borderId="14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2" fillId="9" borderId="18" xfId="0" applyFont="1" applyFill="1" applyBorder="1" applyAlignment="1">
      <alignment horizontal="center" wrapText="1"/>
    </xf>
    <xf numFmtId="0" fontId="2" fillId="9" borderId="19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0" fillId="6" borderId="5" xfId="0" applyFont="1" applyFill="1" applyBorder="1"/>
    <xf numFmtId="0" fontId="2" fillId="6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0" fillId="9" borderId="11" xfId="0" applyFont="1" applyFill="1" applyBorder="1"/>
    <xf numFmtId="0" fontId="2" fillId="9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10" borderId="21" xfId="0" applyFont="1" applyFill="1" applyBorder="1" applyAlignment="1">
      <alignment horizontal="center" vertical="center"/>
    </xf>
    <xf numFmtId="0" fontId="10" fillId="10" borderId="11" xfId="0" applyFont="1" applyFill="1" applyBorder="1"/>
    <xf numFmtId="0" fontId="2" fillId="10" borderId="11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0" fontId="2" fillId="10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wrapText="1"/>
    </xf>
    <xf numFmtId="0" fontId="2" fillId="1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12" fillId="14" borderId="0" xfId="0" applyFont="1" applyFill="1" applyAlignment="1">
      <alignment vertical="center"/>
    </xf>
    <xf numFmtId="166" fontId="12" fillId="14" borderId="0" xfId="0" applyNumberFormat="1" applyFont="1" applyFill="1" applyAlignment="1">
      <alignment vertical="center"/>
    </xf>
    <xf numFmtId="166" fontId="12" fillId="14" borderId="0" xfId="2" applyNumberFormat="1" applyFont="1" applyFill="1" applyAlignment="1">
      <alignment vertical="center"/>
    </xf>
    <xf numFmtId="166" fontId="12" fillId="0" borderId="0" xfId="2" applyNumberFormat="1" applyFont="1" applyAlignment="1">
      <alignment vertical="center"/>
    </xf>
    <xf numFmtId="166" fontId="14" fillId="0" borderId="0" xfId="2" applyNumberFormat="1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166" fontId="12" fillId="0" borderId="0" xfId="0" applyNumberFormat="1" applyFont="1" applyAlignment="1">
      <alignment vertical="center"/>
    </xf>
    <xf numFmtId="0" fontId="12" fillId="7" borderId="0" xfId="0" applyFont="1" applyFill="1" applyAlignment="1">
      <alignment vertical="center"/>
    </xf>
    <xf numFmtId="166" fontId="12" fillId="7" borderId="0" xfId="0" applyNumberFormat="1" applyFont="1" applyFill="1" applyAlignment="1">
      <alignment vertical="center"/>
    </xf>
    <xf numFmtId="0" fontId="2" fillId="14" borderId="1" xfId="0" applyFont="1" applyFill="1" applyBorder="1"/>
    <xf numFmtId="0" fontId="2" fillId="15" borderId="27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6" fontId="12" fillId="9" borderId="1" xfId="2" applyNumberFormat="1" applyFont="1" applyFill="1" applyBorder="1" applyAlignment="1">
      <alignment vertical="center"/>
    </xf>
    <xf numFmtId="0" fontId="16" fillId="14" borderId="1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/>
    </xf>
    <xf numFmtId="1" fontId="2" fillId="0" borderId="11" xfId="1" applyNumberFormat="1" applyFont="1" applyFill="1" applyBorder="1" applyAlignment="1">
      <alignment horizont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2" fillId="0" borderId="0" xfId="0" applyFont="1"/>
    <xf numFmtId="166" fontId="12" fillId="16" borderId="1" xfId="2" applyNumberFormat="1" applyFont="1" applyFill="1" applyBorder="1" applyAlignment="1">
      <alignment vertical="center"/>
    </xf>
    <xf numFmtId="166" fontId="12" fillId="2" borderId="1" xfId="2" applyNumberFormat="1" applyFont="1" applyFill="1" applyBorder="1" applyAlignment="1">
      <alignment vertical="center"/>
    </xf>
    <xf numFmtId="166" fontId="13" fillId="0" borderId="3" xfId="2" applyNumberFormat="1" applyFont="1" applyBorder="1" applyAlignment="1">
      <alignment horizontal="center" vertical="center"/>
    </xf>
    <xf numFmtId="166" fontId="13" fillId="0" borderId="27" xfId="2" applyNumberFormat="1" applyFont="1" applyBorder="1" applyAlignment="1">
      <alignment horizontal="center" vertical="center"/>
    </xf>
    <xf numFmtId="166" fontId="13" fillId="0" borderId="0" xfId="2" applyNumberFormat="1" applyFont="1" applyAlignment="1">
      <alignment horizontal="center" vertical="center"/>
    </xf>
    <xf numFmtId="0" fontId="3" fillId="15" borderId="26" xfId="0" applyFont="1" applyFill="1" applyBorder="1" applyAlignment="1">
      <alignment horizontal="center" vertical="center"/>
    </xf>
    <xf numFmtId="0" fontId="3" fillId="15" borderId="7" xfId="0" applyFont="1" applyFill="1" applyBorder="1" applyAlignment="1">
      <alignment horizontal="center" vertical="center"/>
    </xf>
    <xf numFmtId="0" fontId="15" fillId="15" borderId="26" xfId="0" applyFont="1" applyFill="1" applyBorder="1" applyAlignment="1">
      <alignment horizontal="center" vertical="center"/>
    </xf>
    <xf numFmtId="0" fontId="15" fillId="15" borderId="7" xfId="0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3488"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297181</xdr:colOff>
      <xdr:row>2</xdr:row>
      <xdr:rowOff>60960</xdr:rowOff>
    </xdr:from>
    <xdr:ext cx="5349239" cy="781240"/>
    <xdr:sp macro="" textlink="">
      <xdr:nvSpPr>
        <xdr:cNvPr id="2" name="ZoneTexte 1"/>
        <xdr:cNvSpPr txBox="1"/>
      </xdr:nvSpPr>
      <xdr:spPr>
        <a:xfrm>
          <a:off x="8069581" y="441960"/>
          <a:ext cx="5349239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>
              <a:solidFill>
                <a:srgbClr val="FF0000"/>
              </a:solidFill>
            </a:rPr>
            <a:t>J'ai changé les $A:$C dans les Col. C et F par $A:$E en </a:t>
          </a:r>
          <a:r>
            <a:rPr lang="fr-FR" baseline="0">
              <a:solidFill>
                <a:srgbClr val="FF0000"/>
              </a:solidFill>
            </a:rPr>
            <a:t> inscrivant 300 dans une nouvelle Sem.05. Rien ne se passe. </a:t>
          </a:r>
        </a:p>
        <a:p>
          <a:r>
            <a:rPr lang="fr-FR" sz="1100" baseline="0">
              <a:solidFill>
                <a:srgbClr val="00B0F0"/>
              </a:solidFill>
            </a:rPr>
            <a:t>J'ai changé les $A:$C dans les col. I et L par $A:$D et les $25,00 s'additionnent bien</a:t>
          </a:r>
          <a:r>
            <a:rPr lang="fr-FR" sz="1100" baseline="0"/>
            <a:t>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workbookViewId="0">
      <selection activeCell="X5" sqref="X5"/>
    </sheetView>
  </sheetViews>
  <sheetFormatPr baseColWidth="10" defaultRowHeight="14.4" x14ac:dyDescent="0.3"/>
  <cols>
    <col min="1" max="2" width="10.77734375" style="1" customWidth="1"/>
    <col min="3" max="3" width="19.77734375" style="1" customWidth="1"/>
    <col min="4" max="4" width="7.77734375" style="1" customWidth="1"/>
    <col min="5" max="5" width="9.77734375" style="84" customWidth="1"/>
  </cols>
  <sheetData>
    <row r="1" spans="1:24" ht="29.4" thickBot="1" x14ac:dyDescent="0.35">
      <c r="A1" s="2"/>
      <c r="B1" s="3"/>
      <c r="C1" s="22"/>
      <c r="D1" s="72" t="s">
        <v>155</v>
      </c>
      <c r="E1" s="76" t="s">
        <v>158</v>
      </c>
      <c r="X1">
        <v>5000</v>
      </c>
    </row>
    <row r="2" spans="1:24" ht="16.2" thickBot="1" x14ac:dyDescent="0.35">
      <c r="A2" s="4" t="s">
        <v>154</v>
      </c>
      <c r="B2" s="5" t="s">
        <v>0</v>
      </c>
      <c r="C2" s="23" t="s">
        <v>1</v>
      </c>
      <c r="D2" s="73"/>
      <c r="E2" s="77"/>
      <c r="X2" t="s">
        <v>161</v>
      </c>
    </row>
    <row r="3" spans="1:24" x14ac:dyDescent="0.3">
      <c r="A3" s="6">
        <v>1000</v>
      </c>
      <c r="B3" s="7"/>
      <c r="C3" s="8" t="s">
        <v>2</v>
      </c>
      <c r="D3" s="74" t="s">
        <v>156</v>
      </c>
      <c r="E3" s="78">
        <v>157</v>
      </c>
    </row>
    <row r="4" spans="1:24" x14ac:dyDescent="0.3">
      <c r="A4" s="9">
        <v>1001</v>
      </c>
      <c r="B4" s="7">
        <v>9</v>
      </c>
      <c r="C4" s="10" t="s">
        <v>3</v>
      </c>
      <c r="D4" s="37" t="s">
        <v>156</v>
      </c>
      <c r="E4" s="79">
        <v>174</v>
      </c>
      <c r="X4">
        <v>130</v>
      </c>
    </row>
    <row r="5" spans="1:24" x14ac:dyDescent="0.3">
      <c r="A5" s="9">
        <v>1002</v>
      </c>
      <c r="B5" s="7">
        <v>16</v>
      </c>
      <c r="C5" s="10" t="s">
        <v>4</v>
      </c>
      <c r="D5" s="37" t="s">
        <v>157</v>
      </c>
      <c r="E5" s="79">
        <v>224</v>
      </c>
    </row>
    <row r="6" spans="1:24" x14ac:dyDescent="0.3">
      <c r="A6" s="9">
        <v>1003</v>
      </c>
      <c r="B6" s="7"/>
      <c r="C6" s="10" t="s">
        <v>5</v>
      </c>
      <c r="D6" s="37" t="s">
        <v>157</v>
      </c>
      <c r="E6" s="79">
        <v>180</v>
      </c>
    </row>
    <row r="7" spans="1:24" x14ac:dyDescent="0.3">
      <c r="A7" s="9">
        <v>1004</v>
      </c>
      <c r="B7" s="7">
        <v>1</v>
      </c>
      <c r="C7" s="10" t="s">
        <v>6</v>
      </c>
      <c r="D7" s="37" t="s">
        <v>156</v>
      </c>
      <c r="E7" s="79">
        <v>179</v>
      </c>
    </row>
    <row r="8" spans="1:24" x14ac:dyDescent="0.3">
      <c r="A8" s="9">
        <v>1005</v>
      </c>
      <c r="B8" s="7" t="s">
        <v>7</v>
      </c>
      <c r="C8" s="11" t="s">
        <v>8</v>
      </c>
      <c r="D8" s="37" t="s">
        <v>156</v>
      </c>
      <c r="E8" s="79">
        <v>126</v>
      </c>
    </row>
    <row r="9" spans="1:24" x14ac:dyDescent="0.3">
      <c r="A9" s="9">
        <v>1006</v>
      </c>
      <c r="B9" s="7"/>
      <c r="C9" s="10" t="s">
        <v>9</v>
      </c>
      <c r="D9" s="37" t="s">
        <v>156</v>
      </c>
      <c r="E9" s="79">
        <v>132</v>
      </c>
    </row>
    <row r="10" spans="1:24" x14ac:dyDescent="0.3">
      <c r="A10" s="9">
        <v>1007</v>
      </c>
      <c r="B10" s="7"/>
      <c r="C10" s="10" t="s">
        <v>10</v>
      </c>
      <c r="D10" s="37" t="s">
        <v>157</v>
      </c>
      <c r="E10" s="79">
        <v>163</v>
      </c>
    </row>
    <row r="11" spans="1:24" x14ac:dyDescent="0.3">
      <c r="A11" s="9">
        <v>1008</v>
      </c>
      <c r="B11" s="7"/>
      <c r="C11" s="10" t="s">
        <v>11</v>
      </c>
      <c r="D11" s="37" t="s">
        <v>157</v>
      </c>
      <c r="E11" s="79">
        <v>160</v>
      </c>
    </row>
    <row r="12" spans="1:24" x14ac:dyDescent="0.3">
      <c r="A12" s="9">
        <v>1009</v>
      </c>
      <c r="B12" s="7">
        <v>2</v>
      </c>
      <c r="C12" s="10" t="s">
        <v>12</v>
      </c>
      <c r="D12" s="37" t="s">
        <v>156</v>
      </c>
      <c r="E12" s="79">
        <v>184</v>
      </c>
    </row>
    <row r="13" spans="1:24" x14ac:dyDescent="0.3">
      <c r="A13" s="9">
        <v>1010</v>
      </c>
      <c r="B13" s="7"/>
      <c r="C13" s="10" t="s">
        <v>13</v>
      </c>
      <c r="D13" s="37" t="s">
        <v>157</v>
      </c>
      <c r="E13" s="79">
        <v>122</v>
      </c>
    </row>
    <row r="14" spans="1:24" x14ac:dyDescent="0.3">
      <c r="A14" s="9">
        <v>1011</v>
      </c>
      <c r="B14" s="7"/>
      <c r="C14" s="10" t="s">
        <v>14</v>
      </c>
      <c r="D14" s="37" t="s">
        <v>157</v>
      </c>
      <c r="E14" s="79">
        <v>152</v>
      </c>
    </row>
    <row r="15" spans="1:24" x14ac:dyDescent="0.3">
      <c r="A15" s="9">
        <v>1012</v>
      </c>
      <c r="B15" s="7" t="s">
        <v>15</v>
      </c>
      <c r="C15" s="10" t="s">
        <v>16</v>
      </c>
      <c r="D15" s="37" t="s">
        <v>157</v>
      </c>
      <c r="E15" s="79">
        <v>159</v>
      </c>
    </row>
    <row r="16" spans="1:24" x14ac:dyDescent="0.3">
      <c r="A16" s="9">
        <v>1013</v>
      </c>
      <c r="B16" s="7"/>
      <c r="C16" s="10" t="s">
        <v>17</v>
      </c>
      <c r="D16" s="37" t="s">
        <v>156</v>
      </c>
      <c r="E16" s="79">
        <v>176</v>
      </c>
    </row>
    <row r="17" spans="1:5" x14ac:dyDescent="0.3">
      <c r="A17" s="9">
        <v>1014</v>
      </c>
      <c r="B17" s="7">
        <v>3</v>
      </c>
      <c r="C17" s="10" t="s">
        <v>18</v>
      </c>
      <c r="D17" s="37" t="s">
        <v>157</v>
      </c>
      <c r="E17" s="79">
        <v>201</v>
      </c>
    </row>
    <row r="18" spans="1:5" x14ac:dyDescent="0.3">
      <c r="A18" s="9">
        <v>1015</v>
      </c>
      <c r="B18" s="7" t="s">
        <v>19</v>
      </c>
      <c r="C18" s="10" t="s">
        <v>20</v>
      </c>
      <c r="D18" s="37" t="s">
        <v>156</v>
      </c>
      <c r="E18" s="79">
        <v>126</v>
      </c>
    </row>
    <row r="19" spans="1:5" x14ac:dyDescent="0.3">
      <c r="A19" s="12">
        <v>1016</v>
      </c>
      <c r="B19" s="7"/>
      <c r="C19" s="10" t="s">
        <v>21</v>
      </c>
      <c r="D19" s="37" t="s">
        <v>157</v>
      </c>
      <c r="E19" s="79">
        <v>149</v>
      </c>
    </row>
    <row r="20" spans="1:5" x14ac:dyDescent="0.3">
      <c r="A20" s="12">
        <v>1017</v>
      </c>
      <c r="B20" s="7"/>
      <c r="C20" s="13" t="s">
        <v>22</v>
      </c>
      <c r="D20" s="37" t="s">
        <v>157</v>
      </c>
      <c r="E20" s="80">
        <v>165</v>
      </c>
    </row>
    <row r="21" spans="1:5" x14ac:dyDescent="0.3">
      <c r="A21" s="12">
        <v>1018</v>
      </c>
      <c r="B21" s="14"/>
      <c r="C21" s="10" t="s">
        <v>23</v>
      </c>
      <c r="D21" s="37" t="s">
        <v>157</v>
      </c>
      <c r="E21" s="79">
        <v>177</v>
      </c>
    </row>
    <row r="22" spans="1:5" x14ac:dyDescent="0.3">
      <c r="A22" s="12">
        <v>1019</v>
      </c>
      <c r="B22" s="14">
        <v>4</v>
      </c>
      <c r="C22" s="10" t="s">
        <v>24</v>
      </c>
      <c r="D22" s="37" t="s">
        <v>157</v>
      </c>
      <c r="E22" s="79">
        <v>192</v>
      </c>
    </row>
    <row r="23" spans="1:5" x14ac:dyDescent="0.3">
      <c r="A23" s="12">
        <v>1020</v>
      </c>
      <c r="B23" s="14"/>
      <c r="C23" s="10" t="s">
        <v>25</v>
      </c>
      <c r="D23" s="37" t="s">
        <v>156</v>
      </c>
      <c r="E23" s="79">
        <v>133</v>
      </c>
    </row>
    <row r="24" spans="1:5" x14ac:dyDescent="0.3">
      <c r="A24" s="12">
        <v>1021</v>
      </c>
      <c r="B24" s="14"/>
      <c r="C24" s="10" t="s">
        <v>26</v>
      </c>
      <c r="D24" s="37" t="s">
        <v>156</v>
      </c>
      <c r="E24" s="79">
        <v>150</v>
      </c>
    </row>
    <row r="25" spans="1:5" x14ac:dyDescent="0.3">
      <c r="A25" s="12">
        <v>1022</v>
      </c>
      <c r="B25" s="14"/>
      <c r="C25" s="10" t="s">
        <v>27</v>
      </c>
      <c r="D25" s="37" t="s">
        <v>156</v>
      </c>
      <c r="E25" s="79">
        <v>171</v>
      </c>
    </row>
    <row r="26" spans="1:5" x14ac:dyDescent="0.3">
      <c r="A26" s="12">
        <v>1023</v>
      </c>
      <c r="B26" s="14"/>
      <c r="C26" s="10" t="s">
        <v>28</v>
      </c>
      <c r="D26" s="37" t="s">
        <v>156</v>
      </c>
      <c r="E26" s="79">
        <v>183</v>
      </c>
    </row>
    <row r="27" spans="1:5" x14ac:dyDescent="0.3">
      <c r="A27" s="12">
        <v>1024</v>
      </c>
      <c r="B27" s="14">
        <v>5</v>
      </c>
      <c r="C27" s="10" t="s">
        <v>29</v>
      </c>
      <c r="D27" s="37" t="s">
        <v>157</v>
      </c>
      <c r="E27" s="79">
        <v>177</v>
      </c>
    </row>
    <row r="28" spans="1:5" x14ac:dyDescent="0.3">
      <c r="A28" s="12">
        <v>1025</v>
      </c>
      <c r="B28" s="14"/>
      <c r="C28" s="10" t="s">
        <v>30</v>
      </c>
      <c r="D28" s="37" t="s">
        <v>156</v>
      </c>
      <c r="E28" s="79">
        <v>130</v>
      </c>
    </row>
    <row r="29" spans="1:5" x14ac:dyDescent="0.3">
      <c r="A29" s="12">
        <v>1026</v>
      </c>
      <c r="B29" s="14"/>
      <c r="C29" s="10" t="s">
        <v>31</v>
      </c>
      <c r="D29" s="37" t="s">
        <v>156</v>
      </c>
      <c r="E29" s="79">
        <v>152</v>
      </c>
    </row>
    <row r="30" spans="1:5" x14ac:dyDescent="0.3">
      <c r="A30" s="12">
        <v>1027</v>
      </c>
      <c r="B30" s="14"/>
      <c r="C30" s="10" t="s">
        <v>32</v>
      </c>
      <c r="D30" s="37" t="s">
        <v>156</v>
      </c>
      <c r="E30" s="79">
        <v>171</v>
      </c>
    </row>
    <row r="31" spans="1:5" x14ac:dyDescent="0.3">
      <c r="A31" s="12">
        <v>1028</v>
      </c>
      <c r="B31" s="14"/>
      <c r="C31" s="10" t="s">
        <v>33</v>
      </c>
      <c r="D31" s="37" t="s">
        <v>157</v>
      </c>
      <c r="E31" s="79">
        <v>188</v>
      </c>
    </row>
    <row r="32" spans="1:5" x14ac:dyDescent="0.3">
      <c r="A32" s="12">
        <v>1029</v>
      </c>
      <c r="B32" s="14">
        <v>6</v>
      </c>
      <c r="C32" s="10" t="s">
        <v>34</v>
      </c>
      <c r="D32" s="37" t="s">
        <v>156</v>
      </c>
      <c r="E32" s="79">
        <v>173</v>
      </c>
    </row>
    <row r="33" spans="1:5" x14ac:dyDescent="0.3">
      <c r="A33" s="12">
        <v>1030</v>
      </c>
      <c r="B33" s="14" t="s">
        <v>35</v>
      </c>
      <c r="C33" s="10" t="s">
        <v>36</v>
      </c>
      <c r="D33" s="37" t="s">
        <v>157</v>
      </c>
      <c r="E33" s="79">
        <v>130</v>
      </c>
    </row>
    <row r="34" spans="1:5" x14ac:dyDescent="0.3">
      <c r="A34" s="12">
        <v>1031</v>
      </c>
      <c r="B34" s="14"/>
      <c r="C34" s="10" t="s">
        <v>37</v>
      </c>
      <c r="D34" s="37" t="s">
        <v>156</v>
      </c>
      <c r="E34" s="81">
        <v>150</v>
      </c>
    </row>
    <row r="35" spans="1:5" x14ac:dyDescent="0.3">
      <c r="A35" s="12">
        <v>1032</v>
      </c>
      <c r="B35" s="14"/>
      <c r="C35" s="10" t="s">
        <v>38</v>
      </c>
      <c r="D35" s="37" t="s">
        <v>157</v>
      </c>
      <c r="E35" s="79">
        <v>173</v>
      </c>
    </row>
    <row r="36" spans="1:5" x14ac:dyDescent="0.3">
      <c r="A36" s="12">
        <v>1033</v>
      </c>
      <c r="B36" s="14"/>
      <c r="C36" s="10" t="s">
        <v>39</v>
      </c>
      <c r="D36" s="37" t="s">
        <v>157</v>
      </c>
      <c r="E36" s="79">
        <v>193</v>
      </c>
    </row>
    <row r="37" spans="1:5" x14ac:dyDescent="0.3">
      <c r="A37" s="12">
        <v>1034</v>
      </c>
      <c r="B37" s="14">
        <v>7</v>
      </c>
      <c r="C37" s="10" t="s">
        <v>40</v>
      </c>
      <c r="D37" s="37" t="s">
        <v>156</v>
      </c>
      <c r="E37" s="79">
        <v>166</v>
      </c>
    </row>
    <row r="38" spans="1:5" x14ac:dyDescent="0.3">
      <c r="A38" s="12">
        <v>1035</v>
      </c>
      <c r="B38" s="14"/>
      <c r="C38" s="10" t="s">
        <v>41</v>
      </c>
      <c r="D38" s="37" t="s">
        <v>157</v>
      </c>
      <c r="E38" s="79">
        <v>135</v>
      </c>
    </row>
    <row r="39" spans="1:5" x14ac:dyDescent="0.3">
      <c r="A39" s="12">
        <v>1036</v>
      </c>
      <c r="B39" s="14"/>
      <c r="C39" s="10" t="s">
        <v>42</v>
      </c>
      <c r="D39" s="37" t="s">
        <v>156</v>
      </c>
      <c r="E39" s="79">
        <v>147</v>
      </c>
    </row>
    <row r="40" spans="1:5" x14ac:dyDescent="0.3">
      <c r="A40" s="12">
        <v>1037</v>
      </c>
      <c r="B40" s="14"/>
      <c r="C40" s="10" t="s">
        <v>43</v>
      </c>
      <c r="D40" s="37" t="s">
        <v>157</v>
      </c>
      <c r="E40" s="79">
        <v>180</v>
      </c>
    </row>
    <row r="41" spans="1:5" x14ac:dyDescent="0.3">
      <c r="A41" s="12">
        <v>1038</v>
      </c>
      <c r="B41" s="14">
        <v>8</v>
      </c>
      <c r="C41" s="10" t="s">
        <v>44</v>
      </c>
      <c r="D41" s="37" t="s">
        <v>157</v>
      </c>
      <c r="E41" s="79">
        <v>172</v>
      </c>
    </row>
    <row r="42" spans="1:5" x14ac:dyDescent="0.3">
      <c r="A42" s="12">
        <v>1039</v>
      </c>
      <c r="B42" s="14"/>
      <c r="C42" s="10" t="s">
        <v>45</v>
      </c>
      <c r="D42" s="37" t="s">
        <v>157</v>
      </c>
      <c r="E42" s="79">
        <v>130</v>
      </c>
    </row>
    <row r="43" spans="1:5" x14ac:dyDescent="0.3">
      <c r="A43" s="12">
        <v>1040</v>
      </c>
      <c r="B43" s="14"/>
      <c r="C43" s="10" t="s">
        <v>46</v>
      </c>
      <c r="D43" s="37" t="s">
        <v>157</v>
      </c>
      <c r="E43" s="79">
        <v>169</v>
      </c>
    </row>
    <row r="44" spans="1:5" x14ac:dyDescent="0.3">
      <c r="A44" s="12">
        <v>1041</v>
      </c>
      <c r="B44" s="14"/>
      <c r="C44" s="10" t="s">
        <v>47</v>
      </c>
      <c r="D44" s="37" t="s">
        <v>156</v>
      </c>
      <c r="E44" s="79">
        <v>151</v>
      </c>
    </row>
    <row r="45" spans="1:5" x14ac:dyDescent="0.3">
      <c r="A45" s="12">
        <v>1042</v>
      </c>
      <c r="B45" s="14"/>
      <c r="C45" s="10" t="s">
        <v>48</v>
      </c>
      <c r="D45" s="37" t="s">
        <v>156</v>
      </c>
      <c r="E45" s="79">
        <v>170</v>
      </c>
    </row>
    <row r="46" spans="1:5" x14ac:dyDescent="0.3">
      <c r="A46" s="12">
        <v>1043</v>
      </c>
      <c r="B46" s="14"/>
      <c r="C46" s="10" t="s">
        <v>49</v>
      </c>
      <c r="D46" s="37" t="s">
        <v>157</v>
      </c>
      <c r="E46" s="79">
        <v>187</v>
      </c>
    </row>
    <row r="47" spans="1:5" x14ac:dyDescent="0.3">
      <c r="A47" s="12">
        <v>1044</v>
      </c>
      <c r="B47" s="14"/>
      <c r="C47" s="10" t="s">
        <v>50</v>
      </c>
      <c r="D47" s="37" t="s">
        <v>157</v>
      </c>
      <c r="E47" s="79">
        <v>158</v>
      </c>
    </row>
    <row r="48" spans="1:5" x14ac:dyDescent="0.3">
      <c r="A48" s="12">
        <v>1045</v>
      </c>
      <c r="B48" s="14" t="s">
        <v>51</v>
      </c>
      <c r="C48" s="10" t="s">
        <v>52</v>
      </c>
      <c r="D48" s="37" t="s">
        <v>156</v>
      </c>
      <c r="E48" s="80">
        <v>117</v>
      </c>
    </row>
    <row r="49" spans="1:5" x14ac:dyDescent="0.3">
      <c r="A49" s="12">
        <v>1046</v>
      </c>
      <c r="B49" s="14" t="s">
        <v>53</v>
      </c>
      <c r="C49" s="13" t="s">
        <v>54</v>
      </c>
      <c r="D49" s="37" t="s">
        <v>157</v>
      </c>
      <c r="E49" s="80">
        <v>151</v>
      </c>
    </row>
    <row r="50" spans="1:5" x14ac:dyDescent="0.3">
      <c r="A50" s="12">
        <v>1047</v>
      </c>
      <c r="B50" s="14"/>
      <c r="C50" s="10" t="s">
        <v>55</v>
      </c>
      <c r="D50" s="37" t="s">
        <v>156</v>
      </c>
      <c r="E50" s="79">
        <v>163</v>
      </c>
    </row>
    <row r="51" spans="1:5" x14ac:dyDescent="0.3">
      <c r="A51" s="12">
        <v>1048</v>
      </c>
      <c r="B51" s="14">
        <v>10</v>
      </c>
      <c r="C51" s="10" t="s">
        <v>56</v>
      </c>
      <c r="D51" s="37" t="s">
        <v>157</v>
      </c>
      <c r="E51" s="79">
        <v>199</v>
      </c>
    </row>
    <row r="52" spans="1:5" x14ac:dyDescent="0.3">
      <c r="A52" s="12">
        <v>1049</v>
      </c>
      <c r="B52" s="14" t="s">
        <v>57</v>
      </c>
      <c r="C52" s="10" t="s">
        <v>58</v>
      </c>
      <c r="D52" s="37" t="s">
        <v>156</v>
      </c>
      <c r="E52" s="79">
        <v>122</v>
      </c>
    </row>
    <row r="53" spans="1:5" x14ac:dyDescent="0.3">
      <c r="A53" s="12">
        <v>1050</v>
      </c>
      <c r="B53" s="14"/>
      <c r="C53" s="10" t="s">
        <v>59</v>
      </c>
      <c r="D53" s="37" t="s">
        <v>156</v>
      </c>
      <c r="E53" s="79">
        <v>141</v>
      </c>
    </row>
    <row r="54" spans="1:5" x14ac:dyDescent="0.3">
      <c r="A54" s="12">
        <v>1051</v>
      </c>
      <c r="B54" s="14"/>
      <c r="C54" s="10" t="s">
        <v>60</v>
      </c>
      <c r="D54" s="37" t="s">
        <v>157</v>
      </c>
      <c r="E54" s="81">
        <v>172</v>
      </c>
    </row>
    <row r="55" spans="1:5" x14ac:dyDescent="0.3">
      <c r="A55" s="12">
        <v>1052</v>
      </c>
      <c r="B55" s="14"/>
      <c r="C55" s="10" t="s">
        <v>61</v>
      </c>
      <c r="D55" s="37" t="s">
        <v>157</v>
      </c>
      <c r="E55" s="79">
        <v>175</v>
      </c>
    </row>
    <row r="56" spans="1:5" x14ac:dyDescent="0.3">
      <c r="A56" s="12">
        <v>1053</v>
      </c>
      <c r="B56" s="14">
        <v>11</v>
      </c>
      <c r="C56" s="10" t="s">
        <v>62</v>
      </c>
      <c r="D56" s="37" t="s">
        <v>157</v>
      </c>
      <c r="E56" s="79">
        <v>204</v>
      </c>
    </row>
    <row r="57" spans="1:5" x14ac:dyDescent="0.3">
      <c r="A57" s="12">
        <v>1054</v>
      </c>
      <c r="B57" s="14"/>
      <c r="C57" s="10" t="s">
        <v>63</v>
      </c>
      <c r="D57" s="37" t="s">
        <v>156</v>
      </c>
      <c r="E57" s="79">
        <v>138</v>
      </c>
    </row>
    <row r="58" spans="1:5" x14ac:dyDescent="0.3">
      <c r="A58" s="12">
        <v>1055</v>
      </c>
      <c r="B58" s="14"/>
      <c r="C58" s="10" t="s">
        <v>64</v>
      </c>
      <c r="D58" s="37" t="s">
        <v>156</v>
      </c>
      <c r="E58" s="79">
        <v>158</v>
      </c>
    </row>
    <row r="59" spans="1:5" x14ac:dyDescent="0.3">
      <c r="A59" s="12">
        <v>1056</v>
      </c>
      <c r="B59" s="14"/>
      <c r="C59" s="10" t="s">
        <v>65</v>
      </c>
      <c r="D59" s="37" t="s">
        <v>157</v>
      </c>
      <c r="E59" s="79">
        <v>174</v>
      </c>
    </row>
    <row r="60" spans="1:5" x14ac:dyDescent="0.3">
      <c r="A60" s="12">
        <v>1057</v>
      </c>
      <c r="B60" s="14"/>
      <c r="C60" s="10" t="s">
        <v>66</v>
      </c>
      <c r="D60" s="37" t="s">
        <v>157</v>
      </c>
      <c r="E60" s="79">
        <v>213</v>
      </c>
    </row>
    <row r="61" spans="1:5" x14ac:dyDescent="0.3">
      <c r="A61" s="12">
        <v>1058</v>
      </c>
      <c r="B61" s="14">
        <v>12</v>
      </c>
      <c r="C61" s="10" t="s">
        <v>67</v>
      </c>
      <c r="D61" s="37" t="s">
        <v>156</v>
      </c>
      <c r="E61" s="79">
        <v>128</v>
      </c>
    </row>
    <row r="62" spans="1:5" x14ac:dyDescent="0.3">
      <c r="A62" s="12">
        <v>1059</v>
      </c>
      <c r="B62" s="14"/>
      <c r="C62" s="10" t="s">
        <v>68</v>
      </c>
      <c r="D62" s="37" t="s">
        <v>156</v>
      </c>
      <c r="E62" s="79">
        <v>138</v>
      </c>
    </row>
    <row r="63" spans="1:5" x14ac:dyDescent="0.3">
      <c r="A63" s="12">
        <v>1060</v>
      </c>
      <c r="B63" s="14"/>
      <c r="C63" s="10" t="s">
        <v>69</v>
      </c>
      <c r="D63" s="37" t="s">
        <v>157</v>
      </c>
      <c r="E63" s="79">
        <v>159</v>
      </c>
    </row>
    <row r="64" spans="1:5" x14ac:dyDescent="0.3">
      <c r="A64" s="12">
        <v>1061</v>
      </c>
      <c r="B64" s="14"/>
      <c r="C64" s="10" t="s">
        <v>70</v>
      </c>
      <c r="D64" s="37" t="s">
        <v>157</v>
      </c>
      <c r="E64" s="79">
        <v>174</v>
      </c>
    </row>
    <row r="65" spans="1:5" x14ac:dyDescent="0.3">
      <c r="A65" s="12">
        <v>1062</v>
      </c>
      <c r="B65" s="14"/>
      <c r="C65" s="10" t="s">
        <v>71</v>
      </c>
      <c r="D65" s="37" t="s">
        <v>157</v>
      </c>
      <c r="E65" s="79">
        <v>194</v>
      </c>
    </row>
    <row r="66" spans="1:5" x14ac:dyDescent="0.3">
      <c r="A66" s="12">
        <v>1063</v>
      </c>
      <c r="B66" s="14">
        <v>13</v>
      </c>
      <c r="C66" s="10" t="s">
        <v>72</v>
      </c>
      <c r="D66" s="37" t="s">
        <v>157</v>
      </c>
      <c r="E66" s="79">
        <v>150</v>
      </c>
    </row>
    <row r="67" spans="1:5" x14ac:dyDescent="0.3">
      <c r="A67" s="12">
        <v>1064</v>
      </c>
      <c r="B67" s="14"/>
      <c r="C67" s="10" t="s">
        <v>73</v>
      </c>
      <c r="D67" s="37" t="s">
        <v>157</v>
      </c>
      <c r="E67" s="79">
        <v>136</v>
      </c>
    </row>
    <row r="68" spans="1:5" x14ac:dyDescent="0.3">
      <c r="A68" s="12">
        <v>1065</v>
      </c>
      <c r="B68" s="14"/>
      <c r="C68" s="10" t="s">
        <v>74</v>
      </c>
      <c r="D68" s="37" t="s">
        <v>156</v>
      </c>
      <c r="E68" s="79">
        <v>146</v>
      </c>
    </row>
    <row r="69" spans="1:5" x14ac:dyDescent="0.3">
      <c r="A69" s="12">
        <v>1066</v>
      </c>
      <c r="B69" s="14"/>
      <c r="C69" s="10" t="s">
        <v>75</v>
      </c>
      <c r="D69" s="37" t="s">
        <v>156</v>
      </c>
      <c r="E69" s="79">
        <v>173</v>
      </c>
    </row>
    <row r="70" spans="1:5" x14ac:dyDescent="0.3">
      <c r="A70" s="12">
        <v>1067</v>
      </c>
      <c r="B70" s="14"/>
      <c r="C70" s="10" t="s">
        <v>76</v>
      </c>
      <c r="D70" s="37" t="s">
        <v>157</v>
      </c>
      <c r="E70" s="79">
        <v>191</v>
      </c>
    </row>
    <row r="71" spans="1:5" x14ac:dyDescent="0.3">
      <c r="A71" s="12">
        <v>1068</v>
      </c>
      <c r="B71" s="14">
        <v>14</v>
      </c>
      <c r="C71" s="10" t="s">
        <v>77</v>
      </c>
      <c r="D71" s="37" t="s">
        <v>156</v>
      </c>
      <c r="E71" s="79">
        <v>171</v>
      </c>
    </row>
    <row r="72" spans="1:5" x14ac:dyDescent="0.3">
      <c r="A72" s="12">
        <v>1069</v>
      </c>
      <c r="B72" s="14"/>
      <c r="C72" s="15" t="s">
        <v>78</v>
      </c>
      <c r="D72" s="37" t="s">
        <v>156</v>
      </c>
      <c r="E72" s="79">
        <v>138</v>
      </c>
    </row>
    <row r="73" spans="1:5" x14ac:dyDescent="0.3">
      <c r="A73" s="12">
        <v>1070</v>
      </c>
      <c r="B73" s="14"/>
      <c r="C73" s="10" t="s">
        <v>79</v>
      </c>
      <c r="D73" s="37" t="s">
        <v>156</v>
      </c>
      <c r="E73" s="79">
        <v>144</v>
      </c>
    </row>
    <row r="74" spans="1:5" x14ac:dyDescent="0.3">
      <c r="A74" s="12">
        <v>1071</v>
      </c>
      <c r="B74" s="14"/>
      <c r="C74" s="10" t="s">
        <v>80</v>
      </c>
      <c r="D74" s="37" t="s">
        <v>156</v>
      </c>
      <c r="E74" s="79">
        <v>174</v>
      </c>
    </row>
    <row r="75" spans="1:5" x14ac:dyDescent="0.3">
      <c r="A75" s="12">
        <v>1072</v>
      </c>
      <c r="B75" s="14"/>
      <c r="C75" s="13" t="s">
        <v>81</v>
      </c>
      <c r="D75" s="37" t="s">
        <v>157</v>
      </c>
      <c r="E75" s="80">
        <v>195</v>
      </c>
    </row>
    <row r="76" spans="1:5" x14ac:dyDescent="0.3">
      <c r="A76" s="12">
        <v>1073</v>
      </c>
      <c r="B76" s="14">
        <v>15</v>
      </c>
      <c r="C76" s="10" t="s">
        <v>82</v>
      </c>
      <c r="D76" s="37" t="s">
        <v>156</v>
      </c>
      <c r="E76" s="79">
        <v>162</v>
      </c>
    </row>
    <row r="77" spans="1:5" x14ac:dyDescent="0.3">
      <c r="A77" s="12">
        <v>1074</v>
      </c>
      <c r="B77" s="14" t="s">
        <v>83</v>
      </c>
      <c r="C77" s="10" t="s">
        <v>84</v>
      </c>
      <c r="D77" s="37" t="s">
        <v>156</v>
      </c>
      <c r="E77" s="79">
        <v>109</v>
      </c>
    </row>
    <row r="78" spans="1:5" x14ac:dyDescent="0.3">
      <c r="A78" s="12">
        <v>1075</v>
      </c>
      <c r="B78" s="14" t="s">
        <v>85</v>
      </c>
      <c r="C78" s="10" t="s">
        <v>86</v>
      </c>
      <c r="D78" s="37" t="s">
        <v>157</v>
      </c>
      <c r="E78" s="79">
        <v>140</v>
      </c>
    </row>
    <row r="79" spans="1:5" x14ac:dyDescent="0.3">
      <c r="A79" s="12">
        <v>1076</v>
      </c>
      <c r="B79" s="14"/>
      <c r="C79" s="10" t="s">
        <v>87</v>
      </c>
      <c r="D79" s="37" t="s">
        <v>157</v>
      </c>
      <c r="E79" s="79">
        <v>159</v>
      </c>
    </row>
    <row r="80" spans="1:5" x14ac:dyDescent="0.3">
      <c r="A80" s="12">
        <v>1077</v>
      </c>
      <c r="B80" s="14"/>
      <c r="C80" s="10" t="s">
        <v>88</v>
      </c>
      <c r="D80" s="37" t="s">
        <v>157</v>
      </c>
      <c r="E80" s="79">
        <v>175</v>
      </c>
    </row>
    <row r="81" spans="1:5" x14ac:dyDescent="0.3">
      <c r="A81" s="12">
        <v>1078</v>
      </c>
      <c r="B81" s="14"/>
      <c r="C81" s="10" t="s">
        <v>89</v>
      </c>
      <c r="D81" s="37" t="s">
        <v>156</v>
      </c>
      <c r="E81" s="79">
        <v>130</v>
      </c>
    </row>
    <row r="82" spans="1:5" x14ac:dyDescent="0.3">
      <c r="A82" s="12">
        <v>1079</v>
      </c>
      <c r="B82" s="14"/>
      <c r="C82" s="10" t="s">
        <v>90</v>
      </c>
      <c r="D82" s="37" t="s">
        <v>157</v>
      </c>
      <c r="E82" s="79">
        <v>130</v>
      </c>
    </row>
    <row r="83" spans="1:5" x14ac:dyDescent="0.3">
      <c r="A83" s="12">
        <v>1080</v>
      </c>
      <c r="B83" s="14"/>
      <c r="C83" s="16" t="s">
        <v>91</v>
      </c>
      <c r="D83" s="37" t="s">
        <v>157</v>
      </c>
      <c r="E83" s="82">
        <v>161</v>
      </c>
    </row>
    <row r="84" spans="1:5" x14ac:dyDescent="0.3">
      <c r="A84" s="12">
        <v>1081</v>
      </c>
      <c r="B84" s="14"/>
      <c r="C84" s="16" t="s">
        <v>92</v>
      </c>
      <c r="D84" s="37" t="s">
        <v>157</v>
      </c>
      <c r="E84" s="82">
        <v>183</v>
      </c>
    </row>
    <row r="85" spans="1:5" x14ac:dyDescent="0.3">
      <c r="A85" s="12">
        <v>1082</v>
      </c>
      <c r="B85" s="14" t="s">
        <v>93</v>
      </c>
      <c r="C85" s="16" t="s">
        <v>94</v>
      </c>
      <c r="D85" s="37" t="s">
        <v>156</v>
      </c>
      <c r="E85" s="82">
        <v>130</v>
      </c>
    </row>
    <row r="86" spans="1:5" x14ac:dyDescent="0.3">
      <c r="A86" s="12">
        <v>1083</v>
      </c>
      <c r="B86" s="14"/>
      <c r="C86" s="16" t="s">
        <v>95</v>
      </c>
      <c r="D86" s="37" t="s">
        <v>156</v>
      </c>
      <c r="E86" s="82">
        <v>130</v>
      </c>
    </row>
    <row r="87" spans="1:5" x14ac:dyDescent="0.3">
      <c r="A87" s="12">
        <v>1084</v>
      </c>
      <c r="B87" s="14"/>
      <c r="C87" s="16" t="s">
        <v>96</v>
      </c>
      <c r="D87" s="37" t="s">
        <v>156</v>
      </c>
      <c r="E87" s="82">
        <v>130</v>
      </c>
    </row>
    <row r="88" spans="1:5" x14ac:dyDescent="0.3">
      <c r="A88" s="12">
        <v>1085</v>
      </c>
      <c r="B88" s="14"/>
      <c r="C88" s="16" t="s">
        <v>97</v>
      </c>
      <c r="D88" s="37" t="s">
        <v>156</v>
      </c>
      <c r="E88" s="82">
        <v>130</v>
      </c>
    </row>
    <row r="89" spans="1:5" x14ac:dyDescent="0.3">
      <c r="A89" s="12">
        <v>1086</v>
      </c>
      <c r="B89" s="14"/>
      <c r="C89" s="16" t="s">
        <v>98</v>
      </c>
      <c r="D89" s="37" t="s">
        <v>157</v>
      </c>
      <c r="E89" s="82">
        <v>130</v>
      </c>
    </row>
    <row r="90" spans="1:5" x14ac:dyDescent="0.3">
      <c r="A90" s="12">
        <v>1087</v>
      </c>
      <c r="B90" s="14"/>
      <c r="C90" s="16" t="s">
        <v>99</v>
      </c>
      <c r="D90" s="37" t="s">
        <v>157</v>
      </c>
      <c r="E90" s="82">
        <v>130</v>
      </c>
    </row>
    <row r="91" spans="1:5" x14ac:dyDescent="0.3">
      <c r="A91" s="12">
        <v>1088</v>
      </c>
      <c r="B91" s="14"/>
      <c r="C91" s="16" t="s">
        <v>100</v>
      </c>
      <c r="D91" s="37" t="s">
        <v>156</v>
      </c>
      <c r="E91" s="82">
        <v>126</v>
      </c>
    </row>
    <row r="92" spans="1:5" x14ac:dyDescent="0.3">
      <c r="A92" s="12">
        <v>1089</v>
      </c>
      <c r="B92" s="14"/>
      <c r="C92" s="16" t="s">
        <v>101</v>
      </c>
      <c r="D92" s="37" t="s">
        <v>156</v>
      </c>
      <c r="E92" s="82">
        <v>130</v>
      </c>
    </row>
    <row r="93" spans="1:5" x14ac:dyDescent="0.3">
      <c r="A93" s="17">
        <v>1090</v>
      </c>
      <c r="B93" s="14"/>
      <c r="C93" s="16"/>
      <c r="D93" s="37"/>
      <c r="E93" s="82"/>
    </row>
    <row r="94" spans="1:5" x14ac:dyDescent="0.3">
      <c r="A94" s="17">
        <v>1091</v>
      </c>
      <c r="B94" s="14"/>
      <c r="C94" s="16"/>
      <c r="D94" s="37"/>
      <c r="E94" s="82"/>
    </row>
    <row r="95" spans="1:5" x14ac:dyDescent="0.3">
      <c r="A95" s="17">
        <v>1092</v>
      </c>
      <c r="B95" s="14"/>
      <c r="C95" s="16"/>
      <c r="D95" s="37"/>
      <c r="E95" s="82"/>
    </row>
    <row r="96" spans="1:5" x14ac:dyDescent="0.3">
      <c r="A96" s="17">
        <v>1093</v>
      </c>
      <c r="B96" s="14"/>
      <c r="C96" s="16"/>
      <c r="D96" s="37"/>
      <c r="E96" s="82"/>
    </row>
    <row r="97" spans="1:5" x14ac:dyDescent="0.3">
      <c r="A97" s="17">
        <v>1094</v>
      </c>
      <c r="B97" s="14"/>
      <c r="C97" s="16"/>
      <c r="D97" s="37"/>
      <c r="E97" s="82"/>
    </row>
    <row r="98" spans="1:5" x14ac:dyDescent="0.3">
      <c r="A98" s="17">
        <v>1095</v>
      </c>
      <c r="B98" s="14"/>
      <c r="C98" s="16"/>
      <c r="D98" s="37"/>
      <c r="E98" s="82"/>
    </row>
    <row r="99" spans="1:5" x14ac:dyDescent="0.3">
      <c r="A99" s="17">
        <v>1096</v>
      </c>
      <c r="B99" s="14"/>
      <c r="C99" s="16"/>
      <c r="D99" s="37"/>
      <c r="E99" s="82"/>
    </row>
    <row r="100" spans="1:5" x14ac:dyDescent="0.3">
      <c r="A100" s="17">
        <v>1097</v>
      </c>
      <c r="B100" s="14"/>
      <c r="C100" s="16"/>
      <c r="D100" s="37"/>
      <c r="E100" s="82"/>
    </row>
    <row r="101" spans="1:5" x14ac:dyDescent="0.3">
      <c r="A101" s="17">
        <v>1098</v>
      </c>
      <c r="B101" s="14"/>
      <c r="C101" s="16"/>
      <c r="D101" s="37"/>
      <c r="E101" s="82"/>
    </row>
    <row r="102" spans="1:5" x14ac:dyDescent="0.3">
      <c r="A102" s="17">
        <v>1099</v>
      </c>
      <c r="B102" s="14"/>
      <c r="C102" s="16"/>
      <c r="D102" s="37"/>
      <c r="E102" s="82"/>
    </row>
    <row r="103" spans="1:5" x14ac:dyDescent="0.3">
      <c r="A103" s="17">
        <v>1100</v>
      </c>
      <c r="B103" s="14"/>
      <c r="C103" s="16"/>
      <c r="D103" s="37"/>
      <c r="E103" s="82"/>
    </row>
    <row r="104" spans="1:5" x14ac:dyDescent="0.3">
      <c r="A104" s="17">
        <v>1101</v>
      </c>
      <c r="B104" s="14"/>
      <c r="C104" s="16"/>
      <c r="D104" s="37"/>
      <c r="E104" s="82"/>
    </row>
    <row r="105" spans="1:5" x14ac:dyDescent="0.3">
      <c r="A105" s="17">
        <v>1102</v>
      </c>
      <c r="B105" s="14"/>
      <c r="C105" s="16"/>
      <c r="D105" s="37"/>
      <c r="E105" s="82"/>
    </row>
    <row r="106" spans="1:5" x14ac:dyDescent="0.3">
      <c r="A106" s="17">
        <v>1103</v>
      </c>
      <c r="B106" s="14"/>
      <c r="C106" s="16"/>
      <c r="D106" s="37"/>
      <c r="E106" s="82"/>
    </row>
    <row r="107" spans="1:5" x14ac:dyDescent="0.3">
      <c r="A107" s="17">
        <v>1104</v>
      </c>
      <c r="B107" s="14"/>
      <c r="C107" s="16"/>
      <c r="D107" s="37"/>
      <c r="E107" s="82"/>
    </row>
    <row r="108" spans="1:5" x14ac:dyDescent="0.3">
      <c r="A108" s="17">
        <v>1105</v>
      </c>
      <c r="B108" s="14"/>
      <c r="C108" s="16"/>
      <c r="D108" s="37"/>
      <c r="E108" s="82"/>
    </row>
    <row r="109" spans="1:5" x14ac:dyDescent="0.3">
      <c r="A109" s="17">
        <v>1106</v>
      </c>
      <c r="B109" s="14"/>
      <c r="C109" s="16"/>
      <c r="D109" s="37"/>
      <c r="E109" s="82"/>
    </row>
    <row r="110" spans="1:5" x14ac:dyDescent="0.3">
      <c r="A110" s="17">
        <v>1107</v>
      </c>
      <c r="B110" s="14"/>
      <c r="C110" s="16"/>
      <c r="D110" s="37"/>
      <c r="E110" s="82"/>
    </row>
    <row r="111" spans="1:5" x14ac:dyDescent="0.3">
      <c r="A111" s="17">
        <v>1108</v>
      </c>
      <c r="B111" s="14"/>
      <c r="C111" s="16"/>
      <c r="D111" s="37"/>
      <c r="E111" s="82"/>
    </row>
    <row r="112" spans="1:5" x14ac:dyDescent="0.3">
      <c r="A112" s="17">
        <v>1109</v>
      </c>
      <c r="B112" s="14"/>
      <c r="C112" s="16"/>
      <c r="D112" s="37"/>
      <c r="E112" s="82"/>
    </row>
    <row r="113" spans="1:5" x14ac:dyDescent="0.3">
      <c r="A113" s="17">
        <v>1110</v>
      </c>
      <c r="B113" s="14"/>
      <c r="C113" s="16"/>
      <c r="D113" s="37"/>
      <c r="E113" s="82"/>
    </row>
    <row r="114" spans="1:5" x14ac:dyDescent="0.3">
      <c r="A114" s="17">
        <v>1111</v>
      </c>
      <c r="B114" s="14"/>
      <c r="C114" s="16"/>
      <c r="D114" s="37"/>
      <c r="E114" s="82"/>
    </row>
    <row r="115" spans="1:5" x14ac:dyDescent="0.3">
      <c r="A115" s="17">
        <v>1112</v>
      </c>
      <c r="B115" s="14"/>
      <c r="C115" s="16"/>
      <c r="D115" s="37"/>
      <c r="E115" s="82"/>
    </row>
    <row r="116" spans="1:5" x14ac:dyDescent="0.3">
      <c r="A116" s="17">
        <v>1113</v>
      </c>
      <c r="B116" s="14"/>
      <c r="C116" s="16"/>
      <c r="D116" s="37"/>
      <c r="E116" s="82"/>
    </row>
    <row r="117" spans="1:5" x14ac:dyDescent="0.3">
      <c r="A117" s="17">
        <v>1114</v>
      </c>
      <c r="B117" s="14"/>
      <c r="C117" s="16"/>
      <c r="D117" s="37"/>
      <c r="E117" s="82"/>
    </row>
    <row r="118" spans="1:5" x14ac:dyDescent="0.3">
      <c r="A118" s="17">
        <v>1115</v>
      </c>
      <c r="B118" s="14"/>
      <c r="C118" s="16"/>
      <c r="D118" s="37"/>
      <c r="E118" s="82"/>
    </row>
    <row r="119" spans="1:5" x14ac:dyDescent="0.3">
      <c r="A119" s="17">
        <v>1116</v>
      </c>
      <c r="B119" s="14"/>
      <c r="C119" s="16"/>
      <c r="D119" s="37"/>
      <c r="E119" s="82"/>
    </row>
    <row r="120" spans="1:5" x14ac:dyDescent="0.3">
      <c r="A120" s="17">
        <v>1117</v>
      </c>
      <c r="B120" s="14"/>
      <c r="C120" s="16"/>
      <c r="D120" s="37"/>
      <c r="E120" s="82"/>
    </row>
    <row r="121" spans="1:5" x14ac:dyDescent="0.3">
      <c r="A121" s="17">
        <v>1118</v>
      </c>
      <c r="B121" s="14"/>
      <c r="C121" s="16"/>
      <c r="D121" s="37"/>
      <c r="E121" s="82"/>
    </row>
    <row r="122" spans="1:5" x14ac:dyDescent="0.3">
      <c r="A122" s="17">
        <v>1119</v>
      </c>
      <c r="B122" s="14"/>
      <c r="C122" s="16"/>
      <c r="D122" s="37"/>
      <c r="E122" s="82"/>
    </row>
    <row r="123" spans="1:5" x14ac:dyDescent="0.3">
      <c r="A123" s="17">
        <v>1120</v>
      </c>
      <c r="B123" s="14"/>
      <c r="C123" s="16"/>
      <c r="D123" s="37"/>
      <c r="E123" s="82"/>
    </row>
    <row r="124" spans="1:5" x14ac:dyDescent="0.3">
      <c r="A124" s="17">
        <v>1121</v>
      </c>
      <c r="B124" s="14"/>
      <c r="C124" s="16"/>
      <c r="D124" s="37"/>
      <c r="E124" s="82"/>
    </row>
    <row r="125" spans="1:5" x14ac:dyDescent="0.3">
      <c r="A125" s="17">
        <v>1122</v>
      </c>
      <c r="B125" s="14"/>
      <c r="C125" s="16"/>
      <c r="D125" s="37"/>
      <c r="E125" s="82"/>
    </row>
    <row r="126" spans="1:5" x14ac:dyDescent="0.3">
      <c r="A126" s="17">
        <v>1123</v>
      </c>
      <c r="B126" s="14"/>
      <c r="C126" s="16"/>
      <c r="D126" s="37"/>
      <c r="E126" s="82"/>
    </row>
    <row r="127" spans="1:5" x14ac:dyDescent="0.3">
      <c r="A127" s="17">
        <v>1124</v>
      </c>
      <c r="B127" s="14"/>
      <c r="C127" s="16"/>
      <c r="D127" s="37"/>
      <c r="E127" s="82"/>
    </row>
    <row r="128" spans="1:5" x14ac:dyDescent="0.3">
      <c r="A128" s="17">
        <v>1125</v>
      </c>
      <c r="B128" s="14"/>
      <c r="C128" s="16"/>
      <c r="D128" s="37"/>
      <c r="E128" s="82"/>
    </row>
    <row r="129" spans="1:5" x14ac:dyDescent="0.3">
      <c r="A129" s="17">
        <v>1126</v>
      </c>
      <c r="B129" s="14"/>
      <c r="C129" s="16"/>
      <c r="D129" s="37"/>
      <c r="E129" s="82"/>
    </row>
    <row r="130" spans="1:5" x14ac:dyDescent="0.3">
      <c r="A130" s="17">
        <v>1127</v>
      </c>
      <c r="B130" s="14"/>
      <c r="C130" s="16"/>
      <c r="D130" s="37"/>
      <c r="E130" s="82"/>
    </row>
    <row r="131" spans="1:5" x14ac:dyDescent="0.3">
      <c r="A131" s="17">
        <v>1128</v>
      </c>
      <c r="B131" s="14"/>
      <c r="C131" s="16"/>
      <c r="D131" s="37"/>
      <c r="E131" s="82"/>
    </row>
    <row r="132" spans="1:5" x14ac:dyDescent="0.3">
      <c r="A132" s="17">
        <v>1129</v>
      </c>
      <c r="B132" s="14"/>
      <c r="C132" s="16"/>
      <c r="D132" s="37"/>
      <c r="E132" s="82"/>
    </row>
    <row r="133" spans="1:5" x14ac:dyDescent="0.3">
      <c r="A133" s="17">
        <v>1130</v>
      </c>
      <c r="B133" s="14"/>
      <c r="C133" s="16"/>
      <c r="D133" s="37"/>
      <c r="E133" s="82"/>
    </row>
    <row r="134" spans="1:5" x14ac:dyDescent="0.3">
      <c r="A134" s="17">
        <v>1131</v>
      </c>
      <c r="B134" s="14"/>
      <c r="C134" s="16"/>
      <c r="D134" s="37"/>
      <c r="E134" s="82"/>
    </row>
    <row r="135" spans="1:5" x14ac:dyDescent="0.3">
      <c r="A135" s="17">
        <v>1132</v>
      </c>
      <c r="B135" s="14"/>
      <c r="C135" s="16"/>
      <c r="D135" s="37"/>
      <c r="E135" s="82"/>
    </row>
    <row r="136" spans="1:5" x14ac:dyDescent="0.3">
      <c r="A136" s="17">
        <v>1133</v>
      </c>
      <c r="B136" s="14"/>
      <c r="C136" s="16"/>
      <c r="D136" s="37"/>
      <c r="E136" s="82"/>
    </row>
    <row r="137" spans="1:5" x14ac:dyDescent="0.3">
      <c r="A137" s="17">
        <v>1134</v>
      </c>
      <c r="B137" s="14"/>
      <c r="C137" s="16"/>
      <c r="D137" s="37"/>
      <c r="E137" s="82"/>
    </row>
    <row r="138" spans="1:5" x14ac:dyDescent="0.3">
      <c r="A138" s="17">
        <v>1135</v>
      </c>
      <c r="B138" s="14"/>
      <c r="C138" s="16"/>
      <c r="D138" s="37"/>
      <c r="E138" s="82"/>
    </row>
    <row r="139" spans="1:5" x14ac:dyDescent="0.3">
      <c r="A139" s="17">
        <v>1136</v>
      </c>
      <c r="B139" s="14"/>
      <c r="C139" s="16"/>
      <c r="D139" s="37"/>
      <c r="E139" s="82"/>
    </row>
    <row r="140" spans="1:5" x14ac:dyDescent="0.3">
      <c r="A140" s="17">
        <v>1137</v>
      </c>
      <c r="B140" s="14"/>
      <c r="C140" s="16"/>
      <c r="D140" s="37"/>
      <c r="E140" s="82"/>
    </row>
    <row r="141" spans="1:5" x14ac:dyDescent="0.3">
      <c r="A141" s="17">
        <v>1138</v>
      </c>
      <c r="B141" s="14"/>
      <c r="C141" s="16"/>
      <c r="D141" s="37"/>
      <c r="E141" s="82"/>
    </row>
    <row r="142" spans="1:5" x14ac:dyDescent="0.3">
      <c r="A142" s="17">
        <v>1139</v>
      </c>
      <c r="B142" s="14"/>
      <c r="C142" s="16"/>
      <c r="D142" s="37"/>
      <c r="E142" s="82"/>
    </row>
    <row r="143" spans="1:5" x14ac:dyDescent="0.3">
      <c r="A143" s="17">
        <v>1140</v>
      </c>
      <c r="B143" s="14"/>
      <c r="C143" s="16"/>
      <c r="D143" s="37"/>
      <c r="E143" s="82"/>
    </row>
    <row r="144" spans="1:5" x14ac:dyDescent="0.3">
      <c r="A144" s="17">
        <v>1141</v>
      </c>
      <c r="B144" s="14"/>
      <c r="C144" s="16"/>
      <c r="D144" s="37"/>
      <c r="E144" s="82"/>
    </row>
    <row r="145" spans="1:5" x14ac:dyDescent="0.3">
      <c r="A145" s="17">
        <v>1142</v>
      </c>
      <c r="B145" s="14"/>
      <c r="C145" s="16"/>
      <c r="D145" s="37"/>
      <c r="E145" s="82"/>
    </row>
    <row r="146" spans="1:5" x14ac:dyDescent="0.3">
      <c r="A146" s="17">
        <v>1143</v>
      </c>
      <c r="B146" s="14"/>
      <c r="C146" s="16"/>
      <c r="D146" s="37"/>
      <c r="E146" s="82"/>
    </row>
    <row r="147" spans="1:5" x14ac:dyDescent="0.3">
      <c r="A147" s="17">
        <v>1144</v>
      </c>
      <c r="B147" s="14"/>
      <c r="C147" s="16"/>
      <c r="D147" s="37"/>
      <c r="E147" s="82"/>
    </row>
    <row r="148" spans="1:5" x14ac:dyDescent="0.3">
      <c r="A148" s="17">
        <v>1145</v>
      </c>
      <c r="B148" s="14"/>
      <c r="C148" s="16"/>
      <c r="D148" s="37"/>
      <c r="E148" s="82"/>
    </row>
    <row r="149" spans="1:5" x14ac:dyDescent="0.3">
      <c r="A149" s="17">
        <v>1146</v>
      </c>
      <c r="B149" s="14"/>
      <c r="C149" s="16"/>
      <c r="D149" s="37"/>
      <c r="E149" s="82"/>
    </row>
    <row r="150" spans="1:5" x14ac:dyDescent="0.3">
      <c r="A150" s="17">
        <v>1147</v>
      </c>
      <c r="B150" s="14"/>
      <c r="C150" s="16"/>
      <c r="D150" s="37"/>
      <c r="E150" s="82"/>
    </row>
    <row r="151" spans="1:5" x14ac:dyDescent="0.3">
      <c r="A151" s="17">
        <v>1148</v>
      </c>
      <c r="B151" s="14"/>
      <c r="C151" s="16"/>
      <c r="D151" s="37"/>
      <c r="E151" s="82"/>
    </row>
    <row r="152" spans="1:5" x14ac:dyDescent="0.3">
      <c r="A152" s="17">
        <v>1149</v>
      </c>
      <c r="B152" s="14"/>
      <c r="C152" s="16"/>
      <c r="D152" s="37"/>
      <c r="E152" s="82"/>
    </row>
    <row r="153" spans="1:5" x14ac:dyDescent="0.3">
      <c r="A153" s="17">
        <v>1150</v>
      </c>
      <c r="B153" s="14"/>
      <c r="C153" s="16"/>
      <c r="D153" s="37"/>
      <c r="E153" s="82"/>
    </row>
    <row r="154" spans="1:5" x14ac:dyDescent="0.3">
      <c r="A154" s="17">
        <v>1151</v>
      </c>
      <c r="B154" s="14"/>
      <c r="C154" s="16"/>
      <c r="D154" s="37"/>
      <c r="E154" s="82"/>
    </row>
    <row r="155" spans="1:5" x14ac:dyDescent="0.3">
      <c r="A155" s="17">
        <v>1152</v>
      </c>
      <c r="B155" s="14"/>
      <c r="C155" s="16"/>
      <c r="D155" s="37"/>
      <c r="E155" s="82"/>
    </row>
    <row r="156" spans="1:5" x14ac:dyDescent="0.3">
      <c r="A156" s="17">
        <v>1153</v>
      </c>
      <c r="B156" s="14"/>
      <c r="C156" s="16"/>
      <c r="D156" s="37"/>
      <c r="E156" s="82"/>
    </row>
    <row r="157" spans="1:5" x14ac:dyDescent="0.3">
      <c r="A157" s="17">
        <v>1154</v>
      </c>
      <c r="B157" s="14"/>
      <c r="C157" s="16"/>
      <c r="D157" s="37"/>
      <c r="E157" s="82"/>
    </row>
    <row r="158" spans="1:5" x14ac:dyDescent="0.3">
      <c r="A158" s="17">
        <v>1155</v>
      </c>
      <c r="B158" s="14"/>
      <c r="C158" s="16"/>
      <c r="D158" s="37"/>
      <c r="E158" s="82"/>
    </row>
    <row r="159" spans="1:5" x14ac:dyDescent="0.3">
      <c r="A159" s="17">
        <v>1156</v>
      </c>
      <c r="B159" s="14"/>
      <c r="C159" s="16"/>
      <c r="D159" s="37"/>
      <c r="E159" s="82"/>
    </row>
    <row r="160" spans="1:5" x14ac:dyDescent="0.3">
      <c r="A160" s="17">
        <v>1157</v>
      </c>
      <c r="B160" s="14"/>
      <c r="C160" s="16"/>
      <c r="D160" s="37"/>
      <c r="E160" s="82"/>
    </row>
    <row r="161" spans="1:5" x14ac:dyDescent="0.3">
      <c r="A161" s="17">
        <v>1158</v>
      </c>
      <c r="B161" s="14"/>
      <c r="C161" s="16"/>
      <c r="D161" s="37"/>
      <c r="E161" s="82"/>
    </row>
    <row r="162" spans="1:5" x14ac:dyDescent="0.3">
      <c r="A162" s="17">
        <v>1159</v>
      </c>
      <c r="B162" s="14"/>
      <c r="C162" s="16"/>
      <c r="D162" s="37"/>
      <c r="E162" s="82"/>
    </row>
    <row r="163" spans="1:5" x14ac:dyDescent="0.3">
      <c r="A163" s="17">
        <v>1160</v>
      </c>
      <c r="B163" s="14"/>
      <c r="C163" s="16"/>
      <c r="D163" s="37"/>
      <c r="E163" s="82"/>
    </row>
    <row r="164" spans="1:5" x14ac:dyDescent="0.3">
      <c r="A164" s="17">
        <v>1161</v>
      </c>
      <c r="B164" s="14"/>
      <c r="C164" s="16"/>
      <c r="D164" s="37"/>
      <c r="E164" s="82"/>
    </row>
    <row r="165" spans="1:5" x14ac:dyDescent="0.3">
      <c r="A165" s="17">
        <v>1162</v>
      </c>
      <c r="B165" s="14"/>
      <c r="C165" s="16"/>
      <c r="D165" s="37"/>
      <c r="E165" s="82"/>
    </row>
    <row r="166" spans="1:5" x14ac:dyDescent="0.3">
      <c r="A166" s="17">
        <v>1163</v>
      </c>
      <c r="B166" s="14"/>
      <c r="C166" s="16"/>
      <c r="D166" s="37"/>
      <c r="E166" s="82"/>
    </row>
    <row r="167" spans="1:5" x14ac:dyDescent="0.3">
      <c r="A167" s="17">
        <v>1164</v>
      </c>
      <c r="B167" s="14"/>
      <c r="C167" s="16"/>
      <c r="D167" s="37"/>
      <c r="E167" s="82"/>
    </row>
    <row r="168" spans="1:5" x14ac:dyDescent="0.3">
      <c r="A168" s="17">
        <v>1165</v>
      </c>
      <c r="B168" s="14"/>
      <c r="C168" s="16"/>
      <c r="D168" s="37"/>
      <c r="E168" s="82"/>
    </row>
    <row r="169" spans="1:5" x14ac:dyDescent="0.3">
      <c r="A169" s="17">
        <v>1166</v>
      </c>
      <c r="B169" s="14"/>
      <c r="C169" s="16"/>
      <c r="D169" s="37"/>
      <c r="E169" s="82"/>
    </row>
    <row r="170" spans="1:5" x14ac:dyDescent="0.3">
      <c r="A170" s="17">
        <v>1167</v>
      </c>
      <c r="B170" s="14"/>
      <c r="C170" s="16"/>
      <c r="D170" s="37"/>
      <c r="E170" s="82"/>
    </row>
    <row r="171" spans="1:5" x14ac:dyDescent="0.3">
      <c r="A171" s="17">
        <v>1168</v>
      </c>
      <c r="B171" s="14"/>
      <c r="C171" s="16"/>
      <c r="D171" s="37"/>
      <c r="E171" s="82"/>
    </row>
    <row r="172" spans="1:5" x14ac:dyDescent="0.3">
      <c r="A172" s="17">
        <v>1169</v>
      </c>
      <c r="B172" s="14"/>
      <c r="C172" s="16"/>
      <c r="D172" s="37"/>
      <c r="E172" s="82"/>
    </row>
    <row r="173" spans="1:5" x14ac:dyDescent="0.3">
      <c r="A173" s="17">
        <v>1170</v>
      </c>
      <c r="B173" s="14"/>
      <c r="C173" s="16"/>
      <c r="D173" s="37"/>
      <c r="E173" s="82"/>
    </row>
    <row r="174" spans="1:5" x14ac:dyDescent="0.3">
      <c r="A174" s="17">
        <v>1171</v>
      </c>
      <c r="B174" s="14"/>
      <c r="C174" s="16"/>
      <c r="D174" s="37"/>
      <c r="E174" s="82"/>
    </row>
    <row r="175" spans="1:5" x14ac:dyDescent="0.3">
      <c r="A175" s="17">
        <v>1172</v>
      </c>
      <c r="B175" s="14"/>
      <c r="C175" s="16"/>
      <c r="D175" s="37"/>
      <c r="E175" s="82"/>
    </row>
    <row r="176" spans="1:5" x14ac:dyDescent="0.3">
      <c r="A176" s="17">
        <v>1173</v>
      </c>
      <c r="B176" s="14"/>
      <c r="C176" s="16"/>
      <c r="D176" s="37"/>
      <c r="E176" s="82"/>
    </row>
    <row r="177" spans="1:5" x14ac:dyDescent="0.3">
      <c r="A177" s="17">
        <v>1174</v>
      </c>
      <c r="B177" s="14"/>
      <c r="C177" s="16"/>
      <c r="D177" s="37"/>
      <c r="E177" s="82"/>
    </row>
    <row r="178" spans="1:5" x14ac:dyDescent="0.3">
      <c r="A178" s="17">
        <v>1175</v>
      </c>
      <c r="B178" s="14"/>
      <c r="C178" s="16"/>
      <c r="D178" s="37"/>
      <c r="E178" s="82"/>
    </row>
    <row r="179" spans="1:5" x14ac:dyDescent="0.3">
      <c r="A179" s="17">
        <v>1176</v>
      </c>
      <c r="B179" s="14"/>
      <c r="C179" s="16"/>
      <c r="D179" s="37"/>
      <c r="E179" s="82"/>
    </row>
    <row r="180" spans="1:5" x14ac:dyDescent="0.3">
      <c r="A180" s="17">
        <v>1177</v>
      </c>
      <c r="B180" s="14"/>
      <c r="C180" s="16"/>
      <c r="D180" s="37"/>
      <c r="E180" s="82"/>
    </row>
    <row r="181" spans="1:5" x14ac:dyDescent="0.3">
      <c r="A181" s="17">
        <v>1178</v>
      </c>
      <c r="B181" s="14"/>
      <c r="C181" s="16"/>
      <c r="D181" s="37"/>
      <c r="E181" s="82"/>
    </row>
    <row r="182" spans="1:5" x14ac:dyDescent="0.3">
      <c r="A182" s="17">
        <v>1179</v>
      </c>
      <c r="B182" s="14"/>
      <c r="C182" s="16"/>
      <c r="D182" s="37"/>
      <c r="E182" s="82"/>
    </row>
    <row r="183" spans="1:5" x14ac:dyDescent="0.3">
      <c r="A183" s="17">
        <v>1180</v>
      </c>
      <c r="B183" s="14"/>
      <c r="C183" s="16"/>
      <c r="D183" s="37"/>
      <c r="E183" s="82"/>
    </row>
    <row r="184" spans="1:5" x14ac:dyDescent="0.3">
      <c r="A184" s="17">
        <v>1181</v>
      </c>
      <c r="B184" s="14"/>
      <c r="C184" s="16"/>
      <c r="D184" s="37"/>
      <c r="E184" s="82"/>
    </row>
    <row r="185" spans="1:5" x14ac:dyDescent="0.3">
      <c r="A185" s="17">
        <v>1182</v>
      </c>
      <c r="B185" s="14"/>
      <c r="C185" s="16"/>
      <c r="D185" s="37"/>
      <c r="E185" s="82"/>
    </row>
    <row r="186" spans="1:5" x14ac:dyDescent="0.3">
      <c r="A186" s="17">
        <v>1183</v>
      </c>
      <c r="B186" s="14"/>
      <c r="C186" s="16"/>
      <c r="D186" s="37"/>
      <c r="E186" s="82"/>
    </row>
    <row r="187" spans="1:5" x14ac:dyDescent="0.3">
      <c r="A187" s="17">
        <v>1184</v>
      </c>
      <c r="B187" s="14"/>
      <c r="C187" s="16"/>
      <c r="D187" s="37"/>
      <c r="E187" s="82"/>
    </row>
    <row r="188" spans="1:5" x14ac:dyDescent="0.3">
      <c r="A188" s="17">
        <v>1185</v>
      </c>
      <c r="B188" s="14"/>
      <c r="C188" s="16"/>
      <c r="D188" s="37"/>
      <c r="E188" s="82"/>
    </row>
    <row r="189" spans="1:5" x14ac:dyDescent="0.3">
      <c r="A189" s="17">
        <v>1186</v>
      </c>
      <c r="B189" s="14"/>
      <c r="C189" s="16"/>
      <c r="D189" s="37"/>
      <c r="E189" s="82"/>
    </row>
    <row r="190" spans="1:5" x14ac:dyDescent="0.3">
      <c r="A190" s="17">
        <v>1187</v>
      </c>
      <c r="B190" s="14"/>
      <c r="C190" s="16"/>
      <c r="D190" s="37"/>
      <c r="E190" s="82"/>
    </row>
    <row r="191" spans="1:5" x14ac:dyDescent="0.3">
      <c r="A191" s="17">
        <v>1188</v>
      </c>
      <c r="B191" s="14"/>
      <c r="C191" s="16"/>
      <c r="D191" s="37"/>
      <c r="E191" s="82"/>
    </row>
    <row r="192" spans="1:5" x14ac:dyDescent="0.3">
      <c r="A192" s="17">
        <v>1189</v>
      </c>
      <c r="B192" s="14"/>
      <c r="C192" s="16"/>
      <c r="D192" s="37"/>
      <c r="E192" s="82"/>
    </row>
    <row r="193" spans="1:5" x14ac:dyDescent="0.3">
      <c r="A193" s="17">
        <v>1190</v>
      </c>
      <c r="B193" s="14"/>
      <c r="C193" s="16"/>
      <c r="D193" s="37"/>
      <c r="E193" s="82"/>
    </row>
    <row r="194" spans="1:5" x14ac:dyDescent="0.3">
      <c r="A194" s="17">
        <v>1191</v>
      </c>
      <c r="B194" s="14"/>
      <c r="C194" s="16"/>
      <c r="D194" s="37"/>
      <c r="E194" s="82"/>
    </row>
    <row r="195" spans="1:5" x14ac:dyDescent="0.3">
      <c r="A195" s="17">
        <v>1192</v>
      </c>
      <c r="B195" s="14"/>
      <c r="C195" s="16"/>
      <c r="D195" s="37"/>
      <c r="E195" s="82"/>
    </row>
    <row r="196" spans="1:5" x14ac:dyDescent="0.3">
      <c r="A196" s="17">
        <v>1193</v>
      </c>
      <c r="B196" s="14"/>
      <c r="C196" s="16"/>
      <c r="D196" s="37"/>
      <c r="E196" s="82"/>
    </row>
    <row r="197" spans="1:5" x14ac:dyDescent="0.3">
      <c r="A197" s="17">
        <v>1194</v>
      </c>
      <c r="B197" s="14"/>
      <c r="C197" s="16"/>
      <c r="D197" s="37"/>
      <c r="E197" s="82"/>
    </row>
    <row r="198" spans="1:5" x14ac:dyDescent="0.3">
      <c r="A198" s="17">
        <v>1195</v>
      </c>
      <c r="B198" s="14"/>
      <c r="C198" s="16"/>
      <c r="D198" s="37"/>
      <c r="E198" s="82"/>
    </row>
    <row r="199" spans="1:5" x14ac:dyDescent="0.3">
      <c r="A199" s="17">
        <v>1196</v>
      </c>
      <c r="B199" s="14"/>
      <c r="C199" s="16"/>
      <c r="D199" s="37"/>
      <c r="E199" s="82"/>
    </row>
    <row r="200" spans="1:5" x14ac:dyDescent="0.3">
      <c r="A200" s="17">
        <v>1197</v>
      </c>
      <c r="B200" s="14"/>
      <c r="C200" s="16"/>
      <c r="D200" s="37"/>
      <c r="E200" s="82"/>
    </row>
    <row r="201" spans="1:5" x14ac:dyDescent="0.3">
      <c r="A201" s="17">
        <v>1198</v>
      </c>
      <c r="B201" s="14"/>
      <c r="C201" s="16"/>
      <c r="D201" s="37"/>
      <c r="E201" s="82"/>
    </row>
    <row r="202" spans="1:5" x14ac:dyDescent="0.3">
      <c r="A202" s="17">
        <v>1199</v>
      </c>
      <c r="B202" s="14"/>
      <c r="C202" s="16"/>
      <c r="D202" s="37"/>
      <c r="E202" s="82"/>
    </row>
    <row r="203" spans="1:5" x14ac:dyDescent="0.3">
      <c r="A203" s="17">
        <v>1200</v>
      </c>
      <c r="B203" s="14"/>
      <c r="C203" s="16"/>
      <c r="D203" s="37"/>
      <c r="E203" s="82"/>
    </row>
    <row r="204" spans="1:5" x14ac:dyDescent="0.3">
      <c r="A204" s="17">
        <v>1201</v>
      </c>
      <c r="B204" s="14"/>
      <c r="C204" s="16"/>
      <c r="D204" s="37"/>
      <c r="E204" s="82"/>
    </row>
    <row r="205" spans="1:5" x14ac:dyDescent="0.3">
      <c r="A205" s="17">
        <v>1202</v>
      </c>
      <c r="B205" s="14"/>
      <c r="C205" s="16"/>
      <c r="D205" s="37"/>
      <c r="E205" s="82"/>
    </row>
    <row r="206" spans="1:5" x14ac:dyDescent="0.3">
      <c r="A206" s="17">
        <v>1203</v>
      </c>
      <c r="B206" s="14"/>
      <c r="C206" s="16"/>
      <c r="D206" s="37"/>
      <c r="E206" s="82"/>
    </row>
    <row r="207" spans="1:5" x14ac:dyDescent="0.3">
      <c r="A207" s="17">
        <v>1204</v>
      </c>
      <c r="B207" s="14"/>
      <c r="C207" s="16"/>
      <c r="D207" s="37"/>
      <c r="E207" s="82"/>
    </row>
    <row r="208" spans="1:5" x14ac:dyDescent="0.3">
      <c r="A208" s="17">
        <v>1205</v>
      </c>
      <c r="B208" s="14"/>
      <c r="C208" s="16"/>
      <c r="D208" s="37"/>
      <c r="E208" s="82"/>
    </row>
    <row r="209" spans="1:5" x14ac:dyDescent="0.3">
      <c r="A209" s="17">
        <v>1206</v>
      </c>
      <c r="B209" s="14"/>
      <c r="C209" s="16"/>
      <c r="D209" s="37"/>
      <c r="E209" s="82"/>
    </row>
    <row r="210" spans="1:5" x14ac:dyDescent="0.3">
      <c r="A210" s="17">
        <v>1207</v>
      </c>
      <c r="B210" s="14"/>
      <c r="C210" s="16"/>
      <c r="D210" s="37"/>
      <c r="E210" s="82"/>
    </row>
    <row r="211" spans="1:5" x14ac:dyDescent="0.3">
      <c r="A211" s="17">
        <v>1208</v>
      </c>
      <c r="B211" s="14"/>
      <c r="C211" s="18"/>
      <c r="D211" s="37"/>
      <c r="E211" s="82"/>
    </row>
    <row r="212" spans="1:5" x14ac:dyDescent="0.3">
      <c r="A212" s="17">
        <v>1209</v>
      </c>
      <c r="B212" s="14"/>
      <c r="C212" s="18"/>
      <c r="D212" s="37"/>
      <c r="E212" s="82"/>
    </row>
    <row r="213" spans="1:5" x14ac:dyDescent="0.3">
      <c r="A213" s="17">
        <v>1210</v>
      </c>
      <c r="B213" s="14"/>
      <c r="C213" s="18"/>
      <c r="D213" s="37"/>
      <c r="E213" s="82"/>
    </row>
    <row r="214" spans="1:5" x14ac:dyDescent="0.3">
      <c r="A214" s="17">
        <v>1211</v>
      </c>
      <c r="B214" s="14"/>
      <c r="C214" s="18"/>
      <c r="D214" s="37"/>
      <c r="E214" s="82"/>
    </row>
    <row r="215" spans="1:5" x14ac:dyDescent="0.3">
      <c r="A215" s="17">
        <v>1212</v>
      </c>
      <c r="B215" s="14"/>
      <c r="C215" s="18"/>
      <c r="D215" s="37"/>
      <c r="E215" s="82"/>
    </row>
    <row r="216" spans="1:5" x14ac:dyDescent="0.3">
      <c r="A216" s="17">
        <v>1213</v>
      </c>
      <c r="B216" s="14"/>
      <c r="C216" s="18"/>
      <c r="D216" s="37"/>
      <c r="E216" s="82"/>
    </row>
    <row r="217" spans="1:5" x14ac:dyDescent="0.3">
      <c r="A217" s="17">
        <v>1214</v>
      </c>
      <c r="B217" s="14"/>
      <c r="C217" s="18"/>
      <c r="D217" s="37"/>
      <c r="E217" s="82"/>
    </row>
    <row r="218" spans="1:5" x14ac:dyDescent="0.3">
      <c r="A218" s="17">
        <v>1215</v>
      </c>
      <c r="B218" s="14"/>
      <c r="C218" s="18"/>
      <c r="D218" s="37"/>
      <c r="E218" s="82"/>
    </row>
    <row r="219" spans="1:5" x14ac:dyDescent="0.3">
      <c r="A219" s="17">
        <v>1216</v>
      </c>
      <c r="B219" s="14"/>
      <c r="C219" s="18"/>
      <c r="D219" s="37"/>
      <c r="E219" s="82"/>
    </row>
    <row r="220" spans="1:5" x14ac:dyDescent="0.3">
      <c r="A220" s="17">
        <v>1217</v>
      </c>
      <c r="B220" s="14"/>
      <c r="C220" s="18"/>
      <c r="D220" s="37"/>
      <c r="E220" s="82"/>
    </row>
    <row r="221" spans="1:5" x14ac:dyDescent="0.3">
      <c r="A221" s="17">
        <v>1218</v>
      </c>
      <c r="B221" s="14"/>
      <c r="C221" s="18"/>
      <c r="D221" s="37"/>
      <c r="E221" s="82"/>
    </row>
    <row r="222" spans="1:5" x14ac:dyDescent="0.3">
      <c r="A222" s="17">
        <v>1219</v>
      </c>
      <c r="B222" s="14"/>
      <c r="C222" s="18"/>
      <c r="D222" s="37"/>
      <c r="E222" s="82"/>
    </row>
    <row r="223" spans="1:5" x14ac:dyDescent="0.3">
      <c r="A223" s="17">
        <v>1220</v>
      </c>
      <c r="B223" s="14"/>
      <c r="C223" s="18"/>
      <c r="D223" s="37"/>
      <c r="E223" s="82"/>
    </row>
    <row r="224" spans="1:5" x14ac:dyDescent="0.3">
      <c r="A224" s="17">
        <v>1221</v>
      </c>
      <c r="B224" s="14"/>
      <c r="C224" s="18"/>
      <c r="D224" s="37"/>
      <c r="E224" s="82"/>
    </row>
    <row r="225" spans="1:5" x14ac:dyDescent="0.3">
      <c r="A225" s="17">
        <v>1222</v>
      </c>
      <c r="B225" s="14"/>
      <c r="C225" s="18"/>
      <c r="D225" s="37"/>
      <c r="E225" s="82"/>
    </row>
    <row r="226" spans="1:5" x14ac:dyDescent="0.3">
      <c r="A226" s="17">
        <v>1223</v>
      </c>
      <c r="B226" s="14"/>
      <c r="C226" s="18"/>
      <c r="D226" s="37"/>
      <c r="E226" s="82"/>
    </row>
    <row r="227" spans="1:5" x14ac:dyDescent="0.3">
      <c r="A227" s="17">
        <v>1224</v>
      </c>
      <c r="B227" s="14"/>
      <c r="C227" s="18"/>
      <c r="D227" s="37"/>
      <c r="E227" s="82"/>
    </row>
    <row r="228" spans="1:5" x14ac:dyDescent="0.3">
      <c r="A228" s="17">
        <v>1225</v>
      </c>
      <c r="B228" s="14"/>
      <c r="C228" s="18"/>
      <c r="D228" s="37"/>
      <c r="E228" s="82"/>
    </row>
    <row r="229" spans="1:5" x14ac:dyDescent="0.3">
      <c r="A229" s="17">
        <v>1226</v>
      </c>
      <c r="B229" s="14"/>
      <c r="C229" s="18"/>
      <c r="D229" s="37"/>
      <c r="E229" s="82"/>
    </row>
    <row r="230" spans="1:5" x14ac:dyDescent="0.3">
      <c r="A230" s="17">
        <v>1227</v>
      </c>
      <c r="B230" s="14"/>
      <c r="C230" s="18"/>
      <c r="D230" s="37"/>
      <c r="E230" s="82"/>
    </row>
    <row r="231" spans="1:5" x14ac:dyDescent="0.3">
      <c r="A231" s="17">
        <v>1228</v>
      </c>
      <c r="B231" s="14"/>
      <c r="C231" s="18"/>
      <c r="D231" s="37"/>
      <c r="E231" s="82"/>
    </row>
    <row r="232" spans="1:5" x14ac:dyDescent="0.3">
      <c r="A232" s="17">
        <v>1229</v>
      </c>
      <c r="B232" s="14"/>
      <c r="C232" s="18"/>
      <c r="D232" s="37"/>
      <c r="E232" s="82"/>
    </row>
    <row r="233" spans="1:5" x14ac:dyDescent="0.3">
      <c r="A233" s="17">
        <v>1230</v>
      </c>
      <c r="B233" s="14"/>
      <c r="C233" s="18"/>
      <c r="D233" s="37"/>
      <c r="E233" s="82"/>
    </row>
    <row r="234" spans="1:5" x14ac:dyDescent="0.3">
      <c r="A234" s="17">
        <v>1231</v>
      </c>
      <c r="B234" s="14"/>
      <c r="C234" s="18"/>
      <c r="D234" s="37"/>
      <c r="E234" s="82"/>
    </row>
    <row r="235" spans="1:5" x14ac:dyDescent="0.3">
      <c r="A235" s="17">
        <v>1232</v>
      </c>
      <c r="B235" s="14"/>
      <c r="C235" s="18"/>
      <c r="D235" s="37"/>
      <c r="E235" s="82"/>
    </row>
    <row r="236" spans="1:5" x14ac:dyDescent="0.3">
      <c r="A236" s="17">
        <v>1233</v>
      </c>
      <c r="B236" s="14"/>
      <c r="C236" s="18"/>
      <c r="D236" s="37"/>
      <c r="E236" s="82"/>
    </row>
    <row r="237" spans="1:5" x14ac:dyDescent="0.3">
      <c r="A237" s="17">
        <v>1234</v>
      </c>
      <c r="B237" s="14"/>
      <c r="C237" s="18"/>
      <c r="D237" s="37"/>
      <c r="E237" s="82"/>
    </row>
    <row r="238" spans="1:5" x14ac:dyDescent="0.3">
      <c r="A238" s="17">
        <v>1235</v>
      </c>
      <c r="B238" s="14"/>
      <c r="C238" s="18"/>
      <c r="D238" s="37"/>
      <c r="E238" s="82"/>
    </row>
    <row r="239" spans="1:5" x14ac:dyDescent="0.3">
      <c r="A239" s="17">
        <v>1236</v>
      </c>
      <c r="B239" s="14"/>
      <c r="C239" s="18"/>
      <c r="D239" s="37"/>
      <c r="E239" s="82"/>
    </row>
    <row r="240" spans="1:5" x14ac:dyDescent="0.3">
      <c r="A240" s="17">
        <v>1237</v>
      </c>
      <c r="B240" s="14"/>
      <c r="C240" s="18"/>
      <c r="D240" s="37"/>
      <c r="E240" s="82"/>
    </row>
    <row r="241" spans="1:5" x14ac:dyDescent="0.3">
      <c r="A241" s="17">
        <v>1238</v>
      </c>
      <c r="B241" s="14"/>
      <c r="C241" s="18"/>
      <c r="D241" s="37"/>
      <c r="E241" s="82"/>
    </row>
    <row r="242" spans="1:5" x14ac:dyDescent="0.3">
      <c r="A242" s="17">
        <v>1239</v>
      </c>
      <c r="B242" s="14"/>
      <c r="C242" s="18"/>
      <c r="D242" s="37"/>
      <c r="E242" s="82"/>
    </row>
    <row r="243" spans="1:5" x14ac:dyDescent="0.3">
      <c r="A243" s="17">
        <v>1240</v>
      </c>
      <c r="B243" s="14"/>
      <c r="C243" s="18"/>
      <c r="D243" s="37"/>
      <c r="E243" s="82"/>
    </row>
    <row r="244" spans="1:5" x14ac:dyDescent="0.3">
      <c r="A244" s="17">
        <v>1241</v>
      </c>
      <c r="B244" s="14"/>
      <c r="C244" s="18"/>
      <c r="D244" s="37"/>
      <c r="E244" s="82"/>
    </row>
    <row r="245" spans="1:5" x14ac:dyDescent="0.3">
      <c r="A245" s="17">
        <v>1242</v>
      </c>
      <c r="B245" s="14"/>
      <c r="C245" s="18"/>
      <c r="D245" s="37"/>
      <c r="E245" s="82"/>
    </row>
    <row r="246" spans="1:5" x14ac:dyDescent="0.3">
      <c r="A246" s="17">
        <v>1243</v>
      </c>
      <c r="B246" s="14"/>
      <c r="C246" s="18"/>
      <c r="D246" s="37"/>
      <c r="E246" s="82"/>
    </row>
    <row r="247" spans="1:5" x14ac:dyDescent="0.3">
      <c r="A247" s="17">
        <v>1244</v>
      </c>
      <c r="B247" s="14"/>
      <c r="C247" s="18"/>
      <c r="D247" s="37"/>
      <c r="E247" s="82"/>
    </row>
    <row r="248" spans="1:5" x14ac:dyDescent="0.3">
      <c r="A248" s="17">
        <v>1245</v>
      </c>
      <c r="B248" s="14"/>
      <c r="C248" s="18"/>
      <c r="D248" s="37"/>
      <c r="E248" s="82"/>
    </row>
    <row r="249" spans="1:5" x14ac:dyDescent="0.3">
      <c r="A249" s="17">
        <v>1246</v>
      </c>
      <c r="B249" s="14"/>
      <c r="C249" s="18"/>
      <c r="D249" s="37"/>
      <c r="E249" s="82"/>
    </row>
    <row r="250" spans="1:5" x14ac:dyDescent="0.3">
      <c r="A250" s="17">
        <v>1247</v>
      </c>
      <c r="B250" s="14"/>
      <c r="C250" s="18"/>
      <c r="D250" s="37"/>
      <c r="E250" s="82"/>
    </row>
    <row r="251" spans="1:5" x14ac:dyDescent="0.3">
      <c r="A251" s="17">
        <v>1248</v>
      </c>
      <c r="B251" s="14"/>
      <c r="C251" s="18"/>
      <c r="D251" s="37"/>
      <c r="E251" s="82"/>
    </row>
    <row r="252" spans="1:5" x14ac:dyDescent="0.3">
      <c r="A252" s="17">
        <v>1249</v>
      </c>
      <c r="B252" s="14"/>
      <c r="C252" s="18"/>
      <c r="D252" s="37"/>
      <c r="E252" s="82"/>
    </row>
    <row r="253" spans="1:5" x14ac:dyDescent="0.3">
      <c r="A253" s="17">
        <v>1250</v>
      </c>
      <c r="B253" s="14"/>
      <c r="C253" s="18"/>
      <c r="D253" s="37"/>
      <c r="E253" s="82"/>
    </row>
    <row r="254" spans="1:5" x14ac:dyDescent="0.3">
      <c r="A254" s="17">
        <v>1251</v>
      </c>
      <c r="B254" s="14"/>
      <c r="C254" s="18"/>
      <c r="D254" s="37"/>
      <c r="E254" s="82"/>
    </row>
    <row r="255" spans="1:5" x14ac:dyDescent="0.3">
      <c r="A255" s="17">
        <v>1252</v>
      </c>
      <c r="B255" s="14"/>
      <c r="C255" s="18"/>
      <c r="D255" s="37"/>
      <c r="E255" s="82"/>
    </row>
    <row r="256" spans="1:5" x14ac:dyDescent="0.3">
      <c r="A256" s="17">
        <v>1253</v>
      </c>
      <c r="B256" s="14"/>
      <c r="C256" s="18"/>
      <c r="D256" s="37"/>
      <c r="E256" s="82"/>
    </row>
    <row r="257" spans="1:5" x14ac:dyDescent="0.3">
      <c r="A257" s="17">
        <v>1254</v>
      </c>
      <c r="B257" s="14"/>
      <c r="C257" s="18"/>
      <c r="D257" s="37"/>
      <c r="E257" s="82"/>
    </row>
    <row r="258" spans="1:5" x14ac:dyDescent="0.3">
      <c r="A258" s="17">
        <v>1255</v>
      </c>
      <c r="B258" s="14"/>
      <c r="C258" s="18"/>
      <c r="D258" s="37"/>
      <c r="E258" s="82"/>
    </row>
    <row r="259" spans="1:5" x14ac:dyDescent="0.3">
      <c r="A259" s="17">
        <v>1256</v>
      </c>
      <c r="B259" s="14"/>
      <c r="C259" s="18"/>
      <c r="D259" s="37"/>
      <c r="E259" s="82"/>
    </row>
    <row r="260" spans="1:5" x14ac:dyDescent="0.3">
      <c r="A260" s="17">
        <v>1257</v>
      </c>
      <c r="B260" s="14"/>
      <c r="C260" s="18"/>
      <c r="D260" s="37"/>
      <c r="E260" s="82"/>
    </row>
    <row r="261" spans="1:5" x14ac:dyDescent="0.3">
      <c r="A261" s="17">
        <v>1258</v>
      </c>
      <c r="B261" s="14"/>
      <c r="C261" s="18"/>
      <c r="D261" s="37"/>
      <c r="E261" s="82"/>
    </row>
    <row r="262" spans="1:5" x14ac:dyDescent="0.3">
      <c r="A262" s="17">
        <v>1259</v>
      </c>
      <c r="B262" s="14"/>
      <c r="C262" s="18"/>
      <c r="D262" s="37"/>
      <c r="E262" s="82"/>
    </row>
    <row r="263" spans="1:5" x14ac:dyDescent="0.3">
      <c r="A263" s="17">
        <v>1260</v>
      </c>
      <c r="B263" s="14"/>
      <c r="C263" s="18"/>
      <c r="D263" s="37"/>
      <c r="E263" s="82"/>
    </row>
    <row r="264" spans="1:5" x14ac:dyDescent="0.3">
      <c r="A264" s="17">
        <v>1261</v>
      </c>
      <c r="B264" s="14"/>
      <c r="C264" s="18"/>
      <c r="D264" s="37"/>
      <c r="E264" s="82"/>
    </row>
    <row r="265" spans="1:5" x14ac:dyDescent="0.3">
      <c r="A265" s="17">
        <v>1262</v>
      </c>
      <c r="B265" s="14"/>
      <c r="C265" s="18"/>
      <c r="D265" s="37"/>
      <c r="E265" s="82"/>
    </row>
    <row r="266" spans="1:5" x14ac:dyDescent="0.3">
      <c r="A266" s="17">
        <v>1263</v>
      </c>
      <c r="B266" s="14"/>
      <c r="C266" s="18"/>
      <c r="D266" s="37"/>
      <c r="E266" s="82"/>
    </row>
    <row r="267" spans="1:5" x14ac:dyDescent="0.3">
      <c r="A267" s="17">
        <v>1264</v>
      </c>
      <c r="B267" s="14"/>
      <c r="C267" s="18"/>
      <c r="D267" s="37"/>
      <c r="E267" s="82"/>
    </row>
    <row r="268" spans="1:5" x14ac:dyDescent="0.3">
      <c r="A268" s="17">
        <v>1265</v>
      </c>
      <c r="B268" s="14"/>
      <c r="C268" s="18"/>
      <c r="D268" s="37"/>
      <c r="E268" s="82"/>
    </row>
    <row r="269" spans="1:5" x14ac:dyDescent="0.3">
      <c r="A269" s="17">
        <v>1266</v>
      </c>
      <c r="B269" s="14"/>
      <c r="C269" s="18"/>
      <c r="D269" s="37"/>
      <c r="E269" s="82"/>
    </row>
    <row r="270" spans="1:5" x14ac:dyDescent="0.3">
      <c r="A270" s="17">
        <v>1267</v>
      </c>
      <c r="B270" s="14"/>
      <c r="C270" s="18"/>
      <c r="D270" s="37"/>
      <c r="E270" s="82"/>
    </row>
    <row r="271" spans="1:5" x14ac:dyDescent="0.3">
      <c r="A271" s="17">
        <v>1268</v>
      </c>
      <c r="B271" s="14"/>
      <c r="C271" s="18"/>
      <c r="D271" s="37"/>
      <c r="E271" s="82"/>
    </row>
    <row r="272" spans="1:5" x14ac:dyDescent="0.3">
      <c r="A272" s="17">
        <v>1269</v>
      </c>
      <c r="B272" s="14"/>
      <c r="C272" s="18"/>
      <c r="D272" s="37"/>
      <c r="E272" s="82"/>
    </row>
    <row r="273" spans="1:5" x14ac:dyDescent="0.3">
      <c r="A273" s="17">
        <v>1270</v>
      </c>
      <c r="B273" s="14"/>
      <c r="C273" s="18"/>
      <c r="D273" s="37"/>
      <c r="E273" s="82"/>
    </row>
    <row r="274" spans="1:5" x14ac:dyDescent="0.3">
      <c r="A274" s="17">
        <v>1271</v>
      </c>
      <c r="B274" s="14"/>
      <c r="C274" s="18"/>
      <c r="D274" s="37"/>
      <c r="E274" s="82"/>
    </row>
    <row r="275" spans="1:5" x14ac:dyDescent="0.3">
      <c r="A275" s="17">
        <v>1272</v>
      </c>
      <c r="B275" s="14"/>
      <c r="C275" s="18"/>
      <c r="D275" s="37"/>
      <c r="E275" s="82"/>
    </row>
    <row r="276" spans="1:5" x14ac:dyDescent="0.3">
      <c r="A276" s="17">
        <v>1273</v>
      </c>
      <c r="B276" s="14"/>
      <c r="C276" s="18"/>
      <c r="D276" s="37"/>
      <c r="E276" s="82"/>
    </row>
    <row r="277" spans="1:5" x14ac:dyDescent="0.3">
      <c r="A277" s="17">
        <v>1274</v>
      </c>
      <c r="B277" s="14"/>
      <c r="C277" s="18"/>
      <c r="D277" s="37"/>
      <c r="E277" s="82"/>
    </row>
    <row r="278" spans="1:5" x14ac:dyDescent="0.3">
      <c r="A278" s="17">
        <v>1275</v>
      </c>
      <c r="B278" s="14"/>
      <c r="C278" s="18"/>
      <c r="D278" s="37"/>
      <c r="E278" s="82"/>
    </row>
    <row r="279" spans="1:5" x14ac:dyDescent="0.3">
      <c r="A279" s="17">
        <v>1276</v>
      </c>
      <c r="B279" s="14"/>
      <c r="C279" s="18"/>
      <c r="D279" s="37"/>
      <c r="E279" s="82"/>
    </row>
    <row r="280" spans="1:5" x14ac:dyDescent="0.3">
      <c r="A280" s="17">
        <v>1277</v>
      </c>
      <c r="B280" s="14"/>
      <c r="C280" s="18"/>
      <c r="D280" s="37"/>
      <c r="E280" s="82"/>
    </row>
    <row r="281" spans="1:5" x14ac:dyDescent="0.3">
      <c r="A281" s="17">
        <v>1278</v>
      </c>
      <c r="B281" s="14"/>
      <c r="C281" s="18"/>
      <c r="D281" s="37"/>
      <c r="E281" s="82"/>
    </row>
    <row r="282" spans="1:5" x14ac:dyDescent="0.3">
      <c r="A282" s="17">
        <v>1279</v>
      </c>
      <c r="B282" s="14"/>
      <c r="C282" s="18"/>
      <c r="D282" s="37"/>
      <c r="E282" s="82"/>
    </row>
    <row r="283" spans="1:5" x14ac:dyDescent="0.3">
      <c r="A283" s="17">
        <v>1280</v>
      </c>
      <c r="B283" s="14"/>
      <c r="C283" s="18"/>
      <c r="D283" s="37"/>
      <c r="E283" s="82"/>
    </row>
    <row r="284" spans="1:5" x14ac:dyDescent="0.3">
      <c r="A284" s="17">
        <v>1281</v>
      </c>
      <c r="B284" s="14"/>
      <c r="C284" s="18"/>
      <c r="D284" s="37"/>
      <c r="E284" s="82"/>
    </row>
    <row r="285" spans="1:5" x14ac:dyDescent="0.3">
      <c r="A285" s="17">
        <v>1282</v>
      </c>
      <c r="B285" s="14"/>
      <c r="C285" s="18"/>
      <c r="D285" s="37"/>
      <c r="E285" s="82"/>
    </row>
    <row r="286" spans="1:5" x14ac:dyDescent="0.3">
      <c r="A286" s="17">
        <v>1283</v>
      </c>
      <c r="B286" s="14"/>
      <c r="C286" s="18"/>
      <c r="D286" s="37"/>
      <c r="E286" s="82"/>
    </row>
    <row r="287" spans="1:5" x14ac:dyDescent="0.3">
      <c r="A287" s="17">
        <v>1284</v>
      </c>
      <c r="B287" s="14"/>
      <c r="C287" s="18"/>
      <c r="D287" s="37"/>
      <c r="E287" s="82"/>
    </row>
    <row r="288" spans="1:5" x14ac:dyDescent="0.3">
      <c r="A288" s="17">
        <v>1285</v>
      </c>
      <c r="B288" s="14"/>
      <c r="C288" s="18"/>
      <c r="D288" s="37"/>
      <c r="E288" s="82"/>
    </row>
    <row r="289" spans="1:5" x14ac:dyDescent="0.3">
      <c r="A289" s="17">
        <v>1286</v>
      </c>
      <c r="B289" s="14"/>
      <c r="C289" s="18"/>
      <c r="D289" s="37"/>
      <c r="E289" s="82"/>
    </row>
    <row r="290" spans="1:5" x14ac:dyDescent="0.3">
      <c r="A290" s="17">
        <v>1287</v>
      </c>
      <c r="B290" s="14"/>
      <c r="C290" s="18"/>
      <c r="D290" s="37"/>
      <c r="E290" s="82"/>
    </row>
    <row r="291" spans="1:5" x14ac:dyDescent="0.3">
      <c r="A291" s="17">
        <v>1288</v>
      </c>
      <c r="B291" s="14"/>
      <c r="C291" s="18"/>
      <c r="D291" s="37"/>
      <c r="E291" s="82"/>
    </row>
    <row r="292" spans="1:5" x14ac:dyDescent="0.3">
      <c r="A292" s="17">
        <v>1289</v>
      </c>
      <c r="B292" s="14"/>
      <c r="C292" s="18"/>
      <c r="D292" s="37"/>
      <c r="E292" s="82"/>
    </row>
    <row r="293" spans="1:5" x14ac:dyDescent="0.3">
      <c r="A293" s="17">
        <v>1290</v>
      </c>
      <c r="B293" s="14"/>
      <c r="C293" s="18"/>
      <c r="D293" s="37"/>
      <c r="E293" s="82"/>
    </row>
    <row r="294" spans="1:5" x14ac:dyDescent="0.3">
      <c r="A294" s="17">
        <v>1291</v>
      </c>
      <c r="B294" s="14"/>
      <c r="C294" s="18"/>
      <c r="D294" s="37"/>
      <c r="E294" s="82"/>
    </row>
    <row r="295" spans="1:5" x14ac:dyDescent="0.3">
      <c r="A295" s="17">
        <v>1292</v>
      </c>
      <c r="B295" s="14"/>
      <c r="C295" s="18"/>
      <c r="D295" s="37"/>
      <c r="E295" s="82"/>
    </row>
    <row r="296" spans="1:5" x14ac:dyDescent="0.3">
      <c r="A296" s="17">
        <v>1293</v>
      </c>
      <c r="B296" s="14"/>
      <c r="C296" s="18"/>
      <c r="D296" s="37"/>
      <c r="E296" s="82"/>
    </row>
    <row r="297" spans="1:5" x14ac:dyDescent="0.3">
      <c r="A297" s="17">
        <v>1294</v>
      </c>
      <c r="B297" s="14"/>
      <c r="C297" s="18"/>
      <c r="D297" s="37"/>
      <c r="E297" s="82"/>
    </row>
    <row r="298" spans="1:5" x14ac:dyDescent="0.3">
      <c r="A298" s="17">
        <v>1295</v>
      </c>
      <c r="B298" s="14"/>
      <c r="C298" s="18"/>
      <c r="D298" s="37"/>
      <c r="E298" s="82"/>
    </row>
    <row r="299" spans="1:5" x14ac:dyDescent="0.3">
      <c r="A299" s="17">
        <v>1296</v>
      </c>
      <c r="B299" s="14"/>
      <c r="C299" s="18"/>
      <c r="D299" s="37"/>
      <c r="E299" s="82"/>
    </row>
    <row r="300" spans="1:5" x14ac:dyDescent="0.3">
      <c r="A300" s="17">
        <v>1297</v>
      </c>
      <c r="B300" s="14"/>
      <c r="C300" s="18"/>
      <c r="D300" s="37"/>
      <c r="E300" s="82"/>
    </row>
    <row r="301" spans="1:5" x14ac:dyDescent="0.3">
      <c r="A301" s="17">
        <v>1298</v>
      </c>
      <c r="B301" s="14"/>
      <c r="C301" s="18"/>
      <c r="D301" s="37"/>
      <c r="E301" s="82"/>
    </row>
    <row r="302" spans="1:5" x14ac:dyDescent="0.3">
      <c r="A302" s="17">
        <v>1299</v>
      </c>
      <c r="B302" s="14"/>
      <c r="C302" s="18"/>
      <c r="D302" s="37"/>
      <c r="E302" s="82"/>
    </row>
    <row r="303" spans="1:5" x14ac:dyDescent="0.3">
      <c r="A303" s="17">
        <v>1300</v>
      </c>
      <c r="B303" s="14"/>
      <c r="C303" s="18"/>
      <c r="D303" s="37"/>
      <c r="E303" s="82"/>
    </row>
    <row r="304" spans="1:5" x14ac:dyDescent="0.3">
      <c r="A304" s="17">
        <v>1301</v>
      </c>
      <c r="B304" s="14"/>
      <c r="C304" s="18"/>
      <c r="D304" s="37"/>
      <c r="E304" s="82"/>
    </row>
    <row r="305" spans="1:5" x14ac:dyDescent="0.3">
      <c r="A305" s="17">
        <v>1302</v>
      </c>
      <c r="B305" s="14"/>
      <c r="C305" s="18"/>
      <c r="D305" s="37"/>
      <c r="E305" s="82"/>
    </row>
    <row r="306" spans="1:5" x14ac:dyDescent="0.3">
      <c r="A306" s="17">
        <v>1303</v>
      </c>
      <c r="B306" s="14"/>
      <c r="C306" s="18"/>
      <c r="D306" s="37"/>
      <c r="E306" s="82"/>
    </row>
    <row r="307" spans="1:5" x14ac:dyDescent="0.3">
      <c r="A307" s="17">
        <v>1304</v>
      </c>
      <c r="B307" s="14"/>
      <c r="C307" s="18"/>
      <c r="D307" s="37"/>
      <c r="E307" s="82"/>
    </row>
    <row r="308" spans="1:5" x14ac:dyDescent="0.3">
      <c r="A308" s="17">
        <v>1305</v>
      </c>
      <c r="B308" s="14"/>
      <c r="C308" s="18"/>
      <c r="D308" s="37"/>
      <c r="E308" s="82"/>
    </row>
    <row r="309" spans="1:5" x14ac:dyDescent="0.3">
      <c r="A309" s="17">
        <v>1306</v>
      </c>
      <c r="B309" s="14"/>
      <c r="C309" s="18"/>
      <c r="D309" s="37"/>
      <c r="E309" s="82"/>
    </row>
    <row r="310" spans="1:5" x14ac:dyDescent="0.3">
      <c r="A310" s="17">
        <v>1307</v>
      </c>
      <c r="B310" s="14"/>
      <c r="C310" s="18"/>
      <c r="D310" s="37"/>
      <c r="E310" s="82"/>
    </row>
    <row r="311" spans="1:5" x14ac:dyDescent="0.3">
      <c r="A311" s="17">
        <v>1308</v>
      </c>
      <c r="B311" s="14"/>
      <c r="C311" s="18"/>
      <c r="D311" s="37"/>
      <c r="E311" s="82"/>
    </row>
    <row r="312" spans="1:5" x14ac:dyDescent="0.3">
      <c r="A312" s="17">
        <v>1309</v>
      </c>
      <c r="B312" s="14"/>
      <c r="C312" s="18"/>
      <c r="D312" s="37"/>
      <c r="E312" s="82"/>
    </row>
    <row r="313" spans="1:5" x14ac:dyDescent="0.3">
      <c r="A313" s="17">
        <v>1310</v>
      </c>
      <c r="B313" s="14"/>
      <c r="C313" s="18"/>
      <c r="D313" s="37"/>
      <c r="E313" s="82"/>
    </row>
    <row r="314" spans="1:5" x14ac:dyDescent="0.3">
      <c r="A314" s="17">
        <v>1311</v>
      </c>
      <c r="B314" s="14"/>
      <c r="C314" s="18"/>
      <c r="D314" s="37"/>
      <c r="E314" s="82"/>
    </row>
    <row r="315" spans="1:5" x14ac:dyDescent="0.3">
      <c r="A315" s="17">
        <v>1312</v>
      </c>
      <c r="B315" s="14"/>
      <c r="C315" s="18"/>
      <c r="D315" s="37"/>
      <c r="E315" s="82"/>
    </row>
    <row r="316" spans="1:5" x14ac:dyDescent="0.3">
      <c r="A316" s="17">
        <v>1313</v>
      </c>
      <c r="B316" s="14"/>
      <c r="C316" s="18"/>
      <c r="D316" s="37"/>
      <c r="E316" s="82"/>
    </row>
    <row r="317" spans="1:5" x14ac:dyDescent="0.3">
      <c r="A317" s="17">
        <v>1314</v>
      </c>
      <c r="B317" s="14"/>
      <c r="C317" s="18"/>
      <c r="D317" s="37"/>
      <c r="E317" s="82"/>
    </row>
    <row r="318" spans="1:5" x14ac:dyDescent="0.3">
      <c r="A318" s="17">
        <v>1315</v>
      </c>
      <c r="B318" s="14"/>
      <c r="C318" s="18"/>
      <c r="D318" s="37"/>
      <c r="E318" s="82"/>
    </row>
    <row r="319" spans="1:5" x14ac:dyDescent="0.3">
      <c r="A319" s="17">
        <v>1316</v>
      </c>
      <c r="B319" s="14"/>
      <c r="C319" s="18"/>
      <c r="D319" s="37"/>
      <c r="E319" s="82"/>
    </row>
    <row r="320" spans="1:5" x14ac:dyDescent="0.3">
      <c r="A320" s="17">
        <v>1317</v>
      </c>
      <c r="B320" s="14"/>
      <c r="C320" s="18"/>
      <c r="D320" s="37"/>
      <c r="E320" s="82"/>
    </row>
    <row r="321" spans="1:5" x14ac:dyDescent="0.3">
      <c r="A321" s="17">
        <v>1318</v>
      </c>
      <c r="B321" s="14"/>
      <c r="C321" s="18"/>
      <c r="D321" s="37"/>
      <c r="E321" s="82"/>
    </row>
    <row r="322" spans="1:5" x14ac:dyDescent="0.3">
      <c r="A322" s="17">
        <v>1319</v>
      </c>
      <c r="B322" s="14"/>
      <c r="C322" s="18"/>
      <c r="D322" s="37"/>
      <c r="E322" s="82"/>
    </row>
    <row r="323" spans="1:5" x14ac:dyDescent="0.3">
      <c r="A323" s="17">
        <v>1320</v>
      </c>
      <c r="B323" s="14"/>
      <c r="C323" s="18"/>
      <c r="D323" s="37"/>
      <c r="E323" s="82"/>
    </row>
    <row r="324" spans="1:5" x14ac:dyDescent="0.3">
      <c r="A324" s="17">
        <v>1321</v>
      </c>
      <c r="B324" s="14"/>
      <c r="C324" s="18"/>
      <c r="D324" s="37"/>
      <c r="E324" s="82"/>
    </row>
    <row r="325" spans="1:5" x14ac:dyDescent="0.3">
      <c r="A325" s="17">
        <v>1322</v>
      </c>
      <c r="B325" s="14"/>
      <c r="C325" s="18"/>
      <c r="D325" s="37"/>
      <c r="E325" s="82"/>
    </row>
    <row r="326" spans="1:5" x14ac:dyDescent="0.3">
      <c r="A326" s="17">
        <v>1323</v>
      </c>
      <c r="B326" s="14"/>
      <c r="C326" s="18"/>
      <c r="D326" s="37"/>
      <c r="E326" s="82"/>
    </row>
    <row r="327" spans="1:5" x14ac:dyDescent="0.3">
      <c r="A327" s="17">
        <v>1324</v>
      </c>
      <c r="B327" s="14"/>
      <c r="C327" s="18"/>
      <c r="D327" s="37"/>
      <c r="E327" s="82"/>
    </row>
    <row r="328" spans="1:5" x14ac:dyDescent="0.3">
      <c r="A328" s="17">
        <v>1325</v>
      </c>
      <c r="B328" s="14"/>
      <c r="C328" s="18"/>
      <c r="D328" s="37"/>
      <c r="E328" s="82"/>
    </row>
    <row r="329" spans="1:5" x14ac:dyDescent="0.3">
      <c r="A329" s="17">
        <v>1326</v>
      </c>
      <c r="B329" s="14"/>
      <c r="C329" s="18"/>
      <c r="D329" s="37"/>
      <c r="E329" s="82"/>
    </row>
    <row r="330" spans="1:5" x14ac:dyDescent="0.3">
      <c r="A330" s="17">
        <v>1327</v>
      </c>
      <c r="B330" s="14"/>
      <c r="C330" s="18"/>
      <c r="D330" s="37"/>
      <c r="E330" s="82"/>
    </row>
    <row r="331" spans="1:5" x14ac:dyDescent="0.3">
      <c r="A331" s="17">
        <v>1328</v>
      </c>
      <c r="B331" s="14"/>
      <c r="C331" s="18"/>
      <c r="D331" s="37"/>
      <c r="E331" s="82"/>
    </row>
    <row r="332" spans="1:5" x14ac:dyDescent="0.3">
      <c r="A332" s="17">
        <v>1329</v>
      </c>
      <c r="B332" s="14"/>
      <c r="C332" s="18"/>
      <c r="D332" s="37"/>
      <c r="E332" s="82"/>
    </row>
    <row r="333" spans="1:5" x14ac:dyDescent="0.3">
      <c r="A333" s="17">
        <v>1330</v>
      </c>
      <c r="B333" s="14"/>
      <c r="C333" s="18"/>
      <c r="D333" s="37"/>
      <c r="E333" s="82"/>
    </row>
    <row r="334" spans="1:5" x14ac:dyDescent="0.3">
      <c r="A334" s="17">
        <v>1331</v>
      </c>
      <c r="B334" s="14"/>
      <c r="C334" s="18"/>
      <c r="D334" s="37"/>
      <c r="E334" s="82"/>
    </row>
    <row r="335" spans="1:5" x14ac:dyDescent="0.3">
      <c r="A335" s="17">
        <v>1332</v>
      </c>
      <c r="B335" s="14"/>
      <c r="C335" s="18"/>
      <c r="D335" s="37"/>
      <c r="E335" s="82"/>
    </row>
    <row r="336" spans="1:5" x14ac:dyDescent="0.3">
      <c r="A336" s="17">
        <v>1333</v>
      </c>
      <c r="B336" s="14"/>
      <c r="C336" s="18"/>
      <c r="D336" s="37"/>
      <c r="E336" s="82"/>
    </row>
    <row r="337" spans="1:5" x14ac:dyDescent="0.3">
      <c r="A337" s="17">
        <v>1334</v>
      </c>
      <c r="B337" s="14"/>
      <c r="C337" s="18"/>
      <c r="D337" s="37"/>
      <c r="E337" s="82"/>
    </row>
    <row r="338" spans="1:5" x14ac:dyDescent="0.3">
      <c r="A338" s="17">
        <v>1335</v>
      </c>
      <c r="B338" s="14"/>
      <c r="C338" s="18"/>
      <c r="D338" s="37"/>
      <c r="E338" s="82"/>
    </row>
    <row r="339" spans="1:5" x14ac:dyDescent="0.3">
      <c r="A339" s="17">
        <v>1336</v>
      </c>
      <c r="B339" s="14"/>
      <c r="C339" s="18"/>
      <c r="D339" s="37"/>
      <c r="E339" s="82"/>
    </row>
    <row r="340" spans="1:5" x14ac:dyDescent="0.3">
      <c r="A340" s="17">
        <v>1337</v>
      </c>
      <c r="B340" s="14"/>
      <c r="C340" s="18"/>
      <c r="D340" s="37"/>
      <c r="E340" s="82"/>
    </row>
    <row r="341" spans="1:5" x14ac:dyDescent="0.3">
      <c r="A341" s="17">
        <v>1338</v>
      </c>
      <c r="B341" s="14"/>
      <c r="C341" s="18"/>
      <c r="D341" s="37"/>
      <c r="E341" s="82"/>
    </row>
    <row r="342" spans="1:5" x14ac:dyDescent="0.3">
      <c r="A342" s="17">
        <v>1339</v>
      </c>
      <c r="B342" s="14"/>
      <c r="C342" s="18"/>
      <c r="D342" s="37"/>
      <c r="E342" s="82"/>
    </row>
    <row r="343" spans="1:5" x14ac:dyDescent="0.3">
      <c r="A343" s="17">
        <v>1340</v>
      </c>
      <c r="B343" s="14"/>
      <c r="C343" s="18"/>
      <c r="D343" s="37"/>
      <c r="E343" s="82"/>
    </row>
    <row r="344" spans="1:5" x14ac:dyDescent="0.3">
      <c r="A344" s="17">
        <v>1341</v>
      </c>
      <c r="B344" s="14"/>
      <c r="C344" s="18"/>
      <c r="D344" s="37"/>
      <c r="E344" s="82"/>
    </row>
    <row r="345" spans="1:5" x14ac:dyDescent="0.3">
      <c r="A345" s="17">
        <v>1342</v>
      </c>
      <c r="B345" s="14"/>
      <c r="C345" s="18"/>
      <c r="D345" s="37"/>
      <c r="E345" s="82"/>
    </row>
    <row r="346" spans="1:5" x14ac:dyDescent="0.3">
      <c r="A346" s="17">
        <v>1343</v>
      </c>
      <c r="B346" s="14"/>
      <c r="C346" s="18"/>
      <c r="D346" s="37"/>
      <c r="E346" s="82"/>
    </row>
    <row r="347" spans="1:5" x14ac:dyDescent="0.3">
      <c r="A347" s="17">
        <v>1344</v>
      </c>
      <c r="B347" s="14"/>
      <c r="C347" s="18"/>
      <c r="D347" s="37"/>
      <c r="E347" s="82"/>
    </row>
    <row r="348" spans="1:5" x14ac:dyDescent="0.3">
      <c r="A348" s="17">
        <v>1345</v>
      </c>
      <c r="B348" s="14"/>
      <c r="C348" s="18"/>
      <c r="D348" s="37"/>
      <c r="E348" s="82"/>
    </row>
    <row r="349" spans="1:5" x14ac:dyDescent="0.3">
      <c r="A349" s="17">
        <v>1346</v>
      </c>
      <c r="B349" s="14"/>
      <c r="C349" s="18"/>
      <c r="D349" s="37"/>
      <c r="E349" s="82"/>
    </row>
    <row r="350" spans="1:5" x14ac:dyDescent="0.3">
      <c r="A350" s="17">
        <v>1347</v>
      </c>
      <c r="B350" s="14"/>
      <c r="C350" s="18"/>
      <c r="D350" s="37"/>
      <c r="E350" s="82"/>
    </row>
    <row r="351" spans="1:5" x14ac:dyDescent="0.3">
      <c r="A351" s="17">
        <v>1348</v>
      </c>
      <c r="B351" s="14"/>
      <c r="C351" s="18"/>
      <c r="D351" s="37"/>
      <c r="E351" s="82"/>
    </row>
    <row r="352" spans="1:5" x14ac:dyDescent="0.3">
      <c r="A352" s="17">
        <v>1349</v>
      </c>
      <c r="B352" s="14"/>
      <c r="C352" s="18"/>
      <c r="D352" s="37"/>
      <c r="E352" s="82"/>
    </row>
    <row r="353" spans="1:5" x14ac:dyDescent="0.3">
      <c r="A353" s="17">
        <v>1350</v>
      </c>
      <c r="B353" s="14"/>
      <c r="C353" s="18"/>
      <c r="D353" s="37"/>
      <c r="E353" s="82"/>
    </row>
    <row r="354" spans="1:5" x14ac:dyDescent="0.3">
      <c r="A354" s="17">
        <v>1351</v>
      </c>
      <c r="B354" s="14"/>
      <c r="C354" s="18"/>
      <c r="D354" s="37"/>
      <c r="E354" s="82"/>
    </row>
    <row r="355" spans="1:5" x14ac:dyDescent="0.3">
      <c r="A355" s="17">
        <v>1352</v>
      </c>
      <c r="B355" s="14"/>
      <c r="C355" s="18"/>
      <c r="D355" s="37"/>
      <c r="E355" s="82"/>
    </row>
    <row r="356" spans="1:5" x14ac:dyDescent="0.3">
      <c r="A356" s="17">
        <v>1353</v>
      </c>
      <c r="B356" s="14"/>
      <c r="C356" s="18"/>
      <c r="D356" s="37"/>
      <c r="E356" s="82"/>
    </row>
    <row r="357" spans="1:5" x14ac:dyDescent="0.3">
      <c r="A357" s="17">
        <v>1354</v>
      </c>
      <c r="B357" s="14"/>
      <c r="C357" s="18"/>
      <c r="D357" s="37"/>
      <c r="E357" s="82"/>
    </row>
    <row r="358" spans="1:5" x14ac:dyDescent="0.3">
      <c r="A358" s="17">
        <v>1355</v>
      </c>
      <c r="B358" s="14"/>
      <c r="C358" s="18"/>
      <c r="D358" s="37"/>
      <c r="E358" s="82"/>
    </row>
    <row r="359" spans="1:5" x14ac:dyDescent="0.3">
      <c r="A359" s="17">
        <v>1356</v>
      </c>
      <c r="B359" s="14"/>
      <c r="C359" s="18"/>
      <c r="D359" s="37"/>
      <c r="E359" s="82"/>
    </row>
    <row r="360" spans="1:5" x14ac:dyDescent="0.3">
      <c r="A360" s="17">
        <v>1357</v>
      </c>
      <c r="B360" s="14"/>
      <c r="C360" s="18"/>
      <c r="D360" s="37"/>
      <c r="E360" s="82"/>
    </row>
    <row r="361" spans="1:5" x14ac:dyDescent="0.3">
      <c r="A361" s="17">
        <v>1358</v>
      </c>
      <c r="B361" s="14"/>
      <c r="C361" s="18"/>
      <c r="D361" s="37"/>
      <c r="E361" s="82"/>
    </row>
    <row r="362" spans="1:5" x14ac:dyDescent="0.3">
      <c r="A362" s="17">
        <v>1359</v>
      </c>
      <c r="B362" s="14"/>
      <c r="C362" s="18"/>
      <c r="D362" s="37"/>
      <c r="E362" s="82"/>
    </row>
    <row r="363" spans="1:5" x14ac:dyDescent="0.3">
      <c r="A363" s="17">
        <v>1360</v>
      </c>
      <c r="B363" s="14"/>
      <c r="C363" s="18"/>
      <c r="D363" s="37"/>
      <c r="E363" s="82"/>
    </row>
    <row r="364" spans="1:5" x14ac:dyDescent="0.3">
      <c r="A364" s="17">
        <v>1361</v>
      </c>
      <c r="B364" s="14"/>
      <c r="C364" s="18"/>
      <c r="D364" s="37"/>
      <c r="E364" s="82"/>
    </row>
    <row r="365" spans="1:5" x14ac:dyDescent="0.3">
      <c r="A365" s="17">
        <v>1362</v>
      </c>
      <c r="B365" s="14"/>
      <c r="C365" s="18"/>
      <c r="D365" s="37"/>
      <c r="E365" s="82"/>
    </row>
    <row r="366" spans="1:5" x14ac:dyDescent="0.3">
      <c r="A366" s="17">
        <v>1363</v>
      </c>
      <c r="B366" s="14"/>
      <c r="C366" s="18"/>
      <c r="D366" s="37"/>
      <c r="E366" s="82"/>
    </row>
    <row r="367" spans="1:5" x14ac:dyDescent="0.3">
      <c r="A367" s="17">
        <v>1364</v>
      </c>
      <c r="B367" s="14"/>
      <c r="C367" s="18"/>
      <c r="D367" s="37"/>
      <c r="E367" s="82"/>
    </row>
    <row r="368" spans="1:5" x14ac:dyDescent="0.3">
      <c r="A368" s="17">
        <v>1365</v>
      </c>
      <c r="B368" s="14"/>
      <c r="C368" s="18"/>
      <c r="D368" s="37"/>
      <c r="E368" s="82"/>
    </row>
    <row r="369" spans="1:5" x14ac:dyDescent="0.3">
      <c r="A369" s="17">
        <v>1366</v>
      </c>
      <c r="B369" s="14"/>
      <c r="C369" s="18"/>
      <c r="D369" s="37"/>
      <c r="E369" s="82"/>
    </row>
    <row r="370" spans="1:5" x14ac:dyDescent="0.3">
      <c r="A370" s="17">
        <v>1367</v>
      </c>
      <c r="B370" s="14"/>
      <c r="C370" s="18"/>
      <c r="D370" s="37"/>
      <c r="E370" s="82"/>
    </row>
    <row r="371" spans="1:5" x14ac:dyDescent="0.3">
      <c r="A371" s="17">
        <v>1368</v>
      </c>
      <c r="B371" s="14"/>
      <c r="C371" s="18"/>
      <c r="D371" s="37"/>
      <c r="E371" s="82"/>
    </row>
    <row r="372" spans="1:5" x14ac:dyDescent="0.3">
      <c r="A372" s="17">
        <v>1369</v>
      </c>
      <c r="B372" s="14"/>
      <c r="C372" s="18"/>
      <c r="D372" s="37"/>
      <c r="E372" s="82"/>
    </row>
    <row r="373" spans="1:5" x14ac:dyDescent="0.3">
      <c r="A373" s="17">
        <v>1370</v>
      </c>
      <c r="B373" s="14"/>
      <c r="C373" s="18"/>
      <c r="D373" s="37"/>
      <c r="E373" s="82"/>
    </row>
    <row r="374" spans="1:5" x14ac:dyDescent="0.3">
      <c r="A374" s="17">
        <v>1371</v>
      </c>
      <c r="B374" s="14"/>
      <c r="C374" s="18"/>
      <c r="D374" s="37"/>
      <c r="E374" s="82"/>
    </row>
    <row r="375" spans="1:5" x14ac:dyDescent="0.3">
      <c r="A375" s="17">
        <v>1372</v>
      </c>
      <c r="B375" s="14"/>
      <c r="C375" s="18"/>
      <c r="D375" s="37"/>
      <c r="E375" s="82"/>
    </row>
    <row r="376" spans="1:5" x14ac:dyDescent="0.3">
      <c r="A376" s="17">
        <v>1373</v>
      </c>
      <c r="B376" s="14"/>
      <c r="C376" s="18"/>
      <c r="D376" s="37"/>
      <c r="E376" s="82"/>
    </row>
    <row r="377" spans="1:5" x14ac:dyDescent="0.3">
      <c r="A377" s="17">
        <v>1374</v>
      </c>
      <c r="B377" s="14"/>
      <c r="C377" s="18"/>
      <c r="D377" s="37"/>
      <c r="E377" s="82"/>
    </row>
    <row r="378" spans="1:5" x14ac:dyDescent="0.3">
      <c r="A378" s="17">
        <v>1375</v>
      </c>
      <c r="B378" s="14"/>
      <c r="C378" s="18"/>
      <c r="D378" s="37"/>
      <c r="E378" s="82"/>
    </row>
    <row r="379" spans="1:5" x14ac:dyDescent="0.3">
      <c r="A379" s="17">
        <v>1376</v>
      </c>
      <c r="B379" s="14"/>
      <c r="C379" s="18"/>
      <c r="D379" s="37"/>
      <c r="E379" s="82"/>
    </row>
    <row r="380" spans="1:5" x14ac:dyDescent="0.3">
      <c r="A380" s="17">
        <v>1377</v>
      </c>
      <c r="B380" s="14"/>
      <c r="C380" s="18"/>
      <c r="D380" s="37"/>
      <c r="E380" s="82"/>
    </row>
    <row r="381" spans="1:5" x14ac:dyDescent="0.3">
      <c r="A381" s="17">
        <v>1378</v>
      </c>
      <c r="B381" s="14"/>
      <c r="C381" s="18"/>
      <c r="D381" s="37"/>
      <c r="E381" s="82"/>
    </row>
    <row r="382" spans="1:5" x14ac:dyDescent="0.3">
      <c r="A382" s="17">
        <v>1379</v>
      </c>
      <c r="B382" s="14"/>
      <c r="C382" s="18"/>
      <c r="D382" s="37"/>
      <c r="E382" s="82"/>
    </row>
    <row r="383" spans="1:5" x14ac:dyDescent="0.3">
      <c r="A383" s="17">
        <v>1380</v>
      </c>
      <c r="B383" s="14"/>
      <c r="C383" s="18"/>
      <c r="D383" s="37"/>
      <c r="E383" s="82"/>
    </row>
    <row r="384" spans="1:5" x14ac:dyDescent="0.3">
      <c r="A384" s="17">
        <v>1381</v>
      </c>
      <c r="B384" s="14"/>
      <c r="C384" s="18"/>
      <c r="D384" s="37"/>
      <c r="E384" s="82"/>
    </row>
    <row r="385" spans="1:5" x14ac:dyDescent="0.3">
      <c r="A385" s="17">
        <v>1382</v>
      </c>
      <c r="B385" s="14"/>
      <c r="C385" s="18"/>
      <c r="D385" s="37"/>
      <c r="E385" s="82"/>
    </row>
    <row r="386" spans="1:5" x14ac:dyDescent="0.3">
      <c r="A386" s="17">
        <v>1383</v>
      </c>
      <c r="B386" s="14"/>
      <c r="C386" s="18"/>
      <c r="D386" s="37"/>
      <c r="E386" s="82"/>
    </row>
    <row r="387" spans="1:5" x14ac:dyDescent="0.3">
      <c r="A387" s="17">
        <v>1384</v>
      </c>
      <c r="B387" s="14"/>
      <c r="C387" s="18"/>
      <c r="D387" s="37"/>
      <c r="E387" s="82"/>
    </row>
    <row r="388" spans="1:5" x14ac:dyDescent="0.3">
      <c r="A388" s="17">
        <v>1385</v>
      </c>
      <c r="B388" s="14"/>
      <c r="C388" s="18"/>
      <c r="D388" s="37"/>
      <c r="E388" s="82"/>
    </row>
    <row r="389" spans="1:5" x14ac:dyDescent="0.3">
      <c r="A389" s="17">
        <v>1386</v>
      </c>
      <c r="B389" s="14"/>
      <c r="C389" s="18"/>
      <c r="D389" s="37"/>
      <c r="E389" s="82"/>
    </row>
    <row r="390" spans="1:5" x14ac:dyDescent="0.3">
      <c r="A390" s="17">
        <v>1387</v>
      </c>
      <c r="B390" s="14"/>
      <c r="C390" s="18"/>
      <c r="D390" s="37"/>
      <c r="E390" s="82"/>
    </row>
    <row r="391" spans="1:5" x14ac:dyDescent="0.3">
      <c r="A391" s="17">
        <v>1388</v>
      </c>
      <c r="B391" s="14"/>
      <c r="C391" s="18"/>
      <c r="D391" s="37"/>
      <c r="E391" s="82"/>
    </row>
    <row r="392" spans="1:5" x14ac:dyDescent="0.3">
      <c r="A392" s="17">
        <v>1389</v>
      </c>
      <c r="B392" s="14"/>
      <c r="C392" s="18"/>
      <c r="D392" s="37"/>
      <c r="E392" s="82"/>
    </row>
    <row r="393" spans="1:5" x14ac:dyDescent="0.3">
      <c r="A393" s="17">
        <v>1390</v>
      </c>
      <c r="B393" s="14"/>
      <c r="C393" s="18"/>
      <c r="D393" s="37"/>
      <c r="E393" s="82"/>
    </row>
    <row r="394" spans="1:5" x14ac:dyDescent="0.3">
      <c r="A394" s="17">
        <v>1391</v>
      </c>
      <c r="B394" s="14"/>
      <c r="C394" s="18"/>
      <c r="D394" s="37"/>
      <c r="E394" s="82"/>
    </row>
    <row r="395" spans="1:5" x14ac:dyDescent="0.3">
      <c r="A395" s="17">
        <v>1392</v>
      </c>
      <c r="B395" s="14"/>
      <c r="C395" s="18"/>
      <c r="D395" s="37"/>
      <c r="E395" s="82"/>
    </row>
    <row r="396" spans="1:5" x14ac:dyDescent="0.3">
      <c r="A396" s="17">
        <v>1393</v>
      </c>
      <c r="B396" s="14"/>
      <c r="C396" s="18"/>
      <c r="D396" s="37"/>
      <c r="E396" s="82"/>
    </row>
    <row r="397" spans="1:5" x14ac:dyDescent="0.3">
      <c r="A397" s="17">
        <v>1394</v>
      </c>
      <c r="B397" s="14"/>
      <c r="C397" s="18"/>
      <c r="D397" s="37"/>
      <c r="E397" s="82"/>
    </row>
    <row r="398" spans="1:5" x14ac:dyDescent="0.3">
      <c r="A398" s="17">
        <v>1395</v>
      </c>
      <c r="B398" s="14"/>
      <c r="C398" s="18"/>
      <c r="D398" s="37"/>
      <c r="E398" s="82"/>
    </row>
    <row r="399" spans="1:5" x14ac:dyDescent="0.3">
      <c r="A399" s="17">
        <v>1396</v>
      </c>
      <c r="B399" s="14"/>
      <c r="C399" s="18"/>
      <c r="D399" s="37"/>
      <c r="E399" s="82"/>
    </row>
    <row r="400" spans="1:5" x14ac:dyDescent="0.3">
      <c r="A400" s="17">
        <v>1397</v>
      </c>
      <c r="B400" s="14"/>
      <c r="C400" s="18"/>
      <c r="D400" s="37"/>
      <c r="E400" s="82"/>
    </row>
    <row r="401" spans="1:5" x14ac:dyDescent="0.3">
      <c r="A401" s="17">
        <v>1398</v>
      </c>
      <c r="B401" s="14"/>
      <c r="C401" s="18"/>
      <c r="D401" s="37"/>
      <c r="E401" s="82"/>
    </row>
    <row r="402" spans="1:5" x14ac:dyDescent="0.3">
      <c r="A402" s="17">
        <v>1399</v>
      </c>
      <c r="B402" s="14"/>
      <c r="C402" s="18"/>
      <c r="D402" s="37"/>
      <c r="E402" s="82"/>
    </row>
    <row r="403" spans="1:5" x14ac:dyDescent="0.3">
      <c r="A403" s="17">
        <v>1400</v>
      </c>
      <c r="B403" s="14"/>
      <c r="C403" s="18"/>
      <c r="D403" s="37"/>
      <c r="E403" s="82"/>
    </row>
    <row r="404" spans="1:5" x14ac:dyDescent="0.3">
      <c r="A404" s="17">
        <v>1401</v>
      </c>
      <c r="B404" s="14"/>
      <c r="C404" s="18"/>
      <c r="D404" s="37"/>
      <c r="E404" s="82"/>
    </row>
    <row r="405" spans="1:5" x14ac:dyDescent="0.3">
      <c r="A405" s="17">
        <v>1402</v>
      </c>
      <c r="B405" s="14"/>
      <c r="C405" s="18"/>
      <c r="D405" s="37"/>
      <c r="E405" s="82"/>
    </row>
    <row r="406" spans="1:5" x14ac:dyDescent="0.3">
      <c r="A406" s="17">
        <v>1403</v>
      </c>
      <c r="B406" s="14"/>
      <c r="C406" s="18"/>
      <c r="D406" s="37"/>
      <c r="E406" s="82"/>
    </row>
    <row r="407" spans="1:5" x14ac:dyDescent="0.3">
      <c r="A407" s="17">
        <v>1404</v>
      </c>
      <c r="B407" s="14"/>
      <c r="C407" s="18"/>
      <c r="D407" s="37"/>
      <c r="E407" s="82"/>
    </row>
    <row r="408" spans="1:5" x14ac:dyDescent="0.3">
      <c r="A408" s="17">
        <v>1405</v>
      </c>
      <c r="B408" s="14"/>
      <c r="C408" s="18"/>
      <c r="D408" s="37"/>
      <c r="E408" s="82"/>
    </row>
    <row r="409" spans="1:5" x14ac:dyDescent="0.3">
      <c r="A409" s="17">
        <v>1406</v>
      </c>
      <c r="B409" s="14"/>
      <c r="C409" s="18"/>
      <c r="D409" s="37"/>
      <c r="E409" s="82"/>
    </row>
    <row r="410" spans="1:5" x14ac:dyDescent="0.3">
      <c r="A410" s="17">
        <v>1407</v>
      </c>
      <c r="B410" s="14"/>
      <c r="C410" s="18"/>
      <c r="D410" s="37"/>
      <c r="E410" s="82"/>
    </row>
    <row r="411" spans="1:5" x14ac:dyDescent="0.3">
      <c r="A411" s="17">
        <v>1408</v>
      </c>
      <c r="B411" s="14"/>
      <c r="C411" s="18"/>
      <c r="D411" s="37"/>
      <c r="E411" s="82"/>
    </row>
    <row r="412" spans="1:5" x14ac:dyDescent="0.3">
      <c r="A412" s="17">
        <v>1409</v>
      </c>
      <c r="B412" s="14"/>
      <c r="C412" s="18"/>
      <c r="D412" s="37"/>
      <c r="E412" s="82"/>
    </row>
    <row r="413" spans="1:5" x14ac:dyDescent="0.3">
      <c r="A413" s="17">
        <v>1410</v>
      </c>
      <c r="B413" s="14"/>
      <c r="C413" s="18"/>
      <c r="D413" s="37"/>
      <c r="E413" s="82"/>
    </row>
    <row r="414" spans="1:5" x14ac:dyDescent="0.3">
      <c r="A414" s="17">
        <v>1411</v>
      </c>
      <c r="B414" s="14"/>
      <c r="C414" s="18"/>
      <c r="D414" s="37"/>
      <c r="E414" s="82"/>
    </row>
    <row r="415" spans="1:5" x14ac:dyDescent="0.3">
      <c r="A415" s="17">
        <v>1412</v>
      </c>
      <c r="B415" s="14"/>
      <c r="C415" s="18"/>
      <c r="D415" s="37"/>
      <c r="E415" s="82"/>
    </row>
    <row r="416" spans="1:5" x14ac:dyDescent="0.3">
      <c r="A416" s="17">
        <v>1413</v>
      </c>
      <c r="B416" s="14"/>
      <c r="C416" s="18"/>
      <c r="D416" s="37"/>
      <c r="E416" s="82"/>
    </row>
    <row r="417" spans="1:5" x14ac:dyDescent="0.3">
      <c r="A417" s="17">
        <v>1414</v>
      </c>
      <c r="B417" s="14"/>
      <c r="C417" s="18"/>
      <c r="D417" s="37"/>
      <c r="E417" s="82"/>
    </row>
    <row r="418" spans="1:5" x14ac:dyDescent="0.3">
      <c r="A418" s="17">
        <v>1415</v>
      </c>
      <c r="B418" s="14"/>
      <c r="C418" s="18"/>
      <c r="D418" s="37"/>
      <c r="E418" s="82"/>
    </row>
    <row r="419" spans="1:5" x14ac:dyDescent="0.3">
      <c r="A419" s="17">
        <v>1416</v>
      </c>
      <c r="B419" s="14"/>
      <c r="C419" s="18"/>
      <c r="D419" s="37"/>
      <c r="E419" s="82"/>
    </row>
    <row r="420" spans="1:5" x14ac:dyDescent="0.3">
      <c r="A420" s="17">
        <v>1417</v>
      </c>
      <c r="B420" s="14"/>
      <c r="C420" s="18"/>
      <c r="D420" s="37"/>
      <c r="E420" s="82"/>
    </row>
    <row r="421" spans="1:5" x14ac:dyDescent="0.3">
      <c r="A421" s="17">
        <v>1418</v>
      </c>
      <c r="B421" s="14"/>
      <c r="C421" s="18"/>
      <c r="D421" s="37"/>
      <c r="E421" s="82"/>
    </row>
    <row r="422" spans="1:5" x14ac:dyDescent="0.3">
      <c r="A422" s="17">
        <v>1419</v>
      </c>
      <c r="B422" s="14"/>
      <c r="C422" s="18"/>
      <c r="D422" s="37"/>
      <c r="E422" s="82"/>
    </row>
    <row r="423" spans="1:5" x14ac:dyDescent="0.3">
      <c r="A423" s="17">
        <v>1420</v>
      </c>
      <c r="B423" s="14"/>
      <c r="C423" s="18"/>
      <c r="D423" s="37"/>
      <c r="E423" s="82"/>
    </row>
    <row r="424" spans="1:5" x14ac:dyDescent="0.3">
      <c r="A424" s="17">
        <v>1421</v>
      </c>
      <c r="B424" s="14"/>
      <c r="C424" s="18"/>
      <c r="D424" s="37"/>
      <c r="E424" s="82"/>
    </row>
    <row r="425" spans="1:5" x14ac:dyDescent="0.3">
      <c r="A425" s="17">
        <v>1422</v>
      </c>
      <c r="B425" s="14"/>
      <c r="C425" s="18"/>
      <c r="D425" s="37"/>
      <c r="E425" s="82"/>
    </row>
    <row r="426" spans="1:5" x14ac:dyDescent="0.3">
      <c r="A426" s="17">
        <v>1423</v>
      </c>
      <c r="B426" s="14"/>
      <c r="C426" s="18"/>
      <c r="D426" s="37"/>
      <c r="E426" s="82"/>
    </row>
    <row r="427" spans="1:5" x14ac:dyDescent="0.3">
      <c r="A427" s="17">
        <v>1424</v>
      </c>
      <c r="B427" s="14"/>
      <c r="C427" s="18"/>
      <c r="D427" s="37"/>
      <c r="E427" s="82"/>
    </row>
    <row r="428" spans="1:5" x14ac:dyDescent="0.3">
      <c r="A428" s="17">
        <v>1425</v>
      </c>
      <c r="B428" s="14"/>
      <c r="C428" s="18"/>
      <c r="D428" s="37"/>
      <c r="E428" s="82"/>
    </row>
    <row r="429" spans="1:5" x14ac:dyDescent="0.3">
      <c r="A429" s="17">
        <v>1426</v>
      </c>
      <c r="B429" s="14"/>
      <c r="C429" s="18"/>
      <c r="D429" s="37"/>
      <c r="E429" s="82"/>
    </row>
    <row r="430" spans="1:5" x14ac:dyDescent="0.3">
      <c r="A430" s="17">
        <v>1427</v>
      </c>
      <c r="B430" s="14"/>
      <c r="C430" s="18"/>
      <c r="D430" s="37"/>
      <c r="E430" s="82"/>
    </row>
    <row r="431" spans="1:5" x14ac:dyDescent="0.3">
      <c r="A431" s="17">
        <v>1428</v>
      </c>
      <c r="B431" s="14"/>
      <c r="C431" s="18"/>
      <c r="D431" s="37"/>
      <c r="E431" s="82"/>
    </row>
    <row r="432" spans="1:5" x14ac:dyDescent="0.3">
      <c r="A432" s="17">
        <v>1429</v>
      </c>
      <c r="B432" s="14"/>
      <c r="C432" s="18"/>
      <c r="D432" s="37"/>
      <c r="E432" s="82"/>
    </row>
    <row r="433" spans="1:5" x14ac:dyDescent="0.3">
      <c r="A433" s="17">
        <v>1430</v>
      </c>
      <c r="B433" s="14"/>
      <c r="C433" s="18"/>
      <c r="D433" s="37"/>
      <c r="E433" s="82"/>
    </row>
    <row r="434" spans="1:5" x14ac:dyDescent="0.3">
      <c r="A434" s="17">
        <v>1431</v>
      </c>
      <c r="B434" s="14"/>
      <c r="C434" s="18"/>
      <c r="D434" s="37"/>
      <c r="E434" s="82"/>
    </row>
    <row r="435" spans="1:5" x14ac:dyDescent="0.3">
      <c r="A435" s="17">
        <v>1432</v>
      </c>
      <c r="B435" s="14"/>
      <c r="C435" s="18"/>
      <c r="D435" s="37"/>
      <c r="E435" s="82"/>
    </row>
    <row r="436" spans="1:5" x14ac:dyDescent="0.3">
      <c r="A436" s="17">
        <v>1433</v>
      </c>
      <c r="B436" s="14"/>
      <c r="C436" s="18"/>
      <c r="D436" s="37"/>
      <c r="E436" s="82"/>
    </row>
    <row r="437" spans="1:5" x14ac:dyDescent="0.3">
      <c r="A437" s="17">
        <v>1434</v>
      </c>
      <c r="B437" s="14"/>
      <c r="C437" s="18"/>
      <c r="D437" s="37"/>
      <c r="E437" s="82"/>
    </row>
    <row r="438" spans="1:5" x14ac:dyDescent="0.3">
      <c r="A438" s="17">
        <v>1435</v>
      </c>
      <c r="B438" s="14"/>
      <c r="C438" s="18"/>
      <c r="D438" s="37"/>
      <c r="E438" s="82"/>
    </row>
    <row r="439" spans="1:5" x14ac:dyDescent="0.3">
      <c r="A439" s="17">
        <v>1436</v>
      </c>
      <c r="B439" s="14"/>
      <c r="C439" s="18"/>
      <c r="D439" s="37"/>
      <c r="E439" s="82"/>
    </row>
    <row r="440" spans="1:5" x14ac:dyDescent="0.3">
      <c r="A440" s="17">
        <v>1437</v>
      </c>
      <c r="B440" s="14"/>
      <c r="C440" s="18"/>
      <c r="D440" s="37"/>
      <c r="E440" s="82"/>
    </row>
    <row r="441" spans="1:5" x14ac:dyDescent="0.3">
      <c r="A441" s="17">
        <v>1438</v>
      </c>
      <c r="B441" s="14"/>
      <c r="C441" s="18"/>
      <c r="D441" s="37"/>
      <c r="E441" s="82"/>
    </row>
    <row r="442" spans="1:5" x14ac:dyDescent="0.3">
      <c r="A442" s="17">
        <v>1439</v>
      </c>
      <c r="B442" s="14"/>
      <c r="C442" s="18"/>
      <c r="D442" s="37"/>
      <c r="E442" s="82"/>
    </row>
    <row r="443" spans="1:5" x14ac:dyDescent="0.3">
      <c r="A443" s="17">
        <v>1440</v>
      </c>
      <c r="B443" s="14"/>
      <c r="C443" s="18"/>
      <c r="D443" s="37"/>
      <c r="E443" s="82"/>
    </row>
    <row r="444" spans="1:5" x14ac:dyDescent="0.3">
      <c r="A444" s="17">
        <v>1441</v>
      </c>
      <c r="B444" s="14"/>
      <c r="C444" s="18"/>
      <c r="D444" s="37"/>
      <c r="E444" s="82"/>
    </row>
    <row r="445" spans="1:5" x14ac:dyDescent="0.3">
      <c r="A445" s="17">
        <v>1442</v>
      </c>
      <c r="B445" s="14"/>
      <c r="C445" s="18"/>
      <c r="D445" s="37"/>
      <c r="E445" s="82"/>
    </row>
    <row r="446" spans="1:5" x14ac:dyDescent="0.3">
      <c r="A446" s="17">
        <v>1443</v>
      </c>
      <c r="B446" s="14"/>
      <c r="C446" s="18"/>
      <c r="D446" s="37"/>
      <c r="E446" s="82"/>
    </row>
    <row r="447" spans="1:5" x14ac:dyDescent="0.3">
      <c r="A447" s="17">
        <v>1444</v>
      </c>
      <c r="B447" s="14"/>
      <c r="C447" s="18"/>
      <c r="D447" s="37"/>
      <c r="E447" s="82"/>
    </row>
    <row r="448" spans="1:5" x14ac:dyDescent="0.3">
      <c r="A448" s="17">
        <v>1445</v>
      </c>
      <c r="B448" s="14"/>
      <c r="C448" s="18"/>
      <c r="D448" s="37"/>
      <c r="E448" s="82"/>
    </row>
    <row r="449" spans="1:5" x14ac:dyDescent="0.3">
      <c r="A449" s="17">
        <v>1446</v>
      </c>
      <c r="B449" s="14"/>
      <c r="C449" s="18"/>
      <c r="D449" s="37"/>
      <c r="E449" s="82"/>
    </row>
    <row r="450" spans="1:5" x14ac:dyDescent="0.3">
      <c r="A450" s="17">
        <v>1447</v>
      </c>
      <c r="B450" s="14"/>
      <c r="C450" s="18"/>
      <c r="D450" s="37"/>
      <c r="E450" s="82"/>
    </row>
    <row r="451" spans="1:5" x14ac:dyDescent="0.3">
      <c r="A451" s="17">
        <v>1448</v>
      </c>
      <c r="B451" s="14"/>
      <c r="C451" s="18"/>
      <c r="D451" s="37"/>
      <c r="E451" s="82"/>
    </row>
    <row r="452" spans="1:5" x14ac:dyDescent="0.3">
      <c r="A452" s="17">
        <v>1449</v>
      </c>
      <c r="B452" s="14"/>
      <c r="C452" s="18"/>
      <c r="D452" s="37"/>
      <c r="E452" s="82"/>
    </row>
    <row r="453" spans="1:5" x14ac:dyDescent="0.3">
      <c r="A453" s="17">
        <v>1450</v>
      </c>
      <c r="B453" s="14"/>
      <c r="C453" s="18"/>
      <c r="D453" s="37"/>
      <c r="E453" s="82"/>
    </row>
    <row r="454" spans="1:5" x14ac:dyDescent="0.3">
      <c r="A454" s="17">
        <v>1451</v>
      </c>
      <c r="B454" s="14"/>
      <c r="C454" s="18"/>
      <c r="D454" s="37"/>
      <c r="E454" s="82"/>
    </row>
    <row r="455" spans="1:5" x14ac:dyDescent="0.3">
      <c r="A455" s="17">
        <v>1452</v>
      </c>
      <c r="B455" s="14"/>
      <c r="C455" s="18"/>
      <c r="D455" s="37"/>
      <c r="E455" s="82"/>
    </row>
    <row r="456" spans="1:5" x14ac:dyDescent="0.3">
      <c r="A456" s="17">
        <v>1453</v>
      </c>
      <c r="B456" s="14"/>
      <c r="C456" s="18"/>
      <c r="D456" s="37"/>
      <c r="E456" s="82"/>
    </row>
    <row r="457" spans="1:5" x14ac:dyDescent="0.3">
      <c r="A457" s="17">
        <v>1454</v>
      </c>
      <c r="B457" s="14"/>
      <c r="C457" s="18"/>
      <c r="D457" s="37"/>
      <c r="E457" s="82"/>
    </row>
    <row r="458" spans="1:5" x14ac:dyDescent="0.3">
      <c r="A458" s="17">
        <v>1455</v>
      </c>
      <c r="B458" s="14"/>
      <c r="C458" s="18"/>
      <c r="D458" s="37"/>
      <c r="E458" s="82"/>
    </row>
    <row r="459" spans="1:5" x14ac:dyDescent="0.3">
      <c r="A459" s="17">
        <v>1456</v>
      </c>
      <c r="B459" s="14"/>
      <c r="C459" s="18"/>
      <c r="D459" s="37"/>
      <c r="E459" s="82"/>
    </row>
    <row r="460" spans="1:5" x14ac:dyDescent="0.3">
      <c r="A460" s="17">
        <v>1457</v>
      </c>
      <c r="B460" s="14"/>
      <c r="C460" s="18"/>
      <c r="D460" s="37"/>
      <c r="E460" s="82"/>
    </row>
    <row r="461" spans="1:5" x14ac:dyDescent="0.3">
      <c r="A461" s="17">
        <v>1458</v>
      </c>
      <c r="B461" s="14"/>
      <c r="C461" s="18"/>
      <c r="D461" s="37"/>
      <c r="E461" s="82"/>
    </row>
    <row r="462" spans="1:5" x14ac:dyDescent="0.3">
      <c r="A462" s="17">
        <v>1459</v>
      </c>
      <c r="B462" s="14"/>
      <c r="C462" s="18"/>
      <c r="D462" s="37"/>
      <c r="E462" s="82"/>
    </row>
    <row r="463" spans="1:5" x14ac:dyDescent="0.3">
      <c r="A463" s="17">
        <v>1460</v>
      </c>
      <c r="B463" s="14"/>
      <c r="C463" s="18"/>
      <c r="D463" s="37"/>
      <c r="E463" s="82"/>
    </row>
    <row r="464" spans="1:5" x14ac:dyDescent="0.3">
      <c r="A464" s="17">
        <v>1461</v>
      </c>
      <c r="B464" s="14"/>
      <c r="C464" s="18"/>
      <c r="D464" s="37"/>
      <c r="E464" s="82"/>
    </row>
    <row r="465" spans="1:5" x14ac:dyDescent="0.3">
      <c r="A465" s="17">
        <v>1462</v>
      </c>
      <c r="B465" s="14"/>
      <c r="C465" s="18"/>
      <c r="D465" s="37"/>
      <c r="E465" s="82"/>
    </row>
    <row r="466" spans="1:5" x14ac:dyDescent="0.3">
      <c r="A466" s="17">
        <v>1463</v>
      </c>
      <c r="B466" s="14"/>
      <c r="C466" s="18"/>
      <c r="D466" s="37"/>
      <c r="E466" s="82"/>
    </row>
    <row r="467" spans="1:5" x14ac:dyDescent="0.3">
      <c r="A467" s="17">
        <v>1464</v>
      </c>
      <c r="B467" s="14"/>
      <c r="C467" s="18"/>
      <c r="D467" s="37"/>
      <c r="E467" s="82"/>
    </row>
    <row r="468" spans="1:5" x14ac:dyDescent="0.3">
      <c r="A468" s="17">
        <v>1465</v>
      </c>
      <c r="B468" s="14"/>
      <c r="C468" s="18"/>
      <c r="D468" s="37"/>
      <c r="E468" s="82"/>
    </row>
    <row r="469" spans="1:5" x14ac:dyDescent="0.3">
      <c r="A469" s="17">
        <v>1466</v>
      </c>
      <c r="B469" s="14"/>
      <c r="C469" s="18"/>
      <c r="D469" s="37"/>
      <c r="E469" s="82"/>
    </row>
    <row r="470" spans="1:5" x14ac:dyDescent="0.3">
      <c r="A470" s="17">
        <v>1467</v>
      </c>
      <c r="B470" s="14"/>
      <c r="C470" s="18"/>
      <c r="D470" s="37"/>
      <c r="E470" s="82"/>
    </row>
    <row r="471" spans="1:5" x14ac:dyDescent="0.3">
      <c r="A471" s="17">
        <v>1468</v>
      </c>
      <c r="B471" s="14"/>
      <c r="C471" s="18"/>
      <c r="D471" s="37"/>
      <c r="E471" s="82"/>
    </row>
    <row r="472" spans="1:5" x14ac:dyDescent="0.3">
      <c r="A472" s="17">
        <v>1469</v>
      </c>
      <c r="B472" s="14"/>
      <c r="C472" s="18"/>
      <c r="D472" s="37"/>
      <c r="E472" s="82"/>
    </row>
    <row r="473" spans="1:5" x14ac:dyDescent="0.3">
      <c r="A473" s="17">
        <v>1470</v>
      </c>
      <c r="B473" s="14"/>
      <c r="C473" s="18"/>
      <c r="D473" s="37"/>
      <c r="E473" s="82"/>
    </row>
    <row r="474" spans="1:5" x14ac:dyDescent="0.3">
      <c r="A474" s="17">
        <v>1471</v>
      </c>
      <c r="B474" s="14"/>
      <c r="C474" s="18"/>
      <c r="D474" s="37"/>
      <c r="E474" s="82"/>
    </row>
    <row r="475" spans="1:5" x14ac:dyDescent="0.3">
      <c r="A475" s="17">
        <v>1472</v>
      </c>
      <c r="B475" s="14"/>
      <c r="C475" s="18"/>
      <c r="D475" s="37"/>
      <c r="E475" s="82"/>
    </row>
    <row r="476" spans="1:5" x14ac:dyDescent="0.3">
      <c r="A476" s="17">
        <v>1473</v>
      </c>
      <c r="B476" s="14"/>
      <c r="C476" s="18"/>
      <c r="D476" s="37"/>
      <c r="E476" s="82"/>
    </row>
    <row r="477" spans="1:5" x14ac:dyDescent="0.3">
      <c r="A477" s="17">
        <v>1474</v>
      </c>
      <c r="B477" s="14"/>
      <c r="C477" s="18"/>
      <c r="D477" s="37"/>
      <c r="E477" s="82"/>
    </row>
    <row r="478" spans="1:5" x14ac:dyDescent="0.3">
      <c r="A478" s="17">
        <v>1475</v>
      </c>
      <c r="B478" s="14"/>
      <c r="C478" s="18"/>
      <c r="D478" s="37"/>
      <c r="E478" s="82"/>
    </row>
    <row r="479" spans="1:5" x14ac:dyDescent="0.3">
      <c r="A479" s="17">
        <v>1476</v>
      </c>
      <c r="B479" s="14"/>
      <c r="C479" s="18"/>
      <c r="D479" s="37"/>
      <c r="E479" s="82"/>
    </row>
    <row r="480" spans="1:5" x14ac:dyDescent="0.3">
      <c r="A480" s="17">
        <v>1477</v>
      </c>
      <c r="B480" s="14"/>
      <c r="C480" s="18"/>
      <c r="D480" s="37"/>
      <c r="E480" s="82"/>
    </row>
    <row r="481" spans="1:5" x14ac:dyDescent="0.3">
      <c r="A481" s="17">
        <v>1478</v>
      </c>
      <c r="B481" s="14"/>
      <c r="C481" s="18"/>
      <c r="D481" s="37"/>
      <c r="E481" s="82"/>
    </row>
    <row r="482" spans="1:5" x14ac:dyDescent="0.3">
      <c r="A482" s="17">
        <v>1479</v>
      </c>
      <c r="B482" s="14"/>
      <c r="C482" s="18"/>
      <c r="D482" s="37"/>
      <c r="E482" s="82"/>
    </row>
    <row r="483" spans="1:5" x14ac:dyDescent="0.3">
      <c r="A483" s="17">
        <v>1480</v>
      </c>
      <c r="B483" s="14"/>
      <c r="C483" s="18"/>
      <c r="D483" s="37"/>
      <c r="E483" s="82"/>
    </row>
    <row r="484" spans="1:5" x14ac:dyDescent="0.3">
      <c r="A484" s="17">
        <v>1481</v>
      </c>
      <c r="B484" s="14"/>
      <c r="C484" s="18"/>
      <c r="D484" s="37"/>
      <c r="E484" s="82"/>
    </row>
    <row r="485" spans="1:5" x14ac:dyDescent="0.3">
      <c r="A485" s="17">
        <v>1482</v>
      </c>
      <c r="B485" s="14"/>
      <c r="C485" s="18"/>
      <c r="D485" s="37"/>
      <c r="E485" s="82"/>
    </row>
    <row r="486" spans="1:5" x14ac:dyDescent="0.3">
      <c r="A486" s="17">
        <v>1483</v>
      </c>
      <c r="B486" s="14"/>
      <c r="C486" s="18"/>
      <c r="D486" s="37"/>
      <c r="E486" s="82"/>
    </row>
    <row r="487" spans="1:5" x14ac:dyDescent="0.3">
      <c r="A487" s="17">
        <v>1484</v>
      </c>
      <c r="B487" s="14"/>
      <c r="C487" s="18"/>
      <c r="D487" s="37"/>
      <c r="E487" s="82"/>
    </row>
    <row r="488" spans="1:5" x14ac:dyDescent="0.3">
      <c r="A488" s="17">
        <v>1485</v>
      </c>
      <c r="B488" s="14"/>
      <c r="C488" s="18"/>
      <c r="D488" s="37"/>
      <c r="E488" s="82"/>
    </row>
    <row r="489" spans="1:5" x14ac:dyDescent="0.3">
      <c r="A489" s="17">
        <v>1486</v>
      </c>
      <c r="B489" s="14"/>
      <c r="C489" s="18"/>
      <c r="D489" s="37"/>
      <c r="E489" s="82"/>
    </row>
    <row r="490" spans="1:5" x14ac:dyDescent="0.3">
      <c r="A490" s="17">
        <v>1487</v>
      </c>
      <c r="B490" s="14"/>
      <c r="C490" s="18"/>
      <c r="D490" s="37"/>
      <c r="E490" s="82"/>
    </row>
    <row r="491" spans="1:5" x14ac:dyDescent="0.3">
      <c r="A491" s="17">
        <v>1488</v>
      </c>
      <c r="B491" s="14"/>
      <c r="C491" s="18"/>
      <c r="D491" s="37"/>
      <c r="E491" s="82"/>
    </row>
    <row r="492" spans="1:5" x14ac:dyDescent="0.3">
      <c r="A492" s="17">
        <v>1489</v>
      </c>
      <c r="B492" s="14"/>
      <c r="C492" s="18"/>
      <c r="D492" s="37"/>
      <c r="E492" s="82"/>
    </row>
    <row r="493" spans="1:5" x14ac:dyDescent="0.3">
      <c r="A493" s="17">
        <v>1490</v>
      </c>
      <c r="B493" s="14"/>
      <c r="C493" s="18"/>
      <c r="D493" s="37"/>
      <c r="E493" s="82"/>
    </row>
    <row r="494" spans="1:5" x14ac:dyDescent="0.3">
      <c r="A494" s="17">
        <v>1491</v>
      </c>
      <c r="B494" s="14"/>
      <c r="C494" s="18"/>
      <c r="D494" s="37"/>
      <c r="E494" s="82"/>
    </row>
    <row r="495" spans="1:5" x14ac:dyDescent="0.3">
      <c r="A495" s="17">
        <v>1492</v>
      </c>
      <c r="B495" s="14"/>
      <c r="C495" s="18"/>
      <c r="D495" s="37"/>
      <c r="E495" s="82"/>
    </row>
    <row r="496" spans="1:5" x14ac:dyDescent="0.3">
      <c r="A496" s="17">
        <v>1493</v>
      </c>
      <c r="B496" s="14"/>
      <c r="C496" s="18"/>
      <c r="D496" s="37"/>
      <c r="E496" s="82"/>
    </row>
    <row r="497" spans="1:5" x14ac:dyDescent="0.3">
      <c r="A497" s="17">
        <v>1494</v>
      </c>
      <c r="B497" s="14"/>
      <c r="C497" s="18"/>
      <c r="D497" s="37"/>
      <c r="E497" s="82"/>
    </row>
    <row r="498" spans="1:5" x14ac:dyDescent="0.3">
      <c r="A498" s="17">
        <v>1495</v>
      </c>
      <c r="B498" s="14"/>
      <c r="C498" s="18"/>
      <c r="D498" s="37"/>
      <c r="E498" s="82"/>
    </row>
    <row r="499" spans="1:5" x14ac:dyDescent="0.3">
      <c r="A499" s="17">
        <v>1496</v>
      </c>
      <c r="B499" s="14"/>
      <c r="C499" s="18"/>
      <c r="D499" s="37"/>
      <c r="E499" s="82"/>
    </row>
    <row r="500" spans="1:5" x14ac:dyDescent="0.3">
      <c r="A500" s="17">
        <v>1497</v>
      </c>
      <c r="B500" s="14"/>
      <c r="C500" s="18"/>
      <c r="D500" s="37"/>
      <c r="E500" s="82"/>
    </row>
    <row r="501" spans="1:5" x14ac:dyDescent="0.3">
      <c r="A501" s="17">
        <v>1498</v>
      </c>
      <c r="B501" s="14"/>
      <c r="C501" s="18"/>
      <c r="D501" s="37"/>
      <c r="E501" s="82"/>
    </row>
    <row r="502" spans="1:5" x14ac:dyDescent="0.3">
      <c r="A502" s="17">
        <v>1499</v>
      </c>
      <c r="B502" s="14"/>
      <c r="C502" s="18"/>
      <c r="D502" s="37"/>
      <c r="E502" s="82"/>
    </row>
    <row r="503" spans="1:5" x14ac:dyDescent="0.3">
      <c r="A503" s="17">
        <v>1500</v>
      </c>
      <c r="B503" s="14"/>
      <c r="C503" s="18"/>
      <c r="D503" s="37"/>
      <c r="E503" s="82"/>
    </row>
    <row r="504" spans="1:5" x14ac:dyDescent="0.3">
      <c r="A504" s="17">
        <v>1501</v>
      </c>
      <c r="B504" s="14"/>
      <c r="C504" s="18"/>
      <c r="D504" s="37"/>
      <c r="E504" s="82"/>
    </row>
    <row r="505" spans="1:5" x14ac:dyDescent="0.3">
      <c r="A505" s="17">
        <v>1502</v>
      </c>
      <c r="B505" s="14"/>
      <c r="C505" s="18"/>
      <c r="D505" s="37"/>
      <c r="E505" s="82"/>
    </row>
    <row r="506" spans="1:5" x14ac:dyDescent="0.3">
      <c r="A506" s="17">
        <v>1503</v>
      </c>
      <c r="B506" s="14"/>
      <c r="C506" s="18"/>
      <c r="D506" s="37"/>
      <c r="E506" s="82"/>
    </row>
    <row r="507" spans="1:5" x14ac:dyDescent="0.3">
      <c r="A507" s="17">
        <v>1504</v>
      </c>
      <c r="B507" s="14"/>
      <c r="C507" s="18"/>
      <c r="D507" s="37"/>
      <c r="E507" s="82"/>
    </row>
    <row r="508" spans="1:5" x14ac:dyDescent="0.3">
      <c r="A508" s="17">
        <v>1505</v>
      </c>
      <c r="B508" s="14"/>
      <c r="C508" s="18"/>
      <c r="D508" s="37"/>
      <c r="E508" s="82"/>
    </row>
    <row r="509" spans="1:5" x14ac:dyDescent="0.3">
      <c r="A509" s="17">
        <v>1506</v>
      </c>
      <c r="B509" s="14"/>
      <c r="C509" s="18"/>
      <c r="D509" s="37"/>
      <c r="E509" s="82"/>
    </row>
    <row r="510" spans="1:5" x14ac:dyDescent="0.3">
      <c r="A510" s="17">
        <v>1507</v>
      </c>
      <c r="B510" s="14"/>
      <c r="C510" s="18"/>
      <c r="D510" s="37"/>
      <c r="E510" s="82"/>
    </row>
    <row r="511" spans="1:5" x14ac:dyDescent="0.3">
      <c r="A511" s="17">
        <v>1508</v>
      </c>
      <c r="B511" s="14"/>
      <c r="C511" s="18"/>
      <c r="D511" s="37"/>
      <c r="E511" s="82"/>
    </row>
    <row r="512" spans="1:5" x14ac:dyDescent="0.3">
      <c r="A512" s="17">
        <v>1509</v>
      </c>
      <c r="B512" s="14"/>
      <c r="C512" s="18"/>
      <c r="D512" s="37"/>
      <c r="E512" s="82"/>
    </row>
    <row r="513" spans="1:5" x14ac:dyDescent="0.3">
      <c r="A513" s="17">
        <v>1510</v>
      </c>
      <c r="B513" s="14"/>
      <c r="C513" s="18"/>
      <c r="D513" s="37"/>
      <c r="E513" s="82"/>
    </row>
    <row r="514" spans="1:5" x14ac:dyDescent="0.3">
      <c r="A514" s="17">
        <v>1511</v>
      </c>
      <c r="B514" s="14"/>
      <c r="C514" s="18"/>
      <c r="D514" s="37"/>
      <c r="E514" s="82"/>
    </row>
    <row r="515" spans="1:5" x14ac:dyDescent="0.3">
      <c r="A515" s="17">
        <v>1512</v>
      </c>
      <c r="B515" s="14"/>
      <c r="C515" s="18"/>
      <c r="D515" s="37"/>
      <c r="E515" s="82"/>
    </row>
    <row r="516" spans="1:5" x14ac:dyDescent="0.3">
      <c r="A516" s="17">
        <v>1513</v>
      </c>
      <c r="B516" s="14"/>
      <c r="C516" s="18"/>
      <c r="D516" s="37"/>
      <c r="E516" s="82"/>
    </row>
    <row r="517" spans="1:5" x14ac:dyDescent="0.3">
      <c r="A517" s="17">
        <v>1514</v>
      </c>
      <c r="B517" s="14"/>
      <c r="C517" s="18"/>
      <c r="D517" s="37"/>
      <c r="E517" s="82"/>
    </row>
    <row r="518" spans="1:5" x14ac:dyDescent="0.3">
      <c r="A518" s="17">
        <v>1515</v>
      </c>
      <c r="B518" s="14"/>
      <c r="C518" s="18"/>
      <c r="D518" s="37"/>
      <c r="E518" s="82"/>
    </row>
    <row r="519" spans="1:5" x14ac:dyDescent="0.3">
      <c r="A519" s="17">
        <v>1516</v>
      </c>
      <c r="B519" s="14"/>
      <c r="C519" s="18"/>
      <c r="D519" s="37"/>
      <c r="E519" s="82"/>
    </row>
    <row r="520" spans="1:5" x14ac:dyDescent="0.3">
      <c r="A520" s="17">
        <v>1517</v>
      </c>
      <c r="B520" s="14"/>
      <c r="C520" s="18"/>
      <c r="D520" s="37"/>
      <c r="E520" s="82"/>
    </row>
    <row r="521" spans="1:5" x14ac:dyDescent="0.3">
      <c r="A521" s="17">
        <v>1518</v>
      </c>
      <c r="B521" s="14"/>
      <c r="C521" s="18"/>
      <c r="D521" s="37"/>
      <c r="E521" s="82"/>
    </row>
    <row r="522" spans="1:5" x14ac:dyDescent="0.3">
      <c r="A522" s="17">
        <v>1519</v>
      </c>
      <c r="B522" s="14"/>
      <c r="C522" s="18"/>
      <c r="D522" s="37"/>
      <c r="E522" s="82"/>
    </row>
    <row r="523" spans="1:5" x14ac:dyDescent="0.3">
      <c r="A523" s="17">
        <v>1520</v>
      </c>
      <c r="B523" s="14"/>
      <c r="C523" s="18"/>
      <c r="D523" s="37"/>
      <c r="E523" s="82"/>
    </row>
    <row r="524" spans="1:5" x14ac:dyDescent="0.3">
      <c r="A524" s="17">
        <v>1521</v>
      </c>
      <c r="B524" s="14"/>
      <c r="C524" s="18"/>
      <c r="D524" s="37"/>
      <c r="E524" s="82"/>
    </row>
    <row r="525" spans="1:5" x14ac:dyDescent="0.3">
      <c r="A525" s="17">
        <v>1522</v>
      </c>
      <c r="B525" s="14"/>
      <c r="C525" s="18"/>
      <c r="D525" s="37"/>
      <c r="E525" s="82"/>
    </row>
    <row r="526" spans="1:5" x14ac:dyDescent="0.3">
      <c r="A526" s="17">
        <v>1523</v>
      </c>
      <c r="B526" s="14"/>
      <c r="C526" s="18"/>
      <c r="D526" s="37"/>
      <c r="E526" s="82"/>
    </row>
    <row r="527" spans="1:5" x14ac:dyDescent="0.3">
      <c r="A527" s="17">
        <v>1524</v>
      </c>
      <c r="B527" s="14"/>
      <c r="C527" s="18"/>
      <c r="D527" s="37"/>
      <c r="E527" s="82"/>
    </row>
    <row r="528" spans="1:5" x14ac:dyDescent="0.3">
      <c r="A528" s="17">
        <v>1525</v>
      </c>
      <c r="B528" s="14"/>
      <c r="C528" s="18"/>
      <c r="D528" s="37"/>
      <c r="E528" s="82"/>
    </row>
    <row r="529" spans="1:5" x14ac:dyDescent="0.3">
      <c r="A529" s="17">
        <v>1526</v>
      </c>
      <c r="B529" s="14"/>
      <c r="C529" s="18"/>
      <c r="D529" s="37"/>
      <c r="E529" s="82"/>
    </row>
    <row r="530" spans="1:5" x14ac:dyDescent="0.3">
      <c r="A530" s="17">
        <v>1527</v>
      </c>
      <c r="B530" s="14"/>
      <c r="C530" s="18"/>
      <c r="D530" s="37"/>
      <c r="E530" s="82"/>
    </row>
    <row r="531" spans="1:5" x14ac:dyDescent="0.3">
      <c r="A531" s="17">
        <v>1528</v>
      </c>
      <c r="B531" s="14"/>
      <c r="C531" s="18"/>
      <c r="D531" s="37"/>
      <c r="E531" s="82"/>
    </row>
    <row r="532" spans="1:5" x14ac:dyDescent="0.3">
      <c r="A532" s="17">
        <v>1529</v>
      </c>
      <c r="B532" s="14"/>
      <c r="C532" s="18"/>
      <c r="D532" s="37"/>
      <c r="E532" s="82"/>
    </row>
    <row r="533" spans="1:5" x14ac:dyDescent="0.3">
      <c r="A533" s="17">
        <v>1530</v>
      </c>
      <c r="B533" s="14"/>
      <c r="C533" s="18"/>
      <c r="D533" s="37"/>
      <c r="E533" s="82"/>
    </row>
    <row r="534" spans="1:5" x14ac:dyDescent="0.3">
      <c r="A534" s="17">
        <v>1531</v>
      </c>
      <c r="B534" s="14"/>
      <c r="C534" s="18"/>
      <c r="D534" s="37"/>
      <c r="E534" s="82"/>
    </row>
    <row r="535" spans="1:5" x14ac:dyDescent="0.3">
      <c r="A535" s="17">
        <v>1532</v>
      </c>
      <c r="B535" s="14"/>
      <c r="C535" s="18"/>
      <c r="D535" s="37"/>
      <c r="E535" s="82"/>
    </row>
    <row r="536" spans="1:5" x14ac:dyDescent="0.3">
      <c r="A536" s="17">
        <v>1533</v>
      </c>
      <c r="B536" s="14"/>
      <c r="C536" s="18"/>
      <c r="D536" s="37"/>
      <c r="E536" s="82"/>
    </row>
    <row r="537" spans="1:5" x14ac:dyDescent="0.3">
      <c r="A537" s="17">
        <v>1534</v>
      </c>
      <c r="B537" s="14"/>
      <c r="C537" s="18"/>
      <c r="D537" s="37"/>
      <c r="E537" s="82"/>
    </row>
    <row r="538" spans="1:5" x14ac:dyDescent="0.3">
      <c r="A538" s="17">
        <v>1535</v>
      </c>
      <c r="B538" s="14"/>
      <c r="C538" s="18"/>
      <c r="D538" s="37"/>
      <c r="E538" s="82"/>
    </row>
    <row r="539" spans="1:5" x14ac:dyDescent="0.3">
      <c r="A539" s="17">
        <v>1536</v>
      </c>
      <c r="B539" s="14"/>
      <c r="C539" s="18"/>
      <c r="D539" s="37"/>
      <c r="E539" s="82"/>
    </row>
    <row r="540" spans="1:5" x14ac:dyDescent="0.3">
      <c r="A540" s="17">
        <v>1537</v>
      </c>
      <c r="B540" s="14"/>
      <c r="C540" s="18"/>
      <c r="D540" s="37"/>
      <c r="E540" s="82"/>
    </row>
    <row r="541" spans="1:5" x14ac:dyDescent="0.3">
      <c r="A541" s="17">
        <v>1538</v>
      </c>
      <c r="B541" s="14"/>
      <c r="C541" s="18"/>
      <c r="D541" s="37"/>
      <c r="E541" s="82"/>
    </row>
    <row r="542" spans="1:5" x14ac:dyDescent="0.3">
      <c r="A542" s="17">
        <v>1539</v>
      </c>
      <c r="B542" s="14"/>
      <c r="C542" s="18"/>
      <c r="D542" s="37"/>
      <c r="E542" s="82"/>
    </row>
    <row r="543" spans="1:5" x14ac:dyDescent="0.3">
      <c r="A543" s="17">
        <v>1540</v>
      </c>
      <c r="B543" s="14"/>
      <c r="C543" s="18"/>
      <c r="D543" s="37"/>
      <c r="E543" s="82"/>
    </row>
    <row r="544" spans="1:5" x14ac:dyDescent="0.3">
      <c r="A544" s="17">
        <v>1541</v>
      </c>
      <c r="B544" s="14"/>
      <c r="C544" s="18"/>
      <c r="D544" s="37"/>
      <c r="E544" s="82"/>
    </row>
    <row r="545" spans="1:5" x14ac:dyDescent="0.3">
      <c r="A545" s="17">
        <v>1542</v>
      </c>
      <c r="B545" s="14"/>
      <c r="C545" s="18"/>
      <c r="D545" s="37"/>
      <c r="E545" s="82"/>
    </row>
    <row r="546" spans="1:5" x14ac:dyDescent="0.3">
      <c r="A546" s="17">
        <v>1543</v>
      </c>
      <c r="B546" s="14"/>
      <c r="C546" s="18"/>
      <c r="D546" s="37"/>
      <c r="E546" s="82"/>
    </row>
    <row r="547" spans="1:5" x14ac:dyDescent="0.3">
      <c r="A547" s="17">
        <v>1544</v>
      </c>
      <c r="B547" s="14"/>
      <c r="C547" s="18"/>
      <c r="D547" s="37"/>
      <c r="E547" s="82"/>
    </row>
    <row r="548" spans="1:5" x14ac:dyDescent="0.3">
      <c r="A548" s="17">
        <v>1545</v>
      </c>
      <c r="B548" s="14"/>
      <c r="C548" s="18"/>
      <c r="D548" s="37"/>
      <c r="E548" s="82"/>
    </row>
    <row r="549" spans="1:5" x14ac:dyDescent="0.3">
      <c r="A549" s="17">
        <v>1546</v>
      </c>
      <c r="B549" s="14"/>
      <c r="C549" s="18"/>
      <c r="D549" s="37"/>
      <c r="E549" s="82"/>
    </row>
    <row r="550" spans="1:5" x14ac:dyDescent="0.3">
      <c r="A550" s="17">
        <v>1547</v>
      </c>
      <c r="B550" s="14"/>
      <c r="C550" s="18"/>
      <c r="D550" s="37"/>
      <c r="E550" s="82"/>
    </row>
    <row r="551" spans="1:5" x14ac:dyDescent="0.3">
      <c r="A551" s="17">
        <v>1548</v>
      </c>
      <c r="B551" s="14"/>
      <c r="C551" s="18"/>
      <c r="D551" s="37"/>
      <c r="E551" s="82"/>
    </row>
    <row r="552" spans="1:5" x14ac:dyDescent="0.3">
      <c r="A552" s="17">
        <v>1549</v>
      </c>
      <c r="B552" s="14"/>
      <c r="C552" s="18"/>
      <c r="D552" s="37"/>
      <c r="E552" s="82"/>
    </row>
    <row r="553" spans="1:5" x14ac:dyDescent="0.3">
      <c r="A553" s="17">
        <v>1550</v>
      </c>
      <c r="B553" s="14"/>
      <c r="C553" s="18"/>
      <c r="D553" s="37"/>
      <c r="E553" s="82"/>
    </row>
    <row r="554" spans="1:5" x14ac:dyDescent="0.3">
      <c r="A554" s="17">
        <v>1551</v>
      </c>
      <c r="B554" s="14"/>
      <c r="C554" s="18"/>
      <c r="D554" s="37"/>
      <c r="E554" s="82"/>
    </row>
    <row r="555" spans="1:5" x14ac:dyDescent="0.3">
      <c r="A555" s="17">
        <v>1552</v>
      </c>
      <c r="B555" s="14"/>
      <c r="C555" s="18"/>
      <c r="D555" s="37"/>
      <c r="E555" s="82"/>
    </row>
    <row r="556" spans="1:5" x14ac:dyDescent="0.3">
      <c r="A556" s="17">
        <v>1553</v>
      </c>
      <c r="B556" s="14"/>
      <c r="C556" s="18"/>
      <c r="D556" s="37"/>
      <c r="E556" s="82"/>
    </row>
    <row r="557" spans="1:5" x14ac:dyDescent="0.3">
      <c r="A557" s="17">
        <v>1554</v>
      </c>
      <c r="B557" s="14"/>
      <c r="C557" s="18"/>
      <c r="D557" s="37"/>
      <c r="E557" s="82"/>
    </row>
    <row r="558" spans="1:5" x14ac:dyDescent="0.3">
      <c r="A558" s="17">
        <v>1555</v>
      </c>
      <c r="B558" s="14"/>
      <c r="C558" s="18"/>
      <c r="D558" s="37"/>
      <c r="E558" s="82"/>
    </row>
    <row r="559" spans="1:5" x14ac:dyDescent="0.3">
      <c r="A559" s="17">
        <v>1556</v>
      </c>
      <c r="B559" s="14"/>
      <c r="C559" s="18"/>
      <c r="D559" s="37"/>
      <c r="E559" s="82"/>
    </row>
    <row r="560" spans="1:5" x14ac:dyDescent="0.3">
      <c r="A560" s="17">
        <v>1557</v>
      </c>
      <c r="B560" s="14"/>
      <c r="C560" s="18"/>
      <c r="D560" s="37"/>
      <c r="E560" s="82"/>
    </row>
    <row r="561" spans="1:5" x14ac:dyDescent="0.3">
      <c r="A561" s="17">
        <v>1558</v>
      </c>
      <c r="B561" s="14"/>
      <c r="C561" s="18"/>
      <c r="D561" s="37"/>
      <c r="E561" s="82"/>
    </row>
    <row r="562" spans="1:5" x14ac:dyDescent="0.3">
      <c r="A562" s="17">
        <v>1559</v>
      </c>
      <c r="B562" s="14"/>
      <c r="C562" s="18"/>
      <c r="D562" s="37"/>
      <c r="E562" s="82"/>
    </row>
    <row r="563" spans="1:5" x14ac:dyDescent="0.3">
      <c r="A563" s="17">
        <v>1560</v>
      </c>
      <c r="B563" s="14"/>
      <c r="C563" s="18"/>
      <c r="D563" s="37"/>
      <c r="E563" s="82"/>
    </row>
    <row r="564" spans="1:5" x14ac:dyDescent="0.3">
      <c r="A564" s="17">
        <v>1561</v>
      </c>
      <c r="B564" s="14"/>
      <c r="C564" s="18"/>
      <c r="D564" s="37"/>
      <c r="E564" s="82"/>
    </row>
    <row r="565" spans="1:5" x14ac:dyDescent="0.3">
      <c r="A565" s="17">
        <v>1562</v>
      </c>
      <c r="B565" s="14"/>
      <c r="C565" s="18"/>
      <c r="D565" s="37"/>
      <c r="E565" s="82"/>
    </row>
    <row r="566" spans="1:5" x14ac:dyDescent="0.3">
      <c r="A566" s="17">
        <v>1563</v>
      </c>
      <c r="B566" s="14"/>
      <c r="C566" s="18"/>
      <c r="D566" s="37"/>
      <c r="E566" s="82"/>
    </row>
    <row r="567" spans="1:5" x14ac:dyDescent="0.3">
      <c r="A567" s="17">
        <v>1564</v>
      </c>
      <c r="B567" s="14"/>
      <c r="C567" s="18"/>
      <c r="D567" s="37"/>
      <c r="E567" s="82"/>
    </row>
    <row r="568" spans="1:5" x14ac:dyDescent="0.3">
      <c r="A568" s="17">
        <v>1565</v>
      </c>
      <c r="B568" s="14"/>
      <c r="C568" s="18"/>
      <c r="D568" s="37"/>
      <c r="E568" s="82"/>
    </row>
    <row r="569" spans="1:5" x14ac:dyDescent="0.3">
      <c r="A569" s="17">
        <v>1566</v>
      </c>
      <c r="B569" s="14"/>
      <c r="C569" s="18"/>
      <c r="D569" s="37"/>
      <c r="E569" s="82"/>
    </row>
    <row r="570" spans="1:5" x14ac:dyDescent="0.3">
      <c r="A570" s="17">
        <v>1567</v>
      </c>
      <c r="B570" s="14"/>
      <c r="C570" s="18"/>
      <c r="D570" s="37"/>
      <c r="E570" s="82"/>
    </row>
    <row r="571" spans="1:5" x14ac:dyDescent="0.3">
      <c r="A571" s="17">
        <v>1568</v>
      </c>
      <c r="B571" s="14"/>
      <c r="C571" s="18"/>
      <c r="D571" s="37"/>
      <c r="E571" s="82"/>
    </row>
    <row r="572" spans="1:5" x14ac:dyDescent="0.3">
      <c r="A572" s="17">
        <v>1569</v>
      </c>
      <c r="B572" s="14"/>
      <c r="C572" s="18"/>
      <c r="D572" s="37"/>
      <c r="E572" s="82"/>
    </row>
    <row r="573" spans="1:5" x14ac:dyDescent="0.3">
      <c r="A573" s="17">
        <v>1570</v>
      </c>
      <c r="B573" s="14"/>
      <c r="C573" s="18"/>
      <c r="D573" s="37"/>
      <c r="E573" s="82"/>
    </row>
    <row r="574" spans="1:5" x14ac:dyDescent="0.3">
      <c r="A574" s="17">
        <v>1571</v>
      </c>
      <c r="B574" s="14"/>
      <c r="C574" s="18"/>
      <c r="D574" s="37"/>
      <c r="E574" s="82"/>
    </row>
    <row r="575" spans="1:5" x14ac:dyDescent="0.3">
      <c r="A575" s="17">
        <v>1572</v>
      </c>
      <c r="B575" s="14"/>
      <c r="C575" s="18"/>
      <c r="D575" s="37"/>
      <c r="E575" s="82"/>
    </row>
    <row r="576" spans="1:5" x14ac:dyDescent="0.3">
      <c r="A576" s="17">
        <v>1573</v>
      </c>
      <c r="B576" s="14"/>
      <c r="C576" s="18"/>
      <c r="D576" s="37"/>
      <c r="E576" s="82"/>
    </row>
    <row r="577" spans="1:5" x14ac:dyDescent="0.3">
      <c r="A577" s="17">
        <v>1574</v>
      </c>
      <c r="B577" s="14"/>
      <c r="C577" s="18"/>
      <c r="D577" s="37"/>
      <c r="E577" s="82"/>
    </row>
    <row r="578" spans="1:5" x14ac:dyDescent="0.3">
      <c r="A578" s="17">
        <v>1575</v>
      </c>
      <c r="B578" s="14"/>
      <c r="C578" s="18"/>
      <c r="D578" s="37"/>
      <c r="E578" s="82"/>
    </row>
    <row r="579" spans="1:5" x14ac:dyDescent="0.3">
      <c r="A579" s="17">
        <v>1576</v>
      </c>
      <c r="B579" s="14"/>
      <c r="C579" s="18"/>
      <c r="D579" s="37"/>
      <c r="E579" s="82"/>
    </row>
    <row r="580" spans="1:5" x14ac:dyDescent="0.3">
      <c r="A580" s="17">
        <v>1577</v>
      </c>
      <c r="B580" s="14"/>
      <c r="C580" s="18"/>
      <c r="D580" s="37"/>
      <c r="E580" s="82"/>
    </row>
    <row r="581" spans="1:5" x14ac:dyDescent="0.3">
      <c r="A581" s="17">
        <v>1578</v>
      </c>
      <c r="B581" s="14"/>
      <c r="C581" s="18"/>
      <c r="D581" s="37"/>
      <c r="E581" s="82"/>
    </row>
    <row r="582" spans="1:5" x14ac:dyDescent="0.3">
      <c r="A582" s="17">
        <v>1579</v>
      </c>
      <c r="B582" s="14"/>
      <c r="C582" s="18"/>
      <c r="D582" s="37"/>
      <c r="E582" s="82"/>
    </row>
    <row r="583" spans="1:5" x14ac:dyDescent="0.3">
      <c r="A583" s="17">
        <v>1580</v>
      </c>
      <c r="B583" s="14"/>
      <c r="C583" s="18"/>
      <c r="D583" s="37"/>
      <c r="E583" s="82"/>
    </row>
    <row r="584" spans="1:5" x14ac:dyDescent="0.3">
      <c r="A584" s="17">
        <v>1581</v>
      </c>
      <c r="B584" s="14"/>
      <c r="C584" s="18"/>
      <c r="D584" s="37"/>
      <c r="E584" s="82"/>
    </row>
    <row r="585" spans="1:5" x14ac:dyDescent="0.3">
      <c r="A585" s="17">
        <v>1582</v>
      </c>
      <c r="B585" s="14"/>
      <c r="C585" s="18"/>
      <c r="D585" s="37"/>
      <c r="E585" s="82"/>
    </row>
    <row r="586" spans="1:5" x14ac:dyDescent="0.3">
      <c r="A586" s="17">
        <v>1583</v>
      </c>
      <c r="B586" s="14"/>
      <c r="C586" s="18"/>
      <c r="D586" s="37"/>
      <c r="E586" s="82"/>
    </row>
    <row r="587" spans="1:5" x14ac:dyDescent="0.3">
      <c r="A587" s="17">
        <v>1584</v>
      </c>
      <c r="B587" s="14"/>
      <c r="C587" s="18"/>
      <c r="D587" s="37"/>
      <c r="E587" s="82"/>
    </row>
    <row r="588" spans="1:5" x14ac:dyDescent="0.3">
      <c r="A588" s="17">
        <v>1585</v>
      </c>
      <c r="B588" s="14"/>
      <c r="C588" s="18"/>
      <c r="D588" s="37"/>
      <c r="E588" s="82"/>
    </row>
    <row r="589" spans="1:5" x14ac:dyDescent="0.3">
      <c r="A589" s="17">
        <v>1586</v>
      </c>
      <c r="B589" s="14"/>
      <c r="C589" s="18"/>
      <c r="D589" s="37"/>
      <c r="E589" s="82"/>
    </row>
    <row r="590" spans="1:5" x14ac:dyDescent="0.3">
      <c r="A590" s="17">
        <v>1587</v>
      </c>
      <c r="B590" s="14"/>
      <c r="C590" s="18"/>
      <c r="D590" s="37"/>
      <c r="E590" s="82"/>
    </row>
    <row r="591" spans="1:5" x14ac:dyDescent="0.3">
      <c r="A591" s="17">
        <v>1588</v>
      </c>
      <c r="B591" s="14"/>
      <c r="C591" s="18"/>
      <c r="D591" s="37"/>
      <c r="E591" s="82"/>
    </row>
    <row r="592" spans="1:5" x14ac:dyDescent="0.3">
      <c r="A592" s="17">
        <v>1589</v>
      </c>
      <c r="B592" s="14"/>
      <c r="C592" s="18"/>
      <c r="D592" s="37"/>
      <c r="E592" s="82"/>
    </row>
    <row r="593" spans="1:5" x14ac:dyDescent="0.3">
      <c r="A593" s="17">
        <v>1590</v>
      </c>
      <c r="B593" s="14"/>
      <c r="C593" s="18"/>
      <c r="D593" s="37"/>
      <c r="E593" s="82"/>
    </row>
    <row r="594" spans="1:5" x14ac:dyDescent="0.3">
      <c r="A594" s="17">
        <v>1591</v>
      </c>
      <c r="B594" s="14"/>
      <c r="C594" s="18"/>
      <c r="D594" s="37"/>
      <c r="E594" s="82"/>
    </row>
    <row r="595" spans="1:5" x14ac:dyDescent="0.3">
      <c r="A595" s="17">
        <v>1592</v>
      </c>
      <c r="B595" s="14"/>
      <c r="C595" s="18"/>
      <c r="D595" s="37"/>
      <c r="E595" s="82"/>
    </row>
    <row r="596" spans="1:5" x14ac:dyDescent="0.3">
      <c r="A596" s="17">
        <v>1593</v>
      </c>
      <c r="B596" s="14"/>
      <c r="C596" s="18"/>
      <c r="D596" s="37"/>
      <c r="E596" s="82"/>
    </row>
    <row r="597" spans="1:5" x14ac:dyDescent="0.3">
      <c r="A597" s="17">
        <v>1594</v>
      </c>
      <c r="B597" s="14"/>
      <c r="C597" s="18"/>
      <c r="D597" s="37"/>
      <c r="E597" s="82"/>
    </row>
    <row r="598" spans="1:5" x14ac:dyDescent="0.3">
      <c r="A598" s="17">
        <v>1595</v>
      </c>
      <c r="B598" s="14"/>
      <c r="C598" s="18"/>
      <c r="D598" s="37"/>
      <c r="E598" s="82"/>
    </row>
    <row r="599" spans="1:5" x14ac:dyDescent="0.3">
      <c r="A599" s="17">
        <v>1596</v>
      </c>
      <c r="B599" s="14"/>
      <c r="C599" s="18"/>
      <c r="D599" s="37"/>
      <c r="E599" s="82"/>
    </row>
    <row r="600" spans="1:5" x14ac:dyDescent="0.3">
      <c r="A600" s="17">
        <v>1597</v>
      </c>
      <c r="B600" s="14"/>
      <c r="C600" s="18"/>
      <c r="D600" s="37"/>
      <c r="E600" s="82"/>
    </row>
    <row r="601" spans="1:5" x14ac:dyDescent="0.3">
      <c r="A601" s="17">
        <v>1598</v>
      </c>
      <c r="B601" s="14"/>
      <c r="C601" s="18"/>
      <c r="D601" s="37"/>
      <c r="E601" s="82"/>
    </row>
    <row r="602" spans="1:5" x14ac:dyDescent="0.3">
      <c r="A602" s="17">
        <v>1599</v>
      </c>
      <c r="B602" s="14"/>
      <c r="C602" s="18"/>
      <c r="D602" s="37"/>
      <c r="E602" s="82"/>
    </row>
    <row r="603" spans="1:5" x14ac:dyDescent="0.3">
      <c r="A603" s="17">
        <v>1600</v>
      </c>
      <c r="B603" s="14"/>
      <c r="C603" s="18"/>
      <c r="D603" s="37"/>
      <c r="E603" s="82"/>
    </row>
    <row r="604" spans="1:5" x14ac:dyDescent="0.3">
      <c r="A604" s="17">
        <v>1601</v>
      </c>
      <c r="B604" s="14"/>
      <c r="C604" s="18"/>
      <c r="D604" s="37"/>
      <c r="E604" s="82"/>
    </row>
    <row r="605" spans="1:5" x14ac:dyDescent="0.3">
      <c r="A605" s="17">
        <v>1602</v>
      </c>
      <c r="B605" s="14"/>
      <c r="C605" s="18"/>
      <c r="D605" s="37"/>
      <c r="E605" s="82"/>
    </row>
    <row r="606" spans="1:5" x14ac:dyDescent="0.3">
      <c r="A606" s="17">
        <v>1603</v>
      </c>
      <c r="B606" s="14"/>
      <c r="C606" s="18"/>
      <c r="D606" s="37"/>
      <c r="E606" s="82"/>
    </row>
    <row r="607" spans="1:5" x14ac:dyDescent="0.3">
      <c r="A607" s="17">
        <v>1604</v>
      </c>
      <c r="B607" s="14"/>
      <c r="C607" s="18"/>
      <c r="D607" s="37"/>
      <c r="E607" s="82"/>
    </row>
    <row r="608" spans="1:5" x14ac:dyDescent="0.3">
      <c r="A608" s="17">
        <v>1605</v>
      </c>
      <c r="B608" s="14"/>
      <c r="C608" s="18"/>
      <c r="D608" s="37"/>
      <c r="E608" s="82"/>
    </row>
    <row r="609" spans="1:5" x14ac:dyDescent="0.3">
      <c r="A609" s="17">
        <v>1606</v>
      </c>
      <c r="B609" s="14"/>
      <c r="C609" s="18"/>
      <c r="D609" s="37"/>
      <c r="E609" s="82"/>
    </row>
    <row r="610" spans="1:5" x14ac:dyDescent="0.3">
      <c r="A610" s="17">
        <v>1607</v>
      </c>
      <c r="B610" s="14"/>
      <c r="C610" s="18"/>
      <c r="D610" s="37"/>
      <c r="E610" s="82"/>
    </row>
    <row r="611" spans="1:5" x14ac:dyDescent="0.3">
      <c r="A611" s="17">
        <v>1608</v>
      </c>
      <c r="B611" s="14"/>
      <c r="C611" s="18"/>
      <c r="D611" s="37"/>
      <c r="E611" s="82"/>
    </row>
    <row r="612" spans="1:5" x14ac:dyDescent="0.3">
      <c r="A612" s="17">
        <v>1609</v>
      </c>
      <c r="B612" s="14"/>
      <c r="C612" s="18"/>
      <c r="D612" s="37"/>
      <c r="E612" s="82"/>
    </row>
    <row r="613" spans="1:5" x14ac:dyDescent="0.3">
      <c r="A613" s="17">
        <v>1610</v>
      </c>
      <c r="B613" s="14"/>
      <c r="C613" s="18"/>
      <c r="D613" s="37"/>
      <c r="E613" s="82"/>
    </row>
    <row r="614" spans="1:5" x14ac:dyDescent="0.3">
      <c r="A614" s="17">
        <v>1611</v>
      </c>
      <c r="B614" s="14"/>
      <c r="C614" s="18"/>
      <c r="D614" s="37"/>
      <c r="E614" s="82"/>
    </row>
    <row r="615" spans="1:5" x14ac:dyDescent="0.3">
      <c r="A615" s="17">
        <v>1612</v>
      </c>
      <c r="B615" s="14"/>
      <c r="C615" s="18"/>
      <c r="D615" s="37"/>
      <c r="E615" s="82"/>
    </row>
    <row r="616" spans="1:5" x14ac:dyDescent="0.3">
      <c r="A616" s="17">
        <v>1613</v>
      </c>
      <c r="B616" s="14"/>
      <c r="C616" s="18"/>
      <c r="D616" s="37"/>
      <c r="E616" s="82"/>
    </row>
    <row r="617" spans="1:5" x14ac:dyDescent="0.3">
      <c r="A617" s="17">
        <v>1614</v>
      </c>
      <c r="B617" s="14"/>
      <c r="C617" s="18"/>
      <c r="D617" s="37"/>
      <c r="E617" s="82"/>
    </row>
    <row r="618" spans="1:5" x14ac:dyDescent="0.3">
      <c r="A618" s="17">
        <v>1615</v>
      </c>
      <c r="B618" s="14"/>
      <c r="C618" s="18"/>
      <c r="D618" s="37"/>
      <c r="E618" s="82"/>
    </row>
    <row r="619" spans="1:5" x14ac:dyDescent="0.3">
      <c r="A619" s="17">
        <v>1616</v>
      </c>
      <c r="B619" s="14"/>
      <c r="C619" s="18"/>
      <c r="D619" s="37"/>
      <c r="E619" s="82"/>
    </row>
    <row r="620" spans="1:5" x14ac:dyDescent="0.3">
      <c r="A620" s="17">
        <v>1617</v>
      </c>
      <c r="B620" s="14"/>
      <c r="C620" s="18"/>
      <c r="D620" s="37"/>
      <c r="E620" s="82"/>
    </row>
    <row r="621" spans="1:5" x14ac:dyDescent="0.3">
      <c r="A621" s="17">
        <v>1618</v>
      </c>
      <c r="B621" s="14"/>
      <c r="C621" s="18"/>
      <c r="D621" s="37"/>
      <c r="E621" s="82"/>
    </row>
    <row r="622" spans="1:5" x14ac:dyDescent="0.3">
      <c r="A622" s="17">
        <v>1619</v>
      </c>
      <c r="B622" s="14"/>
      <c r="C622" s="18"/>
      <c r="D622" s="37"/>
      <c r="E622" s="82"/>
    </row>
    <row r="623" spans="1:5" x14ac:dyDescent="0.3">
      <c r="A623" s="17">
        <v>1620</v>
      </c>
      <c r="B623" s="14"/>
      <c r="C623" s="18"/>
      <c r="D623" s="37"/>
      <c r="E623" s="82"/>
    </row>
    <row r="624" spans="1:5" x14ac:dyDescent="0.3">
      <c r="A624" s="17">
        <v>1621</v>
      </c>
      <c r="B624" s="14"/>
      <c r="C624" s="18"/>
      <c r="D624" s="37"/>
      <c r="E624" s="82"/>
    </row>
    <row r="625" spans="1:5" x14ac:dyDescent="0.3">
      <c r="A625" s="17">
        <v>1622</v>
      </c>
      <c r="B625" s="14"/>
      <c r="C625" s="18"/>
      <c r="D625" s="37"/>
      <c r="E625" s="82"/>
    </row>
    <row r="626" spans="1:5" x14ac:dyDescent="0.3">
      <c r="A626" s="17">
        <v>1623</v>
      </c>
      <c r="B626" s="14"/>
      <c r="C626" s="18"/>
      <c r="D626" s="37"/>
      <c r="E626" s="82"/>
    </row>
    <row r="627" spans="1:5" x14ac:dyDescent="0.3">
      <c r="A627" s="17">
        <v>1624</v>
      </c>
      <c r="B627" s="14"/>
      <c r="C627" s="18"/>
      <c r="D627" s="37"/>
      <c r="E627" s="82"/>
    </row>
    <row r="628" spans="1:5" x14ac:dyDescent="0.3">
      <c r="A628" s="17">
        <v>1625</v>
      </c>
      <c r="B628" s="14"/>
      <c r="C628" s="18"/>
      <c r="D628" s="37"/>
      <c r="E628" s="82"/>
    </row>
    <row r="629" spans="1:5" x14ac:dyDescent="0.3">
      <c r="A629" s="17">
        <v>1626</v>
      </c>
      <c r="B629" s="14"/>
      <c r="C629" s="18"/>
      <c r="D629" s="37"/>
      <c r="E629" s="82"/>
    </row>
    <row r="630" spans="1:5" x14ac:dyDescent="0.3">
      <c r="A630" s="17">
        <v>1627</v>
      </c>
      <c r="B630" s="14"/>
      <c r="C630" s="18"/>
      <c r="D630" s="37"/>
      <c r="E630" s="82"/>
    </row>
    <row r="631" spans="1:5" x14ac:dyDescent="0.3">
      <c r="A631" s="17">
        <v>1628</v>
      </c>
      <c r="B631" s="14"/>
      <c r="C631" s="18"/>
      <c r="D631" s="37"/>
      <c r="E631" s="82"/>
    </row>
    <row r="632" spans="1:5" x14ac:dyDescent="0.3">
      <c r="A632" s="17">
        <v>1629</v>
      </c>
      <c r="B632" s="14"/>
      <c r="C632" s="18"/>
      <c r="D632" s="37"/>
      <c r="E632" s="82"/>
    </row>
    <row r="633" spans="1:5" x14ac:dyDescent="0.3">
      <c r="A633" s="17">
        <v>1630</v>
      </c>
      <c r="B633" s="14"/>
      <c r="C633" s="18"/>
      <c r="D633" s="37"/>
      <c r="E633" s="82"/>
    </row>
    <row r="634" spans="1:5" x14ac:dyDescent="0.3">
      <c r="A634" s="17">
        <v>1631</v>
      </c>
      <c r="B634" s="14"/>
      <c r="C634" s="18"/>
      <c r="D634" s="37"/>
      <c r="E634" s="82"/>
    </row>
    <row r="635" spans="1:5" x14ac:dyDescent="0.3">
      <c r="A635" s="17">
        <v>1632</v>
      </c>
      <c r="B635" s="14"/>
      <c r="C635" s="18"/>
      <c r="D635" s="37"/>
      <c r="E635" s="82"/>
    </row>
    <row r="636" spans="1:5" x14ac:dyDescent="0.3">
      <c r="A636" s="17">
        <v>1633</v>
      </c>
      <c r="B636" s="14"/>
      <c r="C636" s="18"/>
      <c r="D636" s="37"/>
      <c r="E636" s="82"/>
    </row>
    <row r="637" spans="1:5" x14ac:dyDescent="0.3">
      <c r="A637" s="17">
        <v>1634</v>
      </c>
      <c r="B637" s="14"/>
      <c r="C637" s="18"/>
      <c r="D637" s="37"/>
      <c r="E637" s="82"/>
    </row>
    <row r="638" spans="1:5" x14ac:dyDescent="0.3">
      <c r="A638" s="17">
        <v>1635</v>
      </c>
      <c r="B638" s="14"/>
      <c r="C638" s="18"/>
      <c r="D638" s="37"/>
      <c r="E638" s="82"/>
    </row>
    <row r="639" spans="1:5" x14ac:dyDescent="0.3">
      <c r="A639" s="17">
        <v>1636</v>
      </c>
      <c r="B639" s="14"/>
      <c r="C639" s="18"/>
      <c r="D639" s="37"/>
      <c r="E639" s="82"/>
    </row>
    <row r="640" spans="1:5" x14ac:dyDescent="0.3">
      <c r="A640" s="17">
        <v>1637</v>
      </c>
      <c r="B640" s="14"/>
      <c r="C640" s="18"/>
      <c r="D640" s="37"/>
      <c r="E640" s="82"/>
    </row>
    <row r="641" spans="1:5" x14ac:dyDescent="0.3">
      <c r="A641" s="17">
        <v>1638</v>
      </c>
      <c r="B641" s="14"/>
      <c r="C641" s="18"/>
      <c r="D641" s="37"/>
      <c r="E641" s="82"/>
    </row>
    <row r="642" spans="1:5" x14ac:dyDescent="0.3">
      <c r="A642" s="17">
        <v>1639</v>
      </c>
      <c r="B642" s="14"/>
      <c r="C642" s="18"/>
      <c r="D642" s="37"/>
      <c r="E642" s="82"/>
    </row>
    <row r="643" spans="1:5" x14ac:dyDescent="0.3">
      <c r="A643" s="17">
        <v>1640</v>
      </c>
      <c r="B643" s="14"/>
      <c r="C643" s="18"/>
      <c r="D643" s="37"/>
      <c r="E643" s="82"/>
    </row>
    <row r="644" spans="1:5" x14ac:dyDescent="0.3">
      <c r="A644" s="17">
        <v>1641</v>
      </c>
      <c r="B644" s="14"/>
      <c r="C644" s="18"/>
      <c r="D644" s="37"/>
      <c r="E644" s="82"/>
    </row>
    <row r="645" spans="1:5" x14ac:dyDescent="0.3">
      <c r="A645" s="17">
        <v>1642</v>
      </c>
      <c r="B645" s="14"/>
      <c r="C645" s="18"/>
      <c r="D645" s="37"/>
      <c r="E645" s="82"/>
    </row>
    <row r="646" spans="1:5" x14ac:dyDescent="0.3">
      <c r="A646" s="17">
        <v>1643</v>
      </c>
      <c r="B646" s="14"/>
      <c r="C646" s="18"/>
      <c r="D646" s="37"/>
      <c r="E646" s="82"/>
    </row>
    <row r="647" spans="1:5" x14ac:dyDescent="0.3">
      <c r="A647" s="17">
        <v>1644</v>
      </c>
      <c r="B647" s="14"/>
      <c r="C647" s="18"/>
      <c r="D647" s="37"/>
      <c r="E647" s="82"/>
    </row>
    <row r="648" spans="1:5" x14ac:dyDescent="0.3">
      <c r="A648" s="17">
        <v>1645</v>
      </c>
      <c r="B648" s="14"/>
      <c r="C648" s="18"/>
      <c r="D648" s="37"/>
      <c r="E648" s="82"/>
    </row>
    <row r="649" spans="1:5" x14ac:dyDescent="0.3">
      <c r="A649" s="17">
        <v>1646</v>
      </c>
      <c r="B649" s="14"/>
      <c r="C649" s="18"/>
      <c r="D649" s="37"/>
      <c r="E649" s="82"/>
    </row>
    <row r="650" spans="1:5" x14ac:dyDescent="0.3">
      <c r="A650" s="17">
        <v>1647</v>
      </c>
      <c r="B650" s="14"/>
      <c r="C650" s="18"/>
      <c r="D650" s="37"/>
      <c r="E650" s="82"/>
    </row>
    <row r="651" spans="1:5" x14ac:dyDescent="0.3">
      <c r="A651" s="17">
        <v>1648</v>
      </c>
      <c r="B651" s="14"/>
      <c r="C651" s="18"/>
      <c r="D651" s="37"/>
      <c r="E651" s="82"/>
    </row>
    <row r="652" spans="1:5" x14ac:dyDescent="0.3">
      <c r="A652" s="17">
        <v>1649</v>
      </c>
      <c r="B652" s="14"/>
      <c r="C652" s="18"/>
      <c r="D652" s="37"/>
      <c r="E652" s="82"/>
    </row>
    <row r="653" spans="1:5" x14ac:dyDescent="0.3">
      <c r="A653" s="17">
        <v>1650</v>
      </c>
      <c r="B653" s="14"/>
      <c r="C653" s="18"/>
      <c r="D653" s="37"/>
      <c r="E653" s="82"/>
    </row>
    <row r="654" spans="1:5" x14ac:dyDescent="0.3">
      <c r="A654" s="17">
        <v>1651</v>
      </c>
      <c r="B654" s="14"/>
      <c r="C654" s="18"/>
      <c r="D654" s="37"/>
      <c r="E654" s="82"/>
    </row>
    <row r="655" spans="1:5" x14ac:dyDescent="0.3">
      <c r="A655" s="17">
        <v>1652</v>
      </c>
      <c r="B655" s="14"/>
      <c r="C655" s="18"/>
      <c r="D655" s="37"/>
      <c r="E655" s="82"/>
    </row>
    <row r="656" spans="1:5" x14ac:dyDescent="0.3">
      <c r="A656" s="17">
        <v>1653</v>
      </c>
      <c r="B656" s="14"/>
      <c r="C656" s="18"/>
      <c r="D656" s="37"/>
      <c r="E656" s="82"/>
    </row>
    <row r="657" spans="1:5" x14ac:dyDescent="0.3">
      <c r="A657" s="17">
        <v>1654</v>
      </c>
      <c r="B657" s="14"/>
      <c r="C657" s="18"/>
      <c r="D657" s="37"/>
      <c r="E657" s="82"/>
    </row>
    <row r="658" spans="1:5" x14ac:dyDescent="0.3">
      <c r="A658" s="17">
        <v>1655</v>
      </c>
      <c r="B658" s="14"/>
      <c r="C658" s="18"/>
      <c r="D658" s="37"/>
      <c r="E658" s="82"/>
    </row>
    <row r="659" spans="1:5" x14ac:dyDescent="0.3">
      <c r="A659" s="17">
        <v>1656</v>
      </c>
      <c r="B659" s="14"/>
      <c r="C659" s="18"/>
      <c r="D659" s="37"/>
      <c r="E659" s="82"/>
    </row>
    <row r="660" spans="1:5" x14ac:dyDescent="0.3">
      <c r="A660" s="17">
        <v>1657</v>
      </c>
      <c r="B660" s="14"/>
      <c r="C660" s="18"/>
      <c r="D660" s="37"/>
      <c r="E660" s="82"/>
    </row>
    <row r="661" spans="1:5" x14ac:dyDescent="0.3">
      <c r="A661" s="17">
        <v>1658</v>
      </c>
      <c r="B661" s="14"/>
      <c r="C661" s="18"/>
      <c r="D661" s="37"/>
      <c r="E661" s="82"/>
    </row>
    <row r="662" spans="1:5" x14ac:dyDescent="0.3">
      <c r="A662" s="17">
        <v>1659</v>
      </c>
      <c r="B662" s="14"/>
      <c r="C662" s="18"/>
      <c r="D662" s="37"/>
      <c r="E662" s="82"/>
    </row>
    <row r="663" spans="1:5" x14ac:dyDescent="0.3">
      <c r="A663" s="17">
        <v>1660</v>
      </c>
      <c r="B663" s="14"/>
      <c r="C663" s="18"/>
      <c r="D663" s="37"/>
      <c r="E663" s="82"/>
    </row>
    <row r="664" spans="1:5" x14ac:dyDescent="0.3">
      <c r="A664" s="17">
        <v>1661</v>
      </c>
      <c r="B664" s="14"/>
      <c r="C664" s="18"/>
      <c r="D664" s="37"/>
      <c r="E664" s="82"/>
    </row>
    <row r="665" spans="1:5" x14ac:dyDescent="0.3">
      <c r="A665" s="17">
        <v>1662</v>
      </c>
      <c r="B665" s="14"/>
      <c r="C665" s="18"/>
      <c r="D665" s="37"/>
      <c r="E665" s="82"/>
    </row>
    <row r="666" spans="1:5" x14ac:dyDescent="0.3">
      <c r="A666" s="17">
        <v>1663</v>
      </c>
      <c r="B666" s="14"/>
      <c r="C666" s="18"/>
      <c r="D666" s="37"/>
      <c r="E666" s="82"/>
    </row>
    <row r="667" spans="1:5" x14ac:dyDescent="0.3">
      <c r="A667" s="17">
        <v>1664</v>
      </c>
      <c r="B667" s="14"/>
      <c r="C667" s="18"/>
      <c r="D667" s="37"/>
      <c r="E667" s="82"/>
    </row>
    <row r="668" spans="1:5" x14ac:dyDescent="0.3">
      <c r="A668" s="17">
        <v>1665</v>
      </c>
      <c r="B668" s="14"/>
      <c r="C668" s="18"/>
      <c r="D668" s="37"/>
      <c r="E668" s="82"/>
    </row>
    <row r="669" spans="1:5" x14ac:dyDescent="0.3">
      <c r="A669" s="17">
        <v>1666</v>
      </c>
      <c r="B669" s="14"/>
      <c r="C669" s="18"/>
      <c r="D669" s="37"/>
      <c r="E669" s="82"/>
    </row>
    <row r="670" spans="1:5" x14ac:dyDescent="0.3">
      <c r="A670" s="17">
        <v>1667</v>
      </c>
      <c r="B670" s="14"/>
      <c r="C670" s="18"/>
      <c r="D670" s="37"/>
      <c r="E670" s="82"/>
    </row>
    <row r="671" spans="1:5" x14ac:dyDescent="0.3">
      <c r="A671" s="17">
        <v>1668</v>
      </c>
      <c r="B671" s="14"/>
      <c r="C671" s="18"/>
      <c r="D671" s="37"/>
      <c r="E671" s="82"/>
    </row>
    <row r="672" spans="1:5" x14ac:dyDescent="0.3">
      <c r="A672" s="17">
        <v>1669</v>
      </c>
      <c r="B672" s="14"/>
      <c r="C672" s="18"/>
      <c r="D672" s="37"/>
      <c r="E672" s="82"/>
    </row>
    <row r="673" spans="1:5" x14ac:dyDescent="0.3">
      <c r="A673" s="17">
        <v>1670</v>
      </c>
      <c r="B673" s="14"/>
      <c r="C673" s="18"/>
      <c r="D673" s="37"/>
      <c r="E673" s="82"/>
    </row>
    <row r="674" spans="1:5" x14ac:dyDescent="0.3">
      <c r="A674" s="17">
        <v>1671</v>
      </c>
      <c r="B674" s="14"/>
      <c r="C674" s="18"/>
      <c r="D674" s="37"/>
      <c r="E674" s="82"/>
    </row>
    <row r="675" spans="1:5" x14ac:dyDescent="0.3">
      <c r="A675" s="17">
        <v>1672</v>
      </c>
      <c r="B675" s="14"/>
      <c r="C675" s="18"/>
      <c r="D675" s="37"/>
      <c r="E675" s="82"/>
    </row>
    <row r="676" spans="1:5" x14ac:dyDescent="0.3">
      <c r="A676" s="17">
        <v>1673</v>
      </c>
      <c r="B676" s="14"/>
      <c r="C676" s="18"/>
      <c r="D676" s="37"/>
      <c r="E676" s="82"/>
    </row>
    <row r="677" spans="1:5" x14ac:dyDescent="0.3">
      <c r="A677" s="17">
        <v>1674</v>
      </c>
      <c r="B677" s="14"/>
      <c r="C677" s="18"/>
      <c r="D677" s="37"/>
      <c r="E677" s="82"/>
    </row>
    <row r="678" spans="1:5" x14ac:dyDescent="0.3">
      <c r="A678" s="17">
        <v>1675</v>
      </c>
      <c r="B678" s="14"/>
      <c r="C678" s="18"/>
      <c r="D678" s="37"/>
      <c r="E678" s="82"/>
    </row>
    <row r="679" spans="1:5" x14ac:dyDescent="0.3">
      <c r="A679" s="17">
        <v>1676</v>
      </c>
      <c r="B679" s="14"/>
      <c r="C679" s="18"/>
      <c r="D679" s="37"/>
      <c r="E679" s="82"/>
    </row>
    <row r="680" spans="1:5" x14ac:dyDescent="0.3">
      <c r="A680" s="17">
        <v>1677</v>
      </c>
      <c r="B680" s="14"/>
      <c r="C680" s="18"/>
      <c r="D680" s="37"/>
      <c r="E680" s="82"/>
    </row>
    <row r="681" spans="1:5" x14ac:dyDescent="0.3">
      <c r="A681" s="17">
        <v>1678</v>
      </c>
      <c r="B681" s="14"/>
      <c r="C681" s="18"/>
      <c r="D681" s="37"/>
      <c r="E681" s="82"/>
    </row>
    <row r="682" spans="1:5" x14ac:dyDescent="0.3">
      <c r="A682" s="17">
        <v>1679</v>
      </c>
      <c r="B682" s="14"/>
      <c r="C682" s="18"/>
      <c r="D682" s="37"/>
      <c r="E682" s="82"/>
    </row>
    <row r="683" spans="1:5" x14ac:dyDescent="0.3">
      <c r="A683" s="17">
        <v>1680</v>
      </c>
      <c r="B683" s="14"/>
      <c r="C683" s="18"/>
      <c r="D683" s="37"/>
      <c r="E683" s="82"/>
    </row>
    <row r="684" spans="1:5" x14ac:dyDescent="0.3">
      <c r="A684" s="17">
        <v>1681</v>
      </c>
      <c r="B684" s="14"/>
      <c r="C684" s="18"/>
      <c r="D684" s="37"/>
      <c r="E684" s="82"/>
    </row>
    <row r="685" spans="1:5" x14ac:dyDescent="0.3">
      <c r="A685" s="17">
        <v>1682</v>
      </c>
      <c r="B685" s="14"/>
      <c r="C685" s="18"/>
      <c r="D685" s="37"/>
      <c r="E685" s="82"/>
    </row>
    <row r="686" spans="1:5" x14ac:dyDescent="0.3">
      <c r="A686" s="17">
        <v>1683</v>
      </c>
      <c r="B686" s="14"/>
      <c r="C686" s="18"/>
      <c r="D686" s="37"/>
      <c r="E686" s="82"/>
    </row>
    <row r="687" spans="1:5" x14ac:dyDescent="0.3">
      <c r="A687" s="17">
        <v>1684</v>
      </c>
      <c r="B687" s="14"/>
      <c r="C687" s="18"/>
      <c r="D687" s="37"/>
      <c r="E687" s="82"/>
    </row>
    <row r="688" spans="1:5" x14ac:dyDescent="0.3">
      <c r="A688" s="17">
        <v>1685</v>
      </c>
      <c r="B688" s="14"/>
      <c r="C688" s="18"/>
      <c r="D688" s="37"/>
      <c r="E688" s="82"/>
    </row>
    <row r="689" spans="1:5" x14ac:dyDescent="0.3">
      <c r="A689" s="17">
        <v>1686</v>
      </c>
      <c r="B689" s="14"/>
      <c r="C689" s="18"/>
      <c r="D689" s="37"/>
      <c r="E689" s="82"/>
    </row>
    <row r="690" spans="1:5" x14ac:dyDescent="0.3">
      <c r="A690" s="17">
        <v>1687</v>
      </c>
      <c r="B690" s="14"/>
      <c r="C690" s="18"/>
      <c r="D690" s="37"/>
      <c r="E690" s="82"/>
    </row>
    <row r="691" spans="1:5" x14ac:dyDescent="0.3">
      <c r="A691" s="17">
        <v>1688</v>
      </c>
      <c r="B691" s="14"/>
      <c r="C691" s="18"/>
      <c r="D691" s="37"/>
      <c r="E691" s="82"/>
    </row>
    <row r="692" spans="1:5" x14ac:dyDescent="0.3">
      <c r="A692" s="17">
        <v>1689</v>
      </c>
      <c r="B692" s="14"/>
      <c r="C692" s="18"/>
      <c r="D692" s="37"/>
      <c r="E692" s="82"/>
    </row>
    <row r="693" spans="1:5" x14ac:dyDescent="0.3">
      <c r="A693" s="17">
        <v>1690</v>
      </c>
      <c r="B693" s="14"/>
      <c r="C693" s="18"/>
      <c r="D693" s="37"/>
      <c r="E693" s="82"/>
    </row>
    <row r="694" spans="1:5" x14ac:dyDescent="0.3">
      <c r="A694" s="17">
        <v>1691</v>
      </c>
      <c r="B694" s="14"/>
      <c r="C694" s="18"/>
      <c r="D694" s="37"/>
      <c r="E694" s="82"/>
    </row>
    <row r="695" spans="1:5" x14ac:dyDescent="0.3">
      <c r="A695" s="17">
        <v>1692</v>
      </c>
      <c r="B695" s="14"/>
      <c r="C695" s="18"/>
      <c r="D695" s="37"/>
      <c r="E695" s="82"/>
    </row>
    <row r="696" spans="1:5" x14ac:dyDescent="0.3">
      <c r="A696" s="17">
        <v>1693</v>
      </c>
      <c r="B696" s="14"/>
      <c r="C696" s="18"/>
      <c r="D696" s="37"/>
      <c r="E696" s="82"/>
    </row>
    <row r="697" spans="1:5" x14ac:dyDescent="0.3">
      <c r="A697" s="17">
        <v>1694</v>
      </c>
      <c r="B697" s="14"/>
      <c r="C697" s="18"/>
      <c r="D697" s="37"/>
      <c r="E697" s="82"/>
    </row>
    <row r="698" spans="1:5" x14ac:dyDescent="0.3">
      <c r="A698" s="17">
        <v>1695</v>
      </c>
      <c r="B698" s="14"/>
      <c r="C698" s="18"/>
      <c r="D698" s="37"/>
      <c r="E698" s="82"/>
    </row>
    <row r="699" spans="1:5" x14ac:dyDescent="0.3">
      <c r="A699" s="17">
        <v>1696</v>
      </c>
      <c r="B699" s="14"/>
      <c r="C699" s="18"/>
      <c r="D699" s="37"/>
      <c r="E699" s="82"/>
    </row>
    <row r="700" spans="1:5" x14ac:dyDescent="0.3">
      <c r="A700" s="17">
        <v>1697</v>
      </c>
      <c r="B700" s="14"/>
      <c r="C700" s="18"/>
      <c r="D700" s="37"/>
      <c r="E700" s="82"/>
    </row>
    <row r="701" spans="1:5" x14ac:dyDescent="0.3">
      <c r="A701" s="17">
        <v>1698</v>
      </c>
      <c r="B701" s="14"/>
      <c r="C701" s="18"/>
      <c r="D701" s="37"/>
      <c r="E701" s="82"/>
    </row>
    <row r="702" spans="1:5" x14ac:dyDescent="0.3">
      <c r="A702" s="17">
        <v>1699</v>
      </c>
      <c r="B702" s="14"/>
      <c r="C702" s="18"/>
      <c r="D702" s="37"/>
      <c r="E702" s="82"/>
    </row>
    <row r="703" spans="1:5" x14ac:dyDescent="0.3">
      <c r="A703" s="17">
        <v>1700</v>
      </c>
      <c r="B703" s="14"/>
      <c r="C703" s="18"/>
      <c r="D703" s="37"/>
      <c r="E703" s="82"/>
    </row>
    <row r="704" spans="1:5" x14ac:dyDescent="0.3">
      <c r="A704" s="17">
        <v>1701</v>
      </c>
      <c r="B704" s="14"/>
      <c r="C704" s="18"/>
      <c r="D704" s="37"/>
      <c r="E704" s="82"/>
    </row>
    <row r="705" spans="1:5" x14ac:dyDescent="0.3">
      <c r="A705" s="17">
        <v>1702</v>
      </c>
      <c r="B705" s="14"/>
      <c r="C705" s="18"/>
      <c r="D705" s="37"/>
      <c r="E705" s="82"/>
    </row>
    <row r="706" spans="1:5" x14ac:dyDescent="0.3">
      <c r="A706" s="17">
        <v>1703</v>
      </c>
      <c r="B706" s="14"/>
      <c r="C706" s="18"/>
      <c r="D706" s="37"/>
      <c r="E706" s="82"/>
    </row>
    <row r="707" spans="1:5" x14ac:dyDescent="0.3">
      <c r="A707" s="17">
        <v>1704</v>
      </c>
      <c r="B707" s="14"/>
      <c r="C707" s="18"/>
      <c r="D707" s="37"/>
      <c r="E707" s="82"/>
    </row>
    <row r="708" spans="1:5" x14ac:dyDescent="0.3">
      <c r="A708" s="17">
        <v>1705</v>
      </c>
      <c r="B708" s="14"/>
      <c r="C708" s="18"/>
      <c r="D708" s="37"/>
      <c r="E708" s="82"/>
    </row>
    <row r="709" spans="1:5" x14ac:dyDescent="0.3">
      <c r="A709" s="17">
        <v>1706</v>
      </c>
      <c r="B709" s="14"/>
      <c r="C709" s="18"/>
      <c r="D709" s="37"/>
      <c r="E709" s="82"/>
    </row>
    <row r="710" spans="1:5" x14ac:dyDescent="0.3">
      <c r="A710" s="17">
        <v>1707</v>
      </c>
      <c r="B710" s="14"/>
      <c r="C710" s="18"/>
      <c r="D710" s="37"/>
      <c r="E710" s="82"/>
    </row>
    <row r="711" spans="1:5" x14ac:dyDescent="0.3">
      <c r="A711" s="17">
        <v>1708</v>
      </c>
      <c r="B711" s="14"/>
      <c r="C711" s="18"/>
      <c r="D711" s="37"/>
      <c r="E711" s="82"/>
    </row>
    <row r="712" spans="1:5" x14ac:dyDescent="0.3">
      <c r="A712" s="17">
        <v>1709</v>
      </c>
      <c r="B712" s="14"/>
      <c r="C712" s="18"/>
      <c r="D712" s="37"/>
      <c r="E712" s="82"/>
    </row>
    <row r="713" spans="1:5" x14ac:dyDescent="0.3">
      <c r="A713" s="17">
        <v>1710</v>
      </c>
      <c r="B713" s="14"/>
      <c r="C713" s="18"/>
      <c r="D713" s="37"/>
      <c r="E713" s="82"/>
    </row>
    <row r="714" spans="1:5" x14ac:dyDescent="0.3">
      <c r="A714" s="17">
        <v>1711</v>
      </c>
      <c r="B714" s="14"/>
      <c r="C714" s="18"/>
      <c r="D714" s="37"/>
      <c r="E714" s="82"/>
    </row>
    <row r="715" spans="1:5" x14ac:dyDescent="0.3">
      <c r="A715" s="17">
        <v>1712</v>
      </c>
      <c r="B715" s="14"/>
      <c r="C715" s="18"/>
      <c r="D715" s="37"/>
      <c r="E715" s="82"/>
    </row>
    <row r="716" spans="1:5" x14ac:dyDescent="0.3">
      <c r="A716" s="17">
        <v>1713</v>
      </c>
      <c r="B716" s="14"/>
      <c r="C716" s="18"/>
      <c r="D716" s="37"/>
      <c r="E716" s="82"/>
    </row>
    <row r="717" spans="1:5" x14ac:dyDescent="0.3">
      <c r="A717" s="17">
        <v>1714</v>
      </c>
      <c r="B717" s="14"/>
      <c r="C717" s="18"/>
      <c r="D717" s="37"/>
      <c r="E717" s="82"/>
    </row>
    <row r="718" spans="1:5" x14ac:dyDescent="0.3">
      <c r="A718" s="17">
        <v>1715</v>
      </c>
      <c r="B718" s="14"/>
      <c r="C718" s="18"/>
      <c r="D718" s="37"/>
      <c r="E718" s="82"/>
    </row>
    <row r="719" spans="1:5" x14ac:dyDescent="0.3">
      <c r="A719" s="17">
        <v>1716</v>
      </c>
      <c r="B719" s="14"/>
      <c r="C719" s="18"/>
      <c r="D719" s="37"/>
      <c r="E719" s="82"/>
    </row>
    <row r="720" spans="1:5" x14ac:dyDescent="0.3">
      <c r="A720" s="17">
        <v>1717</v>
      </c>
      <c r="B720" s="14"/>
      <c r="C720" s="18"/>
      <c r="D720" s="37"/>
      <c r="E720" s="82"/>
    </row>
    <row r="721" spans="1:5" x14ac:dyDescent="0.3">
      <c r="A721" s="17">
        <v>1718</v>
      </c>
      <c r="B721" s="14"/>
      <c r="C721" s="18"/>
      <c r="D721" s="37"/>
      <c r="E721" s="82"/>
    </row>
    <row r="722" spans="1:5" x14ac:dyDescent="0.3">
      <c r="A722" s="17">
        <v>1719</v>
      </c>
      <c r="B722" s="14"/>
      <c r="C722" s="18"/>
      <c r="D722" s="37"/>
      <c r="E722" s="82"/>
    </row>
    <row r="723" spans="1:5" x14ac:dyDescent="0.3">
      <c r="A723" s="17">
        <v>1720</v>
      </c>
      <c r="B723" s="14"/>
      <c r="C723" s="18"/>
      <c r="D723" s="37"/>
      <c r="E723" s="82"/>
    </row>
    <row r="724" spans="1:5" x14ac:dyDescent="0.3">
      <c r="A724" s="17">
        <v>1721</v>
      </c>
      <c r="B724" s="14"/>
      <c r="C724" s="18"/>
      <c r="D724" s="37"/>
      <c r="E724" s="82"/>
    </row>
    <row r="725" spans="1:5" x14ac:dyDescent="0.3">
      <c r="A725" s="17">
        <v>1722</v>
      </c>
      <c r="B725" s="14"/>
      <c r="C725" s="18"/>
      <c r="D725" s="37"/>
      <c r="E725" s="82"/>
    </row>
    <row r="726" spans="1:5" x14ac:dyDescent="0.3">
      <c r="A726" s="17">
        <v>1723</v>
      </c>
      <c r="B726" s="14"/>
      <c r="C726" s="18"/>
      <c r="D726" s="37"/>
      <c r="E726" s="82"/>
    </row>
    <row r="727" spans="1:5" x14ac:dyDescent="0.3">
      <c r="A727" s="17">
        <v>1724</v>
      </c>
      <c r="B727" s="14"/>
      <c r="C727" s="18"/>
      <c r="D727" s="37"/>
      <c r="E727" s="82"/>
    </row>
    <row r="728" spans="1:5" x14ac:dyDescent="0.3">
      <c r="A728" s="17">
        <v>1725</v>
      </c>
      <c r="B728" s="14"/>
      <c r="C728" s="18"/>
      <c r="D728" s="37"/>
      <c r="E728" s="82"/>
    </row>
    <row r="729" spans="1:5" x14ac:dyDescent="0.3">
      <c r="A729" s="17">
        <v>1726</v>
      </c>
      <c r="B729" s="14"/>
      <c r="C729" s="18"/>
      <c r="D729" s="37"/>
      <c r="E729" s="82"/>
    </row>
    <row r="730" spans="1:5" x14ac:dyDescent="0.3">
      <c r="A730" s="17">
        <v>1727</v>
      </c>
      <c r="B730" s="14"/>
      <c r="C730" s="18"/>
      <c r="D730" s="37"/>
      <c r="E730" s="82"/>
    </row>
    <row r="731" spans="1:5" x14ac:dyDescent="0.3">
      <c r="A731" s="17">
        <v>1728</v>
      </c>
      <c r="B731" s="14"/>
      <c r="C731" s="18"/>
      <c r="D731" s="37"/>
      <c r="E731" s="82"/>
    </row>
    <row r="732" spans="1:5" x14ac:dyDescent="0.3">
      <c r="A732" s="17">
        <v>1729</v>
      </c>
      <c r="B732" s="14"/>
      <c r="C732" s="18"/>
      <c r="D732" s="37"/>
      <c r="E732" s="82"/>
    </row>
    <row r="733" spans="1:5" x14ac:dyDescent="0.3">
      <c r="A733" s="17">
        <v>1730</v>
      </c>
      <c r="B733" s="14"/>
      <c r="C733" s="18"/>
      <c r="D733" s="37"/>
      <c r="E733" s="82"/>
    </row>
    <row r="734" spans="1:5" x14ac:dyDescent="0.3">
      <c r="A734" s="17">
        <v>1731</v>
      </c>
      <c r="B734" s="14"/>
      <c r="C734" s="18"/>
      <c r="D734" s="37"/>
      <c r="E734" s="82"/>
    </row>
    <row r="735" spans="1:5" x14ac:dyDescent="0.3">
      <c r="A735" s="17">
        <v>1732</v>
      </c>
      <c r="B735" s="14"/>
      <c r="C735" s="18"/>
      <c r="D735" s="37"/>
      <c r="E735" s="82"/>
    </row>
    <row r="736" spans="1:5" x14ac:dyDescent="0.3">
      <c r="A736" s="17">
        <v>1733</v>
      </c>
      <c r="B736" s="14"/>
      <c r="C736" s="18"/>
      <c r="D736" s="37"/>
      <c r="E736" s="82"/>
    </row>
    <row r="737" spans="1:5" x14ac:dyDescent="0.3">
      <c r="A737" s="17">
        <v>1734</v>
      </c>
      <c r="B737" s="14"/>
      <c r="C737" s="18"/>
      <c r="D737" s="37"/>
      <c r="E737" s="82"/>
    </row>
    <row r="738" spans="1:5" x14ac:dyDescent="0.3">
      <c r="A738" s="17">
        <v>1735</v>
      </c>
      <c r="B738" s="14"/>
      <c r="C738" s="18"/>
      <c r="D738" s="37"/>
      <c r="E738" s="82"/>
    </row>
    <row r="739" spans="1:5" x14ac:dyDescent="0.3">
      <c r="A739" s="17">
        <v>1736</v>
      </c>
      <c r="B739" s="14"/>
      <c r="C739" s="18"/>
      <c r="D739" s="37"/>
      <c r="E739" s="82"/>
    </row>
    <row r="740" spans="1:5" x14ac:dyDescent="0.3">
      <c r="A740" s="17">
        <v>1737</v>
      </c>
      <c r="B740" s="14"/>
      <c r="C740" s="18"/>
      <c r="D740" s="37"/>
      <c r="E740" s="82"/>
    </row>
    <row r="741" spans="1:5" x14ac:dyDescent="0.3">
      <c r="A741" s="17">
        <v>1738</v>
      </c>
      <c r="B741" s="14"/>
      <c r="C741" s="18"/>
      <c r="D741" s="37"/>
      <c r="E741" s="82"/>
    </row>
    <row r="742" spans="1:5" x14ac:dyDescent="0.3">
      <c r="A742" s="17">
        <v>1739</v>
      </c>
      <c r="B742" s="14"/>
      <c r="C742" s="18"/>
      <c r="D742" s="37"/>
      <c r="E742" s="82"/>
    </row>
    <row r="743" spans="1:5" x14ac:dyDescent="0.3">
      <c r="A743" s="17">
        <v>1740</v>
      </c>
      <c r="B743" s="14"/>
      <c r="C743" s="18"/>
      <c r="D743" s="37"/>
      <c r="E743" s="82"/>
    </row>
    <row r="744" spans="1:5" x14ac:dyDescent="0.3">
      <c r="A744" s="17">
        <v>1741</v>
      </c>
      <c r="B744" s="14"/>
      <c r="C744" s="18"/>
      <c r="D744" s="37"/>
      <c r="E744" s="82"/>
    </row>
    <row r="745" spans="1:5" x14ac:dyDescent="0.3">
      <c r="A745" s="17">
        <v>1742</v>
      </c>
      <c r="B745" s="14"/>
      <c r="C745" s="18"/>
      <c r="D745" s="37"/>
      <c r="E745" s="82"/>
    </row>
    <row r="746" spans="1:5" x14ac:dyDescent="0.3">
      <c r="A746" s="17">
        <v>1743</v>
      </c>
      <c r="B746" s="14"/>
      <c r="C746" s="18"/>
      <c r="D746" s="37"/>
      <c r="E746" s="82"/>
    </row>
    <row r="747" spans="1:5" x14ac:dyDescent="0.3">
      <c r="A747" s="17">
        <v>1744</v>
      </c>
      <c r="B747" s="14"/>
      <c r="C747" s="18"/>
      <c r="D747" s="37"/>
      <c r="E747" s="82"/>
    </row>
    <row r="748" spans="1:5" x14ac:dyDescent="0.3">
      <c r="A748" s="17">
        <v>1745</v>
      </c>
      <c r="B748" s="14"/>
      <c r="C748" s="18"/>
      <c r="D748" s="37"/>
      <c r="E748" s="82"/>
    </row>
    <row r="749" spans="1:5" x14ac:dyDescent="0.3">
      <c r="A749" s="17">
        <v>1746</v>
      </c>
      <c r="B749" s="14"/>
      <c r="C749" s="18"/>
      <c r="D749" s="37"/>
      <c r="E749" s="82"/>
    </row>
    <row r="750" spans="1:5" x14ac:dyDescent="0.3">
      <c r="A750" s="17">
        <v>1747</v>
      </c>
      <c r="B750" s="14"/>
      <c r="C750" s="18"/>
      <c r="D750" s="37"/>
      <c r="E750" s="82"/>
    </row>
    <row r="751" spans="1:5" x14ac:dyDescent="0.3">
      <c r="A751" s="17">
        <v>1748</v>
      </c>
      <c r="B751" s="14"/>
      <c r="C751" s="18"/>
      <c r="D751" s="37"/>
      <c r="E751" s="82"/>
    </row>
    <row r="752" spans="1:5" x14ac:dyDescent="0.3">
      <c r="A752" s="17">
        <v>1749</v>
      </c>
      <c r="B752" s="14"/>
      <c r="C752" s="18"/>
      <c r="D752" s="37"/>
      <c r="E752" s="82"/>
    </row>
    <row r="753" spans="1:5" x14ac:dyDescent="0.3">
      <c r="A753" s="17">
        <v>1750</v>
      </c>
      <c r="B753" s="14"/>
      <c r="C753" s="18"/>
      <c r="D753" s="37"/>
      <c r="E753" s="82"/>
    </row>
    <row r="754" spans="1:5" x14ac:dyDescent="0.3">
      <c r="A754" s="17">
        <v>1751</v>
      </c>
      <c r="B754" s="14"/>
      <c r="C754" s="18"/>
      <c r="D754" s="37"/>
      <c r="E754" s="82"/>
    </row>
    <row r="755" spans="1:5" x14ac:dyDescent="0.3">
      <c r="A755" s="17">
        <v>1752</v>
      </c>
      <c r="B755" s="14"/>
      <c r="C755" s="18"/>
      <c r="D755" s="37"/>
      <c r="E755" s="82"/>
    </row>
    <row r="756" spans="1:5" x14ac:dyDescent="0.3">
      <c r="A756" s="17">
        <v>1753</v>
      </c>
      <c r="B756" s="14"/>
      <c r="C756" s="18"/>
      <c r="D756" s="37"/>
      <c r="E756" s="82"/>
    </row>
    <row r="757" spans="1:5" x14ac:dyDescent="0.3">
      <c r="A757" s="17">
        <v>1754</v>
      </c>
      <c r="B757" s="14"/>
      <c r="C757" s="18"/>
      <c r="D757" s="37"/>
      <c r="E757" s="82"/>
    </row>
    <row r="758" spans="1:5" x14ac:dyDescent="0.3">
      <c r="A758" s="17">
        <v>1755</v>
      </c>
      <c r="B758" s="14"/>
      <c r="C758" s="18"/>
      <c r="D758" s="37"/>
      <c r="E758" s="82"/>
    </row>
    <row r="759" spans="1:5" x14ac:dyDescent="0.3">
      <c r="A759" s="17">
        <v>1756</v>
      </c>
      <c r="B759" s="14"/>
      <c r="C759" s="18"/>
      <c r="D759" s="37"/>
      <c r="E759" s="82"/>
    </row>
    <row r="760" spans="1:5" x14ac:dyDescent="0.3">
      <c r="A760" s="17">
        <v>1757</v>
      </c>
      <c r="B760" s="14"/>
      <c r="C760" s="18"/>
      <c r="D760" s="37"/>
      <c r="E760" s="82"/>
    </row>
    <row r="761" spans="1:5" x14ac:dyDescent="0.3">
      <c r="A761" s="17">
        <v>1758</v>
      </c>
      <c r="B761" s="14"/>
      <c r="C761" s="18"/>
      <c r="D761" s="37"/>
      <c r="E761" s="82"/>
    </row>
    <row r="762" spans="1:5" x14ac:dyDescent="0.3">
      <c r="A762" s="17">
        <v>1759</v>
      </c>
      <c r="B762" s="14"/>
      <c r="C762" s="18"/>
      <c r="D762" s="37"/>
      <c r="E762" s="82"/>
    </row>
    <row r="763" spans="1:5" x14ac:dyDescent="0.3">
      <c r="A763" s="17">
        <v>1760</v>
      </c>
      <c r="B763" s="14"/>
      <c r="C763" s="18"/>
      <c r="D763" s="37"/>
      <c r="E763" s="82"/>
    </row>
    <row r="764" spans="1:5" x14ac:dyDescent="0.3">
      <c r="A764" s="17">
        <v>1761</v>
      </c>
      <c r="B764" s="14"/>
      <c r="C764" s="18"/>
      <c r="D764" s="37"/>
      <c r="E764" s="82"/>
    </row>
    <row r="765" spans="1:5" x14ac:dyDescent="0.3">
      <c r="A765" s="17">
        <v>1762</v>
      </c>
      <c r="B765" s="14"/>
      <c r="C765" s="18"/>
      <c r="D765" s="37"/>
      <c r="E765" s="82"/>
    </row>
    <row r="766" spans="1:5" x14ac:dyDescent="0.3">
      <c r="A766" s="17">
        <v>1763</v>
      </c>
      <c r="B766" s="14"/>
      <c r="C766" s="18"/>
      <c r="D766" s="37"/>
      <c r="E766" s="82"/>
    </row>
    <row r="767" spans="1:5" x14ac:dyDescent="0.3">
      <c r="A767" s="17">
        <v>1764</v>
      </c>
      <c r="B767" s="14"/>
      <c r="C767" s="18"/>
      <c r="D767" s="37"/>
      <c r="E767" s="82"/>
    </row>
    <row r="768" spans="1:5" x14ac:dyDescent="0.3">
      <c r="A768" s="17">
        <v>1765</v>
      </c>
      <c r="B768" s="14"/>
      <c r="C768" s="18"/>
      <c r="D768" s="37"/>
      <c r="E768" s="82"/>
    </row>
    <row r="769" spans="1:5" x14ac:dyDescent="0.3">
      <c r="A769" s="17">
        <v>1766</v>
      </c>
      <c r="B769" s="14"/>
      <c r="C769" s="18"/>
      <c r="D769" s="37"/>
      <c r="E769" s="82"/>
    </row>
    <row r="770" spans="1:5" x14ac:dyDescent="0.3">
      <c r="A770" s="17">
        <v>1767</v>
      </c>
      <c r="B770" s="14"/>
      <c r="C770" s="18"/>
      <c r="D770" s="37"/>
      <c r="E770" s="82"/>
    </row>
    <row r="771" spans="1:5" x14ac:dyDescent="0.3">
      <c r="A771" s="17">
        <v>1768</v>
      </c>
      <c r="B771" s="14"/>
      <c r="C771" s="18"/>
      <c r="D771" s="37"/>
      <c r="E771" s="82"/>
    </row>
    <row r="772" spans="1:5" x14ac:dyDescent="0.3">
      <c r="A772" s="17">
        <v>1769</v>
      </c>
      <c r="B772" s="14"/>
      <c r="C772" s="18"/>
      <c r="D772" s="37"/>
      <c r="E772" s="82"/>
    </row>
    <row r="773" spans="1:5" x14ac:dyDescent="0.3">
      <c r="A773" s="17">
        <v>1770</v>
      </c>
      <c r="B773" s="14"/>
      <c r="C773" s="18"/>
      <c r="D773" s="37"/>
      <c r="E773" s="82"/>
    </row>
    <row r="774" spans="1:5" x14ac:dyDescent="0.3">
      <c r="A774" s="17">
        <v>1771</v>
      </c>
      <c r="B774" s="14"/>
      <c r="C774" s="18"/>
      <c r="D774" s="37"/>
      <c r="E774" s="82"/>
    </row>
    <row r="775" spans="1:5" x14ac:dyDescent="0.3">
      <c r="A775" s="17">
        <v>1772</v>
      </c>
      <c r="B775" s="14"/>
      <c r="C775" s="18"/>
      <c r="D775" s="37"/>
      <c r="E775" s="82"/>
    </row>
    <row r="776" spans="1:5" x14ac:dyDescent="0.3">
      <c r="A776" s="17">
        <v>1773</v>
      </c>
      <c r="B776" s="14"/>
      <c r="C776" s="18"/>
      <c r="D776" s="37"/>
      <c r="E776" s="82"/>
    </row>
    <row r="777" spans="1:5" x14ac:dyDescent="0.3">
      <c r="A777" s="17">
        <v>1774</v>
      </c>
      <c r="B777" s="14"/>
      <c r="C777" s="18"/>
      <c r="D777" s="37"/>
      <c r="E777" s="82"/>
    </row>
    <row r="778" spans="1:5" x14ac:dyDescent="0.3">
      <c r="A778" s="17">
        <v>1775</v>
      </c>
      <c r="B778" s="14"/>
      <c r="C778" s="18"/>
      <c r="D778" s="37"/>
      <c r="E778" s="82"/>
    </row>
    <row r="779" spans="1:5" x14ac:dyDescent="0.3">
      <c r="A779" s="17">
        <v>1776</v>
      </c>
      <c r="B779" s="14"/>
      <c r="C779" s="18"/>
      <c r="D779" s="37"/>
      <c r="E779" s="82"/>
    </row>
    <row r="780" spans="1:5" x14ac:dyDescent="0.3">
      <c r="A780" s="17">
        <v>1777</v>
      </c>
      <c r="B780" s="14"/>
      <c r="C780" s="18"/>
      <c r="D780" s="37"/>
      <c r="E780" s="82"/>
    </row>
    <row r="781" spans="1:5" x14ac:dyDescent="0.3">
      <c r="A781" s="17">
        <v>1778</v>
      </c>
      <c r="B781" s="14"/>
      <c r="C781" s="18"/>
      <c r="D781" s="37"/>
      <c r="E781" s="82"/>
    </row>
    <row r="782" spans="1:5" x14ac:dyDescent="0.3">
      <c r="A782" s="17">
        <v>1779</v>
      </c>
      <c r="B782" s="14"/>
      <c r="C782" s="18"/>
      <c r="D782" s="37"/>
      <c r="E782" s="82"/>
    </row>
    <row r="783" spans="1:5" x14ac:dyDescent="0.3">
      <c r="A783" s="17">
        <v>1780</v>
      </c>
      <c r="B783" s="14"/>
      <c r="C783" s="18"/>
      <c r="D783" s="37"/>
      <c r="E783" s="82"/>
    </row>
    <row r="784" spans="1:5" x14ac:dyDescent="0.3">
      <c r="A784" s="17">
        <v>1781</v>
      </c>
      <c r="B784" s="14"/>
      <c r="C784" s="18"/>
      <c r="D784" s="37"/>
      <c r="E784" s="82"/>
    </row>
    <row r="785" spans="1:5" x14ac:dyDescent="0.3">
      <c r="A785" s="17">
        <v>1782</v>
      </c>
      <c r="B785" s="14"/>
      <c r="C785" s="18"/>
      <c r="D785" s="37"/>
      <c r="E785" s="82"/>
    </row>
    <row r="786" spans="1:5" x14ac:dyDescent="0.3">
      <c r="A786" s="17">
        <v>1783</v>
      </c>
      <c r="B786" s="14"/>
      <c r="C786" s="18"/>
      <c r="D786" s="37"/>
      <c r="E786" s="82"/>
    </row>
    <row r="787" spans="1:5" x14ac:dyDescent="0.3">
      <c r="A787" s="17">
        <v>1784</v>
      </c>
      <c r="B787" s="14"/>
      <c r="C787" s="18"/>
      <c r="D787" s="37"/>
      <c r="E787" s="82"/>
    </row>
    <row r="788" spans="1:5" x14ac:dyDescent="0.3">
      <c r="A788" s="17">
        <v>1785</v>
      </c>
      <c r="B788" s="14"/>
      <c r="C788" s="18"/>
      <c r="D788" s="37"/>
      <c r="E788" s="82"/>
    </row>
    <row r="789" spans="1:5" x14ac:dyDescent="0.3">
      <c r="A789" s="17">
        <v>1786</v>
      </c>
      <c r="B789" s="14"/>
      <c r="C789" s="18"/>
      <c r="D789" s="37"/>
      <c r="E789" s="82"/>
    </row>
    <row r="790" spans="1:5" x14ac:dyDescent="0.3">
      <c r="A790" s="17">
        <v>1787</v>
      </c>
      <c r="B790" s="14"/>
      <c r="C790" s="18"/>
      <c r="D790" s="37"/>
      <c r="E790" s="82"/>
    </row>
    <row r="791" spans="1:5" x14ac:dyDescent="0.3">
      <c r="A791" s="17">
        <v>1788</v>
      </c>
      <c r="B791" s="14"/>
      <c r="C791" s="18"/>
      <c r="D791" s="37"/>
      <c r="E791" s="82"/>
    </row>
    <row r="792" spans="1:5" x14ac:dyDescent="0.3">
      <c r="A792" s="17">
        <v>1789</v>
      </c>
      <c r="B792" s="14"/>
      <c r="C792" s="18"/>
      <c r="D792" s="37"/>
      <c r="E792" s="82"/>
    </row>
    <row r="793" spans="1:5" x14ac:dyDescent="0.3">
      <c r="A793" s="17">
        <v>1790</v>
      </c>
      <c r="B793" s="14"/>
      <c r="C793" s="18"/>
      <c r="D793" s="37"/>
      <c r="E793" s="82"/>
    </row>
    <row r="794" spans="1:5" x14ac:dyDescent="0.3">
      <c r="A794" s="17">
        <v>1791</v>
      </c>
      <c r="B794" s="14"/>
      <c r="C794" s="18"/>
      <c r="D794" s="37"/>
      <c r="E794" s="82"/>
    </row>
    <row r="795" spans="1:5" x14ac:dyDescent="0.3">
      <c r="A795" s="17">
        <v>1792</v>
      </c>
      <c r="B795" s="14"/>
      <c r="C795" s="18"/>
      <c r="D795" s="37"/>
      <c r="E795" s="82"/>
    </row>
    <row r="796" spans="1:5" x14ac:dyDescent="0.3">
      <c r="A796" s="17">
        <v>1793</v>
      </c>
      <c r="B796" s="14"/>
      <c r="C796" s="18"/>
      <c r="D796" s="37"/>
      <c r="E796" s="82"/>
    </row>
    <row r="797" spans="1:5" x14ac:dyDescent="0.3">
      <c r="A797" s="17">
        <v>1794</v>
      </c>
      <c r="B797" s="14"/>
      <c r="C797" s="18"/>
      <c r="D797" s="37"/>
      <c r="E797" s="82"/>
    </row>
    <row r="798" spans="1:5" x14ac:dyDescent="0.3">
      <c r="A798" s="17">
        <v>1795</v>
      </c>
      <c r="B798" s="14"/>
      <c r="C798" s="18"/>
      <c r="D798" s="37"/>
      <c r="E798" s="82"/>
    </row>
    <row r="799" spans="1:5" x14ac:dyDescent="0.3">
      <c r="A799" s="17">
        <v>1796</v>
      </c>
      <c r="B799" s="14"/>
      <c r="C799" s="18"/>
      <c r="D799" s="37"/>
      <c r="E799" s="82"/>
    </row>
    <row r="800" spans="1:5" x14ac:dyDescent="0.3">
      <c r="A800" s="17">
        <v>1797</v>
      </c>
      <c r="B800" s="14"/>
      <c r="C800" s="18"/>
      <c r="D800" s="37"/>
      <c r="E800" s="82"/>
    </row>
    <row r="801" spans="1:5" x14ac:dyDescent="0.3">
      <c r="A801" s="17">
        <v>1798</v>
      </c>
      <c r="B801" s="14"/>
      <c r="C801" s="18"/>
      <c r="D801" s="37"/>
      <c r="E801" s="82"/>
    </row>
    <row r="802" spans="1:5" x14ac:dyDescent="0.3">
      <c r="A802" s="17">
        <v>1799</v>
      </c>
      <c r="B802" s="14"/>
      <c r="C802" s="18"/>
      <c r="D802" s="37"/>
      <c r="E802" s="82"/>
    </row>
    <row r="803" spans="1:5" x14ac:dyDescent="0.3">
      <c r="A803" s="17">
        <v>1800</v>
      </c>
      <c r="B803" s="14"/>
      <c r="C803" s="18"/>
      <c r="D803" s="37"/>
      <c r="E803" s="82"/>
    </row>
    <row r="804" spans="1:5" x14ac:dyDescent="0.3">
      <c r="A804" s="17">
        <v>1801</v>
      </c>
      <c r="B804" s="14"/>
      <c r="C804" s="18"/>
      <c r="D804" s="37"/>
      <c r="E804" s="82"/>
    </row>
    <row r="805" spans="1:5" x14ac:dyDescent="0.3">
      <c r="A805" s="17">
        <v>1802</v>
      </c>
      <c r="B805" s="14"/>
      <c r="C805" s="18"/>
      <c r="D805" s="37"/>
      <c r="E805" s="82"/>
    </row>
    <row r="806" spans="1:5" x14ac:dyDescent="0.3">
      <c r="A806" s="17">
        <v>1803</v>
      </c>
      <c r="B806" s="14"/>
      <c r="C806" s="18"/>
      <c r="D806" s="37"/>
      <c r="E806" s="82"/>
    </row>
    <row r="807" spans="1:5" x14ac:dyDescent="0.3">
      <c r="A807" s="17">
        <v>1804</v>
      </c>
      <c r="B807" s="14"/>
      <c r="C807" s="18"/>
      <c r="D807" s="37"/>
      <c r="E807" s="82"/>
    </row>
    <row r="808" spans="1:5" x14ac:dyDescent="0.3">
      <c r="A808" s="17">
        <v>1805</v>
      </c>
      <c r="B808" s="14"/>
      <c r="C808" s="18"/>
      <c r="D808" s="37"/>
      <c r="E808" s="82"/>
    </row>
    <row r="809" spans="1:5" x14ac:dyDescent="0.3">
      <c r="A809" s="17">
        <v>1806</v>
      </c>
      <c r="B809" s="14"/>
      <c r="C809" s="18"/>
      <c r="D809" s="37"/>
      <c r="E809" s="82"/>
    </row>
    <row r="810" spans="1:5" x14ac:dyDescent="0.3">
      <c r="A810" s="17">
        <v>1807</v>
      </c>
      <c r="B810" s="14"/>
      <c r="C810" s="18"/>
      <c r="D810" s="37"/>
      <c r="E810" s="82"/>
    </row>
    <row r="811" spans="1:5" x14ac:dyDescent="0.3">
      <c r="A811" s="17">
        <v>1808</v>
      </c>
      <c r="B811" s="14"/>
      <c r="C811" s="18"/>
      <c r="D811" s="37"/>
      <c r="E811" s="82"/>
    </row>
    <row r="812" spans="1:5" x14ac:dyDescent="0.3">
      <c r="A812" s="17">
        <v>1809</v>
      </c>
      <c r="B812" s="14"/>
      <c r="C812" s="18"/>
      <c r="D812" s="37"/>
      <c r="E812" s="82"/>
    </row>
    <row r="813" spans="1:5" x14ac:dyDescent="0.3">
      <c r="A813" s="17">
        <v>1810</v>
      </c>
      <c r="B813" s="14"/>
      <c r="C813" s="18"/>
      <c r="D813" s="37"/>
      <c r="E813" s="82"/>
    </row>
    <row r="814" spans="1:5" x14ac:dyDescent="0.3">
      <c r="A814" s="17">
        <v>1811</v>
      </c>
      <c r="B814" s="14"/>
      <c r="C814" s="18"/>
      <c r="D814" s="37"/>
      <c r="E814" s="82"/>
    </row>
    <row r="815" spans="1:5" x14ac:dyDescent="0.3">
      <c r="A815" s="17">
        <v>1812</v>
      </c>
      <c r="B815" s="14"/>
      <c r="C815" s="18"/>
      <c r="D815" s="37"/>
      <c r="E815" s="82"/>
    </row>
    <row r="816" spans="1:5" x14ac:dyDescent="0.3">
      <c r="A816" s="17">
        <v>1813</v>
      </c>
      <c r="B816" s="14"/>
      <c r="C816" s="18"/>
      <c r="D816" s="37"/>
      <c r="E816" s="82"/>
    </row>
    <row r="817" spans="1:5" x14ac:dyDescent="0.3">
      <c r="A817" s="17">
        <v>1814</v>
      </c>
      <c r="B817" s="14"/>
      <c r="C817" s="18"/>
      <c r="D817" s="37"/>
      <c r="E817" s="82"/>
    </row>
    <row r="818" spans="1:5" x14ac:dyDescent="0.3">
      <c r="A818" s="17">
        <v>1815</v>
      </c>
      <c r="B818" s="14"/>
      <c r="C818" s="18"/>
      <c r="D818" s="37"/>
      <c r="E818" s="82"/>
    </row>
    <row r="819" spans="1:5" x14ac:dyDescent="0.3">
      <c r="A819" s="17">
        <v>1816</v>
      </c>
      <c r="B819" s="14"/>
      <c r="C819" s="18"/>
      <c r="D819" s="37"/>
      <c r="E819" s="82"/>
    </row>
    <row r="820" spans="1:5" x14ac:dyDescent="0.3">
      <c r="A820" s="17">
        <v>1817</v>
      </c>
      <c r="B820" s="14"/>
      <c r="C820" s="18"/>
      <c r="D820" s="37"/>
      <c r="E820" s="82"/>
    </row>
    <row r="821" spans="1:5" x14ac:dyDescent="0.3">
      <c r="A821" s="17">
        <v>1818</v>
      </c>
      <c r="B821" s="14"/>
      <c r="C821" s="18"/>
      <c r="D821" s="37"/>
      <c r="E821" s="82"/>
    </row>
    <row r="822" spans="1:5" x14ac:dyDescent="0.3">
      <c r="A822" s="17">
        <v>1819</v>
      </c>
      <c r="B822" s="14"/>
      <c r="C822" s="18"/>
      <c r="D822" s="37"/>
      <c r="E822" s="82"/>
    </row>
    <row r="823" spans="1:5" x14ac:dyDescent="0.3">
      <c r="A823" s="17">
        <v>1820</v>
      </c>
      <c r="B823" s="14"/>
      <c r="C823" s="18"/>
      <c r="D823" s="37"/>
      <c r="E823" s="82"/>
    </row>
    <row r="824" spans="1:5" x14ac:dyDescent="0.3">
      <c r="A824" s="17">
        <v>1821</v>
      </c>
      <c r="B824" s="14"/>
      <c r="C824" s="18"/>
      <c r="D824" s="37"/>
      <c r="E824" s="82"/>
    </row>
    <row r="825" spans="1:5" x14ac:dyDescent="0.3">
      <c r="A825" s="17">
        <v>1822</v>
      </c>
      <c r="B825" s="14"/>
      <c r="C825" s="18"/>
      <c r="D825" s="37"/>
      <c r="E825" s="82"/>
    </row>
    <row r="826" spans="1:5" x14ac:dyDescent="0.3">
      <c r="A826" s="17">
        <v>1823</v>
      </c>
      <c r="B826" s="14"/>
      <c r="C826" s="18"/>
      <c r="D826" s="37"/>
      <c r="E826" s="82"/>
    </row>
    <row r="827" spans="1:5" x14ac:dyDescent="0.3">
      <c r="A827" s="17">
        <v>1824</v>
      </c>
      <c r="B827" s="14"/>
      <c r="C827" s="18"/>
      <c r="D827" s="37"/>
      <c r="E827" s="82"/>
    </row>
    <row r="828" spans="1:5" x14ac:dyDescent="0.3">
      <c r="A828" s="17">
        <v>1825</v>
      </c>
      <c r="B828" s="14"/>
      <c r="C828" s="18"/>
      <c r="D828" s="37"/>
      <c r="E828" s="82"/>
    </row>
    <row r="829" spans="1:5" x14ac:dyDescent="0.3">
      <c r="A829" s="17">
        <v>1826</v>
      </c>
      <c r="B829" s="14"/>
      <c r="C829" s="18"/>
      <c r="D829" s="37"/>
      <c r="E829" s="82"/>
    </row>
    <row r="830" spans="1:5" x14ac:dyDescent="0.3">
      <c r="A830" s="17">
        <v>1827</v>
      </c>
      <c r="B830" s="14"/>
      <c r="C830" s="18"/>
      <c r="D830" s="37"/>
      <c r="E830" s="82"/>
    </row>
    <row r="831" spans="1:5" x14ac:dyDescent="0.3">
      <c r="A831" s="17">
        <v>1828</v>
      </c>
      <c r="B831" s="14"/>
      <c r="C831" s="18"/>
      <c r="D831" s="37"/>
      <c r="E831" s="82"/>
    </row>
    <row r="832" spans="1:5" x14ac:dyDescent="0.3">
      <c r="A832" s="17">
        <v>1829</v>
      </c>
      <c r="B832" s="14"/>
      <c r="C832" s="18"/>
      <c r="D832" s="37"/>
      <c r="E832" s="82"/>
    </row>
    <row r="833" spans="1:5" x14ac:dyDescent="0.3">
      <c r="A833" s="17">
        <v>1830</v>
      </c>
      <c r="B833" s="14"/>
      <c r="C833" s="18"/>
      <c r="D833" s="37"/>
      <c r="E833" s="82"/>
    </row>
    <row r="834" spans="1:5" x14ac:dyDescent="0.3">
      <c r="A834" s="17">
        <v>1831</v>
      </c>
      <c r="B834" s="14"/>
      <c r="C834" s="18"/>
      <c r="D834" s="37"/>
      <c r="E834" s="82"/>
    </row>
    <row r="835" spans="1:5" x14ac:dyDescent="0.3">
      <c r="A835" s="17">
        <v>1832</v>
      </c>
      <c r="B835" s="14"/>
      <c r="C835" s="18"/>
      <c r="D835" s="37"/>
      <c r="E835" s="82"/>
    </row>
    <row r="836" spans="1:5" x14ac:dyDescent="0.3">
      <c r="A836" s="17">
        <v>1833</v>
      </c>
      <c r="B836" s="14"/>
      <c r="C836" s="18"/>
      <c r="D836" s="37"/>
      <c r="E836" s="82"/>
    </row>
    <row r="837" spans="1:5" x14ac:dyDescent="0.3">
      <c r="A837" s="17">
        <v>1834</v>
      </c>
      <c r="B837" s="14"/>
      <c r="C837" s="18"/>
      <c r="D837" s="37"/>
      <c r="E837" s="82"/>
    </row>
    <row r="838" spans="1:5" x14ac:dyDescent="0.3">
      <c r="A838" s="17">
        <v>1835</v>
      </c>
      <c r="B838" s="14"/>
      <c r="C838" s="18"/>
      <c r="D838" s="37"/>
      <c r="E838" s="82"/>
    </row>
    <row r="839" spans="1:5" x14ac:dyDescent="0.3">
      <c r="A839" s="17">
        <v>1836</v>
      </c>
      <c r="B839" s="14"/>
      <c r="C839" s="18"/>
      <c r="D839" s="37"/>
      <c r="E839" s="82"/>
    </row>
    <row r="840" spans="1:5" x14ac:dyDescent="0.3">
      <c r="A840" s="17">
        <v>1837</v>
      </c>
      <c r="B840" s="14"/>
      <c r="C840" s="18"/>
      <c r="D840" s="37"/>
      <c r="E840" s="82"/>
    </row>
    <row r="841" spans="1:5" x14ac:dyDescent="0.3">
      <c r="A841" s="17">
        <v>1838</v>
      </c>
      <c r="B841" s="14"/>
      <c r="C841" s="18"/>
      <c r="D841" s="37"/>
      <c r="E841" s="82"/>
    </row>
    <row r="842" spans="1:5" x14ac:dyDescent="0.3">
      <c r="A842" s="17">
        <v>1839</v>
      </c>
      <c r="B842" s="14"/>
      <c r="C842" s="18"/>
      <c r="D842" s="37"/>
      <c r="E842" s="82"/>
    </row>
    <row r="843" spans="1:5" x14ac:dyDescent="0.3">
      <c r="A843" s="17">
        <v>1840</v>
      </c>
      <c r="B843" s="14"/>
      <c r="C843" s="18"/>
      <c r="D843" s="37"/>
      <c r="E843" s="82"/>
    </row>
    <row r="844" spans="1:5" x14ac:dyDescent="0.3">
      <c r="A844" s="17">
        <v>1841</v>
      </c>
      <c r="B844" s="14"/>
      <c r="C844" s="18"/>
      <c r="D844" s="37"/>
      <c r="E844" s="82"/>
    </row>
    <row r="845" spans="1:5" x14ac:dyDescent="0.3">
      <c r="A845" s="17">
        <v>1842</v>
      </c>
      <c r="B845" s="14"/>
      <c r="C845" s="18"/>
      <c r="D845" s="37"/>
      <c r="E845" s="82"/>
    </row>
    <row r="846" spans="1:5" x14ac:dyDescent="0.3">
      <c r="A846" s="17">
        <v>1843</v>
      </c>
      <c r="B846" s="14"/>
      <c r="C846" s="18"/>
      <c r="D846" s="37"/>
      <c r="E846" s="82"/>
    </row>
    <row r="847" spans="1:5" x14ac:dyDescent="0.3">
      <c r="A847" s="17">
        <v>1844</v>
      </c>
      <c r="B847" s="14"/>
      <c r="C847" s="18"/>
      <c r="D847" s="37"/>
      <c r="E847" s="82"/>
    </row>
    <row r="848" spans="1:5" x14ac:dyDescent="0.3">
      <c r="A848" s="17">
        <v>1845</v>
      </c>
      <c r="B848" s="14"/>
      <c r="C848" s="18"/>
      <c r="D848" s="37"/>
      <c r="E848" s="82"/>
    </row>
    <row r="849" spans="1:5" x14ac:dyDescent="0.3">
      <c r="A849" s="17">
        <v>1846</v>
      </c>
      <c r="B849" s="14"/>
      <c r="C849" s="18"/>
      <c r="D849" s="37"/>
      <c r="E849" s="82"/>
    </row>
    <row r="850" spans="1:5" x14ac:dyDescent="0.3">
      <c r="A850" s="17">
        <v>1847</v>
      </c>
      <c r="B850" s="14"/>
      <c r="C850" s="18"/>
      <c r="D850" s="37"/>
      <c r="E850" s="82"/>
    </row>
    <row r="851" spans="1:5" x14ac:dyDescent="0.3">
      <c r="A851" s="17">
        <v>1848</v>
      </c>
      <c r="B851" s="14"/>
      <c r="C851" s="18"/>
      <c r="D851" s="37"/>
      <c r="E851" s="82"/>
    </row>
    <row r="852" spans="1:5" x14ac:dyDescent="0.3">
      <c r="A852" s="17">
        <v>1849</v>
      </c>
      <c r="B852" s="14"/>
      <c r="C852" s="18"/>
      <c r="D852" s="37"/>
      <c r="E852" s="82"/>
    </row>
    <row r="853" spans="1:5" x14ac:dyDescent="0.3">
      <c r="A853" s="17">
        <v>1850</v>
      </c>
      <c r="B853" s="14"/>
      <c r="C853" s="18"/>
      <c r="D853" s="37"/>
      <c r="E853" s="82"/>
    </row>
    <row r="854" spans="1:5" x14ac:dyDescent="0.3">
      <c r="A854" s="17">
        <v>1851</v>
      </c>
      <c r="B854" s="14"/>
      <c r="C854" s="18"/>
      <c r="D854" s="37"/>
      <c r="E854" s="82"/>
    </row>
    <row r="855" spans="1:5" x14ac:dyDescent="0.3">
      <c r="A855" s="17">
        <v>1852</v>
      </c>
      <c r="B855" s="14"/>
      <c r="C855" s="18"/>
      <c r="D855" s="37"/>
      <c r="E855" s="82"/>
    </row>
    <row r="856" spans="1:5" x14ac:dyDescent="0.3">
      <c r="A856" s="17">
        <v>1853</v>
      </c>
      <c r="B856" s="14"/>
      <c r="C856" s="18"/>
      <c r="D856" s="37"/>
      <c r="E856" s="82"/>
    </row>
    <row r="857" spans="1:5" x14ac:dyDescent="0.3">
      <c r="A857" s="17">
        <v>1854</v>
      </c>
      <c r="B857" s="14"/>
      <c r="C857" s="18"/>
      <c r="D857" s="37"/>
      <c r="E857" s="82"/>
    </row>
    <row r="858" spans="1:5" x14ac:dyDescent="0.3">
      <c r="A858" s="17">
        <v>1855</v>
      </c>
      <c r="B858" s="14"/>
      <c r="C858" s="18"/>
      <c r="D858" s="37"/>
      <c r="E858" s="82"/>
    </row>
    <row r="859" spans="1:5" x14ac:dyDescent="0.3">
      <c r="A859" s="17">
        <v>1856</v>
      </c>
      <c r="B859" s="14"/>
      <c r="C859" s="18"/>
      <c r="D859" s="37"/>
      <c r="E859" s="82"/>
    </row>
    <row r="860" spans="1:5" x14ac:dyDescent="0.3">
      <c r="A860" s="17">
        <v>1857</v>
      </c>
      <c r="B860" s="14"/>
      <c r="C860" s="18"/>
      <c r="D860" s="37"/>
      <c r="E860" s="82"/>
    </row>
    <row r="861" spans="1:5" x14ac:dyDescent="0.3">
      <c r="A861" s="17">
        <v>1858</v>
      </c>
      <c r="B861" s="14"/>
      <c r="C861" s="18"/>
      <c r="D861" s="37"/>
      <c r="E861" s="82"/>
    </row>
    <row r="862" spans="1:5" x14ac:dyDescent="0.3">
      <c r="A862" s="17">
        <v>1859</v>
      </c>
      <c r="B862" s="14"/>
      <c r="C862" s="18"/>
      <c r="D862" s="37"/>
      <c r="E862" s="82"/>
    </row>
    <row r="863" spans="1:5" x14ac:dyDescent="0.3">
      <c r="A863" s="17">
        <v>1860</v>
      </c>
      <c r="B863" s="14"/>
      <c r="C863" s="18"/>
      <c r="D863" s="37"/>
      <c r="E863" s="82"/>
    </row>
    <row r="864" spans="1:5" x14ac:dyDescent="0.3">
      <c r="A864" s="17">
        <v>1861</v>
      </c>
      <c r="B864" s="14"/>
      <c r="C864" s="18"/>
      <c r="D864" s="37"/>
      <c r="E864" s="82"/>
    </row>
    <row r="865" spans="1:5" x14ac:dyDescent="0.3">
      <c r="A865" s="17">
        <v>1862</v>
      </c>
      <c r="B865" s="14"/>
      <c r="C865" s="18"/>
      <c r="D865" s="37"/>
      <c r="E865" s="82"/>
    </row>
    <row r="866" spans="1:5" x14ac:dyDescent="0.3">
      <c r="A866" s="17">
        <v>1863</v>
      </c>
      <c r="B866" s="14"/>
      <c r="C866" s="18"/>
      <c r="D866" s="37"/>
      <c r="E866" s="82"/>
    </row>
    <row r="867" spans="1:5" x14ac:dyDescent="0.3">
      <c r="A867" s="17">
        <v>1864</v>
      </c>
      <c r="B867" s="14"/>
      <c r="C867" s="18"/>
      <c r="D867" s="37"/>
      <c r="E867" s="82"/>
    </row>
    <row r="868" spans="1:5" x14ac:dyDescent="0.3">
      <c r="A868" s="17">
        <v>1865</v>
      </c>
      <c r="B868" s="14"/>
      <c r="C868" s="18"/>
      <c r="D868" s="37"/>
      <c r="E868" s="82"/>
    </row>
    <row r="869" spans="1:5" x14ac:dyDescent="0.3">
      <c r="A869" s="17">
        <v>1866</v>
      </c>
      <c r="B869" s="14"/>
      <c r="C869" s="18"/>
      <c r="D869" s="37"/>
      <c r="E869" s="82"/>
    </row>
    <row r="870" spans="1:5" x14ac:dyDescent="0.3">
      <c r="A870" s="17">
        <v>1867</v>
      </c>
      <c r="B870" s="14"/>
      <c r="C870" s="18"/>
      <c r="D870" s="37"/>
      <c r="E870" s="82"/>
    </row>
    <row r="871" spans="1:5" x14ac:dyDescent="0.3">
      <c r="A871" s="17">
        <v>1868</v>
      </c>
      <c r="B871" s="14"/>
      <c r="C871" s="18"/>
      <c r="D871" s="37"/>
      <c r="E871" s="82"/>
    </row>
    <row r="872" spans="1:5" x14ac:dyDescent="0.3">
      <c r="A872" s="17">
        <v>1869</v>
      </c>
      <c r="B872" s="14"/>
      <c r="C872" s="18"/>
      <c r="D872" s="37"/>
      <c r="E872" s="82"/>
    </row>
    <row r="873" spans="1:5" x14ac:dyDescent="0.3">
      <c r="A873" s="17">
        <v>1870</v>
      </c>
      <c r="B873" s="14"/>
      <c r="C873" s="18"/>
      <c r="D873" s="37"/>
      <c r="E873" s="82"/>
    </row>
    <row r="874" spans="1:5" x14ac:dyDescent="0.3">
      <c r="A874" s="17">
        <v>1871</v>
      </c>
      <c r="B874" s="14"/>
      <c r="C874" s="18"/>
      <c r="D874" s="37"/>
      <c r="E874" s="82"/>
    </row>
    <row r="875" spans="1:5" x14ac:dyDescent="0.3">
      <c r="A875" s="17">
        <v>1872</v>
      </c>
      <c r="B875" s="14"/>
      <c r="C875" s="18"/>
      <c r="D875" s="37"/>
      <c r="E875" s="82"/>
    </row>
    <row r="876" spans="1:5" x14ac:dyDescent="0.3">
      <c r="A876" s="17">
        <v>1873</v>
      </c>
      <c r="B876" s="14"/>
      <c r="C876" s="18"/>
      <c r="D876" s="37"/>
      <c r="E876" s="82"/>
    </row>
    <row r="877" spans="1:5" x14ac:dyDescent="0.3">
      <c r="A877" s="17">
        <v>1874</v>
      </c>
      <c r="B877" s="14"/>
      <c r="C877" s="18"/>
      <c r="D877" s="37"/>
      <c r="E877" s="82"/>
    </row>
    <row r="878" spans="1:5" x14ac:dyDescent="0.3">
      <c r="A878" s="17">
        <v>1875</v>
      </c>
      <c r="B878" s="14"/>
      <c r="C878" s="18"/>
      <c r="D878" s="37"/>
      <c r="E878" s="82"/>
    </row>
    <row r="879" spans="1:5" x14ac:dyDescent="0.3">
      <c r="A879" s="17">
        <v>1876</v>
      </c>
      <c r="B879" s="14"/>
      <c r="C879" s="18"/>
      <c r="D879" s="37"/>
      <c r="E879" s="82"/>
    </row>
    <row r="880" spans="1:5" x14ac:dyDescent="0.3">
      <c r="A880" s="17">
        <v>1877</v>
      </c>
      <c r="B880" s="14"/>
      <c r="C880" s="18"/>
      <c r="D880" s="37"/>
      <c r="E880" s="82"/>
    </row>
    <row r="881" spans="1:5" x14ac:dyDescent="0.3">
      <c r="A881" s="17">
        <v>1878</v>
      </c>
      <c r="B881" s="14"/>
      <c r="C881" s="18"/>
      <c r="D881" s="37"/>
      <c r="E881" s="82"/>
    </row>
    <row r="882" spans="1:5" x14ac:dyDescent="0.3">
      <c r="A882" s="17">
        <v>1879</v>
      </c>
      <c r="B882" s="14"/>
      <c r="C882" s="18"/>
      <c r="D882" s="37"/>
      <c r="E882" s="82"/>
    </row>
    <row r="883" spans="1:5" x14ac:dyDescent="0.3">
      <c r="A883" s="17">
        <v>1880</v>
      </c>
      <c r="B883" s="14"/>
      <c r="C883" s="18"/>
      <c r="D883" s="37"/>
      <c r="E883" s="82"/>
    </row>
    <row r="884" spans="1:5" x14ac:dyDescent="0.3">
      <c r="A884" s="17">
        <v>1881</v>
      </c>
      <c r="B884" s="14"/>
      <c r="C884" s="18"/>
      <c r="D884" s="37"/>
      <c r="E884" s="82"/>
    </row>
    <row r="885" spans="1:5" x14ac:dyDescent="0.3">
      <c r="A885" s="17">
        <v>1882</v>
      </c>
      <c r="B885" s="14"/>
      <c r="C885" s="18"/>
      <c r="D885" s="37"/>
      <c r="E885" s="82"/>
    </row>
    <row r="886" spans="1:5" x14ac:dyDescent="0.3">
      <c r="A886" s="17">
        <v>1883</v>
      </c>
      <c r="B886" s="14"/>
      <c r="C886" s="18"/>
      <c r="D886" s="37"/>
      <c r="E886" s="82"/>
    </row>
    <row r="887" spans="1:5" x14ac:dyDescent="0.3">
      <c r="A887" s="17">
        <v>1884</v>
      </c>
      <c r="B887" s="14"/>
      <c r="C887" s="18"/>
      <c r="D887" s="37"/>
      <c r="E887" s="82"/>
    </row>
    <row r="888" spans="1:5" x14ac:dyDescent="0.3">
      <c r="A888" s="17">
        <v>1885</v>
      </c>
      <c r="B888" s="14"/>
      <c r="C888" s="18"/>
      <c r="D888" s="37"/>
      <c r="E888" s="82"/>
    </row>
    <row r="889" spans="1:5" x14ac:dyDescent="0.3">
      <c r="A889" s="17">
        <v>1886</v>
      </c>
      <c r="B889" s="14"/>
      <c r="C889" s="18"/>
      <c r="D889" s="37"/>
      <c r="E889" s="82"/>
    </row>
    <row r="890" spans="1:5" x14ac:dyDescent="0.3">
      <c r="A890" s="17">
        <v>1887</v>
      </c>
      <c r="B890" s="14"/>
      <c r="C890" s="18"/>
      <c r="D890" s="37"/>
      <c r="E890" s="82"/>
    </row>
    <row r="891" spans="1:5" x14ac:dyDescent="0.3">
      <c r="A891" s="17">
        <v>1888</v>
      </c>
      <c r="B891" s="14"/>
      <c r="C891" s="18"/>
      <c r="D891" s="37"/>
      <c r="E891" s="82"/>
    </row>
    <row r="892" spans="1:5" x14ac:dyDescent="0.3">
      <c r="A892" s="17">
        <v>1889</v>
      </c>
      <c r="B892" s="14"/>
      <c r="C892" s="18"/>
      <c r="D892" s="37"/>
      <c r="E892" s="82"/>
    </row>
    <row r="893" spans="1:5" x14ac:dyDescent="0.3">
      <c r="A893" s="17">
        <v>1890</v>
      </c>
      <c r="B893" s="14"/>
      <c r="C893" s="18"/>
      <c r="D893" s="37"/>
      <c r="E893" s="82"/>
    </row>
    <row r="894" spans="1:5" x14ac:dyDescent="0.3">
      <c r="A894" s="17">
        <v>1891</v>
      </c>
      <c r="B894" s="14"/>
      <c r="C894" s="18"/>
      <c r="D894" s="37"/>
      <c r="E894" s="82"/>
    </row>
    <row r="895" spans="1:5" x14ac:dyDescent="0.3">
      <c r="A895" s="17">
        <v>1892</v>
      </c>
      <c r="B895" s="14"/>
      <c r="C895" s="18"/>
      <c r="D895" s="37"/>
      <c r="E895" s="82"/>
    </row>
    <row r="896" spans="1:5" x14ac:dyDescent="0.3">
      <c r="A896" s="17">
        <v>1893</v>
      </c>
      <c r="B896" s="14"/>
      <c r="C896" s="18"/>
      <c r="D896" s="37"/>
      <c r="E896" s="82"/>
    </row>
    <row r="897" spans="1:5" x14ac:dyDescent="0.3">
      <c r="A897" s="17">
        <v>1894</v>
      </c>
      <c r="B897" s="14"/>
      <c r="C897" s="18"/>
      <c r="D897" s="37"/>
      <c r="E897" s="82"/>
    </row>
    <row r="898" spans="1:5" x14ac:dyDescent="0.3">
      <c r="A898" s="17">
        <v>1895</v>
      </c>
      <c r="B898" s="14"/>
      <c r="C898" s="18"/>
      <c r="D898" s="37"/>
      <c r="E898" s="82"/>
    </row>
    <row r="899" spans="1:5" x14ac:dyDescent="0.3">
      <c r="A899" s="17">
        <v>1896</v>
      </c>
      <c r="B899" s="14"/>
      <c r="C899" s="18"/>
      <c r="D899" s="37"/>
      <c r="E899" s="82"/>
    </row>
    <row r="900" spans="1:5" x14ac:dyDescent="0.3">
      <c r="A900" s="17">
        <v>1897</v>
      </c>
      <c r="B900" s="14"/>
      <c r="C900" s="18"/>
      <c r="D900" s="37"/>
      <c r="E900" s="82"/>
    </row>
    <row r="901" spans="1:5" x14ac:dyDescent="0.3">
      <c r="A901" s="17">
        <v>1898</v>
      </c>
      <c r="B901" s="14"/>
      <c r="C901" s="18"/>
      <c r="D901" s="37"/>
      <c r="E901" s="82"/>
    </row>
    <row r="902" spans="1:5" x14ac:dyDescent="0.3">
      <c r="A902" s="17">
        <v>1899</v>
      </c>
      <c r="B902" s="14"/>
      <c r="C902" s="18"/>
      <c r="D902" s="37"/>
      <c r="E902" s="82"/>
    </row>
    <row r="903" spans="1:5" x14ac:dyDescent="0.3">
      <c r="A903" s="17">
        <v>1900</v>
      </c>
      <c r="B903" s="14"/>
      <c r="C903" s="18"/>
      <c r="D903" s="37"/>
      <c r="E903" s="82"/>
    </row>
    <row r="904" spans="1:5" x14ac:dyDescent="0.3">
      <c r="A904" s="17">
        <v>1901</v>
      </c>
      <c r="B904" s="14"/>
      <c r="C904" s="18"/>
      <c r="D904" s="37"/>
      <c r="E904" s="82"/>
    </row>
    <row r="905" spans="1:5" x14ac:dyDescent="0.3">
      <c r="A905" s="17">
        <v>1902</v>
      </c>
      <c r="B905" s="14"/>
      <c r="C905" s="18"/>
      <c r="D905" s="37"/>
      <c r="E905" s="82"/>
    </row>
    <row r="906" spans="1:5" x14ac:dyDescent="0.3">
      <c r="A906" s="17">
        <v>1903</v>
      </c>
      <c r="B906" s="14"/>
      <c r="C906" s="18"/>
      <c r="D906" s="37"/>
      <c r="E906" s="82"/>
    </row>
    <row r="907" spans="1:5" x14ac:dyDescent="0.3">
      <c r="A907" s="17">
        <v>1904</v>
      </c>
      <c r="B907" s="14"/>
      <c r="C907" s="18"/>
      <c r="D907" s="37"/>
      <c r="E907" s="82"/>
    </row>
    <row r="908" spans="1:5" x14ac:dyDescent="0.3">
      <c r="A908" s="17">
        <v>1905</v>
      </c>
      <c r="B908" s="14"/>
      <c r="C908" s="18"/>
      <c r="D908" s="37"/>
      <c r="E908" s="82"/>
    </row>
    <row r="909" spans="1:5" x14ac:dyDescent="0.3">
      <c r="A909" s="17">
        <v>1906</v>
      </c>
      <c r="B909" s="14"/>
      <c r="C909" s="18"/>
      <c r="D909" s="37"/>
      <c r="E909" s="82"/>
    </row>
    <row r="910" spans="1:5" x14ac:dyDescent="0.3">
      <c r="A910" s="17">
        <v>1907</v>
      </c>
      <c r="B910" s="14"/>
      <c r="C910" s="18"/>
      <c r="D910" s="37"/>
      <c r="E910" s="82"/>
    </row>
    <row r="911" spans="1:5" x14ac:dyDescent="0.3">
      <c r="A911" s="17">
        <v>1908</v>
      </c>
      <c r="B911" s="14"/>
      <c r="C911" s="18"/>
      <c r="D911" s="37"/>
      <c r="E911" s="82"/>
    </row>
    <row r="912" spans="1:5" x14ac:dyDescent="0.3">
      <c r="A912" s="17">
        <v>1909</v>
      </c>
      <c r="B912" s="14"/>
      <c r="C912" s="18"/>
      <c r="D912" s="37"/>
      <c r="E912" s="82"/>
    </row>
    <row r="913" spans="1:5" x14ac:dyDescent="0.3">
      <c r="A913" s="17">
        <v>1910</v>
      </c>
      <c r="B913" s="14"/>
      <c r="C913" s="18"/>
      <c r="D913" s="37"/>
      <c r="E913" s="82"/>
    </row>
    <row r="914" spans="1:5" x14ac:dyDescent="0.3">
      <c r="A914" s="17">
        <v>1911</v>
      </c>
      <c r="B914" s="14"/>
      <c r="C914" s="18"/>
      <c r="D914" s="37"/>
      <c r="E914" s="82"/>
    </row>
    <row r="915" spans="1:5" x14ac:dyDescent="0.3">
      <c r="A915" s="17">
        <v>1912</v>
      </c>
      <c r="B915" s="14"/>
      <c r="C915" s="18"/>
      <c r="D915" s="37"/>
      <c r="E915" s="82"/>
    </row>
    <row r="916" spans="1:5" x14ac:dyDescent="0.3">
      <c r="A916" s="17">
        <v>1913</v>
      </c>
      <c r="B916" s="14"/>
      <c r="C916" s="18"/>
      <c r="D916" s="37"/>
      <c r="E916" s="82"/>
    </row>
    <row r="917" spans="1:5" x14ac:dyDescent="0.3">
      <c r="A917" s="17">
        <v>1914</v>
      </c>
      <c r="B917" s="14"/>
      <c r="C917" s="18"/>
      <c r="D917" s="37"/>
      <c r="E917" s="82"/>
    </row>
    <row r="918" spans="1:5" x14ac:dyDescent="0.3">
      <c r="A918" s="17">
        <v>1915</v>
      </c>
      <c r="B918" s="14"/>
      <c r="C918" s="18"/>
      <c r="D918" s="37"/>
      <c r="E918" s="82"/>
    </row>
    <row r="919" spans="1:5" x14ac:dyDescent="0.3">
      <c r="A919" s="17">
        <v>1916</v>
      </c>
      <c r="B919" s="14"/>
      <c r="C919" s="18"/>
      <c r="D919" s="37"/>
      <c r="E919" s="82"/>
    </row>
    <row r="920" spans="1:5" x14ac:dyDescent="0.3">
      <c r="A920" s="17">
        <v>1917</v>
      </c>
      <c r="B920" s="14"/>
      <c r="C920" s="18"/>
      <c r="D920" s="37"/>
      <c r="E920" s="82"/>
    </row>
    <row r="921" spans="1:5" x14ac:dyDescent="0.3">
      <c r="A921" s="17">
        <v>1918</v>
      </c>
      <c r="B921" s="14"/>
      <c r="C921" s="18"/>
      <c r="D921" s="37"/>
      <c r="E921" s="82"/>
    </row>
    <row r="922" spans="1:5" x14ac:dyDescent="0.3">
      <c r="A922" s="17">
        <v>1919</v>
      </c>
      <c r="B922" s="14"/>
      <c r="C922" s="18"/>
      <c r="D922" s="37"/>
      <c r="E922" s="82"/>
    </row>
    <row r="923" spans="1:5" x14ac:dyDescent="0.3">
      <c r="A923" s="17">
        <v>1920</v>
      </c>
      <c r="B923" s="14"/>
      <c r="C923" s="18"/>
      <c r="D923" s="37"/>
      <c r="E923" s="82"/>
    </row>
    <row r="924" spans="1:5" x14ac:dyDescent="0.3">
      <c r="A924" s="17">
        <v>1921</v>
      </c>
      <c r="B924" s="14"/>
      <c r="C924" s="18"/>
      <c r="D924" s="37"/>
      <c r="E924" s="82"/>
    </row>
    <row r="925" spans="1:5" x14ac:dyDescent="0.3">
      <c r="A925" s="17">
        <v>1922</v>
      </c>
      <c r="B925" s="14"/>
      <c r="C925" s="18"/>
      <c r="D925" s="37"/>
      <c r="E925" s="82"/>
    </row>
    <row r="926" spans="1:5" x14ac:dyDescent="0.3">
      <c r="A926" s="17">
        <v>1923</v>
      </c>
      <c r="B926" s="14"/>
      <c r="C926" s="18"/>
      <c r="D926" s="37"/>
      <c r="E926" s="82"/>
    </row>
    <row r="927" spans="1:5" x14ac:dyDescent="0.3">
      <c r="A927" s="17">
        <v>1924</v>
      </c>
      <c r="B927" s="14"/>
      <c r="C927" s="18"/>
      <c r="D927" s="37"/>
      <c r="E927" s="82"/>
    </row>
    <row r="928" spans="1:5" x14ac:dyDescent="0.3">
      <c r="A928" s="17">
        <v>1925</v>
      </c>
      <c r="B928" s="14"/>
      <c r="C928" s="18"/>
      <c r="D928" s="37"/>
      <c r="E928" s="82"/>
    </row>
    <row r="929" spans="1:5" x14ac:dyDescent="0.3">
      <c r="A929" s="17">
        <v>1926</v>
      </c>
      <c r="B929" s="14"/>
      <c r="C929" s="18"/>
      <c r="D929" s="37"/>
      <c r="E929" s="82"/>
    </row>
    <row r="930" spans="1:5" x14ac:dyDescent="0.3">
      <c r="A930" s="17">
        <v>1927</v>
      </c>
      <c r="B930" s="14"/>
      <c r="C930" s="18"/>
      <c r="D930" s="37"/>
      <c r="E930" s="82"/>
    </row>
    <row r="931" spans="1:5" x14ac:dyDescent="0.3">
      <c r="A931" s="17">
        <v>1928</v>
      </c>
      <c r="B931" s="14"/>
      <c r="C931" s="18"/>
      <c r="D931" s="37"/>
      <c r="E931" s="82"/>
    </row>
    <row r="932" spans="1:5" x14ac:dyDescent="0.3">
      <c r="A932" s="17">
        <v>1929</v>
      </c>
      <c r="B932" s="14"/>
      <c r="C932" s="18"/>
      <c r="D932" s="37"/>
      <c r="E932" s="82"/>
    </row>
    <row r="933" spans="1:5" x14ac:dyDescent="0.3">
      <c r="A933" s="17">
        <v>1930</v>
      </c>
      <c r="B933" s="14"/>
      <c r="C933" s="18"/>
      <c r="D933" s="37"/>
      <c r="E933" s="82"/>
    </row>
    <row r="934" spans="1:5" x14ac:dyDescent="0.3">
      <c r="A934" s="17">
        <v>1931</v>
      </c>
      <c r="B934" s="14"/>
      <c r="C934" s="18"/>
      <c r="D934" s="37"/>
      <c r="E934" s="82"/>
    </row>
    <row r="935" spans="1:5" x14ac:dyDescent="0.3">
      <c r="A935" s="17">
        <v>1932</v>
      </c>
      <c r="B935" s="14"/>
      <c r="C935" s="18"/>
      <c r="D935" s="37"/>
      <c r="E935" s="82"/>
    </row>
    <row r="936" spans="1:5" x14ac:dyDescent="0.3">
      <c r="A936" s="17">
        <v>1933</v>
      </c>
      <c r="B936" s="14"/>
      <c r="C936" s="18"/>
      <c r="D936" s="37"/>
      <c r="E936" s="82"/>
    </row>
    <row r="937" spans="1:5" x14ac:dyDescent="0.3">
      <c r="A937" s="17">
        <v>1934</v>
      </c>
      <c r="B937" s="14"/>
      <c r="C937" s="18"/>
      <c r="D937" s="37"/>
      <c r="E937" s="82"/>
    </row>
    <row r="938" spans="1:5" x14ac:dyDescent="0.3">
      <c r="A938" s="17">
        <v>1935</v>
      </c>
      <c r="B938" s="14"/>
      <c r="C938" s="18"/>
      <c r="D938" s="37"/>
      <c r="E938" s="82"/>
    </row>
    <row r="939" spans="1:5" x14ac:dyDescent="0.3">
      <c r="A939" s="17">
        <v>1936</v>
      </c>
      <c r="B939" s="14"/>
      <c r="C939" s="18"/>
      <c r="D939" s="37"/>
      <c r="E939" s="82"/>
    </row>
    <row r="940" spans="1:5" x14ac:dyDescent="0.3">
      <c r="A940" s="17">
        <v>1937</v>
      </c>
      <c r="B940" s="14"/>
      <c r="C940" s="18"/>
      <c r="D940" s="37"/>
      <c r="E940" s="82"/>
    </row>
    <row r="941" spans="1:5" x14ac:dyDescent="0.3">
      <c r="A941" s="17">
        <v>1938</v>
      </c>
      <c r="B941" s="14"/>
      <c r="C941" s="18"/>
      <c r="D941" s="37"/>
      <c r="E941" s="82"/>
    </row>
    <row r="942" spans="1:5" x14ac:dyDescent="0.3">
      <c r="A942" s="17">
        <v>1939</v>
      </c>
      <c r="B942" s="14"/>
      <c r="C942" s="18"/>
      <c r="D942" s="37"/>
      <c r="E942" s="82"/>
    </row>
    <row r="943" spans="1:5" x14ac:dyDescent="0.3">
      <c r="A943" s="17">
        <v>1940</v>
      </c>
      <c r="B943" s="14"/>
      <c r="C943" s="18"/>
      <c r="D943" s="37"/>
      <c r="E943" s="82"/>
    </row>
    <row r="944" spans="1:5" x14ac:dyDescent="0.3">
      <c r="A944" s="17">
        <v>1941</v>
      </c>
      <c r="B944" s="14"/>
      <c r="C944" s="18"/>
      <c r="D944" s="37"/>
      <c r="E944" s="82"/>
    </row>
    <row r="945" spans="1:5" x14ac:dyDescent="0.3">
      <c r="A945" s="17">
        <v>1942</v>
      </c>
      <c r="B945" s="14"/>
      <c r="C945" s="18"/>
      <c r="D945" s="37"/>
      <c r="E945" s="82"/>
    </row>
    <row r="946" spans="1:5" x14ac:dyDescent="0.3">
      <c r="A946" s="17">
        <v>1943</v>
      </c>
      <c r="B946" s="14"/>
      <c r="C946" s="18"/>
      <c r="D946" s="37"/>
      <c r="E946" s="82"/>
    </row>
    <row r="947" spans="1:5" x14ac:dyDescent="0.3">
      <c r="A947" s="17">
        <v>1944</v>
      </c>
      <c r="B947" s="14"/>
      <c r="C947" s="18"/>
      <c r="D947" s="37"/>
      <c r="E947" s="82"/>
    </row>
    <row r="948" spans="1:5" x14ac:dyDescent="0.3">
      <c r="A948" s="17">
        <v>1945</v>
      </c>
      <c r="B948" s="14"/>
      <c r="C948" s="18"/>
      <c r="D948" s="37"/>
      <c r="E948" s="82"/>
    </row>
    <row r="949" spans="1:5" x14ac:dyDescent="0.3">
      <c r="A949" s="17">
        <v>1946</v>
      </c>
      <c r="B949" s="14"/>
      <c r="C949" s="18"/>
      <c r="D949" s="37"/>
      <c r="E949" s="82"/>
    </row>
    <row r="950" spans="1:5" x14ac:dyDescent="0.3">
      <c r="A950" s="17">
        <v>1947</v>
      </c>
      <c r="B950" s="14"/>
      <c r="C950" s="18"/>
      <c r="D950" s="37"/>
      <c r="E950" s="82"/>
    </row>
    <row r="951" spans="1:5" x14ac:dyDescent="0.3">
      <c r="A951" s="17">
        <v>1948</v>
      </c>
      <c r="B951" s="14"/>
      <c r="C951" s="18"/>
      <c r="D951" s="37"/>
      <c r="E951" s="82"/>
    </row>
    <row r="952" spans="1:5" x14ac:dyDescent="0.3">
      <c r="A952" s="17">
        <v>1949</v>
      </c>
      <c r="B952" s="14"/>
      <c r="C952" s="18"/>
      <c r="D952" s="37"/>
      <c r="E952" s="82"/>
    </row>
    <row r="953" spans="1:5" x14ac:dyDescent="0.3">
      <c r="A953" s="17">
        <v>1950</v>
      </c>
      <c r="B953" s="14"/>
      <c r="C953" s="18"/>
      <c r="D953" s="37"/>
      <c r="E953" s="82"/>
    </row>
    <row r="954" spans="1:5" x14ac:dyDescent="0.3">
      <c r="A954" s="17">
        <v>1951</v>
      </c>
      <c r="B954" s="14"/>
      <c r="C954" s="18"/>
      <c r="D954" s="37"/>
      <c r="E954" s="82"/>
    </row>
    <row r="955" spans="1:5" x14ac:dyDescent="0.3">
      <c r="A955" s="17">
        <v>1952</v>
      </c>
      <c r="B955" s="14"/>
      <c r="C955" s="18"/>
      <c r="D955" s="37"/>
      <c r="E955" s="82"/>
    </row>
    <row r="956" spans="1:5" x14ac:dyDescent="0.3">
      <c r="A956" s="17">
        <v>1953</v>
      </c>
      <c r="B956" s="14"/>
      <c r="C956" s="18"/>
      <c r="D956" s="37"/>
      <c r="E956" s="82"/>
    </row>
    <row r="957" spans="1:5" x14ac:dyDescent="0.3">
      <c r="A957" s="17">
        <v>1954</v>
      </c>
      <c r="B957" s="14"/>
      <c r="C957" s="18"/>
      <c r="D957" s="37"/>
      <c r="E957" s="82"/>
    </row>
    <row r="958" spans="1:5" x14ac:dyDescent="0.3">
      <c r="A958" s="17">
        <v>1955</v>
      </c>
      <c r="B958" s="14"/>
      <c r="C958" s="18"/>
      <c r="D958" s="37"/>
      <c r="E958" s="82"/>
    </row>
    <row r="959" spans="1:5" x14ac:dyDescent="0.3">
      <c r="A959" s="17">
        <v>1956</v>
      </c>
      <c r="B959" s="14"/>
      <c r="C959" s="18"/>
      <c r="D959" s="37"/>
      <c r="E959" s="82"/>
    </row>
    <row r="960" spans="1:5" x14ac:dyDescent="0.3">
      <c r="A960" s="17">
        <v>1957</v>
      </c>
      <c r="B960" s="14"/>
      <c r="C960" s="18"/>
      <c r="D960" s="37"/>
      <c r="E960" s="82"/>
    </row>
    <row r="961" spans="1:5" x14ac:dyDescent="0.3">
      <c r="A961" s="17">
        <v>1958</v>
      </c>
      <c r="B961" s="14"/>
      <c r="C961" s="18"/>
      <c r="D961" s="37"/>
      <c r="E961" s="82"/>
    </row>
    <row r="962" spans="1:5" x14ac:dyDescent="0.3">
      <c r="A962" s="17">
        <v>1959</v>
      </c>
      <c r="B962" s="14"/>
      <c r="C962" s="18"/>
      <c r="D962" s="37"/>
      <c r="E962" s="82"/>
    </row>
    <row r="963" spans="1:5" x14ac:dyDescent="0.3">
      <c r="A963" s="17">
        <v>1960</v>
      </c>
      <c r="B963" s="14"/>
      <c r="C963" s="18"/>
      <c r="D963" s="37"/>
      <c r="E963" s="82"/>
    </row>
    <row r="964" spans="1:5" x14ac:dyDescent="0.3">
      <c r="A964" s="17">
        <v>1961</v>
      </c>
      <c r="B964" s="14"/>
      <c r="C964" s="18"/>
      <c r="D964" s="37"/>
      <c r="E964" s="82"/>
    </row>
    <row r="965" spans="1:5" x14ac:dyDescent="0.3">
      <c r="A965" s="17">
        <v>1962</v>
      </c>
      <c r="B965" s="14"/>
      <c r="C965" s="18"/>
      <c r="D965" s="37"/>
      <c r="E965" s="82"/>
    </row>
    <row r="966" spans="1:5" x14ac:dyDescent="0.3">
      <c r="A966" s="17">
        <v>1963</v>
      </c>
      <c r="B966" s="14"/>
      <c r="C966" s="18"/>
      <c r="D966" s="37"/>
      <c r="E966" s="82"/>
    </row>
    <row r="967" spans="1:5" x14ac:dyDescent="0.3">
      <c r="A967" s="17">
        <v>1964</v>
      </c>
      <c r="B967" s="14"/>
      <c r="C967" s="18"/>
      <c r="D967" s="37"/>
      <c r="E967" s="82"/>
    </row>
    <row r="968" spans="1:5" x14ac:dyDescent="0.3">
      <c r="A968" s="17">
        <v>1965</v>
      </c>
      <c r="B968" s="14"/>
      <c r="C968" s="18"/>
      <c r="D968" s="37"/>
      <c r="E968" s="82"/>
    </row>
    <row r="969" spans="1:5" x14ac:dyDescent="0.3">
      <c r="A969" s="17">
        <v>1966</v>
      </c>
      <c r="B969" s="14"/>
      <c r="C969" s="18"/>
      <c r="D969" s="37"/>
      <c r="E969" s="82"/>
    </row>
    <row r="970" spans="1:5" x14ac:dyDescent="0.3">
      <c r="A970" s="17">
        <v>1967</v>
      </c>
      <c r="B970" s="14"/>
      <c r="C970" s="18"/>
      <c r="D970" s="37"/>
      <c r="E970" s="82"/>
    </row>
    <row r="971" spans="1:5" x14ac:dyDescent="0.3">
      <c r="A971" s="17">
        <v>1968</v>
      </c>
      <c r="B971" s="14"/>
      <c r="C971" s="18"/>
      <c r="D971" s="37"/>
      <c r="E971" s="82"/>
    </row>
    <row r="972" spans="1:5" x14ac:dyDescent="0.3">
      <c r="A972" s="17">
        <v>1969</v>
      </c>
      <c r="B972" s="14"/>
      <c r="C972" s="18"/>
      <c r="D972" s="37"/>
      <c r="E972" s="82"/>
    </row>
    <row r="973" spans="1:5" x14ac:dyDescent="0.3">
      <c r="A973" s="17">
        <v>1970</v>
      </c>
      <c r="B973" s="14"/>
      <c r="C973" s="18"/>
      <c r="D973" s="37"/>
      <c r="E973" s="82"/>
    </row>
    <row r="974" spans="1:5" x14ac:dyDescent="0.3">
      <c r="A974" s="17">
        <v>1971</v>
      </c>
      <c r="B974" s="14"/>
      <c r="C974" s="18"/>
      <c r="D974" s="37"/>
      <c r="E974" s="82"/>
    </row>
    <row r="975" spans="1:5" x14ac:dyDescent="0.3">
      <c r="A975" s="17">
        <v>1972</v>
      </c>
      <c r="B975" s="14"/>
      <c r="C975" s="18"/>
      <c r="D975" s="37"/>
      <c r="E975" s="82"/>
    </row>
    <row r="976" spans="1:5" x14ac:dyDescent="0.3">
      <c r="A976" s="17">
        <v>1973</v>
      </c>
      <c r="B976" s="14"/>
      <c r="C976" s="18"/>
      <c r="D976" s="37"/>
      <c r="E976" s="82"/>
    </row>
    <row r="977" spans="1:5" x14ac:dyDescent="0.3">
      <c r="A977" s="17">
        <v>1974</v>
      </c>
      <c r="B977" s="14"/>
      <c r="C977" s="18"/>
      <c r="D977" s="37"/>
      <c r="E977" s="82"/>
    </row>
    <row r="978" spans="1:5" x14ac:dyDescent="0.3">
      <c r="A978" s="17">
        <v>1975</v>
      </c>
      <c r="B978" s="14"/>
      <c r="C978" s="18"/>
      <c r="D978" s="37"/>
      <c r="E978" s="82"/>
    </row>
    <row r="979" spans="1:5" x14ac:dyDescent="0.3">
      <c r="A979" s="17">
        <v>1976</v>
      </c>
      <c r="B979" s="14"/>
      <c r="C979" s="18"/>
      <c r="D979" s="37"/>
      <c r="E979" s="82"/>
    </row>
    <row r="980" spans="1:5" x14ac:dyDescent="0.3">
      <c r="A980" s="17">
        <v>1977</v>
      </c>
      <c r="B980" s="14"/>
      <c r="C980" s="18"/>
      <c r="D980" s="37"/>
      <c r="E980" s="82"/>
    </row>
    <row r="981" spans="1:5" x14ac:dyDescent="0.3">
      <c r="A981" s="17">
        <v>1978</v>
      </c>
      <c r="B981" s="14"/>
      <c r="C981" s="18"/>
      <c r="D981" s="37"/>
      <c r="E981" s="82"/>
    </row>
    <row r="982" spans="1:5" x14ac:dyDescent="0.3">
      <c r="A982" s="17">
        <v>1979</v>
      </c>
      <c r="B982" s="14"/>
      <c r="C982" s="18"/>
      <c r="D982" s="37"/>
      <c r="E982" s="82"/>
    </row>
    <row r="983" spans="1:5" x14ac:dyDescent="0.3">
      <c r="A983" s="17">
        <v>1980</v>
      </c>
      <c r="B983" s="14"/>
      <c r="C983" s="18"/>
      <c r="D983" s="37"/>
      <c r="E983" s="82"/>
    </row>
    <row r="984" spans="1:5" x14ac:dyDescent="0.3">
      <c r="A984" s="17">
        <v>1981</v>
      </c>
      <c r="B984" s="14"/>
      <c r="C984" s="18"/>
      <c r="D984" s="37"/>
      <c r="E984" s="82"/>
    </row>
    <row r="985" spans="1:5" x14ac:dyDescent="0.3">
      <c r="A985" s="17">
        <v>1982</v>
      </c>
      <c r="B985" s="14"/>
      <c r="C985" s="18"/>
      <c r="D985" s="37"/>
      <c r="E985" s="82"/>
    </row>
    <row r="986" spans="1:5" x14ac:dyDescent="0.3">
      <c r="A986" s="17">
        <v>1983</v>
      </c>
      <c r="B986" s="14"/>
      <c r="C986" s="18"/>
      <c r="D986" s="37"/>
      <c r="E986" s="82"/>
    </row>
    <row r="987" spans="1:5" x14ac:dyDescent="0.3">
      <c r="A987" s="17">
        <v>1984</v>
      </c>
      <c r="B987" s="14"/>
      <c r="C987" s="18"/>
      <c r="D987" s="37"/>
      <c r="E987" s="82"/>
    </row>
    <row r="988" spans="1:5" x14ac:dyDescent="0.3">
      <c r="A988" s="17">
        <v>1985</v>
      </c>
      <c r="B988" s="14"/>
      <c r="C988" s="18"/>
      <c r="D988" s="37"/>
      <c r="E988" s="82"/>
    </row>
    <row r="989" spans="1:5" x14ac:dyDescent="0.3">
      <c r="A989" s="17">
        <v>1986</v>
      </c>
      <c r="B989" s="14"/>
      <c r="C989" s="18"/>
      <c r="D989" s="37"/>
      <c r="E989" s="82"/>
    </row>
    <row r="990" spans="1:5" x14ac:dyDescent="0.3">
      <c r="A990" s="17">
        <v>1987</v>
      </c>
      <c r="B990" s="14"/>
      <c r="C990" s="18"/>
      <c r="D990" s="37"/>
      <c r="E990" s="82"/>
    </row>
    <row r="991" spans="1:5" x14ac:dyDescent="0.3">
      <c r="A991" s="17">
        <v>1988</v>
      </c>
      <c r="B991" s="14"/>
      <c r="C991" s="18"/>
      <c r="D991" s="37"/>
      <c r="E991" s="82"/>
    </row>
    <row r="992" spans="1:5" x14ac:dyDescent="0.3">
      <c r="A992" s="17">
        <v>1989</v>
      </c>
      <c r="B992" s="14"/>
      <c r="C992" s="18"/>
      <c r="D992" s="37"/>
      <c r="E992" s="82"/>
    </row>
    <row r="993" spans="1:5" x14ac:dyDescent="0.3">
      <c r="A993" s="17">
        <v>1990</v>
      </c>
      <c r="B993" s="14"/>
      <c r="C993" s="18"/>
      <c r="D993" s="37"/>
      <c r="E993" s="82"/>
    </row>
    <row r="994" spans="1:5" x14ac:dyDescent="0.3">
      <c r="A994" s="17">
        <v>1991</v>
      </c>
      <c r="B994" s="14"/>
      <c r="C994" s="18"/>
      <c r="D994" s="37"/>
      <c r="E994" s="82"/>
    </row>
    <row r="995" spans="1:5" x14ac:dyDescent="0.3">
      <c r="A995" s="17">
        <v>1992</v>
      </c>
      <c r="B995" s="14"/>
      <c r="C995" s="18"/>
      <c r="D995" s="37"/>
      <c r="E995" s="82"/>
    </row>
    <row r="996" spans="1:5" x14ac:dyDescent="0.3">
      <c r="A996" s="17">
        <v>1993</v>
      </c>
      <c r="B996" s="14"/>
      <c r="C996" s="18"/>
      <c r="D996" s="37"/>
      <c r="E996" s="82"/>
    </row>
    <row r="997" spans="1:5" x14ac:dyDescent="0.3">
      <c r="A997" s="17">
        <v>1994</v>
      </c>
      <c r="B997" s="14"/>
      <c r="C997" s="18"/>
      <c r="D997" s="37"/>
      <c r="E997" s="82"/>
    </row>
    <row r="998" spans="1:5" x14ac:dyDescent="0.3">
      <c r="A998" s="17">
        <v>1995</v>
      </c>
      <c r="B998" s="14"/>
      <c r="C998" s="18"/>
      <c r="D998" s="37"/>
      <c r="E998" s="82"/>
    </row>
    <row r="999" spans="1:5" x14ac:dyDescent="0.3">
      <c r="A999" s="17">
        <v>1996</v>
      </c>
      <c r="B999" s="14"/>
      <c r="C999" s="18"/>
      <c r="D999" s="37"/>
      <c r="E999" s="82"/>
    </row>
    <row r="1000" spans="1:5" x14ac:dyDescent="0.3">
      <c r="A1000" s="17">
        <v>1997</v>
      </c>
      <c r="B1000" s="14"/>
      <c r="C1000" s="18"/>
      <c r="D1000" s="37"/>
      <c r="E1000" s="82"/>
    </row>
    <row r="1001" spans="1:5" x14ac:dyDescent="0.3">
      <c r="A1001" s="17">
        <v>1998</v>
      </c>
      <c r="B1001" s="14"/>
      <c r="C1001" s="18"/>
      <c r="D1001" s="37"/>
      <c r="E1001" s="82"/>
    </row>
    <row r="1002" spans="1:5" x14ac:dyDescent="0.3">
      <c r="A1002" s="17">
        <v>1999</v>
      </c>
      <c r="B1002" s="14"/>
      <c r="C1002" s="18"/>
      <c r="D1002" s="37"/>
      <c r="E1002" s="82"/>
    </row>
    <row r="1003" spans="1:5" ht="15" thickBot="1" x14ac:dyDescent="0.35">
      <c r="A1003" s="19">
        <v>2000</v>
      </c>
      <c r="B1003" s="20"/>
      <c r="C1003" s="21"/>
      <c r="D1003" s="75"/>
      <c r="E1003" s="83"/>
    </row>
  </sheetData>
  <conditionalFormatting sqref="A1">
    <cfRule type="cellIs" dxfId="3487" priority="2" operator="equal">
      <formula>0</formula>
    </cfRule>
    <cfRule type="containsErrors" dxfId="3486" priority="3">
      <formula>ISERROR(A1)</formula>
    </cfRule>
  </conditionalFormatting>
  <conditionalFormatting sqref="A2">
    <cfRule type="cellIs" dxfId="3485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opLeftCell="A128" workbookViewId="0">
      <selection activeCell="G6" sqref="G6"/>
    </sheetView>
  </sheetViews>
  <sheetFormatPr baseColWidth="10" defaultRowHeight="14.4" x14ac:dyDescent="0.3"/>
  <cols>
    <col min="1" max="1" width="8.77734375" customWidth="1"/>
    <col min="2" max="2" width="6.77734375" customWidth="1"/>
    <col min="3" max="3" width="18.77734375" customWidth="1"/>
    <col min="4" max="4" width="6.77734375" customWidth="1"/>
    <col min="5" max="7" width="10.77734375" customWidth="1"/>
  </cols>
  <sheetData>
    <row r="1" spans="1:7" ht="29.4" thickBot="1" x14ac:dyDescent="0.35">
      <c r="A1" s="24" t="s">
        <v>102</v>
      </c>
      <c r="B1" s="25" t="s">
        <v>103</v>
      </c>
      <c r="C1" s="26" t="s">
        <v>104</v>
      </c>
      <c r="D1" s="27" t="s">
        <v>105</v>
      </c>
      <c r="E1" s="28" t="s">
        <v>106</v>
      </c>
      <c r="F1" s="29" t="s">
        <v>107</v>
      </c>
      <c r="G1" s="29" t="s">
        <v>108</v>
      </c>
    </row>
    <row r="2" spans="1:7" x14ac:dyDescent="0.3">
      <c r="A2" s="30" t="str">
        <f>VLOOKUP(B2,Données!$A$3:$I$1003,4)</f>
        <v>F</v>
      </c>
      <c r="B2" s="31">
        <v>1020</v>
      </c>
      <c r="C2" s="32" t="str">
        <f>IF(B2=Données!X$1,Données!$X$2,VLOOKUP(B2,Données!$A$3:$I$1003,3))</f>
        <v xml:space="preserve">Gisèle Gilbert </v>
      </c>
      <c r="D2" s="33">
        <f>IF(C2="Dummy",Données!$X$4,VLOOKUP(B2,Données!$A$3:$I$1003,5))</f>
        <v>133</v>
      </c>
      <c r="E2" s="34">
        <v>300</v>
      </c>
      <c r="F2" s="34">
        <v>102</v>
      </c>
      <c r="G2" s="34">
        <v>300</v>
      </c>
    </row>
    <row r="3" spans="1:7" x14ac:dyDescent="0.3">
      <c r="A3" s="30" t="str">
        <f>VLOOKUP(B3,Données!$A$3:$I$1003,4)</f>
        <v>F</v>
      </c>
      <c r="B3" s="35">
        <v>1069</v>
      </c>
      <c r="C3" s="32" t="str">
        <f>IF(B3=Données!X$1,Données!$X$2,VLOOKUP(B3,Données!$A$3:$I$1003,3))</f>
        <v>Diane Resler</v>
      </c>
      <c r="D3" s="33">
        <f>IF(C3="Dummy",Données!$X$4,VLOOKUP(B3,Données!$A$3:$I$1003,5))</f>
        <v>138</v>
      </c>
      <c r="E3" s="34">
        <v>109</v>
      </c>
      <c r="F3" s="34">
        <v>129</v>
      </c>
      <c r="G3" s="34">
        <v>128</v>
      </c>
    </row>
    <row r="4" spans="1:7" x14ac:dyDescent="0.3">
      <c r="A4" s="30" t="str">
        <f>VLOOKUP(B4,Données!$A$3:$I$1003,4)</f>
        <v>H</v>
      </c>
      <c r="B4" s="35">
        <v>1040</v>
      </c>
      <c r="C4" s="32" t="str">
        <f>IF(B4=Données!X$1,Données!$X$2,VLOOKUP(B4,Données!$A$3:$I$1003,3))</f>
        <v>Maurice Chartrand</v>
      </c>
      <c r="D4" s="33">
        <f>IF(C4="Dummy",Données!$X$4,VLOOKUP(B4,Données!$A$3:$I$1003,5))</f>
        <v>169</v>
      </c>
      <c r="E4" s="34">
        <v>153</v>
      </c>
      <c r="F4" s="34">
        <v>149</v>
      </c>
      <c r="G4" s="34">
        <v>113</v>
      </c>
    </row>
    <row r="5" spans="1:7" x14ac:dyDescent="0.3">
      <c r="A5" s="30" t="str">
        <f>VLOOKUP(B5,Données!$A$3:$I$1003,4)</f>
        <v>H</v>
      </c>
      <c r="B5" s="35">
        <v>1003</v>
      </c>
      <c r="C5" s="32" t="str">
        <f>IF(B5=Données!X$1,Données!$X$2,VLOOKUP(B5,Données!$A$3:$I$1003,3))</f>
        <v>Jean-Claude Matte</v>
      </c>
      <c r="D5" s="33">
        <f>IF(C5="Dummy",Données!$X$4,VLOOKUP(B5,Données!$A$3:$I$1003,5))</f>
        <v>180</v>
      </c>
      <c r="E5" s="34">
        <v>182</v>
      </c>
      <c r="F5" s="34">
        <v>145</v>
      </c>
      <c r="G5" s="34">
        <v>300</v>
      </c>
    </row>
    <row r="6" spans="1:7" x14ac:dyDescent="0.3">
      <c r="A6" s="30" t="str">
        <f>VLOOKUP(B6,Données!$A$3:$I$1003,4)</f>
        <v>F</v>
      </c>
      <c r="B6" s="35">
        <v>1004</v>
      </c>
      <c r="C6" s="32" t="str">
        <f>IF(B6=Données!X$1,Données!$X$2,VLOOKUP(B6,Données!$A$3:$I$1003,3))</f>
        <v>Gilberte Caron</v>
      </c>
      <c r="D6" s="33">
        <f>IF(C6="Dummy",Données!$X$4,VLOOKUP(B6,Données!$A$3:$I$1003,5))</f>
        <v>179</v>
      </c>
      <c r="E6" s="34">
        <v>121</v>
      </c>
      <c r="F6" s="34">
        <v>300</v>
      </c>
      <c r="G6" s="34">
        <v>171</v>
      </c>
    </row>
    <row r="7" spans="1:7" x14ac:dyDescent="0.3">
      <c r="A7" s="36" t="s">
        <v>109</v>
      </c>
      <c r="B7" s="37"/>
      <c r="C7" s="38"/>
      <c r="D7" s="39"/>
      <c r="E7" s="40"/>
      <c r="F7" s="40"/>
      <c r="G7" s="40"/>
    </row>
    <row r="8" spans="1:7" x14ac:dyDescent="0.3">
      <c r="A8" s="36" t="s">
        <v>109</v>
      </c>
      <c r="B8" s="37"/>
      <c r="C8" s="38"/>
      <c r="D8" s="39"/>
      <c r="E8" s="41"/>
      <c r="F8" s="41"/>
      <c r="G8" s="41"/>
    </row>
    <row r="9" spans="1:7" x14ac:dyDescent="0.3">
      <c r="A9" s="42" t="s">
        <v>110</v>
      </c>
      <c r="B9" s="37"/>
      <c r="C9" s="43"/>
      <c r="D9" s="44"/>
      <c r="E9" s="41"/>
      <c r="F9" s="41"/>
      <c r="G9" s="41"/>
    </row>
    <row r="10" spans="1:7" ht="15" thickBot="1" x14ac:dyDescent="0.35">
      <c r="A10" s="45" t="s">
        <v>110</v>
      </c>
      <c r="B10" s="37"/>
      <c r="C10" s="43"/>
      <c r="D10" s="46"/>
      <c r="E10" s="47"/>
      <c r="F10" s="47"/>
      <c r="G10" s="47"/>
    </row>
    <row r="11" spans="1:7" ht="15" thickBot="1" x14ac:dyDescent="0.35">
      <c r="A11" s="48"/>
      <c r="B11" s="49">
        <v>14</v>
      </c>
      <c r="C11" s="50" t="s">
        <v>111</v>
      </c>
      <c r="D11" s="51">
        <f>SUM(D2:D6)</f>
        <v>799</v>
      </c>
      <c r="E11" s="52">
        <f>SUM(E2:E6)+SUMPRODUCT((E2:E6=0)*1,$D2:$D6)</f>
        <v>865</v>
      </c>
      <c r="F11" s="52">
        <f>SUM(F2:F6)+SUMPRODUCT((F2:F6=0)*1,$D2:$D6)</f>
        <v>825</v>
      </c>
      <c r="G11" s="52">
        <f>SUM(G2:G6)+SUMPRODUCT((G2:G6=0)*1,$D2:$D6)</f>
        <v>1012</v>
      </c>
    </row>
    <row r="12" spans="1:7" x14ac:dyDescent="0.3">
      <c r="A12" s="30" t="str">
        <f>VLOOKUP(B12,Données!$A$3:$I$1003,4)</f>
        <v>H</v>
      </c>
      <c r="B12" s="14">
        <v>1064</v>
      </c>
      <c r="C12" s="32" t="str">
        <f>IF(B12=Données!X$1,Données!$X$2,VLOOKUP(B12,Données!$A$3:$I$1003,3))</f>
        <v>Claude Chaumont</v>
      </c>
      <c r="D12" s="33">
        <f>IF(C12="Dummy",Données!$X$4,VLOOKUP(B12,Données!$A$3:$I$1003,5))</f>
        <v>136</v>
      </c>
      <c r="E12" s="34">
        <v>106</v>
      </c>
      <c r="F12" s="34">
        <v>115</v>
      </c>
      <c r="G12" s="34">
        <v>115</v>
      </c>
    </row>
    <row r="13" spans="1:7" x14ac:dyDescent="0.3">
      <c r="A13" s="30" t="str">
        <f>VLOOKUP(B13,Données!$A$3:$I$1003,4)</f>
        <v>H</v>
      </c>
      <c r="B13" s="14">
        <v>1011</v>
      </c>
      <c r="C13" s="32" t="str">
        <f>IF(B13=Données!X$1,Données!$X$2,VLOOKUP(B13,Données!$A$3:$I$1003,3))</f>
        <v>Michel Tremblay</v>
      </c>
      <c r="D13" s="33">
        <f>IF(C13="Dummy",Données!$X$4,VLOOKUP(B13,Données!$A$3:$I$1003,5))</f>
        <v>152</v>
      </c>
      <c r="E13" s="34">
        <v>125</v>
      </c>
      <c r="F13" s="34">
        <v>118</v>
      </c>
      <c r="G13" s="34">
        <v>114</v>
      </c>
    </row>
    <row r="14" spans="1:7" x14ac:dyDescent="0.3">
      <c r="A14" s="30" t="str">
        <f>VLOOKUP(B14,Données!$A$3:$I$1003,4)</f>
        <v>F</v>
      </c>
      <c r="B14" s="14">
        <v>1000</v>
      </c>
      <c r="C14" s="32" t="str">
        <f>IF(B14=Données!X$1,Données!$X$2,VLOOKUP(B14,Données!$A$3:$I$1003,3))</f>
        <v>Pierrette Venne</v>
      </c>
      <c r="D14" s="33">
        <f>IF(C14="Dummy",Données!$X$4,VLOOKUP(B14,Données!$A$3:$I$1003,5))</f>
        <v>157</v>
      </c>
      <c r="E14" s="34">
        <v>167</v>
      </c>
      <c r="F14" s="34">
        <v>127</v>
      </c>
      <c r="G14" s="34">
        <v>89</v>
      </c>
    </row>
    <row r="15" spans="1:7" x14ac:dyDescent="0.3">
      <c r="A15" s="30" t="str">
        <f>VLOOKUP(B15,Données!$A$3:$I$1003,4)</f>
        <v>H</v>
      </c>
      <c r="B15" s="14">
        <v>1052</v>
      </c>
      <c r="C15" s="32" t="str">
        <f>IF(B15=Données!X$1,Données!$X$2,VLOOKUP(B15,Données!$A$3:$I$1003,3))</f>
        <v>Gilles Dussault</v>
      </c>
      <c r="D15" s="33">
        <f>IF(C15="Dummy",Données!$X$4,VLOOKUP(B15,Données!$A$3:$I$1003,5))</f>
        <v>175</v>
      </c>
      <c r="E15" s="34">
        <v>153</v>
      </c>
      <c r="F15" s="34">
        <v>151</v>
      </c>
      <c r="G15" s="34">
        <v>142</v>
      </c>
    </row>
    <row r="16" spans="1:7" x14ac:dyDescent="0.3">
      <c r="A16" s="30" t="str">
        <f>VLOOKUP(B16,Données!$A$3:$I$1003,4)</f>
        <v>F</v>
      </c>
      <c r="B16" s="14">
        <v>1009</v>
      </c>
      <c r="C16" s="32" t="str">
        <f>IF(B16=Données!X$1,Données!$X$2,VLOOKUP(B16,Données!$A$3:$I$1003,3))</f>
        <v>Dorothée Beauchesne</v>
      </c>
      <c r="D16" s="33">
        <f>IF(C16="Dummy",Données!$X$4,VLOOKUP(B16,Données!$A$3:$I$1003,5))</f>
        <v>184</v>
      </c>
      <c r="E16" s="34">
        <v>120</v>
      </c>
      <c r="F16" s="34">
        <v>178</v>
      </c>
      <c r="G16" s="34">
        <v>120</v>
      </c>
    </row>
    <row r="17" spans="1:7" x14ac:dyDescent="0.3">
      <c r="A17" s="36" t="s">
        <v>109</v>
      </c>
      <c r="B17" s="37"/>
      <c r="C17" s="38"/>
      <c r="D17" s="39"/>
      <c r="E17" s="40"/>
      <c r="F17" s="40"/>
      <c r="G17" s="40"/>
    </row>
    <row r="18" spans="1:7" x14ac:dyDescent="0.3">
      <c r="A18" s="36" t="s">
        <v>109</v>
      </c>
      <c r="B18" s="37"/>
      <c r="C18" s="38"/>
      <c r="D18" s="39"/>
      <c r="E18" s="41"/>
      <c r="F18" s="41"/>
      <c r="G18" s="41"/>
    </row>
    <row r="19" spans="1:7" x14ac:dyDescent="0.3">
      <c r="A19" s="42" t="s">
        <v>110</v>
      </c>
      <c r="B19" s="37"/>
      <c r="C19" s="43"/>
      <c r="D19" s="44"/>
      <c r="E19" s="41"/>
      <c r="F19" s="41"/>
      <c r="G19" s="41"/>
    </row>
    <row r="20" spans="1:7" ht="15" thickBot="1" x14ac:dyDescent="0.35">
      <c r="A20" s="45" t="s">
        <v>110</v>
      </c>
      <c r="B20" s="37"/>
      <c r="C20" s="43"/>
      <c r="D20" s="46"/>
      <c r="E20" s="47"/>
      <c r="F20" s="47"/>
      <c r="G20" s="47"/>
    </row>
    <row r="21" spans="1:7" ht="15" thickBot="1" x14ac:dyDescent="0.35">
      <c r="A21" s="48"/>
      <c r="B21" s="49">
        <v>9</v>
      </c>
      <c r="C21" s="50" t="s">
        <v>112</v>
      </c>
      <c r="D21" s="51">
        <f>SUM(D12:D16)</f>
        <v>804</v>
      </c>
      <c r="E21" s="52">
        <f>SUM(E12:E16)+SUMPRODUCT((E12:E16=0)*1,$D12:$D16)</f>
        <v>671</v>
      </c>
      <c r="F21" s="52">
        <f>SUM(F12:F16)+SUMPRODUCT((F12:F16=0)*1,$D12:$D16)</f>
        <v>689</v>
      </c>
      <c r="G21" s="52">
        <f>SUM(G12:G16)+SUMPRODUCT((G12:G16=0)*1,$D12:$D16)</f>
        <v>580</v>
      </c>
    </row>
    <row r="22" spans="1:7" x14ac:dyDescent="0.3">
      <c r="A22" s="30" t="str">
        <f>VLOOKUP(B22,Données!$A$3:$I$1003,4)</f>
        <v>H</v>
      </c>
      <c r="B22" s="14">
        <v>1010</v>
      </c>
      <c r="C22" s="32" t="str">
        <f>IF(B22=Données!X$1,Données!$X$2,VLOOKUP(B22,Données!$A$3:$I$1003,3))</f>
        <v>Guy Girard</v>
      </c>
      <c r="D22" s="33">
        <f>IF(C22="Dummy",Données!$X$4,VLOOKUP(B22,Données!$A$3:$I$1003,5))</f>
        <v>122</v>
      </c>
      <c r="E22" s="34"/>
      <c r="F22" s="34"/>
      <c r="G22" s="34"/>
    </row>
    <row r="23" spans="1:7" x14ac:dyDescent="0.3">
      <c r="A23" s="30" t="str">
        <f>VLOOKUP(B23,Données!$A$3:$I$1003,4)</f>
        <v>F</v>
      </c>
      <c r="B23" s="14">
        <v>1065</v>
      </c>
      <c r="C23" s="32" t="str">
        <f>IF(B23=Données!X$1,Données!$X$2,VLOOKUP(B23,Données!$A$3:$I$1003,3))</f>
        <v>Louise Arbour</v>
      </c>
      <c r="D23" s="33">
        <f>IF(C23="Dummy",Données!$X$4,VLOOKUP(B23,Données!$A$3:$I$1003,5))</f>
        <v>146</v>
      </c>
      <c r="E23" s="34"/>
      <c r="F23" s="34"/>
      <c r="G23" s="34"/>
    </row>
    <row r="24" spans="1:7" x14ac:dyDescent="0.3">
      <c r="A24" s="30" t="str">
        <f>VLOOKUP(B24,Données!$A$3:$I$1003,4)</f>
        <v>H</v>
      </c>
      <c r="B24" s="14">
        <v>1012</v>
      </c>
      <c r="C24" s="32" t="str">
        <f>IF(B24=Données!X$1,Données!$X$2,VLOOKUP(B24,Données!$A$3:$I$1003,3))</f>
        <v>Guy Tanguay</v>
      </c>
      <c r="D24" s="33">
        <f>IF(C24="Dummy",Données!$X$4,VLOOKUP(B24,Données!$A$3:$I$1003,5))</f>
        <v>159</v>
      </c>
      <c r="E24" s="34">
        <v>135</v>
      </c>
      <c r="F24" s="34">
        <v>137</v>
      </c>
      <c r="G24" s="34">
        <v>166</v>
      </c>
    </row>
    <row r="25" spans="1:7" x14ac:dyDescent="0.3">
      <c r="A25" s="30" t="str">
        <f>VLOOKUP(B25,Données!$A$3:$I$1003,4)</f>
        <v>F</v>
      </c>
      <c r="B25" s="14">
        <v>1013</v>
      </c>
      <c r="C25" s="32" t="str">
        <f>IF(B25=Données!X$1,Données!$X$2,VLOOKUP(B25,Données!$A$3:$I$1003,3))</f>
        <v>Huguette Charron</v>
      </c>
      <c r="D25" s="33">
        <f>IF(C25="Dummy",Données!$X$4,VLOOKUP(B25,Données!$A$3:$I$1003,5))</f>
        <v>176</v>
      </c>
      <c r="E25" s="34">
        <v>242</v>
      </c>
      <c r="F25" s="34">
        <v>191</v>
      </c>
      <c r="G25" s="34">
        <v>205</v>
      </c>
    </row>
    <row r="26" spans="1:7" x14ac:dyDescent="0.3">
      <c r="A26" s="30" t="str">
        <f>VLOOKUP(B26,Données!$A$3:$I$1003,4)</f>
        <v>H</v>
      </c>
      <c r="B26" s="14">
        <v>1014</v>
      </c>
      <c r="C26" s="32" t="str">
        <f>IF(B26=Données!X$1,Données!$X$2,VLOOKUP(B26,Données!$A$3:$I$1003,3))</f>
        <v>Yves Chapdelaine</v>
      </c>
      <c r="D26" s="33">
        <f>IF(C26="Dummy",Données!$X$4,VLOOKUP(B26,Données!$A$3:$I$1003,5))</f>
        <v>201</v>
      </c>
      <c r="E26" s="34">
        <v>188</v>
      </c>
      <c r="F26" s="34">
        <v>192</v>
      </c>
      <c r="G26" s="34">
        <v>300</v>
      </c>
    </row>
    <row r="27" spans="1:7" x14ac:dyDescent="0.3">
      <c r="A27" s="36" t="s">
        <v>109</v>
      </c>
      <c r="B27" s="37"/>
      <c r="C27" s="38"/>
      <c r="D27" s="39"/>
      <c r="E27" s="40"/>
      <c r="F27" s="40"/>
      <c r="G27" s="40"/>
    </row>
    <row r="28" spans="1:7" x14ac:dyDescent="0.3">
      <c r="A28" s="36" t="s">
        <v>109</v>
      </c>
      <c r="B28" s="37"/>
      <c r="C28" s="38"/>
      <c r="D28" s="39"/>
      <c r="E28" s="41"/>
      <c r="F28" s="41"/>
      <c r="G28" s="41"/>
    </row>
    <row r="29" spans="1:7" x14ac:dyDescent="0.3">
      <c r="A29" s="42" t="s">
        <v>110</v>
      </c>
      <c r="B29" s="37">
        <v>3002</v>
      </c>
      <c r="C29" s="43"/>
      <c r="D29" s="44"/>
      <c r="E29" s="41"/>
      <c r="F29" s="41"/>
      <c r="G29" s="41"/>
    </row>
    <row r="30" spans="1:7" ht="15" thickBot="1" x14ac:dyDescent="0.35">
      <c r="A30" s="45" t="s">
        <v>110</v>
      </c>
      <c r="B30" s="37">
        <v>3003</v>
      </c>
      <c r="C30" s="43"/>
      <c r="D30" s="46"/>
      <c r="E30" s="47"/>
      <c r="F30" s="47"/>
      <c r="G30" s="47"/>
    </row>
    <row r="31" spans="1:7" ht="15" thickBot="1" x14ac:dyDescent="0.35">
      <c r="A31" s="48"/>
      <c r="B31" s="49">
        <v>9</v>
      </c>
      <c r="C31" s="50" t="s">
        <v>113</v>
      </c>
      <c r="D31" s="51">
        <f>SUM(D22:D26)</f>
        <v>804</v>
      </c>
      <c r="E31" s="52">
        <f>SUM(E22:E26)+SUMPRODUCT((E22:E26=0)*1,$D22:$D26)</f>
        <v>833</v>
      </c>
      <c r="F31" s="52">
        <f>SUM(F22:F26)+SUMPRODUCT((F22:F26=0)*1,$D22:$D26)</f>
        <v>788</v>
      </c>
      <c r="G31" s="52">
        <f>SUM(G22:G26)+SUMPRODUCT((G22:G26=0)*1,$D22:$D26)</f>
        <v>939</v>
      </c>
    </row>
    <row r="32" spans="1:7" x14ac:dyDescent="0.3">
      <c r="A32" s="30" t="str">
        <f>VLOOKUP(B32,Données!$A$3:$I$1003,4)</f>
        <v>F</v>
      </c>
      <c r="B32" s="14">
        <v>1015</v>
      </c>
      <c r="C32" s="32" t="str">
        <f>IF(B32=Données!X$1,Données!$X$2,VLOOKUP(B32,Données!$A$3:$I$1003,3))</f>
        <v>Thérèse Hupé</v>
      </c>
      <c r="D32" s="33">
        <f>IF(C32="Dummy",Données!$X$4,VLOOKUP(B32,Données!$A$3:$I$1003,5))</f>
        <v>126</v>
      </c>
      <c r="E32" s="34">
        <v>88</v>
      </c>
      <c r="F32" s="34">
        <v>128</v>
      </c>
      <c r="G32" s="34">
        <v>109</v>
      </c>
    </row>
    <row r="33" spans="1:7" x14ac:dyDescent="0.3">
      <c r="A33" s="30" t="str">
        <f>VLOOKUP(B33,Données!$A$3:$I$1003,4)</f>
        <v>H</v>
      </c>
      <c r="B33" s="14">
        <v>1016</v>
      </c>
      <c r="C33" s="32" t="str">
        <f>IF(B33=Données!X$1,Données!$X$2,VLOOKUP(B33,Données!$A$3:$I$1003,3))</f>
        <v>René Courchesne</v>
      </c>
      <c r="D33" s="33">
        <f>IF(C33="Dummy",Données!$X$4,VLOOKUP(B33,Données!$A$3:$I$1003,5))</f>
        <v>149</v>
      </c>
      <c r="E33" s="34">
        <v>150</v>
      </c>
      <c r="F33" s="34">
        <v>222</v>
      </c>
      <c r="G33" s="34">
        <v>175</v>
      </c>
    </row>
    <row r="34" spans="1:7" x14ac:dyDescent="0.3">
      <c r="A34" s="30" t="str">
        <f>VLOOKUP(B34,Données!$A$3:$I$1003,4)</f>
        <v>H</v>
      </c>
      <c r="B34" s="14">
        <v>1017</v>
      </c>
      <c r="C34" s="32" t="str">
        <f>IF(B34=Données!X$1,Données!$X$2,VLOOKUP(B34,Données!$A$3:$I$1003,3))</f>
        <v>Gilles Martin</v>
      </c>
      <c r="D34" s="33">
        <f>IF(C34="Dummy",Données!$X$4,VLOOKUP(B34,Données!$A$3:$I$1003,5))</f>
        <v>165</v>
      </c>
      <c r="E34" s="34">
        <v>141</v>
      </c>
      <c r="F34" s="34">
        <v>90</v>
      </c>
      <c r="G34" s="34">
        <v>210</v>
      </c>
    </row>
    <row r="35" spans="1:7" x14ac:dyDescent="0.3">
      <c r="A35" s="30" t="str">
        <f>VLOOKUP(B35,Données!$A$3:$I$1003,4)</f>
        <v>H</v>
      </c>
      <c r="B35" s="14">
        <v>1018</v>
      </c>
      <c r="C35" s="32" t="str">
        <f>IF(B35=Données!X$1,Données!$X$2,VLOOKUP(B35,Données!$A$3:$I$1003,3))</f>
        <v>Jacques Croteau</v>
      </c>
      <c r="D35" s="33">
        <f>IF(C35="Dummy",Données!$X$4,VLOOKUP(B35,Données!$A$3:$I$1003,5))</f>
        <v>177</v>
      </c>
      <c r="E35" s="34">
        <v>215</v>
      </c>
      <c r="F35" s="34">
        <v>188</v>
      </c>
      <c r="G35" s="34">
        <v>150</v>
      </c>
    </row>
    <row r="36" spans="1:7" x14ac:dyDescent="0.3">
      <c r="A36" s="30" t="str">
        <f>VLOOKUP(B36,Données!$A$3:$I$1003,4)</f>
        <v>H</v>
      </c>
      <c r="B36" s="14">
        <v>1019</v>
      </c>
      <c r="C36" s="32" t="str">
        <f>IF(B36=Données!X$1,Données!$X$2,VLOOKUP(B36,Données!$A$3:$I$1003,3))</f>
        <v>Raymond Chartré</v>
      </c>
      <c r="D36" s="33">
        <f>IF(C36="Dummy",Données!$X$4,VLOOKUP(B36,Données!$A$3:$I$1003,5))</f>
        <v>192</v>
      </c>
      <c r="E36" s="34">
        <v>199</v>
      </c>
      <c r="F36" s="34">
        <v>157</v>
      </c>
      <c r="G36" s="34">
        <v>150</v>
      </c>
    </row>
    <row r="37" spans="1:7" x14ac:dyDescent="0.3">
      <c r="A37" s="36" t="s">
        <v>109</v>
      </c>
      <c r="B37" s="37"/>
      <c r="C37" s="38"/>
      <c r="D37" s="39"/>
      <c r="E37" s="40"/>
      <c r="F37" s="40"/>
      <c r="G37" s="40"/>
    </row>
    <row r="38" spans="1:7" x14ac:dyDescent="0.3">
      <c r="A38" s="36" t="s">
        <v>109</v>
      </c>
      <c r="B38" s="37"/>
      <c r="C38" s="38"/>
      <c r="D38" s="39"/>
      <c r="E38" s="41"/>
      <c r="F38" s="41"/>
      <c r="G38" s="41"/>
    </row>
    <row r="39" spans="1:7" x14ac:dyDescent="0.3">
      <c r="A39" s="42" t="s">
        <v>110</v>
      </c>
      <c r="B39" s="37"/>
      <c r="C39" s="43"/>
      <c r="D39" s="44"/>
      <c r="E39" s="41"/>
      <c r="F39" s="41"/>
      <c r="G39" s="41"/>
    </row>
    <row r="40" spans="1:7" ht="15" thickBot="1" x14ac:dyDescent="0.35">
      <c r="A40" s="45" t="s">
        <v>110</v>
      </c>
      <c r="B40" s="37"/>
      <c r="C40" s="43"/>
      <c r="D40" s="46"/>
      <c r="E40" s="47"/>
      <c r="F40" s="47"/>
      <c r="G40" s="47"/>
    </row>
    <row r="41" spans="1:7" ht="15" thickBot="1" x14ac:dyDescent="0.35">
      <c r="A41" s="48"/>
      <c r="B41" s="49">
        <v>4</v>
      </c>
      <c r="C41" s="50" t="s">
        <v>114</v>
      </c>
      <c r="D41" s="51">
        <f>SUM(D32:D36)</f>
        <v>809</v>
      </c>
      <c r="E41" s="52">
        <f>SUM(E32:E36)+SUMPRODUCT((E32:E36=0)*1,$D32:$D36)</f>
        <v>793</v>
      </c>
      <c r="F41" s="52">
        <f>SUM(F32:F36)+SUMPRODUCT((F32:F36=0)*1,$D32:$D36)</f>
        <v>785</v>
      </c>
      <c r="G41" s="52">
        <f>SUM(G32:G36)+SUMPRODUCT((G32:G36=0)*1,$D32:$D36)</f>
        <v>794</v>
      </c>
    </row>
    <row r="42" spans="1:7" x14ac:dyDescent="0.3">
      <c r="A42" s="30" t="str">
        <f>VLOOKUP(B42,Données!$A$3:$I$1003,4)</f>
        <v>H</v>
      </c>
      <c r="B42" s="14">
        <v>1030</v>
      </c>
      <c r="C42" s="32" t="str">
        <f>IF(B42=Données!X$1,Données!$X$2,VLOOKUP(B42,Données!$A$3:$I$1003,3))</f>
        <v>Gilles Tardif</v>
      </c>
      <c r="D42" s="33">
        <f>IF(C42="Dummy",Données!$X$4,VLOOKUP(B42,Données!$A$3:$I$1003,5))</f>
        <v>130</v>
      </c>
      <c r="E42" s="34">
        <v>107</v>
      </c>
      <c r="F42" s="34">
        <v>170</v>
      </c>
      <c r="G42" s="34">
        <v>148</v>
      </c>
    </row>
    <row r="43" spans="1:7" x14ac:dyDescent="0.3">
      <c r="A43" s="30" t="str">
        <f>VLOOKUP(B43,Données!$A$3:$I$1003,4)</f>
        <v>F</v>
      </c>
      <c r="B43" s="14">
        <v>1021</v>
      </c>
      <c r="C43" s="32" t="str">
        <f>IF(B43=Données!X$1,Données!$X$2,VLOOKUP(B43,Données!$A$3:$I$1003,3))</f>
        <v>Liliane Blais</v>
      </c>
      <c r="D43" s="33">
        <f>IF(C43="Dummy",Données!$X$4,VLOOKUP(B43,Données!$A$3:$I$1003,5))</f>
        <v>150</v>
      </c>
      <c r="E43" s="34">
        <v>141</v>
      </c>
      <c r="F43" s="34">
        <v>203</v>
      </c>
      <c r="G43" s="34">
        <v>154</v>
      </c>
    </row>
    <row r="44" spans="1:7" x14ac:dyDescent="0.3">
      <c r="A44" s="30" t="str">
        <f>VLOOKUP(B44,Données!$A$3:$I$1003,4)</f>
        <v>F</v>
      </c>
      <c r="B44" s="14">
        <v>1022</v>
      </c>
      <c r="C44" s="32" t="str">
        <f>IF(B44=Données!X$1,Données!$X$2,VLOOKUP(B44,Données!$A$3:$I$1003,3))</f>
        <v>Suzanne Turcotte</v>
      </c>
      <c r="D44" s="33">
        <f>IF(C44="Dummy",Données!$X$4,VLOOKUP(B44,Données!$A$3:$I$1003,5))</f>
        <v>171</v>
      </c>
      <c r="E44" s="34">
        <v>152</v>
      </c>
      <c r="F44" s="34">
        <v>167</v>
      </c>
      <c r="G44" s="34">
        <v>155</v>
      </c>
    </row>
    <row r="45" spans="1:7" x14ac:dyDescent="0.3">
      <c r="A45" s="30" t="str">
        <f>VLOOKUP(B45,Données!$A$3:$I$1003,4)</f>
        <v>F</v>
      </c>
      <c r="B45" s="14">
        <v>1023</v>
      </c>
      <c r="C45" s="32" t="str">
        <f>IF(B45=Données!X$1,Données!$X$2,VLOOKUP(B45,Données!$A$3:$I$1003,3))</f>
        <v>Nicole Tanguay</v>
      </c>
      <c r="D45" s="33">
        <f>IF(C45="Dummy",Données!$X$4,VLOOKUP(B45,Données!$A$3:$I$1003,5))</f>
        <v>183</v>
      </c>
      <c r="E45" s="34">
        <v>153</v>
      </c>
      <c r="F45" s="34">
        <v>198</v>
      </c>
      <c r="G45" s="34">
        <v>223</v>
      </c>
    </row>
    <row r="46" spans="1:7" x14ac:dyDescent="0.3">
      <c r="A46" s="30" t="str">
        <f>VLOOKUP(B46,Données!$A$3:$I$1003,4)</f>
        <v>H</v>
      </c>
      <c r="B46" s="14">
        <v>1024</v>
      </c>
      <c r="C46" s="32" t="str">
        <f>IF(B46=Données!X$1,Données!$X$2,VLOOKUP(B46,Données!$A$3:$I$1003,3))</f>
        <v>Roland Gariépy</v>
      </c>
      <c r="D46" s="33">
        <f>IF(C46="Dummy",Données!$X$4,VLOOKUP(B46,Données!$A$3:$I$1003,5))</f>
        <v>177</v>
      </c>
      <c r="E46" s="34">
        <v>181</v>
      </c>
      <c r="F46" s="34">
        <v>139</v>
      </c>
      <c r="G46" s="34">
        <v>178</v>
      </c>
    </row>
    <row r="47" spans="1:7" x14ac:dyDescent="0.3">
      <c r="A47" s="36" t="s">
        <v>109</v>
      </c>
      <c r="B47" s="37"/>
      <c r="C47" s="38"/>
      <c r="D47" s="39"/>
      <c r="E47" s="40"/>
      <c r="F47" s="40"/>
      <c r="G47" s="40"/>
    </row>
    <row r="48" spans="1:7" x14ac:dyDescent="0.3">
      <c r="A48" s="36" t="s">
        <v>109</v>
      </c>
      <c r="B48" s="37"/>
      <c r="C48" s="38"/>
      <c r="D48" s="39"/>
      <c r="E48" s="41"/>
      <c r="F48" s="41"/>
      <c r="G48" s="41"/>
    </row>
    <row r="49" spans="1:7" x14ac:dyDescent="0.3">
      <c r="A49" s="42" t="s">
        <v>110</v>
      </c>
      <c r="B49" s="37"/>
      <c r="C49" s="43"/>
      <c r="D49" s="44"/>
      <c r="E49" s="41"/>
      <c r="F49" s="41"/>
      <c r="G49" s="41"/>
    </row>
    <row r="50" spans="1:7" ht="15" thickBot="1" x14ac:dyDescent="0.35">
      <c r="A50" s="45" t="s">
        <v>110</v>
      </c>
      <c r="B50" s="37"/>
      <c r="C50" s="43"/>
      <c r="D50" s="46"/>
      <c r="E50" s="47"/>
      <c r="F50" s="47"/>
      <c r="G50" s="47"/>
    </row>
    <row r="51" spans="1:7" ht="15" thickBot="1" x14ac:dyDescent="0.35">
      <c r="A51" s="48"/>
      <c r="B51" s="49">
        <v>2</v>
      </c>
      <c r="C51" s="50" t="s">
        <v>115</v>
      </c>
      <c r="D51" s="51">
        <f>SUM(D42:D46)</f>
        <v>811</v>
      </c>
      <c r="E51" s="52">
        <f>SUM(E42:E46)+SUMPRODUCT((E42:E46=0)*1,$D42:$D46)</f>
        <v>734</v>
      </c>
      <c r="F51" s="52">
        <f>SUM(F42:F46)+SUMPRODUCT((F42:F46=0)*1,$D42:$D46)</f>
        <v>877</v>
      </c>
      <c r="G51" s="52">
        <f>SUM(G42:G46)+SUMPRODUCT((G42:G46=0)*1,$D42:$D46)</f>
        <v>858</v>
      </c>
    </row>
    <row r="52" spans="1:7" x14ac:dyDescent="0.3">
      <c r="A52" s="30" t="str">
        <f>VLOOKUP(B52,Données!$A$3:$I$1003,4)</f>
        <v>F</v>
      </c>
      <c r="B52" s="14">
        <v>1025</v>
      </c>
      <c r="C52" s="32" t="str">
        <f>IF(B52=Données!X$1,Données!$X$2,VLOOKUP(B52,Données!$A$3:$I$1003,3))</f>
        <v>Diane Lampron</v>
      </c>
      <c r="D52" s="33">
        <f>IF(C52="Dummy",Données!$X$4,VLOOKUP(B52,Données!$A$3:$I$1003,5))</f>
        <v>130</v>
      </c>
      <c r="E52" s="34"/>
      <c r="F52" s="34"/>
      <c r="G52" s="34"/>
    </row>
    <row r="53" spans="1:7" x14ac:dyDescent="0.3">
      <c r="A53" s="30" t="str">
        <f>VLOOKUP(B53,Données!$A$3:$I$1003,4)</f>
        <v>F</v>
      </c>
      <c r="B53" s="14">
        <v>1026</v>
      </c>
      <c r="C53" s="32" t="str">
        <f>IF(B53=Données!X$1,Données!$X$2,VLOOKUP(B53,Données!$A$3:$I$1003,3))</f>
        <v>Charlotte Jolicoeur</v>
      </c>
      <c r="D53" s="33">
        <f>IF(C53="Dummy",Données!$X$4,VLOOKUP(B53,Données!$A$3:$I$1003,5))</f>
        <v>152</v>
      </c>
      <c r="E53" s="34">
        <v>122</v>
      </c>
      <c r="F53" s="34">
        <v>142</v>
      </c>
      <c r="G53" s="34">
        <v>124</v>
      </c>
    </row>
    <row r="54" spans="1:7" x14ac:dyDescent="0.3">
      <c r="A54" s="30" t="str">
        <f>VLOOKUP(B54,Données!$A$3:$I$1003,4)</f>
        <v>H</v>
      </c>
      <c r="B54" s="14">
        <v>1007</v>
      </c>
      <c r="C54" s="32" t="str">
        <f>IF(B54=Données!X$1,Données!$X$2,VLOOKUP(B54,Données!$A$3:$I$1003,3))</f>
        <v>Jacques Charlebois</v>
      </c>
      <c r="D54" s="33">
        <f>IF(C54="Dummy",Données!$X$4,VLOOKUP(B54,Données!$A$3:$I$1003,5))</f>
        <v>163</v>
      </c>
      <c r="E54" s="34">
        <v>139</v>
      </c>
      <c r="F54" s="34">
        <v>169</v>
      </c>
      <c r="G54" s="34">
        <v>162</v>
      </c>
    </row>
    <row r="55" spans="1:7" x14ac:dyDescent="0.3">
      <c r="A55" s="30" t="str">
        <f>VLOOKUP(B55,Données!$A$3:$I$1003,4)</f>
        <v>H</v>
      </c>
      <c r="B55" s="14">
        <v>1028</v>
      </c>
      <c r="C55" s="32" t="str">
        <f>IF(B55=Données!X$1,Données!$X$2,VLOOKUP(B55,Données!$A$3:$I$1003,3))</f>
        <v>Denis Locas</v>
      </c>
      <c r="D55" s="33">
        <f>IF(C55="Dummy",Données!$X$4,VLOOKUP(B55,Données!$A$3:$I$1003,5))</f>
        <v>188</v>
      </c>
      <c r="E55" s="34">
        <v>177</v>
      </c>
      <c r="F55" s="34">
        <v>210</v>
      </c>
      <c r="G55" s="34">
        <v>159</v>
      </c>
    </row>
    <row r="56" spans="1:7" x14ac:dyDescent="0.3">
      <c r="A56" s="30" t="str">
        <f>VLOOKUP(B56,Données!$A$3:$I$1003,4)</f>
        <v>F</v>
      </c>
      <c r="B56" s="14">
        <v>1029</v>
      </c>
      <c r="C56" s="32" t="str">
        <f>IF(B56=Données!X$1,Données!$X$2,VLOOKUP(B56,Données!$A$3:$I$1003,3))</f>
        <v>Jeannine Chartré</v>
      </c>
      <c r="D56" s="33">
        <f>IF(C56="Dummy",Données!$X$4,VLOOKUP(B56,Données!$A$3:$I$1003,5))</f>
        <v>173</v>
      </c>
      <c r="E56" s="34">
        <v>226</v>
      </c>
      <c r="F56" s="34">
        <v>184</v>
      </c>
      <c r="G56" s="34">
        <v>204</v>
      </c>
    </row>
    <row r="57" spans="1:7" x14ac:dyDescent="0.3">
      <c r="A57" s="36" t="s">
        <v>109</v>
      </c>
      <c r="B57" s="37"/>
      <c r="C57" s="38"/>
      <c r="D57" s="39"/>
      <c r="E57" s="40"/>
      <c r="F57" s="40"/>
      <c r="G57" s="40"/>
    </row>
    <row r="58" spans="1:7" x14ac:dyDescent="0.3">
      <c r="A58" s="36" t="s">
        <v>109</v>
      </c>
      <c r="B58" s="37"/>
      <c r="C58" s="38"/>
      <c r="D58" s="39"/>
      <c r="E58" s="41"/>
      <c r="F58" s="41"/>
      <c r="G58" s="41"/>
    </row>
    <row r="59" spans="1:7" x14ac:dyDescent="0.3">
      <c r="A59" s="42" t="s">
        <v>110</v>
      </c>
      <c r="B59" s="37">
        <v>3000</v>
      </c>
      <c r="C59" s="43"/>
      <c r="D59" s="44"/>
      <c r="E59" s="41"/>
      <c r="F59" s="41"/>
      <c r="G59" s="41"/>
    </row>
    <row r="60" spans="1:7" ht="15" thickBot="1" x14ac:dyDescent="0.35">
      <c r="A60" s="45" t="s">
        <v>110</v>
      </c>
      <c r="B60" s="37"/>
      <c r="C60" s="43"/>
      <c r="D60" s="46"/>
      <c r="E60" s="47"/>
      <c r="F60" s="47"/>
      <c r="G60" s="47"/>
    </row>
    <row r="61" spans="1:7" ht="15" thickBot="1" x14ac:dyDescent="0.35">
      <c r="A61" s="48"/>
      <c r="B61" s="49">
        <v>7</v>
      </c>
      <c r="C61" s="50" t="s">
        <v>116</v>
      </c>
      <c r="D61" s="51">
        <f>SUM(D52:D56)</f>
        <v>806</v>
      </c>
      <c r="E61" s="52">
        <f>SUM(E52:E56)+SUMPRODUCT((E52:E56=0)*1,$D52:$D56)</f>
        <v>794</v>
      </c>
      <c r="F61" s="52">
        <f>SUM(F52:F56)+SUMPRODUCT((F52:F56=0)*1,$D52:$D56)</f>
        <v>835</v>
      </c>
      <c r="G61" s="52">
        <f>SUM(G52:G56)+SUMPRODUCT((G52:G56=0)*1,$D52:$D56)</f>
        <v>779</v>
      </c>
    </row>
    <row r="62" spans="1:7" x14ac:dyDescent="0.3">
      <c r="A62" s="30" t="str">
        <f>VLOOKUP(B62,Données!$A$3:$I$1003,4)</f>
        <v>F</v>
      </c>
      <c r="B62" s="14">
        <v>1078</v>
      </c>
      <c r="C62" s="32" t="str">
        <f>IF(B62=Données!X$1,Données!$X$2,VLOOKUP(B62,Données!$A$3:$I$1003,3))</f>
        <v>Suzanne Jacob</v>
      </c>
      <c r="D62" s="33">
        <f>IF(C62="Dummy",Données!$X$4,VLOOKUP(B62,Données!$A$3:$I$1003,5))</f>
        <v>130</v>
      </c>
      <c r="E62" s="34">
        <v>162</v>
      </c>
      <c r="F62" s="34">
        <v>147</v>
      </c>
      <c r="G62" s="34">
        <v>162</v>
      </c>
    </row>
    <row r="63" spans="1:7" x14ac:dyDescent="0.3">
      <c r="A63" s="30" t="str">
        <f>VLOOKUP(B63,Données!$A$3:$I$1003,4)</f>
        <v>F</v>
      </c>
      <c r="B63" s="14">
        <v>1059</v>
      </c>
      <c r="C63" s="32" t="str">
        <f>IF(B63=Données!X$1,Données!$X$2,VLOOKUP(B63,Données!$A$3:$I$1003,3))</f>
        <v>Juliette Lavallée</v>
      </c>
      <c r="D63" s="33">
        <f>IF(C63="Dummy",Données!$X$4,VLOOKUP(B63,Données!$A$3:$I$1003,5))</f>
        <v>138</v>
      </c>
      <c r="E63" s="34">
        <v>124</v>
      </c>
      <c r="F63" s="34">
        <v>128</v>
      </c>
      <c r="G63" s="34">
        <v>116</v>
      </c>
    </row>
    <row r="64" spans="1:7" x14ac:dyDescent="0.3">
      <c r="A64" s="30" t="str">
        <f>VLOOKUP(B64,Données!$A$3:$I$1003,4)</f>
        <v>H</v>
      </c>
      <c r="B64" s="14">
        <v>1032</v>
      </c>
      <c r="C64" s="32" t="str">
        <f>IF(B64=Données!X$1,Données!$X$2,VLOOKUP(B64,Données!$A$3:$I$1003,3))</f>
        <v>Paul Barrette</v>
      </c>
      <c r="D64" s="33">
        <f>IF(C64="Dummy",Données!$X$4,VLOOKUP(B64,Données!$A$3:$I$1003,5))</f>
        <v>173</v>
      </c>
      <c r="E64" s="34">
        <v>158</v>
      </c>
      <c r="F64" s="34">
        <v>116</v>
      </c>
      <c r="G64" s="34">
        <v>171</v>
      </c>
    </row>
    <row r="65" spans="1:7" x14ac:dyDescent="0.3">
      <c r="A65" s="30" t="str">
        <f>VLOOKUP(B65,Données!$A$3:$I$1003,4)</f>
        <v>H</v>
      </c>
      <c r="B65" s="14">
        <v>1033</v>
      </c>
      <c r="C65" s="32" t="str">
        <f>IF(B65=Données!X$1,Données!$X$2,VLOOKUP(B65,Données!$A$3:$I$1003,3))</f>
        <v>Claude Cyr</v>
      </c>
      <c r="D65" s="33">
        <f>IF(C65="Dummy",Données!$X$4,VLOOKUP(B65,Données!$A$3:$I$1003,5))</f>
        <v>193</v>
      </c>
      <c r="E65" s="34">
        <v>190</v>
      </c>
      <c r="F65" s="34">
        <v>202</v>
      </c>
      <c r="G65" s="34">
        <v>165</v>
      </c>
    </row>
    <row r="66" spans="1:7" x14ac:dyDescent="0.3">
      <c r="A66" s="30" t="str">
        <f>VLOOKUP(B66,Données!$A$3:$I$1003,4)</f>
        <v>F</v>
      </c>
      <c r="B66" s="14">
        <v>1034</v>
      </c>
      <c r="C66" s="32" t="str">
        <f>IF(B66=Données!X$1,Données!$X$2,VLOOKUP(B66,Données!$A$3:$I$1003,3))</f>
        <v>Carole Moreau</v>
      </c>
      <c r="D66" s="33">
        <f>IF(C66="Dummy",Données!$X$4,VLOOKUP(B66,Données!$A$3:$I$1003,5))</f>
        <v>166</v>
      </c>
      <c r="E66" s="34">
        <v>118</v>
      </c>
      <c r="F66" s="34">
        <v>164</v>
      </c>
      <c r="G66" s="34">
        <v>123</v>
      </c>
    </row>
    <row r="67" spans="1:7" x14ac:dyDescent="0.3">
      <c r="A67" s="36" t="s">
        <v>109</v>
      </c>
      <c r="B67" s="37"/>
      <c r="C67" s="38"/>
      <c r="D67" s="39"/>
      <c r="E67" s="40"/>
      <c r="F67" s="40"/>
      <c r="G67" s="40"/>
    </row>
    <row r="68" spans="1:7" x14ac:dyDescent="0.3">
      <c r="A68" s="36" t="s">
        <v>109</v>
      </c>
      <c r="B68" s="37"/>
      <c r="C68" s="38"/>
      <c r="D68" s="39"/>
      <c r="E68" s="41"/>
      <c r="F68" s="41"/>
      <c r="G68" s="41"/>
    </row>
    <row r="69" spans="1:7" x14ac:dyDescent="0.3">
      <c r="A69" s="42" t="s">
        <v>110</v>
      </c>
      <c r="B69" s="37"/>
      <c r="C69" s="43"/>
      <c r="D69" s="44"/>
      <c r="E69" s="41"/>
      <c r="F69" s="41"/>
      <c r="G69" s="41"/>
    </row>
    <row r="70" spans="1:7" ht="15" thickBot="1" x14ac:dyDescent="0.35">
      <c r="A70" s="45" t="s">
        <v>110</v>
      </c>
      <c r="B70" s="37"/>
      <c r="C70" s="43"/>
      <c r="D70" s="46"/>
      <c r="E70" s="47"/>
      <c r="F70" s="47"/>
      <c r="G70" s="47"/>
    </row>
    <row r="71" spans="1:7" ht="15" thickBot="1" x14ac:dyDescent="0.35">
      <c r="A71" s="48"/>
      <c r="B71" s="49">
        <v>13</v>
      </c>
      <c r="C71" s="50" t="s">
        <v>117</v>
      </c>
      <c r="D71" s="51">
        <f>SUM(D62:D66)</f>
        <v>800</v>
      </c>
      <c r="E71" s="52">
        <f>SUM(E62:E66)+SUMPRODUCT((E62:E66=0)*1,$D62:$D66)</f>
        <v>752</v>
      </c>
      <c r="F71" s="52">
        <f>SUM(F62:F66)+SUMPRODUCT((F62:F66=0)*1,$D62:$D66)</f>
        <v>757</v>
      </c>
      <c r="G71" s="52">
        <f>SUM(G62:G66)+SUMPRODUCT((G62:G66=0)*1,$D62:$D66)</f>
        <v>737</v>
      </c>
    </row>
    <row r="72" spans="1:7" x14ac:dyDescent="0.3">
      <c r="A72" s="30" t="str">
        <f>VLOOKUP(B72,Données!$A$3:$I$1003,4)</f>
        <v>H</v>
      </c>
      <c r="B72" s="14">
        <v>1035</v>
      </c>
      <c r="C72" s="32" t="str">
        <f>IF(B72=Données!X$1,Données!$X$2,VLOOKUP(B72,Données!$A$3:$I$1003,3))</f>
        <v>Gérard Mercier</v>
      </c>
      <c r="D72" s="33">
        <f>IF(C72="Dummy",Données!$X$4,VLOOKUP(B72,Données!$A$3:$I$1003,5))</f>
        <v>135</v>
      </c>
      <c r="E72" s="34">
        <v>142</v>
      </c>
      <c r="F72" s="34">
        <v>125</v>
      </c>
      <c r="G72" s="34">
        <v>193</v>
      </c>
    </row>
    <row r="73" spans="1:7" x14ac:dyDescent="0.3">
      <c r="A73" s="30" t="str">
        <f>VLOOKUP(B73,Données!$A$3:$I$1003,4)</f>
        <v>F</v>
      </c>
      <c r="B73" s="14">
        <v>1041</v>
      </c>
      <c r="C73" s="32" t="str">
        <f>IF(B73=Données!X$1,Données!$X$2,VLOOKUP(B73,Données!$A$3:$I$1003,3))</f>
        <v>Nicole Joly</v>
      </c>
      <c r="D73" s="33">
        <f>IF(C73="Dummy",Données!$X$4,VLOOKUP(B73,Données!$A$3:$I$1003,5))</f>
        <v>151</v>
      </c>
      <c r="E73" s="34">
        <v>156</v>
      </c>
      <c r="F73" s="34">
        <v>208</v>
      </c>
      <c r="G73" s="34">
        <v>136</v>
      </c>
    </row>
    <row r="74" spans="1:7" x14ac:dyDescent="0.3">
      <c r="A74" s="30" t="str">
        <f>VLOOKUP(B74,Données!$A$3:$I$1003,4)</f>
        <v>H</v>
      </c>
      <c r="B74" s="14">
        <v>1008</v>
      </c>
      <c r="C74" s="32" t="str">
        <f>IF(B74=Données!X$1,Données!$X$2,VLOOKUP(B74,Données!$A$3:$I$1003,3))</f>
        <v>Jean-Guy Gingras</v>
      </c>
      <c r="D74" s="33">
        <f>IF(C74="Dummy",Données!$X$4,VLOOKUP(B74,Données!$A$3:$I$1003,5))</f>
        <v>160</v>
      </c>
      <c r="E74" s="34">
        <v>191</v>
      </c>
      <c r="F74" s="34">
        <v>159</v>
      </c>
      <c r="G74" s="34">
        <v>185</v>
      </c>
    </row>
    <row r="75" spans="1:7" x14ac:dyDescent="0.3">
      <c r="A75" s="30" t="str">
        <f>VLOOKUP(B75,Données!$A$3:$I$1003,4)</f>
        <v>H</v>
      </c>
      <c r="B75" s="14">
        <v>1037</v>
      </c>
      <c r="C75" s="32" t="str">
        <f>IF(B75=Données!X$1,Données!$X$2,VLOOKUP(B75,Données!$A$3:$I$1003,3))</f>
        <v>Jean-Pierre Beaulieu</v>
      </c>
      <c r="D75" s="33">
        <f>IF(C75="Dummy",Données!$X$4,VLOOKUP(B75,Données!$A$3:$I$1003,5))</f>
        <v>180</v>
      </c>
      <c r="E75" s="34">
        <v>168</v>
      </c>
      <c r="F75" s="34">
        <v>222</v>
      </c>
      <c r="G75" s="34">
        <v>201</v>
      </c>
    </row>
    <row r="76" spans="1:7" x14ac:dyDescent="0.3">
      <c r="A76" s="30" t="str">
        <f>VLOOKUP(B76,Données!$A$3:$I$1003,4)</f>
        <v>H</v>
      </c>
      <c r="B76" s="14">
        <v>1038</v>
      </c>
      <c r="C76" s="32" t="str">
        <f>IF(B76=Données!X$1,Données!$X$2,VLOOKUP(B76,Données!$A$3:$I$1003,3))</f>
        <v>Gilles Tremblay</v>
      </c>
      <c r="D76" s="33">
        <f>IF(C76="Dummy",Données!$X$4,VLOOKUP(B76,Données!$A$3:$I$1003,5))</f>
        <v>172</v>
      </c>
      <c r="E76" s="34">
        <v>189</v>
      </c>
      <c r="F76" s="34">
        <v>106</v>
      </c>
      <c r="G76" s="34">
        <v>214</v>
      </c>
    </row>
    <row r="77" spans="1:7" x14ac:dyDescent="0.3">
      <c r="A77" s="36" t="s">
        <v>109</v>
      </c>
      <c r="B77" s="37"/>
      <c r="C77" s="38"/>
      <c r="D77" s="39"/>
      <c r="E77" s="40"/>
      <c r="F77" s="40"/>
      <c r="G77" s="40"/>
    </row>
    <row r="78" spans="1:7" x14ac:dyDescent="0.3">
      <c r="A78" s="36" t="s">
        <v>109</v>
      </c>
      <c r="B78" s="37"/>
      <c r="C78" s="38"/>
      <c r="D78" s="39"/>
      <c r="E78" s="41"/>
      <c r="F78" s="41"/>
      <c r="G78" s="41"/>
    </row>
    <row r="79" spans="1:7" x14ac:dyDescent="0.3">
      <c r="A79" s="42" t="s">
        <v>110</v>
      </c>
      <c r="B79" s="37"/>
      <c r="C79" s="43"/>
      <c r="D79" s="44"/>
      <c r="E79" s="41"/>
      <c r="F79" s="41"/>
      <c r="G79" s="41"/>
    </row>
    <row r="80" spans="1:7" ht="15" thickBot="1" x14ac:dyDescent="0.35">
      <c r="A80" s="45" t="s">
        <v>110</v>
      </c>
      <c r="B80" s="37"/>
      <c r="C80" s="43"/>
      <c r="D80" s="46"/>
      <c r="E80" s="47"/>
      <c r="F80" s="47"/>
      <c r="G80" s="47"/>
    </row>
    <row r="81" spans="1:7" ht="15" thickBot="1" x14ac:dyDescent="0.35">
      <c r="A81" s="48"/>
      <c r="B81" s="49">
        <v>15</v>
      </c>
      <c r="C81" s="50" t="s">
        <v>118</v>
      </c>
      <c r="D81" s="51">
        <f>SUM(D72:D76)</f>
        <v>798</v>
      </c>
      <c r="E81" s="52">
        <f>SUM(E72:E76)+SUMPRODUCT((E72:E76=0)*1,$D72:$D76)</f>
        <v>846</v>
      </c>
      <c r="F81" s="52">
        <f>SUM(F72:F76)+SUMPRODUCT((F72:F76=0)*1,$D72:$D76)</f>
        <v>820</v>
      </c>
      <c r="G81" s="52">
        <f>SUM(G72:G76)+SUMPRODUCT((G72:G76=0)*1,$D72:$D76)</f>
        <v>929</v>
      </c>
    </row>
    <row r="82" spans="1:7" x14ac:dyDescent="0.3">
      <c r="A82" s="30" t="str">
        <f>VLOOKUP(B82,Données!$A$3:$I$1003,4)</f>
        <v>H</v>
      </c>
      <c r="B82" s="14">
        <v>1039</v>
      </c>
      <c r="C82" s="32" t="str">
        <f>IF(B82=Données!X$1,Données!$X$2,VLOOKUP(B82,Données!$A$3:$I$1003,3))</f>
        <v>André Malo</v>
      </c>
      <c r="D82" s="33">
        <f>IF(C82="Dummy",Données!$X$4,VLOOKUP(B82,Données!$A$3:$I$1003,5))</f>
        <v>130</v>
      </c>
      <c r="E82" s="34">
        <v>115</v>
      </c>
      <c r="F82" s="34">
        <v>111</v>
      </c>
      <c r="G82" s="34">
        <v>160</v>
      </c>
    </row>
    <row r="83" spans="1:7" x14ac:dyDescent="0.3">
      <c r="A83" s="30" t="str">
        <f>VLOOKUP(B83,Données!$A$3:$I$1003,4)</f>
        <v>F</v>
      </c>
      <c r="B83" s="14">
        <v>1036</v>
      </c>
      <c r="C83" s="32" t="str">
        <f>IF(B83=Données!X$1,Données!$X$2,VLOOKUP(B83,Données!$A$3:$I$1003,3))</f>
        <v>France Therien</v>
      </c>
      <c r="D83" s="33">
        <f>IF(C83="Dummy",Données!$X$4,VLOOKUP(B83,Données!$A$3:$I$1003,5))</f>
        <v>147</v>
      </c>
      <c r="E83" s="34">
        <v>164</v>
      </c>
      <c r="F83" s="34">
        <v>187</v>
      </c>
      <c r="G83" s="34">
        <v>117</v>
      </c>
    </row>
    <row r="84" spans="1:7" x14ac:dyDescent="0.3">
      <c r="A84" s="30" t="str">
        <f>VLOOKUP(B84,Données!$A$3:$I$1003,4)</f>
        <v>F</v>
      </c>
      <c r="B84" s="14">
        <v>1042</v>
      </c>
      <c r="C84" s="32" t="str">
        <f>IF(B84=Données!X$1,Données!$X$2,VLOOKUP(B84,Données!$A$3:$I$1003,3))</f>
        <v>Estelle Vadboncoeur</v>
      </c>
      <c r="D84" s="33">
        <f>IF(C84="Dummy",Données!$X$4,VLOOKUP(B84,Données!$A$3:$I$1003,5))</f>
        <v>170</v>
      </c>
      <c r="E84" s="34">
        <v>134</v>
      </c>
      <c r="F84" s="34">
        <v>185</v>
      </c>
      <c r="G84" s="34">
        <v>216</v>
      </c>
    </row>
    <row r="85" spans="1:7" x14ac:dyDescent="0.3">
      <c r="A85" s="30" t="str">
        <f>VLOOKUP(B85,Données!$A$3:$I$1003,4)</f>
        <v>H</v>
      </c>
      <c r="B85" s="14">
        <v>1043</v>
      </c>
      <c r="C85" s="32" t="str">
        <f>IF(B85=Données!X$1,Données!$X$2,VLOOKUP(B85,Données!$A$3:$I$1003,3))</f>
        <v>Ferdinand Laplante</v>
      </c>
      <c r="D85" s="33">
        <f>IF(C85="Dummy",Données!$X$4,VLOOKUP(B85,Données!$A$3:$I$1003,5))</f>
        <v>187</v>
      </c>
      <c r="E85" s="34">
        <v>170</v>
      </c>
      <c r="F85" s="34">
        <v>153</v>
      </c>
      <c r="G85" s="34">
        <v>214</v>
      </c>
    </row>
    <row r="86" spans="1:7" x14ac:dyDescent="0.3">
      <c r="A86" s="30" t="str">
        <f>VLOOKUP(B86,Données!$A$3:$I$1003,4)</f>
        <v>F</v>
      </c>
      <c r="B86" s="14">
        <v>1001</v>
      </c>
      <c r="C86" s="32" t="str">
        <f>IF(B86=Données!X$1,Données!$X$2,VLOOKUP(B86,Données!$A$3:$I$1003,3))</f>
        <v>Claire Lessard</v>
      </c>
      <c r="D86" s="33">
        <f>IF(C86="Dummy",Données!$X$4,VLOOKUP(B86,Données!$A$3:$I$1003,5))</f>
        <v>174</v>
      </c>
      <c r="E86" s="34">
        <v>151</v>
      </c>
      <c r="F86" s="34">
        <v>167</v>
      </c>
      <c r="G86" s="34">
        <v>166</v>
      </c>
    </row>
    <row r="87" spans="1:7" x14ac:dyDescent="0.3">
      <c r="A87" s="36" t="s">
        <v>109</v>
      </c>
      <c r="B87" s="37"/>
      <c r="C87" s="38"/>
      <c r="D87" s="39"/>
      <c r="E87" s="40"/>
      <c r="F87" s="40"/>
      <c r="G87" s="40"/>
    </row>
    <row r="88" spans="1:7" x14ac:dyDescent="0.3">
      <c r="A88" s="36" t="s">
        <v>109</v>
      </c>
      <c r="B88" s="37"/>
      <c r="C88" s="38"/>
      <c r="D88" s="39"/>
      <c r="E88" s="41"/>
      <c r="F88" s="41"/>
      <c r="G88" s="41"/>
    </row>
    <row r="89" spans="1:7" x14ac:dyDescent="0.3">
      <c r="A89" s="42" t="s">
        <v>110</v>
      </c>
      <c r="B89" s="37"/>
      <c r="C89" s="43"/>
      <c r="D89" s="44"/>
      <c r="E89" s="41"/>
      <c r="F89" s="41"/>
      <c r="G89" s="41"/>
    </row>
    <row r="90" spans="1:7" ht="15" thickBot="1" x14ac:dyDescent="0.35">
      <c r="A90" s="45" t="s">
        <v>110</v>
      </c>
      <c r="B90" s="37"/>
      <c r="C90" s="43"/>
      <c r="D90" s="46"/>
      <c r="E90" s="47"/>
      <c r="F90" s="47"/>
      <c r="G90" s="47"/>
    </row>
    <row r="91" spans="1:7" ht="15" thickBot="1" x14ac:dyDescent="0.35">
      <c r="A91" s="48"/>
      <c r="B91" s="49">
        <v>5</v>
      </c>
      <c r="C91" s="50" t="s">
        <v>119</v>
      </c>
      <c r="D91" s="51">
        <f>SUM(D82:D86)</f>
        <v>808</v>
      </c>
      <c r="E91" s="52">
        <f>SUM(E82:E86)+SUMPRODUCT((E82:E86=0)*1,$D82:$D86)</f>
        <v>734</v>
      </c>
      <c r="F91" s="52">
        <f>SUM(F82:F86)+SUMPRODUCT((F82:F86=0)*1,$D82:$D86)</f>
        <v>803</v>
      </c>
      <c r="G91" s="52">
        <f>SUM(G82:G86)+SUMPRODUCT((G82:G86=0)*1,$D82:$D86)</f>
        <v>873</v>
      </c>
    </row>
    <row r="92" spans="1:7" x14ac:dyDescent="0.3">
      <c r="A92" s="30" t="str">
        <f>VLOOKUP(B92,Données!$A$3:$I$1003,4)</f>
        <v>F</v>
      </c>
      <c r="B92" s="14">
        <v>1045</v>
      </c>
      <c r="C92" s="32" t="str">
        <f>IF(B92=Données!X$1,Données!$X$2,VLOOKUP(B92,Données!$A$3:$I$1003,3))</f>
        <v>Lucille Pinel</v>
      </c>
      <c r="D92" s="33">
        <f>IF(C92="Dummy",Données!$X$4,VLOOKUP(B92,Données!$A$3:$I$1003,5))</f>
        <v>117</v>
      </c>
      <c r="E92" s="34">
        <v>128</v>
      </c>
      <c r="F92" s="34">
        <v>120</v>
      </c>
      <c r="G92" s="34">
        <v>113</v>
      </c>
    </row>
    <row r="93" spans="1:7" x14ac:dyDescent="0.3">
      <c r="A93" s="30" t="str">
        <f>VLOOKUP(B93,Données!$A$3:$I$1003,4)</f>
        <v>H</v>
      </c>
      <c r="B93" s="14">
        <v>1046</v>
      </c>
      <c r="C93" s="32" t="str">
        <f>IF(B93=Données!X$1,Données!$X$2,VLOOKUP(B93,Données!$A$3:$I$1003,3))</f>
        <v>Nino Ciccollela</v>
      </c>
      <c r="D93" s="33">
        <f>IF(C93="Dummy",Données!$X$4,VLOOKUP(B93,Données!$A$3:$I$1003,5))</f>
        <v>151</v>
      </c>
      <c r="E93" s="34">
        <v>86</v>
      </c>
      <c r="F93" s="34">
        <v>105</v>
      </c>
      <c r="G93" s="34">
        <v>109</v>
      </c>
    </row>
    <row r="94" spans="1:7" x14ac:dyDescent="0.3">
      <c r="A94" s="30" t="str">
        <f>VLOOKUP(B94,Données!$A$3:$I$1003,4)</f>
        <v>F</v>
      </c>
      <c r="B94" s="14">
        <v>1047</v>
      </c>
      <c r="C94" s="32" t="str">
        <f>IF(B94=Données!X$1,Données!$X$2,VLOOKUP(B94,Données!$A$3:$I$1003,3))</f>
        <v>Louisette Croteau</v>
      </c>
      <c r="D94" s="33">
        <f>IF(C94="Dummy",Données!$X$4,VLOOKUP(B94,Données!$A$3:$I$1003,5))</f>
        <v>163</v>
      </c>
      <c r="E94" s="34">
        <v>139</v>
      </c>
      <c r="F94" s="34">
        <v>148</v>
      </c>
      <c r="G94" s="34">
        <v>162</v>
      </c>
    </row>
    <row r="95" spans="1:7" x14ac:dyDescent="0.3">
      <c r="A95" s="30" t="str">
        <f>VLOOKUP(B95,Données!$A$3:$I$1003,4)</f>
        <v>F</v>
      </c>
      <c r="B95" s="14">
        <v>1027</v>
      </c>
      <c r="C95" s="32" t="str">
        <f>IF(B95=Données!X$1,Données!$X$2,VLOOKUP(B95,Données!$A$3:$I$1003,3))</f>
        <v>Lise Mc Lean</v>
      </c>
      <c r="D95" s="33">
        <f>IF(C95="Dummy",Données!$X$4,VLOOKUP(B95,Données!$A$3:$I$1003,5))</f>
        <v>171</v>
      </c>
      <c r="E95" s="34">
        <v>133</v>
      </c>
      <c r="F95" s="34">
        <v>133</v>
      </c>
      <c r="G95" s="34">
        <v>139</v>
      </c>
    </row>
    <row r="96" spans="1:7" x14ac:dyDescent="0.3">
      <c r="A96" s="30" t="str">
        <f>VLOOKUP(B96,Données!$A$3:$I$1003,4)</f>
        <v>H</v>
      </c>
      <c r="B96" s="14">
        <v>1048</v>
      </c>
      <c r="C96" s="32" t="str">
        <f>IF(B96=Données!X$1,Données!$X$2,VLOOKUP(B96,Données!$A$3:$I$1003,3))</f>
        <v>Michel Moreau</v>
      </c>
      <c r="D96" s="33">
        <f>IF(C96="Dummy",Données!$X$4,VLOOKUP(B96,Données!$A$3:$I$1003,5))</f>
        <v>199</v>
      </c>
      <c r="E96" s="34">
        <v>158</v>
      </c>
      <c r="F96" s="34">
        <v>155</v>
      </c>
      <c r="G96" s="34">
        <v>213</v>
      </c>
    </row>
    <row r="97" spans="1:7" x14ac:dyDescent="0.3">
      <c r="A97" s="36" t="s">
        <v>109</v>
      </c>
      <c r="B97" s="37"/>
      <c r="C97" s="38"/>
      <c r="D97" s="39"/>
      <c r="E97" s="40"/>
      <c r="F97" s="40"/>
      <c r="G97" s="40"/>
    </row>
    <row r="98" spans="1:7" x14ac:dyDescent="0.3">
      <c r="A98" s="36" t="s">
        <v>109</v>
      </c>
      <c r="B98" s="37"/>
      <c r="C98" s="38"/>
      <c r="D98" s="39"/>
      <c r="E98" s="41"/>
      <c r="F98" s="41"/>
      <c r="G98" s="41"/>
    </row>
    <row r="99" spans="1:7" x14ac:dyDescent="0.3">
      <c r="A99" s="42" t="s">
        <v>110</v>
      </c>
      <c r="B99" s="37"/>
      <c r="C99" s="43"/>
      <c r="D99" s="44"/>
      <c r="E99" s="41"/>
      <c r="F99" s="41"/>
      <c r="G99" s="41"/>
    </row>
    <row r="100" spans="1:7" ht="15" thickBot="1" x14ac:dyDescent="0.35">
      <c r="A100" s="45" t="s">
        <v>110</v>
      </c>
      <c r="B100" s="37"/>
      <c r="C100" s="43"/>
      <c r="D100" s="46"/>
      <c r="E100" s="47"/>
      <c r="F100" s="47"/>
      <c r="G100" s="47"/>
    </row>
    <row r="101" spans="1:7" ht="15" thickBot="1" x14ac:dyDescent="0.35">
      <c r="A101" s="48"/>
      <c r="B101" s="49">
        <v>12</v>
      </c>
      <c r="C101" s="50" t="s">
        <v>120</v>
      </c>
      <c r="D101" s="51">
        <f>SUM(D92:D96)</f>
        <v>801</v>
      </c>
      <c r="E101" s="52">
        <f>SUM(E92:E96)+SUMPRODUCT((E92:E96=0)*1,$D92:$D96)</f>
        <v>644</v>
      </c>
      <c r="F101" s="52">
        <f>SUM(F92:F96)+SUMPRODUCT((F92:F96=0)*1,$D92:$D96)</f>
        <v>661</v>
      </c>
      <c r="G101" s="52">
        <f>SUM(G92:G96)+SUMPRODUCT((G92:G96=0)*1,$D92:$D96)</f>
        <v>736</v>
      </c>
    </row>
    <row r="102" spans="1:7" x14ac:dyDescent="0.3">
      <c r="A102" s="30" t="str">
        <f>VLOOKUP(B102,Données!$A$3:$I$1003,4)</f>
        <v>F</v>
      </c>
      <c r="B102" s="14">
        <v>1049</v>
      </c>
      <c r="C102" s="32" t="str">
        <f>IF(B102=Données!X$1,Données!$X$2,VLOOKUP(B102,Données!$A$3:$I$1003,3))</f>
        <v>Anna-Maria Ciccollela</v>
      </c>
      <c r="D102" s="33">
        <f>IF(C102="Dummy",Données!$X$4,VLOOKUP(B102,Données!$A$3:$I$1003,5))</f>
        <v>122</v>
      </c>
      <c r="E102" s="34">
        <v>115</v>
      </c>
      <c r="F102" s="34">
        <v>181</v>
      </c>
      <c r="G102" s="34">
        <v>125</v>
      </c>
    </row>
    <row r="103" spans="1:7" x14ac:dyDescent="0.3">
      <c r="A103" s="30" t="str">
        <f>VLOOKUP(B103,Données!$A$3:$I$1003,4)</f>
        <v>F</v>
      </c>
      <c r="B103" s="14">
        <v>1050</v>
      </c>
      <c r="C103" s="32" t="str">
        <f>IF(B103=Données!X$1,Données!$X$2,VLOOKUP(B103,Données!$A$3:$I$1003,3))</f>
        <v>Gisèle Prévost</v>
      </c>
      <c r="D103" s="33">
        <f>IF(C103="Dummy",Données!$X$4,VLOOKUP(B103,Données!$A$3:$I$1003,5))</f>
        <v>141</v>
      </c>
      <c r="E103" s="34">
        <v>152</v>
      </c>
      <c r="F103" s="34">
        <v>130</v>
      </c>
      <c r="G103" s="34">
        <v>135</v>
      </c>
    </row>
    <row r="104" spans="1:7" x14ac:dyDescent="0.3">
      <c r="A104" s="30" t="str">
        <f>VLOOKUP(B104,Données!$A$3:$I$1003,4)</f>
        <v>H</v>
      </c>
      <c r="B104" s="14">
        <v>1051</v>
      </c>
      <c r="C104" s="32" t="str">
        <f>IF(B104=Données!X$1,Données!$X$2,VLOOKUP(B104,Données!$A$3:$I$1003,3))</f>
        <v>Serge Goupil</v>
      </c>
      <c r="D104" s="33">
        <f>IF(C104="Dummy",Données!$X$4,VLOOKUP(B104,Données!$A$3:$I$1003,5))</f>
        <v>172</v>
      </c>
      <c r="E104" s="34">
        <v>165</v>
      </c>
      <c r="F104" s="34">
        <v>181</v>
      </c>
      <c r="G104" s="34">
        <v>134</v>
      </c>
    </row>
    <row r="105" spans="1:7" x14ac:dyDescent="0.3">
      <c r="A105" s="30" t="str">
        <f>VLOOKUP(B105,Données!$A$3:$I$1003,4)</f>
        <v>H</v>
      </c>
      <c r="B105" s="14">
        <v>1056</v>
      </c>
      <c r="C105" s="32" t="str">
        <f>IF(B105=Données!X$1,Données!$X$2,VLOOKUP(B105,Données!$A$3:$I$1003,3))</f>
        <v>Philippe Vignis</v>
      </c>
      <c r="D105" s="33">
        <f>IF(C105="Dummy",Données!$X$4,VLOOKUP(B105,Données!$A$3:$I$1003,5))</f>
        <v>174</v>
      </c>
      <c r="E105" s="34"/>
      <c r="F105" s="34"/>
      <c r="G105" s="34"/>
    </row>
    <row r="106" spans="1:7" x14ac:dyDescent="0.3">
      <c r="A106" s="30" t="str">
        <f>VLOOKUP(B106,Données!$A$3:$I$1003,4)</f>
        <v>H</v>
      </c>
      <c r="B106" s="14">
        <v>1053</v>
      </c>
      <c r="C106" s="32" t="str">
        <f>IF(B106=Données!X$1,Données!$X$2,VLOOKUP(B106,Données!$A$3:$I$1003,3))</f>
        <v>André Cyr</v>
      </c>
      <c r="D106" s="33">
        <f>IF(C106="Dummy",Données!$X$4,VLOOKUP(B106,Données!$A$3:$I$1003,5))</f>
        <v>204</v>
      </c>
      <c r="E106" s="34">
        <v>232</v>
      </c>
      <c r="F106" s="34">
        <v>203</v>
      </c>
      <c r="G106" s="34">
        <v>222</v>
      </c>
    </row>
    <row r="107" spans="1:7" x14ac:dyDescent="0.3">
      <c r="A107" s="36" t="s">
        <v>109</v>
      </c>
      <c r="B107" s="37"/>
      <c r="C107" s="38"/>
      <c r="D107" s="39"/>
      <c r="E107" s="40"/>
      <c r="F107" s="40"/>
      <c r="G107" s="40"/>
    </row>
    <row r="108" spans="1:7" x14ac:dyDescent="0.3">
      <c r="A108" s="36" t="s">
        <v>109</v>
      </c>
      <c r="B108" s="37"/>
      <c r="C108" s="38"/>
      <c r="D108" s="39"/>
      <c r="E108" s="41"/>
      <c r="F108" s="41"/>
      <c r="G108" s="41"/>
    </row>
    <row r="109" spans="1:7" x14ac:dyDescent="0.3">
      <c r="A109" s="42" t="s">
        <v>110</v>
      </c>
      <c r="B109" s="37"/>
      <c r="C109" s="43"/>
      <c r="D109" s="44"/>
      <c r="E109" s="41"/>
      <c r="F109" s="41"/>
      <c r="G109" s="41"/>
    </row>
    <row r="110" spans="1:7" ht="15" thickBot="1" x14ac:dyDescent="0.35">
      <c r="A110" s="45" t="s">
        <v>110</v>
      </c>
      <c r="B110" s="37"/>
      <c r="C110" s="43"/>
      <c r="D110" s="46"/>
      <c r="E110" s="47"/>
      <c r="F110" s="47"/>
      <c r="G110" s="47"/>
    </row>
    <row r="111" spans="1:7" ht="15" thickBot="1" x14ac:dyDescent="0.35">
      <c r="A111" s="48"/>
      <c r="B111" s="49">
        <v>0</v>
      </c>
      <c r="C111" s="50" t="s">
        <v>121</v>
      </c>
      <c r="D111" s="51">
        <f>SUM(D102:D106)</f>
        <v>813</v>
      </c>
      <c r="E111" s="52">
        <f>SUM(E102:E106)+SUMPRODUCT((E102:E106=0)*1,$D102:$D106)</f>
        <v>838</v>
      </c>
      <c r="F111" s="52">
        <f>SUM(F102:F106)+SUMPRODUCT((F102:F106=0)*1,$D102:$D106)</f>
        <v>869</v>
      </c>
      <c r="G111" s="52">
        <f>SUM(G102:G106)+SUMPRODUCT((G102:G106=0)*1,$D102:$D106)</f>
        <v>790</v>
      </c>
    </row>
    <row r="112" spans="1:7" x14ac:dyDescent="0.3">
      <c r="A112" s="30" t="str">
        <f>VLOOKUP(B112,Données!$A$3:$I$1003,4)</f>
        <v>F</v>
      </c>
      <c r="B112" s="14">
        <v>1058</v>
      </c>
      <c r="C112" s="32" t="str">
        <f>IF(B112=Données!X$1,Données!$X$2,VLOOKUP(B112,Données!$A$3:$I$1003,3))</f>
        <v>Francine Allard</v>
      </c>
      <c r="D112" s="33">
        <f>IF(C112="Dummy",Données!$X$4,VLOOKUP(B112,Données!$A$3:$I$1003,5))</f>
        <v>128</v>
      </c>
      <c r="E112" s="34">
        <v>166</v>
      </c>
      <c r="F112" s="34">
        <v>120</v>
      </c>
      <c r="G112" s="34">
        <v>168</v>
      </c>
    </row>
    <row r="113" spans="1:7" x14ac:dyDescent="0.3">
      <c r="A113" s="30" t="str">
        <f>VLOOKUP(B113,Données!$A$3:$I$1003,4)</f>
        <v>F</v>
      </c>
      <c r="B113" s="14">
        <v>1054</v>
      </c>
      <c r="C113" s="32" t="str">
        <f>IF(B113=Données!X$1,Données!$X$2,VLOOKUP(B113,Données!$A$3:$I$1003,3))</f>
        <v>Danielle Turgeon</v>
      </c>
      <c r="D113" s="33">
        <f>IF(C113="Dummy",Données!$X$4,VLOOKUP(B113,Données!$A$3:$I$1003,5))</f>
        <v>138</v>
      </c>
      <c r="E113" s="34"/>
      <c r="F113" s="34"/>
      <c r="G113" s="34"/>
    </row>
    <row r="114" spans="1:7" x14ac:dyDescent="0.3">
      <c r="A114" s="30" t="str">
        <f>VLOOKUP(B114,Données!$A$3:$I$1003,4)</f>
        <v>F</v>
      </c>
      <c r="B114" s="14">
        <v>1055</v>
      </c>
      <c r="C114" s="32" t="str">
        <f>IF(B114=Données!X$1,Données!$X$2,VLOOKUP(B114,Données!$A$3:$I$1003,3))</f>
        <v>Ginette Juteau</v>
      </c>
      <c r="D114" s="33">
        <f>IF(C114="Dummy",Données!$X$4,VLOOKUP(B114,Données!$A$3:$I$1003,5))</f>
        <v>158</v>
      </c>
      <c r="E114" s="34">
        <v>190</v>
      </c>
      <c r="F114" s="34">
        <v>154</v>
      </c>
      <c r="G114" s="34">
        <v>182</v>
      </c>
    </row>
    <row r="115" spans="1:7" x14ac:dyDescent="0.3">
      <c r="A115" s="30" t="str">
        <f>VLOOKUP(B115,Données!$A$3:$I$1003,4)</f>
        <v>F</v>
      </c>
      <c r="B115" s="14">
        <v>1066</v>
      </c>
      <c r="C115" s="32" t="str">
        <f>IF(B115=Données!X$1,Données!$X$2,VLOOKUP(B115,Données!$A$3:$I$1003,3))</f>
        <v>Thérèse Truchon</v>
      </c>
      <c r="D115" s="33">
        <f>IF(C115="Dummy",Données!$X$4,VLOOKUP(B115,Données!$A$3:$I$1003,5))</f>
        <v>173</v>
      </c>
      <c r="E115" s="34">
        <v>161</v>
      </c>
      <c r="F115" s="34">
        <v>138</v>
      </c>
      <c r="G115" s="34">
        <v>175</v>
      </c>
    </row>
    <row r="116" spans="1:7" x14ac:dyDescent="0.3">
      <c r="A116" s="30" t="str">
        <f>VLOOKUP(B116,Données!$A$3:$I$1003,4)</f>
        <v>H</v>
      </c>
      <c r="B116" s="14">
        <v>1057</v>
      </c>
      <c r="C116" s="32" t="str">
        <f>IF(B116=Données!X$1,Données!$X$2,VLOOKUP(B116,Données!$A$3:$I$1003,3))</f>
        <v>Gilles Mc Clean</v>
      </c>
      <c r="D116" s="33">
        <f>IF(C116="Dummy",Données!$X$4,VLOOKUP(B116,Données!$A$3:$I$1003,5))</f>
        <v>213</v>
      </c>
      <c r="E116" s="34">
        <v>190</v>
      </c>
      <c r="F116" s="34">
        <v>152</v>
      </c>
      <c r="G116" s="34">
        <v>210</v>
      </c>
    </row>
    <row r="117" spans="1:7" x14ac:dyDescent="0.3">
      <c r="A117" s="36" t="s">
        <v>109</v>
      </c>
      <c r="B117" s="37"/>
      <c r="C117" s="38"/>
      <c r="D117" s="39"/>
      <c r="E117" s="40"/>
      <c r="F117" s="40"/>
      <c r="G117" s="40"/>
    </row>
    <row r="118" spans="1:7" x14ac:dyDescent="0.3">
      <c r="A118" s="36" t="s">
        <v>109</v>
      </c>
      <c r="B118" s="37"/>
      <c r="C118" s="38"/>
      <c r="D118" s="39"/>
      <c r="E118" s="41"/>
      <c r="F118" s="41"/>
      <c r="G118" s="41"/>
    </row>
    <row r="119" spans="1:7" x14ac:dyDescent="0.3">
      <c r="A119" s="42" t="s">
        <v>110</v>
      </c>
      <c r="B119" s="37"/>
      <c r="C119" s="43"/>
      <c r="D119" s="44"/>
      <c r="E119" s="41"/>
      <c r="F119" s="41"/>
      <c r="G119" s="41"/>
    </row>
    <row r="120" spans="1:7" ht="15" thickBot="1" x14ac:dyDescent="0.35">
      <c r="A120" s="45" t="s">
        <v>110</v>
      </c>
      <c r="B120" s="37"/>
      <c r="C120" s="43"/>
      <c r="D120" s="46"/>
      <c r="E120" s="47"/>
      <c r="F120" s="47"/>
      <c r="G120" s="47"/>
    </row>
    <row r="121" spans="1:7" ht="15" thickBot="1" x14ac:dyDescent="0.35">
      <c r="A121" s="48"/>
      <c r="B121" s="49">
        <v>3</v>
      </c>
      <c r="C121" s="50" t="s">
        <v>122</v>
      </c>
      <c r="D121" s="51">
        <f>SUM(D112:D116)</f>
        <v>810</v>
      </c>
      <c r="E121" s="52">
        <f>SUM(E112:E116)+SUMPRODUCT((E112:E116=0)*1,$D112:$D116)</f>
        <v>845</v>
      </c>
      <c r="F121" s="52">
        <f>SUM(F112:F116)+SUMPRODUCT((F112:F116=0)*1,$D112:$D116)</f>
        <v>702</v>
      </c>
      <c r="G121" s="52">
        <f>SUM(G112:G116)+SUMPRODUCT((G112:G116=0)*1,$D112:$D116)</f>
        <v>873</v>
      </c>
    </row>
    <row r="122" spans="1:7" x14ac:dyDescent="0.3">
      <c r="A122" s="30" t="str">
        <f>VLOOKUP(B122,Données!$A$3:$I$1003,4)</f>
        <v>F</v>
      </c>
      <c r="B122" s="14">
        <v>1006</v>
      </c>
      <c r="C122" s="32" t="str">
        <f>IF(B122=Données!X$1,Données!$X$2,VLOOKUP(B122,Données!$A$3:$I$1003,3))</f>
        <v>Jocelyne Labelle</v>
      </c>
      <c r="D122" s="33">
        <f>IF(C122="Dummy",Données!$X$4,VLOOKUP(B122,Données!$A$3:$I$1003,5))</f>
        <v>132</v>
      </c>
      <c r="E122" s="34">
        <v>117</v>
      </c>
      <c r="F122" s="34">
        <v>115</v>
      </c>
      <c r="G122" s="34">
        <v>118</v>
      </c>
    </row>
    <row r="123" spans="1:7" x14ac:dyDescent="0.3">
      <c r="A123" s="30" t="str">
        <f>VLOOKUP(B123,Données!$A$3:$I$1003,4)</f>
        <v>H</v>
      </c>
      <c r="B123" s="14">
        <v>1063</v>
      </c>
      <c r="C123" s="32" t="str">
        <f>IF(B123=Données!X$1,Données!$X$2,VLOOKUP(B123,Données!$A$3:$I$1003,3))</f>
        <v>André Ouimet</v>
      </c>
      <c r="D123" s="33">
        <f>IF(C123="Dummy",Données!$X$4,VLOOKUP(B123,Données!$A$3:$I$1003,5))</f>
        <v>150</v>
      </c>
      <c r="E123" s="34">
        <v>159</v>
      </c>
      <c r="F123" s="34">
        <v>144</v>
      </c>
      <c r="G123" s="34">
        <v>88</v>
      </c>
    </row>
    <row r="124" spans="1:7" x14ac:dyDescent="0.3">
      <c r="A124" s="30" t="str">
        <f>VLOOKUP(B124,Données!$A$3:$I$1003,4)</f>
        <v>H</v>
      </c>
      <c r="B124" s="14">
        <v>1060</v>
      </c>
      <c r="C124" s="32" t="str">
        <f>IF(B124=Données!X$1,Données!$X$2,VLOOKUP(B124,Données!$A$3:$I$1003,3))</f>
        <v>Yvon Cyr</v>
      </c>
      <c r="D124" s="33">
        <f>IF(C124="Dummy",Données!$X$4,VLOOKUP(B124,Données!$A$3:$I$1003,5))</f>
        <v>159</v>
      </c>
      <c r="E124" s="34">
        <v>125</v>
      </c>
      <c r="F124" s="34">
        <v>170</v>
      </c>
      <c r="G124" s="34">
        <v>187</v>
      </c>
    </row>
    <row r="125" spans="1:7" x14ac:dyDescent="0.3">
      <c r="A125" s="30" t="str">
        <f>VLOOKUP(B125,Données!$A$3:$I$1003,4)</f>
        <v>H</v>
      </c>
      <c r="B125" s="14">
        <v>1061</v>
      </c>
      <c r="C125" s="32" t="str">
        <f>IF(B125=Données!X$1,Données!$X$2,VLOOKUP(B125,Données!$A$3:$I$1003,3))</f>
        <v>Denis Sabourin</v>
      </c>
      <c r="D125" s="33">
        <f>IF(C125="Dummy",Données!$X$4,VLOOKUP(B125,Données!$A$3:$I$1003,5))</f>
        <v>174</v>
      </c>
      <c r="E125" s="34">
        <v>196</v>
      </c>
      <c r="F125" s="34">
        <v>128</v>
      </c>
      <c r="G125" s="34">
        <v>212</v>
      </c>
    </row>
    <row r="126" spans="1:7" x14ac:dyDescent="0.3">
      <c r="A126" s="30" t="str">
        <f>VLOOKUP(B126,Données!$A$3:$I$1003,4)</f>
        <v>H</v>
      </c>
      <c r="B126" s="14">
        <v>1062</v>
      </c>
      <c r="C126" s="32" t="str">
        <f>IF(B126=Données!X$1,Données!$X$2,VLOOKUP(B126,Données!$A$3:$I$1003,3))</f>
        <v>Jean-Claude Marcoux</v>
      </c>
      <c r="D126" s="33">
        <f>IF(C126="Dummy",Données!$X$4,VLOOKUP(B126,Données!$A$3:$I$1003,5))</f>
        <v>194</v>
      </c>
      <c r="E126" s="34">
        <v>170</v>
      </c>
      <c r="F126" s="34">
        <v>227</v>
      </c>
      <c r="G126" s="34">
        <v>178</v>
      </c>
    </row>
    <row r="127" spans="1:7" x14ac:dyDescent="0.3">
      <c r="A127" s="36" t="s">
        <v>109</v>
      </c>
      <c r="B127" s="37"/>
      <c r="C127" s="38"/>
      <c r="D127" s="39"/>
      <c r="E127" s="40"/>
      <c r="F127" s="40"/>
      <c r="G127" s="40"/>
    </row>
    <row r="128" spans="1:7" x14ac:dyDescent="0.3">
      <c r="A128" s="36" t="s">
        <v>109</v>
      </c>
      <c r="B128" s="37"/>
      <c r="C128" s="38"/>
      <c r="D128" s="39"/>
      <c r="E128" s="41"/>
      <c r="F128" s="41"/>
      <c r="G128" s="41"/>
    </row>
    <row r="129" spans="1:7" x14ac:dyDescent="0.3">
      <c r="A129" s="42" t="s">
        <v>110</v>
      </c>
      <c r="B129" s="37"/>
      <c r="C129" s="43"/>
      <c r="D129" s="44"/>
      <c r="E129" s="41"/>
      <c r="F129" s="41"/>
      <c r="G129" s="41"/>
    </row>
    <row r="130" spans="1:7" ht="15" thickBot="1" x14ac:dyDescent="0.35">
      <c r="A130" s="45" t="s">
        <v>110</v>
      </c>
      <c r="B130" s="37"/>
      <c r="C130" s="43"/>
      <c r="D130" s="46"/>
      <c r="E130" s="47"/>
      <c r="F130" s="47"/>
      <c r="G130" s="47"/>
    </row>
    <row r="131" spans="1:7" ht="15" thickBot="1" x14ac:dyDescent="0.35">
      <c r="A131" s="48"/>
      <c r="B131" s="49">
        <v>4</v>
      </c>
      <c r="C131" s="50" t="s">
        <v>123</v>
      </c>
      <c r="D131" s="51">
        <f>SUM(D122:D126)</f>
        <v>809</v>
      </c>
      <c r="E131" s="52">
        <f>SUM(E122:E126)+SUMPRODUCT((E122:E126=0)*1,$D122:$D126)</f>
        <v>767</v>
      </c>
      <c r="F131" s="52">
        <f>SUM(F122:F126)+SUMPRODUCT((F122:F126=0)*1,$D122:$D126)</f>
        <v>784</v>
      </c>
      <c r="G131" s="52">
        <f>SUM(G122:G126)+SUMPRODUCT((G122:G126=0)*1,$D122:$D126)</f>
        <v>783</v>
      </c>
    </row>
    <row r="132" spans="1:7" x14ac:dyDescent="0.3">
      <c r="A132" s="30" t="str">
        <f>VLOOKUP(B132,Données!$A$3:$I$1003,4)</f>
        <v>H</v>
      </c>
      <c r="B132" s="14">
        <v>1079</v>
      </c>
      <c r="C132" s="32" t="str">
        <f>IF(B132=Données!X$1,Données!$X$2,VLOOKUP(B132,Données!$A$3:$I$1003,3))</f>
        <v>Gilles Thériault</v>
      </c>
      <c r="D132" s="33">
        <f>IF(C132="Dummy",Données!$X$4,VLOOKUP(B132,Données!$A$3:$I$1003,5))</f>
        <v>130</v>
      </c>
      <c r="E132" s="34">
        <v>156</v>
      </c>
      <c r="F132" s="34">
        <v>159</v>
      </c>
      <c r="G132" s="34">
        <v>181</v>
      </c>
    </row>
    <row r="133" spans="1:7" x14ac:dyDescent="0.3">
      <c r="A133" s="30" t="str">
        <f>VLOOKUP(B133,Données!$A$3:$I$1003,4)</f>
        <v>F</v>
      </c>
      <c r="B133" s="14">
        <v>1031</v>
      </c>
      <c r="C133" s="32" t="str">
        <f>IF(B133=Données!X$1,Données!$X$2,VLOOKUP(B133,Données!$A$3:$I$1003,3))</f>
        <v>Anita Pelletier</v>
      </c>
      <c r="D133" s="33">
        <f>IF(C133="Dummy",Données!$X$4,VLOOKUP(B133,Données!$A$3:$I$1003,5))</f>
        <v>150</v>
      </c>
      <c r="E133" s="34">
        <v>151</v>
      </c>
      <c r="F133" s="34">
        <v>143</v>
      </c>
      <c r="G133" s="34">
        <v>98</v>
      </c>
    </row>
    <row r="134" spans="1:7" x14ac:dyDescent="0.3">
      <c r="A134" s="30" t="str">
        <f>VLOOKUP(B134,Données!$A$3:$I$1003,4)</f>
        <v>H</v>
      </c>
      <c r="B134" s="14">
        <v>1044</v>
      </c>
      <c r="C134" s="32" t="str">
        <f>IF(B134=Données!X$1,Données!$X$2,VLOOKUP(B134,Données!$A$3:$I$1003,3))</f>
        <v>Philippe Renaud</v>
      </c>
      <c r="D134" s="33">
        <f>IF(C134="Dummy",Données!$X$4,VLOOKUP(B134,Données!$A$3:$I$1003,5))</f>
        <v>158</v>
      </c>
      <c r="E134" s="34">
        <v>119</v>
      </c>
      <c r="F134" s="34">
        <v>128</v>
      </c>
      <c r="G134" s="34">
        <v>127</v>
      </c>
    </row>
    <row r="135" spans="1:7" x14ac:dyDescent="0.3">
      <c r="A135" s="30" t="str">
        <f>VLOOKUP(B135,Données!$A$3:$I$1003,4)</f>
        <v>F</v>
      </c>
      <c r="B135" s="14">
        <v>1068</v>
      </c>
      <c r="C135" s="32" t="str">
        <f>IF(B135=Données!X$1,Données!$X$2,VLOOKUP(B135,Données!$A$3:$I$1003,3))</f>
        <v>Cécile Hébert</v>
      </c>
      <c r="D135" s="33">
        <f>IF(C135="Dummy",Données!$X$4,VLOOKUP(B135,Données!$A$3:$I$1003,5))</f>
        <v>171</v>
      </c>
      <c r="E135" s="34">
        <v>128</v>
      </c>
      <c r="F135" s="34">
        <v>209</v>
      </c>
      <c r="G135" s="34">
        <v>160</v>
      </c>
    </row>
    <row r="136" spans="1:7" x14ac:dyDescent="0.3">
      <c r="A136" s="30" t="str">
        <f>VLOOKUP(B136,Données!$A$3:$I$1003,4)</f>
        <v>H</v>
      </c>
      <c r="B136" s="14">
        <v>1067</v>
      </c>
      <c r="C136" s="32" t="str">
        <f>IF(B136=Données!X$1,Données!$X$2,VLOOKUP(B136,Données!$A$3:$I$1003,3))</f>
        <v>Émile Beauchesne</v>
      </c>
      <c r="D136" s="33">
        <f>IF(C136="Dummy",Données!$X$4,VLOOKUP(B136,Données!$A$3:$I$1003,5))</f>
        <v>191</v>
      </c>
      <c r="E136" s="34">
        <v>182</v>
      </c>
      <c r="F136" s="34">
        <v>171</v>
      </c>
      <c r="G136" s="34">
        <v>178</v>
      </c>
    </row>
    <row r="137" spans="1:7" x14ac:dyDescent="0.3">
      <c r="A137" s="36" t="s">
        <v>109</v>
      </c>
      <c r="B137" s="37"/>
      <c r="C137" s="38"/>
      <c r="D137" s="39"/>
      <c r="E137" s="40"/>
      <c r="F137" s="40"/>
      <c r="G137" s="40"/>
    </row>
    <row r="138" spans="1:7" x14ac:dyDescent="0.3">
      <c r="A138" s="36" t="s">
        <v>109</v>
      </c>
      <c r="B138" s="37"/>
      <c r="C138" s="38"/>
      <c r="D138" s="39"/>
      <c r="E138" s="41"/>
      <c r="F138" s="41"/>
      <c r="G138" s="41"/>
    </row>
    <row r="139" spans="1:7" x14ac:dyDescent="0.3">
      <c r="A139" s="42" t="s">
        <v>110</v>
      </c>
      <c r="B139" s="37"/>
      <c r="C139" s="43"/>
      <c r="D139" s="44"/>
      <c r="E139" s="41"/>
      <c r="F139" s="41"/>
      <c r="G139" s="41"/>
    </row>
    <row r="140" spans="1:7" ht="15" thickBot="1" x14ac:dyDescent="0.35">
      <c r="A140" s="45" t="s">
        <v>110</v>
      </c>
      <c r="B140" s="37"/>
      <c r="C140" s="43"/>
      <c r="D140" s="46"/>
      <c r="E140" s="47"/>
      <c r="F140" s="47"/>
      <c r="G140" s="47"/>
    </row>
    <row r="141" spans="1:7" ht="15" thickBot="1" x14ac:dyDescent="0.35">
      <c r="A141" s="48"/>
      <c r="B141" s="49">
        <v>13</v>
      </c>
      <c r="C141" s="50" t="s">
        <v>124</v>
      </c>
      <c r="D141" s="51">
        <f>SUM(D132:D136)</f>
        <v>800</v>
      </c>
      <c r="E141" s="52">
        <f>SUM(E132:E136)+SUMPRODUCT((E132:E136=0)*1,$D132:$D136)</f>
        <v>736</v>
      </c>
      <c r="F141" s="52">
        <f>SUM(F132:F136)+SUMPRODUCT((F132:F136=0)*1,$D132:$D136)</f>
        <v>810</v>
      </c>
      <c r="G141" s="52">
        <f>SUM(G132:G136)+SUMPRODUCT((G132:G136=0)*1,$D132:$D136)</f>
        <v>744</v>
      </c>
    </row>
    <row r="142" spans="1:7" x14ac:dyDescent="0.3">
      <c r="A142" s="30" t="str">
        <f>VLOOKUP(B142,Données!$A$3:$I$1003,4)</f>
        <v>F</v>
      </c>
      <c r="B142" s="14">
        <v>1070</v>
      </c>
      <c r="C142" s="32" t="str">
        <f>IF(B142=Données!X$1,Données!$X$2,VLOOKUP(B142,Données!$A$3:$I$1003,3))</f>
        <v>Monique Campeau</v>
      </c>
      <c r="D142" s="33">
        <f>IF(C142="Dummy",Données!$X$4,VLOOKUP(B142,Données!$A$3:$I$1003,5))</f>
        <v>144</v>
      </c>
      <c r="E142" s="34">
        <v>153</v>
      </c>
      <c r="F142" s="34">
        <v>161</v>
      </c>
      <c r="G142" s="34">
        <v>109</v>
      </c>
    </row>
    <row r="143" spans="1:7" x14ac:dyDescent="0.3">
      <c r="A143" s="30" t="str">
        <f>VLOOKUP(B143,Données!$A$3:$I$1003,4)</f>
        <v>F</v>
      </c>
      <c r="B143" s="14">
        <v>1005</v>
      </c>
      <c r="C143" s="32" t="str">
        <f>IF(B143=Données!X$1,Données!$X$2,VLOOKUP(B143,Données!$A$3:$I$1003,3))</f>
        <v>Georgette Grenier</v>
      </c>
      <c r="D143" s="33">
        <f>IF(C143="Dummy",Données!$X$4,VLOOKUP(B143,Données!$A$3:$I$1003,5))</f>
        <v>126</v>
      </c>
      <c r="E143" s="34">
        <v>73</v>
      </c>
      <c r="F143" s="34">
        <v>72</v>
      </c>
      <c r="G143" s="34">
        <v>100</v>
      </c>
    </row>
    <row r="144" spans="1:7" x14ac:dyDescent="0.3">
      <c r="A144" s="30" t="str">
        <f>VLOOKUP(B144,Données!$A$3:$I$1003,4)</f>
        <v>H</v>
      </c>
      <c r="B144" s="14">
        <v>1080</v>
      </c>
      <c r="C144" s="32" t="str">
        <f>IF(B144=Données!X$1,Données!$X$2,VLOOKUP(B144,Données!$A$3:$I$1003,3))</f>
        <v>Ferno Truchon</v>
      </c>
      <c r="D144" s="33">
        <f>IF(C144="Dummy",Données!$X$4,VLOOKUP(B144,Données!$A$3:$I$1003,5))</f>
        <v>161</v>
      </c>
      <c r="E144" s="34">
        <v>114</v>
      </c>
      <c r="F144" s="34">
        <v>129</v>
      </c>
      <c r="G144" s="34">
        <v>156</v>
      </c>
    </row>
    <row r="145" spans="1:7" x14ac:dyDescent="0.3">
      <c r="A145" s="30" t="str">
        <f>VLOOKUP(B145,Données!$A$3:$I$1003,4)</f>
        <v>H</v>
      </c>
      <c r="B145" s="14">
        <v>1072</v>
      </c>
      <c r="C145" s="32" t="str">
        <f>IF(B145=Données!X$1,Données!$X$2,VLOOKUP(B145,Données!$A$3:$I$1003,3))</f>
        <v>Marcel Legault</v>
      </c>
      <c r="D145" s="33">
        <f>IF(C145="Dummy",Données!$X$4,VLOOKUP(B145,Données!$A$3:$I$1003,5))</f>
        <v>195</v>
      </c>
      <c r="E145" s="34">
        <v>238</v>
      </c>
      <c r="F145" s="34">
        <v>178</v>
      </c>
      <c r="G145" s="34">
        <v>177</v>
      </c>
    </row>
    <row r="146" spans="1:7" x14ac:dyDescent="0.3">
      <c r="A146" s="30" t="str">
        <f>VLOOKUP(B146,Données!$A$3:$I$1003,4)</f>
        <v>F</v>
      </c>
      <c r="B146" s="14">
        <v>1073</v>
      </c>
      <c r="C146" s="32" t="str">
        <f>IF(B146=Données!X$1,Données!$X$2,VLOOKUP(B146,Données!$A$3:$I$1003,3))</f>
        <v>Jocelyne Brunelle</v>
      </c>
      <c r="D146" s="33">
        <f>IF(C146="Dummy",Données!$X$4,VLOOKUP(B146,Données!$A$3:$I$1003,5))</f>
        <v>162</v>
      </c>
      <c r="E146" s="34">
        <v>196</v>
      </c>
      <c r="F146" s="34">
        <v>151</v>
      </c>
      <c r="G146" s="34">
        <v>178</v>
      </c>
    </row>
    <row r="147" spans="1:7" x14ac:dyDescent="0.3">
      <c r="A147" s="36" t="s">
        <v>109</v>
      </c>
      <c r="B147" s="37"/>
      <c r="C147" s="38"/>
      <c r="D147" s="39"/>
      <c r="E147" s="40"/>
      <c r="F147" s="40"/>
      <c r="G147" s="40"/>
    </row>
    <row r="148" spans="1:7" x14ac:dyDescent="0.3">
      <c r="A148" s="36" t="s">
        <v>109</v>
      </c>
      <c r="B148" s="37"/>
      <c r="C148" s="38"/>
      <c r="D148" s="39"/>
      <c r="E148" s="34"/>
      <c r="F148" s="34"/>
      <c r="G148" s="34"/>
    </row>
    <row r="149" spans="1:7" x14ac:dyDescent="0.3">
      <c r="A149" s="42" t="s">
        <v>110</v>
      </c>
      <c r="B149" s="37"/>
      <c r="C149" s="43"/>
      <c r="D149" s="44"/>
      <c r="E149" s="41"/>
      <c r="F149" s="41"/>
      <c r="G149" s="41"/>
    </row>
    <row r="150" spans="1:7" ht="15" thickBot="1" x14ac:dyDescent="0.35">
      <c r="A150" s="45" t="s">
        <v>110</v>
      </c>
      <c r="B150" s="37"/>
      <c r="C150" s="43"/>
      <c r="D150" s="46"/>
      <c r="E150" s="47"/>
      <c r="F150" s="47"/>
      <c r="G150" s="47"/>
    </row>
    <row r="151" spans="1:7" ht="15" thickBot="1" x14ac:dyDescent="0.35">
      <c r="A151" s="48"/>
      <c r="B151" s="49">
        <v>25</v>
      </c>
      <c r="C151" s="50" t="s">
        <v>125</v>
      </c>
      <c r="D151" s="51">
        <f>SUM(D142:D146)</f>
        <v>788</v>
      </c>
      <c r="E151" s="52">
        <f>SUM(E142:E146)+SUMPRODUCT((E142:E146=0)*1,$D142:$D146)</f>
        <v>774</v>
      </c>
      <c r="F151" s="52">
        <f>SUM(F142:F146)+SUMPRODUCT((F142:F146=0)*1,$D142:$D146)</f>
        <v>691</v>
      </c>
      <c r="G151" s="52">
        <f>SUM(G142:G146)+SUMPRODUCT((G142:G146=0)*1,$D142:$D146)</f>
        <v>720</v>
      </c>
    </row>
    <row r="152" spans="1:7" x14ac:dyDescent="0.3">
      <c r="A152" s="30" t="str">
        <f>VLOOKUP(B152,Données!$A$3:$I$1003,4)</f>
        <v>F</v>
      </c>
      <c r="B152" s="14">
        <v>1074</v>
      </c>
      <c r="C152" s="32" t="str">
        <f>IF(B152=Données!X$1,Données!$X$2,VLOOKUP(B152,Données!$A$3:$I$1003,3))</f>
        <v>Marie Deslauriers</v>
      </c>
      <c r="D152" s="33">
        <f>IF(C152="Dummy",Données!$X$4,VLOOKUP(B152,Données!$A$3:$I$1003,5))</f>
        <v>109</v>
      </c>
      <c r="E152" s="34">
        <v>129</v>
      </c>
      <c r="F152" s="34">
        <v>123</v>
      </c>
      <c r="G152" s="34">
        <v>108</v>
      </c>
    </row>
    <row r="153" spans="1:7" x14ac:dyDescent="0.3">
      <c r="A153" s="30" t="str">
        <f>VLOOKUP(B153,Données!$A$3:$I$1003,4)</f>
        <v>H</v>
      </c>
      <c r="B153" s="14">
        <v>1075</v>
      </c>
      <c r="C153" s="32" t="str">
        <f>IF(B153=Données!X$1,Données!$X$2,VLOOKUP(B153,Données!$A$3:$I$1003,3))</f>
        <v>Patrice Riendeau</v>
      </c>
      <c r="D153" s="33">
        <f>IF(C153="Dummy",Données!$X$4,VLOOKUP(B153,Données!$A$3:$I$1003,5))</f>
        <v>140</v>
      </c>
      <c r="E153" s="34">
        <v>151</v>
      </c>
      <c r="F153" s="34">
        <v>138</v>
      </c>
      <c r="G153" s="34">
        <v>133</v>
      </c>
    </row>
    <row r="154" spans="1:7" x14ac:dyDescent="0.3">
      <c r="A154" s="30" t="str">
        <f>VLOOKUP(B154,Données!$A$3:$I$1003,4)</f>
        <v>H</v>
      </c>
      <c r="B154" s="14">
        <v>1076</v>
      </c>
      <c r="C154" s="32" t="str">
        <f>IF(B154=Données!X$1,Données!$X$2,VLOOKUP(B154,Données!$A$3:$I$1003,3))</f>
        <v>Antoine Lavoie</v>
      </c>
      <c r="D154" s="33">
        <f>IF(C154="Dummy",Données!$X$4,VLOOKUP(B154,Données!$A$3:$I$1003,5))</f>
        <v>159</v>
      </c>
      <c r="E154" s="34">
        <v>165</v>
      </c>
      <c r="F154" s="34">
        <v>179</v>
      </c>
      <c r="G154" s="34">
        <v>240</v>
      </c>
    </row>
    <row r="155" spans="1:7" x14ac:dyDescent="0.3">
      <c r="A155" s="30" t="str">
        <f>VLOOKUP(B155,Données!$A$3:$I$1003,4)</f>
        <v>H</v>
      </c>
      <c r="B155" s="14">
        <v>1077</v>
      </c>
      <c r="C155" s="32" t="str">
        <f>IF(B155=Données!X$1,Données!$X$2,VLOOKUP(B155,Données!$A$3:$I$1003,3))</f>
        <v>Claude Baril</v>
      </c>
      <c r="D155" s="33">
        <f>IF(C155="Dummy",Données!$X$4,VLOOKUP(B155,Données!$A$3:$I$1003,5))</f>
        <v>175</v>
      </c>
      <c r="E155" s="34">
        <v>149</v>
      </c>
      <c r="F155" s="34">
        <v>164</v>
      </c>
      <c r="G155" s="34">
        <v>214</v>
      </c>
    </row>
    <row r="156" spans="1:7" x14ac:dyDescent="0.3">
      <c r="A156" s="30" t="str">
        <f>VLOOKUP(B156,Données!$A$3:$I$1003,4)</f>
        <v>H</v>
      </c>
      <c r="B156" s="14">
        <v>1002</v>
      </c>
      <c r="C156" s="32" t="str">
        <f>IF(B156=Données!X$1,Données!$X$2,VLOOKUP(B156,Données!$A$3:$I$1003,3))</f>
        <v>Michel Taillon</v>
      </c>
      <c r="D156" s="33">
        <f>IF(C156="Dummy",Données!$X$4,VLOOKUP(B156,Données!$A$3:$I$1003,5))</f>
        <v>224</v>
      </c>
      <c r="E156" s="34">
        <v>300</v>
      </c>
      <c r="F156" s="34">
        <v>187</v>
      </c>
      <c r="G156" s="34">
        <v>205</v>
      </c>
    </row>
    <row r="157" spans="1:7" x14ac:dyDescent="0.3">
      <c r="A157" s="36" t="s">
        <v>109</v>
      </c>
      <c r="B157" s="37"/>
      <c r="C157" s="38"/>
      <c r="D157" s="39"/>
      <c r="E157" s="40"/>
      <c r="F157" s="40"/>
      <c r="G157" s="40"/>
    </row>
    <row r="158" spans="1:7" x14ac:dyDescent="0.3">
      <c r="A158" s="36" t="s">
        <v>109</v>
      </c>
      <c r="B158" s="37"/>
      <c r="C158" s="38"/>
      <c r="D158" s="39"/>
      <c r="E158" s="41"/>
      <c r="F158" s="41"/>
      <c r="G158" s="41"/>
    </row>
    <row r="159" spans="1:7" x14ac:dyDescent="0.3">
      <c r="A159" s="42" t="s">
        <v>110</v>
      </c>
      <c r="B159" s="37"/>
      <c r="C159" s="43"/>
      <c r="D159" s="44"/>
      <c r="E159" s="41"/>
      <c r="F159" s="41"/>
      <c r="G159" s="41"/>
    </row>
    <row r="160" spans="1:7" ht="15" thickBot="1" x14ac:dyDescent="0.35">
      <c r="A160" s="45" t="s">
        <v>110</v>
      </c>
      <c r="B160" s="37"/>
      <c r="C160" s="43"/>
      <c r="D160" s="46"/>
      <c r="E160" s="47"/>
      <c r="F160" s="47"/>
      <c r="G160" s="47"/>
    </row>
    <row r="161" spans="1:7" ht="15" thickBot="1" x14ac:dyDescent="0.35">
      <c r="A161" s="48"/>
      <c r="B161" s="49">
        <v>6</v>
      </c>
      <c r="C161" s="50" t="s">
        <v>126</v>
      </c>
      <c r="D161" s="51">
        <f>SUM(D152:D156)</f>
        <v>807</v>
      </c>
      <c r="E161" s="52">
        <f>SUM(E152:E156)+SUMPRODUCT((E152:E156=0)*1,$D152:$D156)</f>
        <v>894</v>
      </c>
      <c r="F161" s="52">
        <f>SUM(F152:F156)+SUMPRODUCT((F152:F156=0)*1,$D152:$D156)</f>
        <v>791</v>
      </c>
      <c r="G161" s="52">
        <f>SUM(G152:G156)+SUMPRODUCT((G152:G156=0)*1,$D152:$D156)</f>
        <v>900</v>
      </c>
    </row>
  </sheetData>
  <conditionalFormatting sqref="E1:G1 A2:A6">
    <cfRule type="containsErrors" dxfId="3484" priority="727">
      <formula>ISERROR(A1)</formula>
    </cfRule>
  </conditionalFormatting>
  <conditionalFormatting sqref="A1">
    <cfRule type="containsErrors" dxfId="3483" priority="724">
      <formula>ISERROR(A1)</formula>
    </cfRule>
  </conditionalFormatting>
  <conditionalFormatting sqref="A7:A8">
    <cfRule type="cellIs" dxfId="3482" priority="722" operator="equal">
      <formula>0</formula>
    </cfRule>
    <cfRule type="containsErrors" dxfId="3481" priority="723">
      <formula>ISERROR(A7)</formula>
    </cfRule>
  </conditionalFormatting>
  <conditionalFormatting sqref="A9:A10">
    <cfRule type="cellIs" dxfId="3480" priority="720" operator="equal">
      <formula>0</formula>
    </cfRule>
    <cfRule type="containsErrors" dxfId="3479" priority="721">
      <formula>ISERROR(A9)</formula>
    </cfRule>
  </conditionalFormatting>
  <conditionalFormatting sqref="A11">
    <cfRule type="containsErrors" dxfId="3478" priority="728">
      <formula>ISERROR(A11)</formula>
    </cfRule>
  </conditionalFormatting>
  <conditionalFormatting sqref="B1">
    <cfRule type="containsErrors" dxfId="3477" priority="719">
      <formula>ISERROR(B1)</formula>
    </cfRule>
  </conditionalFormatting>
  <conditionalFormatting sqref="E1:G1">
    <cfRule type="cellIs" dxfId="3476" priority="725" operator="equal">
      <formula>0</formula>
    </cfRule>
    <cfRule type="containsErrors" dxfId="3475" priority="726">
      <formula>ISERROR(E1)</formula>
    </cfRule>
  </conditionalFormatting>
  <conditionalFormatting sqref="A51">
    <cfRule type="containsErrors" dxfId="3474" priority="715">
      <formula>ISERROR(A51)</formula>
    </cfRule>
  </conditionalFormatting>
  <conditionalFormatting sqref="A61">
    <cfRule type="containsErrors" dxfId="3473" priority="714">
      <formula>ISERROR(A61)</formula>
    </cfRule>
  </conditionalFormatting>
  <conditionalFormatting sqref="A71">
    <cfRule type="containsErrors" dxfId="3472" priority="713">
      <formula>ISERROR(A71)</formula>
    </cfRule>
  </conditionalFormatting>
  <conditionalFormatting sqref="A81">
    <cfRule type="containsErrors" dxfId="3471" priority="712">
      <formula>ISERROR(A81)</formula>
    </cfRule>
  </conditionalFormatting>
  <conditionalFormatting sqref="A91">
    <cfRule type="containsErrors" dxfId="3470" priority="711">
      <formula>ISERROR(A91)</formula>
    </cfRule>
  </conditionalFormatting>
  <conditionalFormatting sqref="A101">
    <cfRule type="containsErrors" dxfId="3469" priority="710">
      <formula>ISERROR(A101)</formula>
    </cfRule>
  </conditionalFormatting>
  <conditionalFormatting sqref="A111">
    <cfRule type="containsErrors" dxfId="3468" priority="709">
      <formula>ISERROR(A111)</formula>
    </cfRule>
  </conditionalFormatting>
  <conditionalFormatting sqref="A121">
    <cfRule type="containsErrors" dxfId="3467" priority="708">
      <formula>ISERROR(A121)</formula>
    </cfRule>
  </conditionalFormatting>
  <conditionalFormatting sqref="A131">
    <cfRule type="containsErrors" dxfId="3466" priority="707">
      <formula>ISERROR(A131)</formula>
    </cfRule>
  </conditionalFormatting>
  <conditionalFormatting sqref="A141">
    <cfRule type="containsErrors" dxfId="3465" priority="706">
      <formula>ISERROR(A141)</formula>
    </cfRule>
  </conditionalFormatting>
  <conditionalFormatting sqref="A151">
    <cfRule type="containsErrors" dxfId="3464" priority="705">
      <formula>ISERROR(A151)</formula>
    </cfRule>
  </conditionalFormatting>
  <conditionalFormatting sqref="A161">
    <cfRule type="containsErrors" dxfId="3463" priority="704">
      <formula>ISERROR(A161)</formula>
    </cfRule>
  </conditionalFormatting>
  <conditionalFormatting sqref="A17:A18">
    <cfRule type="cellIs" dxfId="3462" priority="702" operator="equal">
      <formula>0</formula>
    </cfRule>
    <cfRule type="containsErrors" dxfId="3461" priority="703">
      <formula>ISERROR(A17)</formula>
    </cfRule>
  </conditionalFormatting>
  <conditionalFormatting sqref="A27:A28">
    <cfRule type="cellIs" dxfId="3460" priority="700" operator="equal">
      <formula>0</formula>
    </cfRule>
    <cfRule type="containsErrors" dxfId="3459" priority="701">
      <formula>ISERROR(A27)</formula>
    </cfRule>
  </conditionalFormatting>
  <conditionalFormatting sqref="A37:A38">
    <cfRule type="cellIs" dxfId="3458" priority="698" operator="equal">
      <formula>0</formula>
    </cfRule>
    <cfRule type="containsErrors" dxfId="3457" priority="699">
      <formula>ISERROR(A37)</formula>
    </cfRule>
  </conditionalFormatting>
  <conditionalFormatting sqref="A47:A48">
    <cfRule type="cellIs" dxfId="3456" priority="696" operator="equal">
      <formula>0</formula>
    </cfRule>
    <cfRule type="containsErrors" dxfId="3455" priority="697">
      <formula>ISERROR(A47)</formula>
    </cfRule>
  </conditionalFormatting>
  <conditionalFormatting sqref="A57:A58">
    <cfRule type="cellIs" dxfId="3454" priority="694" operator="equal">
      <formula>0</formula>
    </cfRule>
    <cfRule type="containsErrors" dxfId="3453" priority="695">
      <formula>ISERROR(A57)</formula>
    </cfRule>
  </conditionalFormatting>
  <conditionalFormatting sqref="A67:A68">
    <cfRule type="cellIs" dxfId="3452" priority="692" operator="equal">
      <formula>0</formula>
    </cfRule>
    <cfRule type="containsErrors" dxfId="3451" priority="693">
      <formula>ISERROR(A67)</formula>
    </cfRule>
  </conditionalFormatting>
  <conditionalFormatting sqref="A77:A78">
    <cfRule type="cellIs" dxfId="3450" priority="690" operator="equal">
      <formula>0</formula>
    </cfRule>
    <cfRule type="containsErrors" dxfId="3449" priority="691">
      <formula>ISERROR(A77)</formula>
    </cfRule>
  </conditionalFormatting>
  <conditionalFormatting sqref="A87:A88">
    <cfRule type="cellIs" dxfId="3448" priority="688" operator="equal">
      <formula>0</formula>
    </cfRule>
    <cfRule type="containsErrors" dxfId="3447" priority="689">
      <formula>ISERROR(A87)</formula>
    </cfRule>
  </conditionalFormatting>
  <conditionalFormatting sqref="A97:A98">
    <cfRule type="cellIs" dxfId="3446" priority="686" operator="equal">
      <formula>0</formula>
    </cfRule>
    <cfRule type="containsErrors" dxfId="3445" priority="687">
      <formula>ISERROR(A97)</formula>
    </cfRule>
  </conditionalFormatting>
  <conditionalFormatting sqref="A107:A108">
    <cfRule type="cellIs" dxfId="3444" priority="684" operator="equal">
      <formula>0</formula>
    </cfRule>
    <cfRule type="containsErrors" dxfId="3443" priority="685">
      <formula>ISERROR(A107)</formula>
    </cfRule>
  </conditionalFormatting>
  <conditionalFormatting sqref="A117:A118">
    <cfRule type="cellIs" dxfId="3442" priority="682" operator="equal">
      <formula>0</formula>
    </cfRule>
    <cfRule type="containsErrors" dxfId="3441" priority="683">
      <formula>ISERROR(A117)</formula>
    </cfRule>
  </conditionalFormatting>
  <conditionalFormatting sqref="A127:A128">
    <cfRule type="cellIs" dxfId="3440" priority="680" operator="equal">
      <formula>0</formula>
    </cfRule>
    <cfRule type="containsErrors" dxfId="3439" priority="681">
      <formula>ISERROR(A127)</formula>
    </cfRule>
  </conditionalFormatting>
  <conditionalFormatting sqref="A137:A138">
    <cfRule type="cellIs" dxfId="3438" priority="678" operator="equal">
      <formula>0</formula>
    </cfRule>
    <cfRule type="containsErrors" dxfId="3437" priority="679">
      <formula>ISERROR(A137)</formula>
    </cfRule>
  </conditionalFormatting>
  <conditionalFormatting sqref="A147:A148">
    <cfRule type="cellIs" dxfId="3436" priority="676" operator="equal">
      <formula>0</formula>
    </cfRule>
    <cfRule type="containsErrors" dxfId="3435" priority="677">
      <formula>ISERROR(A147)</formula>
    </cfRule>
  </conditionalFormatting>
  <conditionalFormatting sqref="A157:A158">
    <cfRule type="cellIs" dxfId="3434" priority="674" operator="equal">
      <formula>0</formula>
    </cfRule>
    <cfRule type="containsErrors" dxfId="3433" priority="675">
      <formula>ISERROR(A157)</formula>
    </cfRule>
  </conditionalFormatting>
  <conditionalFormatting sqref="C1:D1">
    <cfRule type="containsErrors" dxfId="3432" priority="729">
      <formula>ISERROR(C1)</formula>
    </cfRule>
  </conditionalFormatting>
  <conditionalFormatting sqref="C11">
    <cfRule type="containsErrors" dxfId="3431" priority="673">
      <formula>ISERROR(C11)</formula>
    </cfRule>
  </conditionalFormatting>
  <conditionalFormatting sqref="C21">
    <cfRule type="containsErrors" dxfId="3430" priority="657">
      <formula>ISERROR(C21)</formula>
    </cfRule>
  </conditionalFormatting>
  <conditionalFormatting sqref="C31">
    <cfRule type="containsErrors" dxfId="3429" priority="656">
      <formula>ISERROR(C31)</formula>
    </cfRule>
  </conditionalFormatting>
  <conditionalFormatting sqref="C41">
    <cfRule type="containsErrors" dxfId="3428" priority="655">
      <formula>ISERROR(C41)</formula>
    </cfRule>
  </conditionalFormatting>
  <conditionalFormatting sqref="C51">
    <cfRule type="containsErrors" dxfId="3427" priority="654">
      <formula>ISERROR(C51)</formula>
    </cfRule>
  </conditionalFormatting>
  <conditionalFormatting sqref="C61">
    <cfRule type="containsErrors" dxfId="3426" priority="653">
      <formula>ISERROR(C61)</formula>
    </cfRule>
  </conditionalFormatting>
  <conditionalFormatting sqref="C71">
    <cfRule type="containsErrors" dxfId="3425" priority="652">
      <formula>ISERROR(C71)</formula>
    </cfRule>
  </conditionalFormatting>
  <conditionalFormatting sqref="C81">
    <cfRule type="containsErrors" dxfId="3424" priority="651">
      <formula>ISERROR(C81)</formula>
    </cfRule>
  </conditionalFormatting>
  <conditionalFormatting sqref="C91">
    <cfRule type="containsErrors" dxfId="3423" priority="650">
      <formula>ISERROR(C91)</formula>
    </cfRule>
  </conditionalFormatting>
  <conditionalFormatting sqref="C101">
    <cfRule type="containsErrors" dxfId="3422" priority="649">
      <formula>ISERROR(C101)</formula>
    </cfRule>
  </conditionalFormatting>
  <conditionalFormatting sqref="C111">
    <cfRule type="containsErrors" dxfId="3421" priority="648">
      <formula>ISERROR(C111)</formula>
    </cfRule>
  </conditionalFormatting>
  <conditionalFormatting sqref="C121">
    <cfRule type="containsErrors" dxfId="3420" priority="647">
      <formula>ISERROR(C121)</formula>
    </cfRule>
  </conditionalFormatting>
  <conditionalFormatting sqref="C131">
    <cfRule type="containsErrors" dxfId="3419" priority="646">
      <formula>ISERROR(C131)</formula>
    </cfRule>
  </conditionalFormatting>
  <conditionalFormatting sqref="C141">
    <cfRule type="containsErrors" dxfId="3418" priority="645">
      <formula>ISERROR(C141)</formula>
    </cfRule>
  </conditionalFormatting>
  <conditionalFormatting sqref="C151">
    <cfRule type="containsErrors" dxfId="3417" priority="644">
      <formula>ISERROR(C151)</formula>
    </cfRule>
  </conditionalFormatting>
  <conditionalFormatting sqref="C161">
    <cfRule type="containsErrors" dxfId="3416" priority="643">
      <formula>ISERROR(C161)</formula>
    </cfRule>
  </conditionalFormatting>
  <conditionalFormatting sqref="C7:D8">
    <cfRule type="containsErrors" dxfId="3415" priority="626">
      <formula>ISERROR(C7)</formula>
    </cfRule>
  </conditionalFormatting>
  <conditionalFormatting sqref="C2:D6">
    <cfRule type="containsErrors" dxfId="3414" priority="627">
      <formula>ISERROR(C2)</formula>
    </cfRule>
  </conditionalFormatting>
  <conditionalFormatting sqref="D11">
    <cfRule type="containsErrors" dxfId="3413" priority="625">
      <formula>ISERROR(D11)</formula>
    </cfRule>
  </conditionalFormatting>
  <conditionalFormatting sqref="D21">
    <cfRule type="containsErrors" dxfId="3412" priority="624">
      <formula>ISERROR(D21)</formula>
    </cfRule>
  </conditionalFormatting>
  <conditionalFormatting sqref="D31">
    <cfRule type="containsErrors" dxfId="3411" priority="623">
      <formula>ISERROR(D31)</formula>
    </cfRule>
  </conditionalFormatting>
  <conditionalFormatting sqref="D41">
    <cfRule type="containsErrors" dxfId="3410" priority="622">
      <formula>ISERROR(D41)</formula>
    </cfRule>
  </conditionalFormatting>
  <conditionalFormatting sqref="D51">
    <cfRule type="containsErrors" dxfId="3409" priority="621">
      <formula>ISERROR(D51)</formula>
    </cfRule>
  </conditionalFormatting>
  <conditionalFormatting sqref="D61">
    <cfRule type="containsErrors" dxfId="3408" priority="620">
      <formula>ISERROR(D61)</formula>
    </cfRule>
  </conditionalFormatting>
  <conditionalFormatting sqref="D71">
    <cfRule type="containsErrors" dxfId="3407" priority="619">
      <formula>ISERROR(D71)</formula>
    </cfRule>
  </conditionalFormatting>
  <conditionalFormatting sqref="D81">
    <cfRule type="containsErrors" dxfId="3406" priority="618">
      <formula>ISERROR(D81)</formula>
    </cfRule>
  </conditionalFormatting>
  <conditionalFormatting sqref="D91">
    <cfRule type="containsErrors" dxfId="3405" priority="617">
      <formula>ISERROR(D91)</formula>
    </cfRule>
  </conditionalFormatting>
  <conditionalFormatting sqref="D101">
    <cfRule type="containsErrors" dxfId="3404" priority="616">
      <formula>ISERROR(D101)</formula>
    </cfRule>
  </conditionalFormatting>
  <conditionalFormatting sqref="D111">
    <cfRule type="containsErrors" dxfId="3403" priority="615">
      <formula>ISERROR(D111)</formula>
    </cfRule>
  </conditionalFormatting>
  <conditionalFormatting sqref="D121">
    <cfRule type="containsErrors" dxfId="3402" priority="614">
      <formula>ISERROR(D121)</formula>
    </cfRule>
  </conditionalFormatting>
  <conditionalFormatting sqref="D131">
    <cfRule type="containsErrors" dxfId="3401" priority="613">
      <formula>ISERROR(D131)</formula>
    </cfRule>
  </conditionalFormatting>
  <conditionalFormatting sqref="D141">
    <cfRule type="containsErrors" dxfId="3400" priority="612">
      <formula>ISERROR(D141)</formula>
    </cfRule>
  </conditionalFormatting>
  <conditionalFormatting sqref="D151">
    <cfRule type="containsErrors" dxfId="3399" priority="611">
      <formula>ISERROR(D151)</formula>
    </cfRule>
  </conditionalFormatting>
  <conditionalFormatting sqref="D161">
    <cfRule type="containsErrors" dxfId="3398" priority="610">
      <formula>ISERROR(D161)</formula>
    </cfRule>
  </conditionalFormatting>
  <conditionalFormatting sqref="D18">
    <cfRule type="containsErrors" dxfId="3397" priority="608">
      <formula>ISERROR(D18)</formula>
    </cfRule>
  </conditionalFormatting>
  <conditionalFormatting sqref="D17">
    <cfRule type="containsErrors" dxfId="3396" priority="579">
      <formula>ISERROR(D17)</formula>
    </cfRule>
  </conditionalFormatting>
  <conditionalFormatting sqref="A19:A20">
    <cfRule type="cellIs" dxfId="3395" priority="563" operator="equal">
      <formula>0</formula>
    </cfRule>
    <cfRule type="containsErrors" dxfId="3394" priority="564">
      <formula>ISERROR(A19)</formula>
    </cfRule>
  </conditionalFormatting>
  <conditionalFormatting sqref="A29:A30">
    <cfRule type="cellIs" dxfId="3393" priority="561" operator="equal">
      <formula>0</formula>
    </cfRule>
    <cfRule type="containsErrors" dxfId="3392" priority="562">
      <formula>ISERROR(A29)</formula>
    </cfRule>
  </conditionalFormatting>
  <conditionalFormatting sqref="A39:A40">
    <cfRule type="cellIs" dxfId="3391" priority="559" operator="equal">
      <formula>0</formula>
    </cfRule>
    <cfRule type="containsErrors" dxfId="3390" priority="560">
      <formula>ISERROR(A39)</formula>
    </cfRule>
  </conditionalFormatting>
  <conditionalFormatting sqref="A49:A50">
    <cfRule type="cellIs" dxfId="3389" priority="557" operator="equal">
      <formula>0</formula>
    </cfRule>
    <cfRule type="containsErrors" dxfId="3388" priority="558">
      <formula>ISERROR(A49)</formula>
    </cfRule>
  </conditionalFormatting>
  <conditionalFormatting sqref="A59:A60">
    <cfRule type="cellIs" dxfId="3387" priority="555" operator="equal">
      <formula>0</formula>
    </cfRule>
    <cfRule type="containsErrors" dxfId="3386" priority="556">
      <formula>ISERROR(A59)</formula>
    </cfRule>
  </conditionalFormatting>
  <conditionalFormatting sqref="A69:A70">
    <cfRule type="cellIs" dxfId="3385" priority="553" operator="equal">
      <formula>0</formula>
    </cfRule>
    <cfRule type="containsErrors" dxfId="3384" priority="554">
      <formula>ISERROR(A69)</formula>
    </cfRule>
  </conditionalFormatting>
  <conditionalFormatting sqref="A79:A80">
    <cfRule type="cellIs" dxfId="3383" priority="551" operator="equal">
      <formula>0</formula>
    </cfRule>
    <cfRule type="containsErrors" dxfId="3382" priority="552">
      <formula>ISERROR(A79)</formula>
    </cfRule>
  </conditionalFormatting>
  <conditionalFormatting sqref="A89:A90">
    <cfRule type="cellIs" dxfId="3381" priority="549" operator="equal">
      <formula>0</formula>
    </cfRule>
    <cfRule type="containsErrors" dxfId="3380" priority="550">
      <formula>ISERROR(A89)</formula>
    </cfRule>
  </conditionalFormatting>
  <conditionalFormatting sqref="A99:A100">
    <cfRule type="cellIs" dxfId="3379" priority="547" operator="equal">
      <formula>0</formula>
    </cfRule>
    <cfRule type="containsErrors" dxfId="3378" priority="548">
      <formula>ISERROR(A99)</formula>
    </cfRule>
  </conditionalFormatting>
  <conditionalFormatting sqref="A109:A110">
    <cfRule type="cellIs" dxfId="3377" priority="545" operator="equal">
      <formula>0</formula>
    </cfRule>
    <cfRule type="containsErrors" dxfId="3376" priority="546">
      <formula>ISERROR(A109)</formula>
    </cfRule>
  </conditionalFormatting>
  <conditionalFormatting sqref="A119:A120">
    <cfRule type="cellIs" dxfId="3375" priority="543" operator="equal">
      <formula>0</formula>
    </cfRule>
    <cfRule type="containsErrors" dxfId="3374" priority="544">
      <formula>ISERROR(A119)</formula>
    </cfRule>
  </conditionalFormatting>
  <conditionalFormatting sqref="A129:A130">
    <cfRule type="cellIs" dxfId="3373" priority="541" operator="equal">
      <formula>0</formula>
    </cfRule>
    <cfRule type="containsErrors" dxfId="3372" priority="542">
      <formula>ISERROR(A129)</formula>
    </cfRule>
  </conditionalFormatting>
  <conditionalFormatting sqref="A139:A140">
    <cfRule type="cellIs" dxfId="3371" priority="539" operator="equal">
      <formula>0</formula>
    </cfRule>
    <cfRule type="containsErrors" dxfId="3370" priority="540">
      <formula>ISERROR(A139)</formula>
    </cfRule>
  </conditionalFormatting>
  <conditionalFormatting sqref="A149:A150">
    <cfRule type="cellIs" dxfId="3369" priority="537" operator="equal">
      <formula>0</formula>
    </cfRule>
    <cfRule type="containsErrors" dxfId="3368" priority="538">
      <formula>ISERROR(A149)</formula>
    </cfRule>
  </conditionalFormatting>
  <conditionalFormatting sqref="A159:A160">
    <cfRule type="cellIs" dxfId="3367" priority="535" operator="equal">
      <formula>0</formula>
    </cfRule>
    <cfRule type="containsErrors" dxfId="3366" priority="536">
      <formula>ISERROR(A159)</formula>
    </cfRule>
  </conditionalFormatting>
  <conditionalFormatting sqref="D9:D10">
    <cfRule type="cellIs" dxfId="3365" priority="533" operator="equal">
      <formula>0</formula>
    </cfRule>
    <cfRule type="containsErrors" dxfId="3364" priority="534">
      <formula>ISERROR(D9)</formula>
    </cfRule>
  </conditionalFormatting>
  <conditionalFormatting sqref="A2:A6">
    <cfRule type="cellIs" dxfId="3363" priority="532" operator="equal">
      <formula>0</formula>
    </cfRule>
  </conditionalFormatting>
  <conditionalFormatting sqref="C9:C10">
    <cfRule type="cellIs" dxfId="3362" priority="500" operator="equal">
      <formula>0</formula>
    </cfRule>
    <cfRule type="containsErrors" dxfId="3361" priority="501">
      <formula>ISERROR(C9)</formula>
    </cfRule>
  </conditionalFormatting>
  <conditionalFormatting sqref="D19:D20">
    <cfRule type="cellIs" dxfId="3360" priority="498" operator="equal">
      <formula>0</formula>
    </cfRule>
    <cfRule type="containsErrors" dxfId="3359" priority="499">
      <formula>ISERROR(D19)</formula>
    </cfRule>
  </conditionalFormatting>
  <conditionalFormatting sqref="E11:G11 E161:G161">
    <cfRule type="cellIs" dxfId="3358" priority="438" operator="equal">
      <formula>0</formula>
    </cfRule>
    <cfRule type="containsErrors" dxfId="3357" priority="439">
      <formula>ISERROR(E11)</formula>
    </cfRule>
  </conditionalFormatting>
  <conditionalFormatting sqref="E2">
    <cfRule type="expression" dxfId="3356" priority="437">
      <formula>IF(E2=300,5)</formula>
    </cfRule>
  </conditionalFormatting>
  <conditionalFormatting sqref="F2">
    <cfRule type="expression" dxfId="3355" priority="436">
      <formula>IF(F2=300,5)</formula>
    </cfRule>
  </conditionalFormatting>
  <conditionalFormatting sqref="G2">
    <cfRule type="expression" dxfId="3354" priority="435">
      <formula>IF(G2=300,5)</formula>
    </cfRule>
  </conditionalFormatting>
  <conditionalFormatting sqref="E3">
    <cfRule type="expression" dxfId="3353" priority="434">
      <formula>IF(E3=300,5)</formula>
    </cfRule>
  </conditionalFormatting>
  <conditionalFormatting sqref="F3">
    <cfRule type="expression" dxfId="3352" priority="433">
      <formula>IF(F3=300,5)</formula>
    </cfRule>
  </conditionalFormatting>
  <conditionalFormatting sqref="G3">
    <cfRule type="expression" dxfId="3351" priority="432">
      <formula>IF(G3=300,5)</formula>
    </cfRule>
  </conditionalFormatting>
  <conditionalFormatting sqref="E4">
    <cfRule type="expression" dxfId="3350" priority="431">
      <formula>IF(E4=300,5)</formula>
    </cfRule>
  </conditionalFormatting>
  <conditionalFormatting sqref="F4">
    <cfRule type="expression" dxfId="3349" priority="430">
      <formula>IF(F4=300,5)</formula>
    </cfRule>
  </conditionalFormatting>
  <conditionalFormatting sqref="G4">
    <cfRule type="expression" dxfId="3348" priority="429">
      <formula>IF(G4=300,5)</formula>
    </cfRule>
  </conditionalFormatting>
  <conditionalFormatting sqref="E5">
    <cfRule type="expression" dxfId="3347" priority="428">
      <formula>IF(E5=300,5)</formula>
    </cfRule>
  </conditionalFormatting>
  <conditionalFormatting sqref="F5">
    <cfRule type="expression" dxfId="3346" priority="427">
      <formula>IF(F5=300,5)</formula>
    </cfRule>
  </conditionalFormatting>
  <conditionalFormatting sqref="G5">
    <cfRule type="expression" dxfId="3345" priority="426">
      <formula>IF(G5=300,5)</formula>
    </cfRule>
  </conditionalFormatting>
  <conditionalFormatting sqref="E6">
    <cfRule type="expression" dxfId="3344" priority="425">
      <formula>IF(E6=300,5)</formula>
    </cfRule>
  </conditionalFormatting>
  <conditionalFormatting sqref="F6">
    <cfRule type="expression" dxfId="3343" priority="424">
      <formula>IF(F6=300,5)</formula>
    </cfRule>
  </conditionalFormatting>
  <conditionalFormatting sqref="G6">
    <cfRule type="expression" dxfId="3342" priority="423">
      <formula>IF(G6=300,5)</formula>
    </cfRule>
  </conditionalFormatting>
  <conditionalFormatting sqref="E12">
    <cfRule type="expression" dxfId="3341" priority="422">
      <formula>IF(E12=300,5)</formula>
    </cfRule>
  </conditionalFormatting>
  <conditionalFormatting sqref="F12">
    <cfRule type="expression" dxfId="3340" priority="421">
      <formula>IF(F12=300,5)</formula>
    </cfRule>
  </conditionalFormatting>
  <conditionalFormatting sqref="G12">
    <cfRule type="expression" dxfId="3339" priority="420">
      <formula>IF(G12=300,5)</formula>
    </cfRule>
  </conditionalFormatting>
  <conditionalFormatting sqref="E13">
    <cfRule type="expression" dxfId="3338" priority="419">
      <formula>IF(E13=300,5)</formula>
    </cfRule>
  </conditionalFormatting>
  <conditionalFormatting sqref="F13">
    <cfRule type="expression" dxfId="3337" priority="418">
      <formula>IF(F13=300,5)</formula>
    </cfRule>
  </conditionalFormatting>
  <conditionalFormatting sqref="G13">
    <cfRule type="expression" dxfId="3336" priority="417">
      <formula>IF(G13=300,5)</formula>
    </cfRule>
  </conditionalFormatting>
  <conditionalFormatting sqref="E14">
    <cfRule type="expression" dxfId="3335" priority="416">
      <formula>IF(E14=300,5)</formula>
    </cfRule>
  </conditionalFormatting>
  <conditionalFormatting sqref="F14">
    <cfRule type="expression" dxfId="3334" priority="415">
      <formula>IF(F14=300,5)</formula>
    </cfRule>
  </conditionalFormatting>
  <conditionalFormatting sqref="G14">
    <cfRule type="expression" dxfId="3333" priority="414">
      <formula>IF(G14=300,5)</formula>
    </cfRule>
  </conditionalFormatting>
  <conditionalFormatting sqref="E15">
    <cfRule type="expression" dxfId="3332" priority="413">
      <formula>IF(E15=300,5)</formula>
    </cfRule>
  </conditionalFormatting>
  <conditionalFormatting sqref="F15">
    <cfRule type="expression" dxfId="3331" priority="412">
      <formula>IF(F15=300,5)</formula>
    </cfRule>
  </conditionalFormatting>
  <conditionalFormatting sqref="G15">
    <cfRule type="expression" dxfId="3330" priority="411">
      <formula>IF(G15=300,5)</formula>
    </cfRule>
  </conditionalFormatting>
  <conditionalFormatting sqref="E16">
    <cfRule type="expression" dxfId="3329" priority="410">
      <formula>IF(E16=300,5)</formula>
    </cfRule>
  </conditionalFormatting>
  <conditionalFormatting sqref="F16">
    <cfRule type="expression" dxfId="3328" priority="409">
      <formula>IF(F16=300,5)</formula>
    </cfRule>
  </conditionalFormatting>
  <conditionalFormatting sqref="G16">
    <cfRule type="expression" dxfId="3327" priority="408">
      <formula>IF(G16=300,5)</formula>
    </cfRule>
  </conditionalFormatting>
  <conditionalFormatting sqref="E22">
    <cfRule type="expression" dxfId="3326" priority="407">
      <formula>IF(E22=300,5)</formula>
    </cfRule>
  </conditionalFormatting>
  <conditionalFormatting sqref="F22">
    <cfRule type="expression" dxfId="3325" priority="406">
      <formula>IF(F22=300,5)</formula>
    </cfRule>
  </conditionalFormatting>
  <conditionalFormatting sqref="G22">
    <cfRule type="expression" dxfId="3324" priority="405">
      <formula>IF(G22=300,5)</formula>
    </cfRule>
  </conditionalFormatting>
  <conditionalFormatting sqref="E23">
    <cfRule type="expression" dxfId="3323" priority="404">
      <formula>IF(E23=300,5)</formula>
    </cfRule>
  </conditionalFormatting>
  <conditionalFormatting sqref="F23">
    <cfRule type="expression" dxfId="3322" priority="403">
      <formula>IF(F23=300,5)</formula>
    </cfRule>
  </conditionalFormatting>
  <conditionalFormatting sqref="G23">
    <cfRule type="expression" dxfId="3321" priority="402">
      <formula>IF(G23=300,5)</formula>
    </cfRule>
  </conditionalFormatting>
  <conditionalFormatting sqref="E24">
    <cfRule type="expression" dxfId="3320" priority="401">
      <formula>IF(E24=300,5)</formula>
    </cfRule>
  </conditionalFormatting>
  <conditionalFormatting sqref="F24">
    <cfRule type="expression" dxfId="3319" priority="400">
      <formula>IF(F24=300,5)</formula>
    </cfRule>
  </conditionalFormatting>
  <conditionalFormatting sqref="G24">
    <cfRule type="expression" dxfId="3318" priority="399">
      <formula>IF(G24=300,5)</formula>
    </cfRule>
  </conditionalFormatting>
  <conditionalFormatting sqref="E25">
    <cfRule type="expression" dxfId="3317" priority="398">
      <formula>IF(E25=300,5)</formula>
    </cfRule>
  </conditionalFormatting>
  <conditionalFormatting sqref="F25">
    <cfRule type="expression" dxfId="3316" priority="397">
      <formula>IF(F25=300,5)</formula>
    </cfRule>
  </conditionalFormatting>
  <conditionalFormatting sqref="G25">
    <cfRule type="expression" dxfId="3315" priority="396">
      <formula>IF(G25=300,5)</formula>
    </cfRule>
  </conditionalFormatting>
  <conditionalFormatting sqref="E26">
    <cfRule type="expression" dxfId="3314" priority="395">
      <formula>IF(E26=300,5)</formula>
    </cfRule>
  </conditionalFormatting>
  <conditionalFormatting sqref="F26">
    <cfRule type="expression" dxfId="3313" priority="394">
      <formula>IF(F26=300,5)</formula>
    </cfRule>
  </conditionalFormatting>
  <conditionalFormatting sqref="G26">
    <cfRule type="expression" dxfId="3312" priority="393">
      <formula>IF(G26=300,5)</formula>
    </cfRule>
  </conditionalFormatting>
  <conditionalFormatting sqref="E32">
    <cfRule type="expression" dxfId="3311" priority="392">
      <formula>IF(E32=300,5)</formula>
    </cfRule>
  </conditionalFormatting>
  <conditionalFormatting sqref="F32">
    <cfRule type="expression" dxfId="3310" priority="391">
      <formula>IF(F32=300,5)</formula>
    </cfRule>
  </conditionalFormatting>
  <conditionalFormatting sqref="G32">
    <cfRule type="expression" dxfId="3309" priority="390">
      <formula>IF(G32=300,5)</formula>
    </cfRule>
  </conditionalFormatting>
  <conditionalFormatting sqref="E33">
    <cfRule type="expression" dxfId="3308" priority="389">
      <formula>IF(E33=300,5)</formula>
    </cfRule>
  </conditionalFormatting>
  <conditionalFormatting sqref="F33">
    <cfRule type="expression" dxfId="3307" priority="388">
      <formula>IF(F33=300,5)</formula>
    </cfRule>
  </conditionalFormatting>
  <conditionalFormatting sqref="G33">
    <cfRule type="expression" dxfId="3306" priority="387">
      <formula>IF(G33=300,5)</formula>
    </cfRule>
  </conditionalFormatting>
  <conditionalFormatting sqref="E34">
    <cfRule type="expression" dxfId="3305" priority="386">
      <formula>IF(E34=300,5)</formula>
    </cfRule>
  </conditionalFormatting>
  <conditionalFormatting sqref="F34">
    <cfRule type="expression" dxfId="3304" priority="385">
      <formula>IF(F34=300,5)</formula>
    </cfRule>
  </conditionalFormatting>
  <conditionalFormatting sqref="G34">
    <cfRule type="expression" dxfId="3303" priority="384">
      <formula>IF(G34=300,5)</formula>
    </cfRule>
  </conditionalFormatting>
  <conditionalFormatting sqref="E35">
    <cfRule type="expression" dxfId="3302" priority="383">
      <formula>IF(E35=300,5)</formula>
    </cfRule>
  </conditionalFormatting>
  <conditionalFormatting sqref="F35">
    <cfRule type="expression" dxfId="3301" priority="382">
      <formula>IF(F35=300,5)</formula>
    </cfRule>
  </conditionalFormatting>
  <conditionalFormatting sqref="G35">
    <cfRule type="expression" dxfId="3300" priority="381">
      <formula>IF(G35=300,5)</formula>
    </cfRule>
  </conditionalFormatting>
  <conditionalFormatting sqref="E36">
    <cfRule type="expression" dxfId="3299" priority="380">
      <formula>IF(E36=300,5)</formula>
    </cfRule>
  </conditionalFormatting>
  <conditionalFormatting sqref="F36">
    <cfRule type="expression" dxfId="3298" priority="379">
      <formula>IF(F36=300,5)</formula>
    </cfRule>
  </conditionalFormatting>
  <conditionalFormatting sqref="G36">
    <cfRule type="expression" dxfId="3297" priority="378">
      <formula>IF(G36=300,5)</formula>
    </cfRule>
  </conditionalFormatting>
  <conditionalFormatting sqref="E42">
    <cfRule type="expression" dxfId="3296" priority="377">
      <formula>IF(E42=300,5)</formula>
    </cfRule>
  </conditionalFormatting>
  <conditionalFormatting sqref="F42">
    <cfRule type="expression" dxfId="3295" priority="376">
      <formula>IF(F42=300,5)</formula>
    </cfRule>
  </conditionalFormatting>
  <conditionalFormatting sqref="G42">
    <cfRule type="expression" dxfId="3294" priority="375">
      <formula>IF(G42=300,5)</formula>
    </cfRule>
  </conditionalFormatting>
  <conditionalFormatting sqref="E43">
    <cfRule type="expression" dxfId="3293" priority="374">
      <formula>IF(E43=300,5)</formula>
    </cfRule>
  </conditionalFormatting>
  <conditionalFormatting sqref="F43">
    <cfRule type="expression" dxfId="3292" priority="373">
      <formula>IF(F43=300,5)</formula>
    </cfRule>
  </conditionalFormatting>
  <conditionalFormatting sqref="G43">
    <cfRule type="expression" dxfId="3291" priority="372">
      <formula>IF(G43=300,5)</formula>
    </cfRule>
  </conditionalFormatting>
  <conditionalFormatting sqref="E44">
    <cfRule type="expression" dxfId="3290" priority="371">
      <formula>IF(E44=300,5)</formula>
    </cfRule>
  </conditionalFormatting>
  <conditionalFormatting sqref="F44">
    <cfRule type="expression" dxfId="3289" priority="370">
      <formula>IF(F44=300,5)</formula>
    </cfRule>
  </conditionalFormatting>
  <conditionalFormatting sqref="G44">
    <cfRule type="expression" dxfId="3288" priority="369">
      <formula>IF(G44=300,5)</formula>
    </cfRule>
  </conditionalFormatting>
  <conditionalFormatting sqref="E45">
    <cfRule type="expression" dxfId="3287" priority="368">
      <formula>IF(E45=300,5)</formula>
    </cfRule>
  </conditionalFormatting>
  <conditionalFormatting sqref="F45">
    <cfRule type="expression" dxfId="3286" priority="367">
      <formula>IF(F45=300,5)</formula>
    </cfRule>
  </conditionalFormatting>
  <conditionalFormatting sqref="G45">
    <cfRule type="expression" dxfId="3285" priority="366">
      <formula>IF(G45=300,5)</formula>
    </cfRule>
  </conditionalFormatting>
  <conditionalFormatting sqref="E46">
    <cfRule type="expression" dxfId="3284" priority="365">
      <formula>IF(E46=300,5)</formula>
    </cfRule>
  </conditionalFormatting>
  <conditionalFormatting sqref="F46">
    <cfRule type="expression" dxfId="3283" priority="364">
      <formula>IF(F46=300,5)</formula>
    </cfRule>
  </conditionalFormatting>
  <conditionalFormatting sqref="G46">
    <cfRule type="expression" dxfId="3282" priority="363">
      <formula>IF(G46=300,5)</formula>
    </cfRule>
  </conditionalFormatting>
  <conditionalFormatting sqref="E52">
    <cfRule type="expression" dxfId="3281" priority="362">
      <formula>IF(E52=300,5)</formula>
    </cfRule>
  </conditionalFormatting>
  <conditionalFormatting sqref="F52">
    <cfRule type="expression" dxfId="3280" priority="361">
      <formula>IF(F52=300,5)</formula>
    </cfRule>
  </conditionalFormatting>
  <conditionalFormatting sqref="G52">
    <cfRule type="expression" dxfId="3279" priority="360">
      <formula>IF(G52=300,5)</formula>
    </cfRule>
  </conditionalFormatting>
  <conditionalFormatting sqref="E53">
    <cfRule type="expression" dxfId="3278" priority="359">
      <formula>IF(E53=300,5)</formula>
    </cfRule>
  </conditionalFormatting>
  <conditionalFormatting sqref="F53">
    <cfRule type="expression" dxfId="3277" priority="358">
      <formula>IF(F53=300,5)</formula>
    </cfRule>
  </conditionalFormatting>
  <conditionalFormatting sqref="G53">
    <cfRule type="expression" dxfId="3276" priority="357">
      <formula>IF(G53=300,5)</formula>
    </cfRule>
  </conditionalFormatting>
  <conditionalFormatting sqref="E54">
    <cfRule type="expression" dxfId="3275" priority="356">
      <formula>IF(E54=300,5)</formula>
    </cfRule>
  </conditionalFormatting>
  <conditionalFormatting sqref="F54">
    <cfRule type="expression" dxfId="3274" priority="355">
      <formula>IF(F54=300,5)</formula>
    </cfRule>
  </conditionalFormatting>
  <conditionalFormatting sqref="G54">
    <cfRule type="expression" dxfId="3273" priority="354">
      <formula>IF(G54=300,5)</formula>
    </cfRule>
  </conditionalFormatting>
  <conditionalFormatting sqref="E55">
    <cfRule type="expression" dxfId="3272" priority="353">
      <formula>IF(E55=300,5)</formula>
    </cfRule>
  </conditionalFormatting>
  <conditionalFormatting sqref="F55">
    <cfRule type="expression" dxfId="3271" priority="352">
      <formula>IF(F55=300,5)</formula>
    </cfRule>
  </conditionalFormatting>
  <conditionalFormatting sqref="G55">
    <cfRule type="expression" dxfId="3270" priority="351">
      <formula>IF(G55=300,5)</formula>
    </cfRule>
  </conditionalFormatting>
  <conditionalFormatting sqref="E56">
    <cfRule type="expression" dxfId="3269" priority="350">
      <formula>IF(E56=300,5)</formula>
    </cfRule>
  </conditionalFormatting>
  <conditionalFormatting sqref="F56">
    <cfRule type="expression" dxfId="3268" priority="349">
      <formula>IF(F56=300,5)</formula>
    </cfRule>
  </conditionalFormatting>
  <conditionalFormatting sqref="G56">
    <cfRule type="expression" dxfId="3267" priority="348">
      <formula>IF(G56=300,5)</formula>
    </cfRule>
  </conditionalFormatting>
  <conditionalFormatting sqref="E62">
    <cfRule type="expression" dxfId="3266" priority="347">
      <formula>IF(E62=300,5)</formula>
    </cfRule>
  </conditionalFormatting>
  <conditionalFormatting sqref="F62">
    <cfRule type="expression" dxfId="3265" priority="346">
      <formula>IF(F62=300,5)</formula>
    </cfRule>
  </conditionalFormatting>
  <conditionalFormatting sqref="G62">
    <cfRule type="expression" dxfId="3264" priority="345">
      <formula>IF(G62=300,5)</formula>
    </cfRule>
  </conditionalFormatting>
  <conditionalFormatting sqref="E63">
    <cfRule type="expression" dxfId="3263" priority="344">
      <formula>IF(E63=300,5)</formula>
    </cfRule>
  </conditionalFormatting>
  <conditionalFormatting sqref="F63">
    <cfRule type="expression" dxfId="3262" priority="343">
      <formula>IF(F63=300,5)</formula>
    </cfRule>
  </conditionalFormatting>
  <conditionalFormatting sqref="G63">
    <cfRule type="expression" dxfId="3261" priority="342">
      <formula>IF(G63=300,5)</formula>
    </cfRule>
  </conditionalFormatting>
  <conditionalFormatting sqref="E64">
    <cfRule type="expression" dxfId="3260" priority="341">
      <formula>IF(E64=300,5)</formula>
    </cfRule>
  </conditionalFormatting>
  <conditionalFormatting sqref="F64">
    <cfRule type="expression" dxfId="3259" priority="340">
      <formula>IF(F64=300,5)</formula>
    </cfRule>
  </conditionalFormatting>
  <conditionalFormatting sqref="G64">
    <cfRule type="expression" dxfId="3258" priority="339">
      <formula>IF(G64=300,5)</formula>
    </cfRule>
  </conditionalFormatting>
  <conditionalFormatting sqref="E65">
    <cfRule type="expression" dxfId="3257" priority="338">
      <formula>IF(E65=300,5)</formula>
    </cfRule>
  </conditionalFormatting>
  <conditionalFormatting sqref="F65">
    <cfRule type="expression" dxfId="3256" priority="337">
      <formula>IF(F65=300,5)</formula>
    </cfRule>
  </conditionalFormatting>
  <conditionalFormatting sqref="G65">
    <cfRule type="expression" dxfId="3255" priority="336">
      <formula>IF(G65=300,5)</formula>
    </cfRule>
  </conditionalFormatting>
  <conditionalFormatting sqref="E66">
    <cfRule type="expression" dxfId="3254" priority="335">
      <formula>IF(E66=300,5)</formula>
    </cfRule>
  </conditionalFormatting>
  <conditionalFormatting sqref="F66">
    <cfRule type="expression" dxfId="3253" priority="334">
      <formula>IF(F66=300,5)</formula>
    </cfRule>
  </conditionalFormatting>
  <conditionalFormatting sqref="G66">
    <cfRule type="expression" dxfId="3252" priority="333">
      <formula>IF(G66=300,5)</formula>
    </cfRule>
  </conditionalFormatting>
  <conditionalFormatting sqref="E72">
    <cfRule type="expression" dxfId="3251" priority="332">
      <formula>IF(E72=300,5)</formula>
    </cfRule>
  </conditionalFormatting>
  <conditionalFormatting sqref="F72">
    <cfRule type="expression" dxfId="3250" priority="331">
      <formula>IF(F72=300,5)</formula>
    </cfRule>
  </conditionalFormatting>
  <conditionalFormatting sqref="G72">
    <cfRule type="expression" dxfId="3249" priority="330">
      <formula>IF(G72=300,5)</formula>
    </cfRule>
  </conditionalFormatting>
  <conditionalFormatting sqref="E73">
    <cfRule type="expression" dxfId="3248" priority="329">
      <formula>IF(E73=300,5)</formula>
    </cfRule>
  </conditionalFormatting>
  <conditionalFormatting sqref="F73">
    <cfRule type="expression" dxfId="3247" priority="328">
      <formula>IF(F73=300,5)</formula>
    </cfRule>
  </conditionalFormatting>
  <conditionalFormatting sqref="G73">
    <cfRule type="expression" dxfId="3246" priority="327">
      <formula>IF(G73=300,5)</formula>
    </cfRule>
  </conditionalFormatting>
  <conditionalFormatting sqref="E74">
    <cfRule type="expression" dxfId="3245" priority="326">
      <formula>IF(E74=300,5)</formula>
    </cfRule>
  </conditionalFormatting>
  <conditionalFormatting sqref="F74">
    <cfRule type="expression" dxfId="3244" priority="325">
      <formula>IF(F74=300,5)</formula>
    </cfRule>
  </conditionalFormatting>
  <conditionalFormatting sqref="G74">
    <cfRule type="expression" dxfId="3243" priority="324">
      <formula>IF(G74=300,5)</formula>
    </cfRule>
  </conditionalFormatting>
  <conditionalFormatting sqref="E75">
    <cfRule type="expression" dxfId="3242" priority="323">
      <formula>IF(E75=300,5)</formula>
    </cfRule>
  </conditionalFormatting>
  <conditionalFormatting sqref="F75">
    <cfRule type="expression" dxfId="3241" priority="322">
      <formula>IF(F75=300,5)</formula>
    </cfRule>
  </conditionalFormatting>
  <conditionalFormatting sqref="G75">
    <cfRule type="expression" dxfId="3240" priority="321">
      <formula>IF(G75=300,5)</formula>
    </cfRule>
  </conditionalFormatting>
  <conditionalFormatting sqref="E76">
    <cfRule type="expression" dxfId="3239" priority="320">
      <formula>IF(E76=300,5)</formula>
    </cfRule>
  </conditionalFormatting>
  <conditionalFormatting sqref="F76">
    <cfRule type="expression" dxfId="3238" priority="319">
      <formula>IF(F76=300,5)</formula>
    </cfRule>
  </conditionalFormatting>
  <conditionalFormatting sqref="G76">
    <cfRule type="expression" dxfId="3237" priority="318">
      <formula>IF(G76=300,5)</formula>
    </cfRule>
  </conditionalFormatting>
  <conditionalFormatting sqref="E82">
    <cfRule type="expression" dxfId="3236" priority="317">
      <formula>IF(E82=300,5)</formula>
    </cfRule>
  </conditionalFormatting>
  <conditionalFormatting sqref="F82">
    <cfRule type="expression" dxfId="3235" priority="316">
      <formula>IF(F82=300,5)</formula>
    </cfRule>
  </conditionalFormatting>
  <conditionalFormatting sqref="G82">
    <cfRule type="expression" dxfId="3234" priority="315">
      <formula>IF(G82=300,5)</formula>
    </cfRule>
  </conditionalFormatting>
  <conditionalFormatting sqref="E83">
    <cfRule type="expression" dxfId="3233" priority="314">
      <formula>IF(E83=300,5)</formula>
    </cfRule>
  </conditionalFormatting>
  <conditionalFormatting sqref="F83">
    <cfRule type="expression" dxfId="3232" priority="313">
      <formula>IF(F83=300,5)</formula>
    </cfRule>
  </conditionalFormatting>
  <conditionalFormatting sqref="G83">
    <cfRule type="expression" dxfId="3231" priority="312">
      <formula>IF(G83=300,5)</formula>
    </cfRule>
  </conditionalFormatting>
  <conditionalFormatting sqref="E84">
    <cfRule type="expression" dxfId="3230" priority="311">
      <formula>IF(E84=300,5)</formula>
    </cfRule>
  </conditionalFormatting>
  <conditionalFormatting sqref="F84">
    <cfRule type="expression" dxfId="3229" priority="310">
      <formula>IF(F84=300,5)</formula>
    </cfRule>
  </conditionalFormatting>
  <conditionalFormatting sqref="G84">
    <cfRule type="expression" dxfId="3228" priority="309">
      <formula>IF(G84=300,5)</formula>
    </cfRule>
  </conditionalFormatting>
  <conditionalFormatting sqref="E85">
    <cfRule type="expression" dxfId="3227" priority="308">
      <formula>IF(E85=300,5)</formula>
    </cfRule>
  </conditionalFormatting>
  <conditionalFormatting sqref="F85">
    <cfRule type="expression" dxfId="3226" priority="307">
      <formula>IF(F85=300,5)</formula>
    </cfRule>
  </conditionalFormatting>
  <conditionalFormatting sqref="G85">
    <cfRule type="expression" dxfId="3225" priority="306">
      <formula>IF(G85=300,5)</formula>
    </cfRule>
  </conditionalFormatting>
  <conditionalFormatting sqref="E86">
    <cfRule type="expression" dxfId="3224" priority="305">
      <formula>IF(E86=300,5)</formula>
    </cfRule>
  </conditionalFormatting>
  <conditionalFormatting sqref="F86">
    <cfRule type="expression" dxfId="3223" priority="304">
      <formula>IF(F86=300,5)</formula>
    </cfRule>
  </conditionalFormatting>
  <conditionalFormatting sqref="G86">
    <cfRule type="expression" dxfId="3222" priority="303">
      <formula>IF(G86=300,5)</formula>
    </cfRule>
  </conditionalFormatting>
  <conditionalFormatting sqref="E92">
    <cfRule type="expression" dxfId="3221" priority="302">
      <formula>IF(E92=300,5)</formula>
    </cfRule>
  </conditionalFormatting>
  <conditionalFormatting sqref="F92">
    <cfRule type="expression" dxfId="3220" priority="301">
      <formula>IF(F92=300,5)</formula>
    </cfRule>
  </conditionalFormatting>
  <conditionalFormatting sqref="G92">
    <cfRule type="expression" dxfId="3219" priority="300">
      <formula>IF(G92=300,5)</formula>
    </cfRule>
  </conditionalFormatting>
  <conditionalFormatting sqref="E93">
    <cfRule type="expression" dxfId="3218" priority="299">
      <formula>IF(E93=300,5)</formula>
    </cfRule>
  </conditionalFormatting>
  <conditionalFormatting sqref="F93">
    <cfRule type="expression" dxfId="3217" priority="298">
      <formula>IF(F93=300,5)</formula>
    </cfRule>
  </conditionalFormatting>
  <conditionalFormatting sqref="G93">
    <cfRule type="expression" dxfId="3216" priority="297">
      <formula>IF(G93=300,5)</formula>
    </cfRule>
  </conditionalFormatting>
  <conditionalFormatting sqref="E94">
    <cfRule type="expression" dxfId="3215" priority="296">
      <formula>IF(E94=300,5)</formula>
    </cfRule>
  </conditionalFormatting>
  <conditionalFormatting sqref="F94">
    <cfRule type="expression" dxfId="3214" priority="295">
      <formula>IF(F94=300,5)</formula>
    </cfRule>
  </conditionalFormatting>
  <conditionalFormatting sqref="G94">
    <cfRule type="expression" dxfId="3213" priority="294">
      <formula>IF(G94=300,5)</formula>
    </cfRule>
  </conditionalFormatting>
  <conditionalFormatting sqref="E95">
    <cfRule type="expression" dxfId="3212" priority="293">
      <formula>IF(E95=300,5)</formula>
    </cfRule>
  </conditionalFormatting>
  <conditionalFormatting sqref="F95">
    <cfRule type="expression" dxfId="3211" priority="292">
      <formula>IF(F95=300,5)</formula>
    </cfRule>
  </conditionalFormatting>
  <conditionalFormatting sqref="G95">
    <cfRule type="expression" dxfId="3210" priority="291">
      <formula>IF(G95=300,5)</formula>
    </cfRule>
  </conditionalFormatting>
  <conditionalFormatting sqref="E96">
    <cfRule type="expression" dxfId="3209" priority="290">
      <formula>IF(E96=300,5)</formula>
    </cfRule>
  </conditionalFormatting>
  <conditionalFormatting sqref="F96">
    <cfRule type="expression" dxfId="3208" priority="289">
      <formula>IF(F96=300,5)</formula>
    </cfRule>
  </conditionalFormatting>
  <conditionalFormatting sqref="G96">
    <cfRule type="expression" dxfId="3207" priority="288">
      <formula>IF(G96=300,5)</formula>
    </cfRule>
  </conditionalFormatting>
  <conditionalFormatting sqref="E102">
    <cfRule type="expression" dxfId="3206" priority="287">
      <formula>IF(E102=300,5)</formula>
    </cfRule>
  </conditionalFormatting>
  <conditionalFormatting sqref="F102">
    <cfRule type="expression" dxfId="3205" priority="286">
      <formula>IF(F102=300,5)</formula>
    </cfRule>
  </conditionalFormatting>
  <conditionalFormatting sqref="G102">
    <cfRule type="expression" dxfId="3204" priority="285">
      <formula>IF(G102=300,5)</formula>
    </cfRule>
  </conditionalFormatting>
  <conditionalFormatting sqref="E103">
    <cfRule type="expression" dxfId="3203" priority="284">
      <formula>IF(E103=300,5)</formula>
    </cfRule>
  </conditionalFormatting>
  <conditionalFormatting sqref="F103">
    <cfRule type="expression" dxfId="3202" priority="283">
      <formula>IF(F103=300,5)</formula>
    </cfRule>
  </conditionalFormatting>
  <conditionalFormatting sqref="G103">
    <cfRule type="expression" dxfId="3201" priority="282">
      <formula>IF(G103=300,5)</formula>
    </cfRule>
  </conditionalFormatting>
  <conditionalFormatting sqref="E105">
    <cfRule type="expression" dxfId="3200" priority="281">
      <formula>IF(E105=300,5)</formula>
    </cfRule>
  </conditionalFormatting>
  <conditionalFormatting sqref="F105">
    <cfRule type="expression" dxfId="3199" priority="280">
      <formula>IF(F105=300,5)</formula>
    </cfRule>
  </conditionalFormatting>
  <conditionalFormatting sqref="G105">
    <cfRule type="expression" dxfId="3198" priority="279">
      <formula>IF(G105=300,5)</formula>
    </cfRule>
  </conditionalFormatting>
  <conditionalFormatting sqref="E106">
    <cfRule type="expression" dxfId="3197" priority="278">
      <formula>IF(E106=300,5)</formula>
    </cfRule>
  </conditionalFormatting>
  <conditionalFormatting sqref="F106">
    <cfRule type="expression" dxfId="3196" priority="277">
      <formula>IF(F106=300,5)</formula>
    </cfRule>
  </conditionalFormatting>
  <conditionalFormatting sqref="G106">
    <cfRule type="expression" dxfId="3195" priority="276">
      <formula>IF(G106=300,5)</formula>
    </cfRule>
  </conditionalFormatting>
  <conditionalFormatting sqref="E112">
    <cfRule type="expression" dxfId="3194" priority="275">
      <formula>IF(E112=300,5)</formula>
    </cfRule>
  </conditionalFormatting>
  <conditionalFormatting sqref="F112">
    <cfRule type="expression" dxfId="3193" priority="274">
      <formula>IF(F112=300,5)</formula>
    </cfRule>
  </conditionalFormatting>
  <conditionalFormatting sqref="G112">
    <cfRule type="expression" dxfId="3192" priority="273">
      <formula>IF(G112=300,5)</formula>
    </cfRule>
  </conditionalFormatting>
  <conditionalFormatting sqref="E113">
    <cfRule type="expression" dxfId="3191" priority="272">
      <formula>IF(E113=300,5)</formula>
    </cfRule>
  </conditionalFormatting>
  <conditionalFormatting sqref="F113">
    <cfRule type="expression" dxfId="3190" priority="271">
      <formula>IF(F113=300,5)</formula>
    </cfRule>
  </conditionalFormatting>
  <conditionalFormatting sqref="G113">
    <cfRule type="expression" dxfId="3189" priority="270">
      <formula>IF(G113=300,5)</formula>
    </cfRule>
  </conditionalFormatting>
  <conditionalFormatting sqref="E114">
    <cfRule type="expression" dxfId="3188" priority="269">
      <formula>IF(E114=300,5)</formula>
    </cfRule>
  </conditionalFormatting>
  <conditionalFormatting sqref="F114">
    <cfRule type="expression" dxfId="3187" priority="268">
      <formula>IF(F114=300,5)</formula>
    </cfRule>
  </conditionalFormatting>
  <conditionalFormatting sqref="G114">
    <cfRule type="expression" dxfId="3186" priority="267">
      <formula>IF(G114=300,5)</formula>
    </cfRule>
  </conditionalFormatting>
  <conditionalFormatting sqref="E115">
    <cfRule type="expression" dxfId="3185" priority="266">
      <formula>IF(E115=300,5)</formula>
    </cfRule>
  </conditionalFormatting>
  <conditionalFormatting sqref="F115">
    <cfRule type="expression" dxfId="3184" priority="265">
      <formula>IF(F115=300,5)</formula>
    </cfRule>
  </conditionalFormatting>
  <conditionalFormatting sqref="G115">
    <cfRule type="expression" dxfId="3183" priority="264">
      <formula>IF(G115=300,5)</formula>
    </cfRule>
  </conditionalFormatting>
  <conditionalFormatting sqref="E116">
    <cfRule type="expression" dxfId="3182" priority="263">
      <formula>IF(E116=300,5)</formula>
    </cfRule>
  </conditionalFormatting>
  <conditionalFormatting sqref="F116">
    <cfRule type="expression" dxfId="3181" priority="262">
      <formula>IF(F116=300,5)</formula>
    </cfRule>
  </conditionalFormatting>
  <conditionalFormatting sqref="G116">
    <cfRule type="expression" dxfId="3180" priority="261">
      <formula>IF(G116=300,5)</formula>
    </cfRule>
  </conditionalFormatting>
  <conditionalFormatting sqref="E122">
    <cfRule type="expression" dxfId="3179" priority="260">
      <formula>IF(E122=300,5)</formula>
    </cfRule>
  </conditionalFormatting>
  <conditionalFormatting sqref="F122">
    <cfRule type="expression" dxfId="3178" priority="259">
      <formula>IF(F122=300,5)</formula>
    </cfRule>
  </conditionalFormatting>
  <conditionalFormatting sqref="G122">
    <cfRule type="expression" dxfId="3177" priority="258">
      <formula>IF(G122=300,5)</formula>
    </cfRule>
  </conditionalFormatting>
  <conditionalFormatting sqref="E123">
    <cfRule type="expression" dxfId="3176" priority="257">
      <formula>IF(E123=300,5)</formula>
    </cfRule>
  </conditionalFormatting>
  <conditionalFormatting sqref="F123">
    <cfRule type="expression" dxfId="3175" priority="256">
      <formula>IF(F123=300,5)</formula>
    </cfRule>
  </conditionalFormatting>
  <conditionalFormatting sqref="G123">
    <cfRule type="expression" dxfId="3174" priority="255">
      <formula>IF(G123=300,5)</formula>
    </cfRule>
  </conditionalFormatting>
  <conditionalFormatting sqref="E124">
    <cfRule type="expression" dxfId="3173" priority="254">
      <formula>IF(E124=300,5)</formula>
    </cfRule>
  </conditionalFormatting>
  <conditionalFormatting sqref="F124">
    <cfRule type="expression" dxfId="3172" priority="253">
      <formula>IF(F124=300,5)</formula>
    </cfRule>
  </conditionalFormatting>
  <conditionalFormatting sqref="G124">
    <cfRule type="expression" dxfId="3171" priority="252">
      <formula>IF(G124=300,5)</formula>
    </cfRule>
  </conditionalFormatting>
  <conditionalFormatting sqref="E125">
    <cfRule type="expression" dxfId="3170" priority="251">
      <formula>IF(E125=300,5)</formula>
    </cfRule>
  </conditionalFormatting>
  <conditionalFormatting sqref="F125">
    <cfRule type="expression" dxfId="3169" priority="250">
      <formula>IF(F125=300,5)</formula>
    </cfRule>
  </conditionalFormatting>
  <conditionalFormatting sqref="G125">
    <cfRule type="expression" dxfId="3168" priority="249">
      <formula>IF(G125=300,5)</formula>
    </cfRule>
  </conditionalFormatting>
  <conditionalFormatting sqref="E126">
    <cfRule type="expression" dxfId="3167" priority="248">
      <formula>IF(E126=300,5)</formula>
    </cfRule>
  </conditionalFormatting>
  <conditionalFormatting sqref="F126">
    <cfRule type="expression" dxfId="3166" priority="247">
      <formula>IF(F126=300,5)</formula>
    </cfRule>
  </conditionalFormatting>
  <conditionalFormatting sqref="G126">
    <cfRule type="expression" dxfId="3165" priority="246">
      <formula>IF(G126=300,5)</formula>
    </cfRule>
  </conditionalFormatting>
  <conditionalFormatting sqref="E132">
    <cfRule type="expression" dxfId="3164" priority="245">
      <formula>IF(E132=300,5)</formula>
    </cfRule>
  </conditionalFormatting>
  <conditionalFormatting sqref="F132">
    <cfRule type="expression" dxfId="3163" priority="244">
      <formula>IF(F132=300,5)</formula>
    </cfRule>
  </conditionalFormatting>
  <conditionalFormatting sqref="G132">
    <cfRule type="expression" dxfId="3162" priority="243">
      <formula>IF(G132=300,5)</formula>
    </cfRule>
  </conditionalFormatting>
  <conditionalFormatting sqref="E133">
    <cfRule type="expression" dxfId="3161" priority="242">
      <formula>IF(E133=300,5)</formula>
    </cfRule>
  </conditionalFormatting>
  <conditionalFormatting sqref="F133">
    <cfRule type="expression" dxfId="3160" priority="241">
      <formula>IF(F133=300,5)</formula>
    </cfRule>
  </conditionalFormatting>
  <conditionalFormatting sqref="G133">
    <cfRule type="expression" dxfId="3159" priority="240">
      <formula>IF(G133=300,5)</formula>
    </cfRule>
  </conditionalFormatting>
  <conditionalFormatting sqref="E134">
    <cfRule type="expression" dxfId="3158" priority="239">
      <formula>IF(E134=300,5)</formula>
    </cfRule>
  </conditionalFormatting>
  <conditionalFormatting sqref="F134">
    <cfRule type="expression" dxfId="3157" priority="238">
      <formula>IF(F134=300,5)</formula>
    </cfRule>
  </conditionalFormatting>
  <conditionalFormatting sqref="G134">
    <cfRule type="expression" dxfId="3156" priority="237">
      <formula>IF(G134=300,5)</formula>
    </cfRule>
  </conditionalFormatting>
  <conditionalFormatting sqref="E135">
    <cfRule type="expression" dxfId="3155" priority="236">
      <formula>IF(E135=300,5)</formula>
    </cfRule>
  </conditionalFormatting>
  <conditionalFormatting sqref="F135">
    <cfRule type="expression" dxfId="3154" priority="235">
      <formula>IF(F135=300,5)</formula>
    </cfRule>
  </conditionalFormatting>
  <conditionalFormatting sqref="G135">
    <cfRule type="expression" dxfId="3153" priority="234">
      <formula>IF(G135=300,5)</formula>
    </cfRule>
  </conditionalFormatting>
  <conditionalFormatting sqref="E136">
    <cfRule type="expression" dxfId="3152" priority="233">
      <formula>IF(E136=300,5)</formula>
    </cfRule>
  </conditionalFormatting>
  <conditionalFormatting sqref="F136">
    <cfRule type="expression" dxfId="3151" priority="232">
      <formula>IF(F136=300,5)</formula>
    </cfRule>
  </conditionalFormatting>
  <conditionalFormatting sqref="G136">
    <cfRule type="expression" dxfId="3150" priority="231">
      <formula>IF(G136=300,5)</formula>
    </cfRule>
  </conditionalFormatting>
  <conditionalFormatting sqref="E142">
    <cfRule type="expression" dxfId="3149" priority="230">
      <formula>IF(E142=300,5)</formula>
    </cfRule>
  </conditionalFormatting>
  <conditionalFormatting sqref="F142">
    <cfRule type="expression" dxfId="3148" priority="229">
      <formula>IF(F142=300,5)</formula>
    </cfRule>
  </conditionalFormatting>
  <conditionalFormatting sqref="G142">
    <cfRule type="expression" dxfId="3147" priority="228">
      <formula>IF(G142=300,5)</formula>
    </cfRule>
  </conditionalFormatting>
  <conditionalFormatting sqref="E143">
    <cfRule type="expression" dxfId="3146" priority="227">
      <formula>IF(E143=300,5)</formula>
    </cfRule>
  </conditionalFormatting>
  <conditionalFormatting sqref="F143">
    <cfRule type="expression" dxfId="3145" priority="226">
      <formula>IF(F143=300,5)</formula>
    </cfRule>
  </conditionalFormatting>
  <conditionalFormatting sqref="G143">
    <cfRule type="expression" dxfId="3144" priority="225">
      <formula>IF(G143=300,5)</formula>
    </cfRule>
  </conditionalFormatting>
  <conditionalFormatting sqref="E144">
    <cfRule type="expression" dxfId="3143" priority="224">
      <formula>IF(E144=300,5)</formula>
    </cfRule>
  </conditionalFormatting>
  <conditionalFormatting sqref="F144">
    <cfRule type="expression" dxfId="3142" priority="223">
      <formula>IF(F144=300,5)</formula>
    </cfRule>
  </conditionalFormatting>
  <conditionalFormatting sqref="G144">
    <cfRule type="expression" dxfId="3141" priority="222">
      <formula>IF(G144=300,5)</formula>
    </cfRule>
  </conditionalFormatting>
  <conditionalFormatting sqref="E152">
    <cfRule type="expression" dxfId="3140" priority="221">
      <formula>IF(E152=300,5)</formula>
    </cfRule>
  </conditionalFormatting>
  <conditionalFormatting sqref="F152">
    <cfRule type="expression" dxfId="3139" priority="220">
      <formula>IF(F152=300,5)</formula>
    </cfRule>
  </conditionalFormatting>
  <conditionalFormatting sqref="G152">
    <cfRule type="expression" dxfId="3138" priority="219">
      <formula>IF(G152=300,5)</formula>
    </cfRule>
  </conditionalFormatting>
  <conditionalFormatting sqref="E153">
    <cfRule type="expression" dxfId="3137" priority="218">
      <formula>IF(E153=300,5)</formula>
    </cfRule>
  </conditionalFormatting>
  <conditionalFormatting sqref="F153">
    <cfRule type="expression" dxfId="3136" priority="217">
      <formula>IF(F153=300,5)</formula>
    </cfRule>
  </conditionalFormatting>
  <conditionalFormatting sqref="G153">
    <cfRule type="expression" dxfId="3135" priority="216">
      <formula>IF(G153=300,5)</formula>
    </cfRule>
  </conditionalFormatting>
  <conditionalFormatting sqref="E154">
    <cfRule type="expression" dxfId="3134" priority="215">
      <formula>IF(E154=300,5)</formula>
    </cfRule>
  </conditionalFormatting>
  <conditionalFormatting sqref="F154">
    <cfRule type="expression" dxfId="3133" priority="214">
      <formula>IF(F154=300,5)</formula>
    </cfRule>
  </conditionalFormatting>
  <conditionalFormatting sqref="G154">
    <cfRule type="expression" dxfId="3132" priority="213">
      <formula>IF(G154=300,5)</formula>
    </cfRule>
  </conditionalFormatting>
  <conditionalFormatting sqref="E155">
    <cfRule type="expression" dxfId="3131" priority="212">
      <formula>IF(E155=300,5)</formula>
    </cfRule>
  </conditionalFormatting>
  <conditionalFormatting sqref="F155">
    <cfRule type="expression" dxfId="3130" priority="211">
      <formula>IF(F155=300,5)</formula>
    </cfRule>
  </conditionalFormatting>
  <conditionalFormatting sqref="G155">
    <cfRule type="expression" dxfId="3129" priority="210">
      <formula>IF(G155=300,5)</formula>
    </cfRule>
  </conditionalFormatting>
  <conditionalFormatting sqref="E156">
    <cfRule type="expression" dxfId="3128" priority="209">
      <formula>IF(E156=300,5)</formula>
    </cfRule>
  </conditionalFormatting>
  <conditionalFormatting sqref="F156">
    <cfRule type="expression" dxfId="3127" priority="208">
      <formula>IF(F156=300,5)</formula>
    </cfRule>
  </conditionalFormatting>
  <conditionalFormatting sqref="G156">
    <cfRule type="expression" dxfId="3126" priority="207">
      <formula>IF(G156=300,5)</formula>
    </cfRule>
  </conditionalFormatting>
  <conditionalFormatting sqref="E148">
    <cfRule type="expression" dxfId="3125" priority="206">
      <formula>IF(E148=300,5)</formula>
    </cfRule>
  </conditionalFormatting>
  <conditionalFormatting sqref="F148">
    <cfRule type="expression" dxfId="3124" priority="205">
      <formula>IF(F148=300,5)</formula>
    </cfRule>
  </conditionalFormatting>
  <conditionalFormatting sqref="G148">
    <cfRule type="expression" dxfId="3123" priority="204">
      <formula>IF(G148=300,5)</formula>
    </cfRule>
  </conditionalFormatting>
  <conditionalFormatting sqref="E145">
    <cfRule type="expression" dxfId="3122" priority="203">
      <formula>IF(E145=300,5)</formula>
    </cfRule>
  </conditionalFormatting>
  <conditionalFormatting sqref="F145">
    <cfRule type="expression" dxfId="3121" priority="202">
      <formula>IF(F145=300,5)</formula>
    </cfRule>
  </conditionalFormatting>
  <conditionalFormatting sqref="G145">
    <cfRule type="expression" dxfId="3120" priority="201">
      <formula>IF(G145=300,5)</formula>
    </cfRule>
  </conditionalFormatting>
  <conditionalFormatting sqref="E146">
    <cfRule type="expression" dxfId="3119" priority="200">
      <formula>IF(E146=300,5)</formula>
    </cfRule>
  </conditionalFormatting>
  <conditionalFormatting sqref="F146">
    <cfRule type="expression" dxfId="3118" priority="199">
      <formula>IF(F146=300,5)</formula>
    </cfRule>
  </conditionalFormatting>
  <conditionalFormatting sqref="G146">
    <cfRule type="expression" dxfId="3117" priority="198">
      <formula>IF(G146=300,5)</formula>
    </cfRule>
  </conditionalFormatting>
  <conditionalFormatting sqref="E104">
    <cfRule type="expression" dxfId="3116" priority="197">
      <formula>IF(E104=300,5)</formula>
    </cfRule>
  </conditionalFormatting>
  <conditionalFormatting sqref="F104">
    <cfRule type="expression" dxfId="3115" priority="196">
      <formula>IF(F104=300,5)</formula>
    </cfRule>
  </conditionalFormatting>
  <conditionalFormatting sqref="G104">
    <cfRule type="expression" dxfId="3114" priority="195">
      <formula>IF(G104=300,5)</formula>
    </cfRule>
  </conditionalFormatting>
  <conditionalFormatting sqref="B11">
    <cfRule type="cellIs" dxfId="3113" priority="194" operator="greaterThanOrEqual">
      <formula>0</formula>
    </cfRule>
  </conditionalFormatting>
  <conditionalFormatting sqref="B21">
    <cfRule type="cellIs" dxfId="3112" priority="193" operator="greaterThanOrEqual">
      <formula>0</formula>
    </cfRule>
  </conditionalFormatting>
  <conditionalFormatting sqref="B31">
    <cfRule type="cellIs" dxfId="3111" priority="192" operator="greaterThanOrEqual">
      <formula>0</formula>
    </cfRule>
  </conditionalFormatting>
  <conditionalFormatting sqref="B41">
    <cfRule type="cellIs" dxfId="3110" priority="191" operator="greaterThanOrEqual">
      <formula>0</formula>
    </cfRule>
  </conditionalFormatting>
  <conditionalFormatting sqref="B51">
    <cfRule type="cellIs" dxfId="3109" priority="190" operator="greaterThanOrEqual">
      <formula>0</formula>
    </cfRule>
  </conditionalFormatting>
  <conditionalFormatting sqref="B61">
    <cfRule type="cellIs" dxfId="3108" priority="189" operator="greaterThanOrEqual">
      <formula>0</formula>
    </cfRule>
  </conditionalFormatting>
  <conditionalFormatting sqref="B71">
    <cfRule type="cellIs" dxfId="3107" priority="188" operator="greaterThanOrEqual">
      <formula>0</formula>
    </cfRule>
  </conditionalFormatting>
  <conditionalFormatting sqref="B81">
    <cfRule type="cellIs" dxfId="3106" priority="187" operator="greaterThanOrEqual">
      <formula>0</formula>
    </cfRule>
  </conditionalFormatting>
  <conditionalFormatting sqref="B91">
    <cfRule type="cellIs" dxfId="3105" priority="186" operator="greaterThanOrEqual">
      <formula>0</formula>
    </cfRule>
  </conditionalFormatting>
  <conditionalFormatting sqref="B101">
    <cfRule type="cellIs" dxfId="3104" priority="185" operator="greaterThanOrEqual">
      <formula>0</formula>
    </cfRule>
  </conditionalFormatting>
  <conditionalFormatting sqref="B111">
    <cfRule type="cellIs" dxfId="3103" priority="184" operator="greaterThanOrEqual">
      <formula>0</formula>
    </cfRule>
  </conditionalFormatting>
  <conditionalFormatting sqref="B121">
    <cfRule type="cellIs" dxfId="3102" priority="183" operator="greaterThanOrEqual">
      <formula>0</formula>
    </cfRule>
  </conditionalFormatting>
  <conditionalFormatting sqref="B131">
    <cfRule type="cellIs" dxfId="3101" priority="182" operator="greaterThanOrEqual">
      <formula>0</formula>
    </cfRule>
  </conditionalFormatting>
  <conditionalFormatting sqref="B161">
    <cfRule type="cellIs" dxfId="3100" priority="179" operator="greaterThanOrEqual">
      <formula>0</formula>
    </cfRule>
  </conditionalFormatting>
  <conditionalFormatting sqref="B141">
    <cfRule type="cellIs" dxfId="3099" priority="181" operator="greaterThanOrEqual">
      <formula>0</formula>
    </cfRule>
  </conditionalFormatting>
  <conditionalFormatting sqref="B151">
    <cfRule type="cellIs" dxfId="3098" priority="180" operator="greaterThanOrEqual">
      <formula>0</formula>
    </cfRule>
  </conditionalFormatting>
  <conditionalFormatting sqref="E21:G21">
    <cfRule type="cellIs" dxfId="3097" priority="177" operator="equal">
      <formula>0</formula>
    </cfRule>
    <cfRule type="containsErrors" dxfId="3096" priority="178">
      <formula>ISERROR(E21)</formula>
    </cfRule>
  </conditionalFormatting>
  <conditionalFormatting sqref="E31:G31">
    <cfRule type="cellIs" dxfId="3095" priority="175" operator="equal">
      <formula>0</formula>
    </cfRule>
    <cfRule type="containsErrors" dxfId="3094" priority="176">
      <formula>ISERROR(E31)</formula>
    </cfRule>
  </conditionalFormatting>
  <conditionalFormatting sqref="E41:G41">
    <cfRule type="cellIs" dxfId="3093" priority="173" operator="equal">
      <formula>0</formula>
    </cfRule>
    <cfRule type="containsErrors" dxfId="3092" priority="174">
      <formula>ISERROR(E41)</formula>
    </cfRule>
  </conditionalFormatting>
  <conditionalFormatting sqref="E51:G51">
    <cfRule type="cellIs" dxfId="3091" priority="171" operator="equal">
      <formula>0</formula>
    </cfRule>
    <cfRule type="containsErrors" dxfId="3090" priority="172">
      <formula>ISERROR(E51)</formula>
    </cfRule>
  </conditionalFormatting>
  <conditionalFormatting sqref="E61:G61">
    <cfRule type="cellIs" dxfId="3089" priority="169" operator="equal">
      <formula>0</formula>
    </cfRule>
    <cfRule type="containsErrors" dxfId="3088" priority="170">
      <formula>ISERROR(E61)</formula>
    </cfRule>
  </conditionalFormatting>
  <conditionalFormatting sqref="E71:G71">
    <cfRule type="cellIs" dxfId="3087" priority="167" operator="equal">
      <formula>0</formula>
    </cfRule>
    <cfRule type="containsErrors" dxfId="3086" priority="168">
      <formula>ISERROR(E71)</formula>
    </cfRule>
  </conditionalFormatting>
  <conditionalFormatting sqref="E81:G81">
    <cfRule type="cellIs" dxfId="3085" priority="165" operator="equal">
      <formula>0</formula>
    </cfRule>
    <cfRule type="containsErrors" dxfId="3084" priority="166">
      <formula>ISERROR(E81)</formula>
    </cfRule>
  </conditionalFormatting>
  <conditionalFormatting sqref="E91:G91">
    <cfRule type="cellIs" dxfId="3083" priority="163" operator="equal">
      <formula>0</formula>
    </cfRule>
    <cfRule type="containsErrors" dxfId="3082" priority="164">
      <formula>ISERROR(E91)</formula>
    </cfRule>
  </conditionalFormatting>
  <conditionalFormatting sqref="E101:G101">
    <cfRule type="cellIs" dxfId="3081" priority="161" operator="equal">
      <formula>0</formula>
    </cfRule>
    <cfRule type="containsErrors" dxfId="3080" priority="162">
      <formula>ISERROR(E101)</formula>
    </cfRule>
  </conditionalFormatting>
  <conditionalFormatting sqref="E111:G111">
    <cfRule type="cellIs" dxfId="3079" priority="159" operator="equal">
      <formula>0</formula>
    </cfRule>
    <cfRule type="containsErrors" dxfId="3078" priority="160">
      <formula>ISERROR(E111)</formula>
    </cfRule>
  </conditionalFormatting>
  <conditionalFormatting sqref="E121:G121">
    <cfRule type="cellIs" dxfId="3077" priority="157" operator="equal">
      <formula>0</formula>
    </cfRule>
    <cfRule type="containsErrors" dxfId="3076" priority="158">
      <formula>ISERROR(E121)</formula>
    </cfRule>
  </conditionalFormatting>
  <conditionalFormatting sqref="E131:G131">
    <cfRule type="cellIs" dxfId="3075" priority="155" operator="equal">
      <formula>0</formula>
    </cfRule>
    <cfRule type="containsErrors" dxfId="3074" priority="156">
      <formula>ISERROR(E131)</formula>
    </cfRule>
  </conditionalFormatting>
  <conditionalFormatting sqref="E141:G141">
    <cfRule type="cellIs" dxfId="3073" priority="153" operator="equal">
      <formula>0</formula>
    </cfRule>
    <cfRule type="containsErrors" dxfId="3072" priority="154">
      <formula>ISERROR(E141)</formula>
    </cfRule>
  </conditionalFormatting>
  <conditionalFormatting sqref="E151:G151">
    <cfRule type="cellIs" dxfId="3071" priority="151" operator="equal">
      <formula>0</formula>
    </cfRule>
    <cfRule type="containsErrors" dxfId="3070" priority="152">
      <formula>ISERROR(E151)</formula>
    </cfRule>
  </conditionalFormatting>
  <conditionalFormatting sqref="C12:D16">
    <cfRule type="containsErrors" dxfId="3069" priority="150">
      <formula>ISERROR(C12)</formula>
    </cfRule>
  </conditionalFormatting>
  <conditionalFormatting sqref="C22:D26">
    <cfRule type="containsErrors" dxfId="3068" priority="149">
      <formula>ISERROR(C22)</formula>
    </cfRule>
  </conditionalFormatting>
  <conditionalFormatting sqref="C32:D36">
    <cfRule type="containsErrors" dxfId="3067" priority="148">
      <formula>ISERROR(C32)</formula>
    </cfRule>
  </conditionalFormatting>
  <conditionalFormatting sqref="C42:D46">
    <cfRule type="containsErrors" dxfId="3066" priority="147">
      <formula>ISERROR(C42)</formula>
    </cfRule>
  </conditionalFormatting>
  <conditionalFormatting sqref="C52:D56">
    <cfRule type="containsErrors" dxfId="3065" priority="146">
      <formula>ISERROR(C52)</formula>
    </cfRule>
  </conditionalFormatting>
  <conditionalFormatting sqref="C62:D66">
    <cfRule type="containsErrors" dxfId="3064" priority="145">
      <formula>ISERROR(C62)</formula>
    </cfRule>
  </conditionalFormatting>
  <conditionalFormatting sqref="C72:D76">
    <cfRule type="containsErrors" dxfId="3063" priority="144">
      <formula>ISERROR(C72)</formula>
    </cfRule>
  </conditionalFormatting>
  <conditionalFormatting sqref="C82:D86">
    <cfRule type="containsErrors" dxfId="3062" priority="143">
      <formula>ISERROR(C82)</formula>
    </cfRule>
  </conditionalFormatting>
  <conditionalFormatting sqref="C92:D96">
    <cfRule type="containsErrors" dxfId="3061" priority="142">
      <formula>ISERROR(C92)</formula>
    </cfRule>
  </conditionalFormatting>
  <conditionalFormatting sqref="C102:D106">
    <cfRule type="containsErrors" dxfId="3060" priority="141">
      <formula>ISERROR(C102)</formula>
    </cfRule>
  </conditionalFormatting>
  <conditionalFormatting sqref="C112:D116">
    <cfRule type="containsErrors" dxfId="3059" priority="140">
      <formula>ISERROR(C112)</formula>
    </cfRule>
  </conditionalFormatting>
  <conditionalFormatting sqref="C122:D126">
    <cfRule type="containsErrors" dxfId="3058" priority="139">
      <formula>ISERROR(C122)</formula>
    </cfRule>
  </conditionalFormatting>
  <conditionalFormatting sqref="C132:D136">
    <cfRule type="containsErrors" dxfId="3057" priority="138">
      <formula>ISERROR(C132)</formula>
    </cfRule>
  </conditionalFormatting>
  <conditionalFormatting sqref="C142:D146">
    <cfRule type="containsErrors" dxfId="3056" priority="137">
      <formula>ISERROR(C142)</formula>
    </cfRule>
  </conditionalFormatting>
  <conditionalFormatting sqref="C152:D156">
    <cfRule type="containsErrors" dxfId="3055" priority="136">
      <formula>ISERROR(C152)</formula>
    </cfRule>
  </conditionalFormatting>
  <conditionalFormatting sqref="A12:A16">
    <cfRule type="containsErrors" dxfId="3054" priority="135">
      <formula>ISERROR(A12)</formula>
    </cfRule>
  </conditionalFormatting>
  <conditionalFormatting sqref="A12:A16">
    <cfRule type="cellIs" dxfId="3053" priority="134" operator="equal">
      <formula>0</formula>
    </cfRule>
  </conditionalFormatting>
  <conditionalFormatting sqref="A22:A26">
    <cfRule type="containsErrors" dxfId="3052" priority="133">
      <formula>ISERROR(A22)</formula>
    </cfRule>
  </conditionalFormatting>
  <conditionalFormatting sqref="A22:A26">
    <cfRule type="cellIs" dxfId="3051" priority="132" operator="equal">
      <formula>0</formula>
    </cfRule>
  </conditionalFormatting>
  <conditionalFormatting sqref="A32:A36">
    <cfRule type="containsErrors" dxfId="3050" priority="131">
      <formula>ISERROR(A32)</formula>
    </cfRule>
  </conditionalFormatting>
  <conditionalFormatting sqref="A32:A36">
    <cfRule type="cellIs" dxfId="3049" priority="130" operator="equal">
      <formula>0</formula>
    </cfRule>
  </conditionalFormatting>
  <conditionalFormatting sqref="A42:A46">
    <cfRule type="containsErrors" dxfId="3048" priority="129">
      <formula>ISERROR(A42)</formula>
    </cfRule>
  </conditionalFormatting>
  <conditionalFormatting sqref="A42:A46">
    <cfRule type="cellIs" dxfId="3047" priority="128" operator="equal">
      <formula>0</formula>
    </cfRule>
  </conditionalFormatting>
  <conditionalFormatting sqref="A52:A56">
    <cfRule type="containsErrors" dxfId="3046" priority="127">
      <formula>ISERROR(A52)</formula>
    </cfRule>
  </conditionalFormatting>
  <conditionalFormatting sqref="A52:A56">
    <cfRule type="cellIs" dxfId="3045" priority="126" operator="equal">
      <formula>0</formula>
    </cfRule>
  </conditionalFormatting>
  <conditionalFormatting sqref="A62:A66">
    <cfRule type="containsErrors" dxfId="3044" priority="125">
      <formula>ISERROR(A62)</formula>
    </cfRule>
  </conditionalFormatting>
  <conditionalFormatting sqref="A62:A66">
    <cfRule type="cellIs" dxfId="3043" priority="124" operator="equal">
      <formula>0</formula>
    </cfRule>
  </conditionalFormatting>
  <conditionalFormatting sqref="A72:A76">
    <cfRule type="containsErrors" dxfId="3042" priority="123">
      <formula>ISERROR(A72)</formula>
    </cfRule>
  </conditionalFormatting>
  <conditionalFormatting sqref="A72:A76">
    <cfRule type="cellIs" dxfId="3041" priority="122" operator="equal">
      <formula>0</formula>
    </cfRule>
  </conditionalFormatting>
  <conditionalFormatting sqref="A82:A86">
    <cfRule type="containsErrors" dxfId="3040" priority="121">
      <formula>ISERROR(A82)</formula>
    </cfRule>
  </conditionalFormatting>
  <conditionalFormatting sqref="A82:A86">
    <cfRule type="cellIs" dxfId="3039" priority="120" operator="equal">
      <formula>0</formula>
    </cfRule>
  </conditionalFormatting>
  <conditionalFormatting sqref="A92:A96">
    <cfRule type="containsErrors" dxfId="3038" priority="119">
      <formula>ISERROR(A92)</formula>
    </cfRule>
  </conditionalFormatting>
  <conditionalFormatting sqref="A92:A96">
    <cfRule type="cellIs" dxfId="3037" priority="118" operator="equal">
      <formula>0</formula>
    </cfRule>
  </conditionalFormatting>
  <conditionalFormatting sqref="A102:A106">
    <cfRule type="containsErrors" dxfId="3036" priority="117">
      <formula>ISERROR(A102)</formula>
    </cfRule>
  </conditionalFormatting>
  <conditionalFormatting sqref="A102:A106">
    <cfRule type="cellIs" dxfId="3035" priority="116" operator="equal">
      <formula>0</formula>
    </cfRule>
  </conditionalFormatting>
  <conditionalFormatting sqref="A112:A116">
    <cfRule type="containsErrors" dxfId="3034" priority="115">
      <formula>ISERROR(A112)</formula>
    </cfRule>
  </conditionalFormatting>
  <conditionalFormatting sqref="A112:A116">
    <cfRule type="cellIs" dxfId="3033" priority="114" operator="equal">
      <formula>0</formula>
    </cfRule>
  </conditionalFormatting>
  <conditionalFormatting sqref="A122:A126">
    <cfRule type="containsErrors" dxfId="3032" priority="113">
      <formula>ISERROR(A122)</formula>
    </cfRule>
  </conditionalFormatting>
  <conditionalFormatting sqref="A122:A126">
    <cfRule type="cellIs" dxfId="3031" priority="112" operator="equal">
      <formula>0</formula>
    </cfRule>
  </conditionalFormatting>
  <conditionalFormatting sqref="A132:A136">
    <cfRule type="containsErrors" dxfId="3030" priority="111">
      <formula>ISERROR(A132)</formula>
    </cfRule>
  </conditionalFormatting>
  <conditionalFormatting sqref="A132:A136">
    <cfRule type="cellIs" dxfId="3029" priority="110" operator="equal">
      <formula>0</formula>
    </cfRule>
  </conditionalFormatting>
  <conditionalFormatting sqref="A142:A146">
    <cfRule type="containsErrors" dxfId="3028" priority="109">
      <formula>ISERROR(A142)</formula>
    </cfRule>
  </conditionalFormatting>
  <conditionalFormatting sqref="A142:A146">
    <cfRule type="cellIs" dxfId="3027" priority="108" operator="equal">
      <formula>0</formula>
    </cfRule>
  </conditionalFormatting>
  <conditionalFormatting sqref="A152:A156">
    <cfRule type="containsErrors" dxfId="3026" priority="107">
      <formula>ISERROR(A152)</formula>
    </cfRule>
  </conditionalFormatting>
  <conditionalFormatting sqref="A152:A156">
    <cfRule type="cellIs" dxfId="3025" priority="106" operator="equal">
      <formula>0</formula>
    </cfRule>
  </conditionalFormatting>
  <conditionalFormatting sqref="A21">
    <cfRule type="containsErrors" dxfId="3024" priority="104">
      <formula>ISERROR(A21)</formula>
    </cfRule>
  </conditionalFormatting>
  <conditionalFormatting sqref="A31">
    <cfRule type="containsErrors" dxfId="3023" priority="103">
      <formula>ISERROR(A31)</formula>
    </cfRule>
  </conditionalFormatting>
  <conditionalFormatting sqref="A41">
    <cfRule type="containsErrors" dxfId="3022" priority="102">
      <formula>ISERROR(A41)</formula>
    </cfRule>
  </conditionalFormatting>
  <conditionalFormatting sqref="C17:C18">
    <cfRule type="containsErrors" dxfId="3021" priority="101">
      <formula>ISERROR(C17)</formula>
    </cfRule>
  </conditionalFormatting>
  <conditionalFormatting sqref="C19:C20">
    <cfRule type="cellIs" dxfId="3020" priority="99" operator="equal">
      <formula>0</formula>
    </cfRule>
    <cfRule type="containsErrors" dxfId="3019" priority="100">
      <formula>ISERROR(C19)</formula>
    </cfRule>
  </conditionalFormatting>
  <conditionalFormatting sqref="C27:C28">
    <cfRule type="containsErrors" dxfId="3018" priority="98">
      <formula>ISERROR(C27)</formula>
    </cfRule>
  </conditionalFormatting>
  <conditionalFormatting sqref="C29:C30">
    <cfRule type="cellIs" dxfId="3017" priority="96" operator="equal">
      <formula>0</formula>
    </cfRule>
    <cfRule type="containsErrors" dxfId="3016" priority="97">
      <formula>ISERROR(C29)</formula>
    </cfRule>
  </conditionalFormatting>
  <conditionalFormatting sqref="C37:C38">
    <cfRule type="containsErrors" dxfId="3015" priority="95">
      <formula>ISERROR(C37)</formula>
    </cfRule>
  </conditionalFormatting>
  <conditionalFormatting sqref="C39:C40">
    <cfRule type="cellIs" dxfId="3014" priority="93" operator="equal">
      <formula>0</formula>
    </cfRule>
    <cfRule type="containsErrors" dxfId="3013" priority="94">
      <formula>ISERROR(C39)</formula>
    </cfRule>
  </conditionalFormatting>
  <conditionalFormatting sqref="C47:C48">
    <cfRule type="containsErrors" dxfId="3012" priority="92">
      <formula>ISERROR(C47)</formula>
    </cfRule>
  </conditionalFormatting>
  <conditionalFormatting sqref="C49:C50">
    <cfRule type="cellIs" dxfId="3011" priority="90" operator="equal">
      <formula>0</formula>
    </cfRule>
    <cfRule type="containsErrors" dxfId="3010" priority="91">
      <formula>ISERROR(C49)</formula>
    </cfRule>
  </conditionalFormatting>
  <conditionalFormatting sqref="C57:C58">
    <cfRule type="containsErrors" dxfId="3009" priority="89">
      <formula>ISERROR(C57)</formula>
    </cfRule>
  </conditionalFormatting>
  <conditionalFormatting sqref="C59:C60">
    <cfRule type="cellIs" dxfId="3008" priority="87" operator="equal">
      <formula>0</formula>
    </cfRule>
    <cfRule type="containsErrors" dxfId="3007" priority="88">
      <formula>ISERROR(C59)</formula>
    </cfRule>
  </conditionalFormatting>
  <conditionalFormatting sqref="C67:C68">
    <cfRule type="containsErrors" dxfId="3006" priority="86">
      <formula>ISERROR(C67)</formula>
    </cfRule>
  </conditionalFormatting>
  <conditionalFormatting sqref="C69:C70">
    <cfRule type="cellIs" dxfId="3005" priority="84" operator="equal">
      <formula>0</formula>
    </cfRule>
    <cfRule type="containsErrors" dxfId="3004" priority="85">
      <formula>ISERROR(C69)</formula>
    </cfRule>
  </conditionalFormatting>
  <conditionalFormatting sqref="C77:C78">
    <cfRule type="containsErrors" dxfId="3003" priority="83">
      <formula>ISERROR(C77)</formula>
    </cfRule>
  </conditionalFormatting>
  <conditionalFormatting sqref="C79:C80">
    <cfRule type="cellIs" dxfId="3002" priority="81" operator="equal">
      <formula>0</formula>
    </cfRule>
    <cfRule type="containsErrors" dxfId="3001" priority="82">
      <formula>ISERROR(C79)</formula>
    </cfRule>
  </conditionalFormatting>
  <conditionalFormatting sqref="C87:C88">
    <cfRule type="containsErrors" dxfId="3000" priority="80">
      <formula>ISERROR(C87)</formula>
    </cfRule>
  </conditionalFormatting>
  <conditionalFormatting sqref="C89:C90">
    <cfRule type="cellIs" dxfId="2999" priority="78" operator="equal">
      <formula>0</formula>
    </cfRule>
    <cfRule type="containsErrors" dxfId="2998" priority="79">
      <formula>ISERROR(C89)</formula>
    </cfRule>
  </conditionalFormatting>
  <conditionalFormatting sqref="C97:C98">
    <cfRule type="containsErrors" dxfId="2997" priority="77">
      <formula>ISERROR(C97)</formula>
    </cfRule>
  </conditionalFormatting>
  <conditionalFormatting sqref="C99:C100">
    <cfRule type="cellIs" dxfId="2996" priority="75" operator="equal">
      <formula>0</formula>
    </cfRule>
    <cfRule type="containsErrors" dxfId="2995" priority="76">
      <formula>ISERROR(C99)</formula>
    </cfRule>
  </conditionalFormatting>
  <conditionalFormatting sqref="C107:C108">
    <cfRule type="containsErrors" dxfId="2994" priority="74">
      <formula>ISERROR(C107)</formula>
    </cfRule>
  </conditionalFormatting>
  <conditionalFormatting sqref="C109:C110">
    <cfRule type="cellIs" dxfId="2993" priority="72" operator="equal">
      <formula>0</formula>
    </cfRule>
    <cfRule type="containsErrors" dxfId="2992" priority="73">
      <formula>ISERROR(C109)</formula>
    </cfRule>
  </conditionalFormatting>
  <conditionalFormatting sqref="C117:C118">
    <cfRule type="containsErrors" dxfId="2991" priority="71">
      <formula>ISERROR(C117)</formula>
    </cfRule>
  </conditionalFormatting>
  <conditionalFormatting sqref="C119:C120">
    <cfRule type="cellIs" dxfId="2990" priority="69" operator="equal">
      <formula>0</formula>
    </cfRule>
    <cfRule type="containsErrors" dxfId="2989" priority="70">
      <formula>ISERROR(C119)</formula>
    </cfRule>
  </conditionalFormatting>
  <conditionalFormatting sqref="C127:C128">
    <cfRule type="containsErrors" dxfId="2988" priority="68">
      <formula>ISERROR(C127)</formula>
    </cfRule>
  </conditionalFormatting>
  <conditionalFormatting sqref="C129:C130">
    <cfRule type="cellIs" dxfId="2987" priority="66" operator="equal">
      <formula>0</formula>
    </cfRule>
    <cfRule type="containsErrors" dxfId="2986" priority="67">
      <formula>ISERROR(C129)</formula>
    </cfRule>
  </conditionalFormatting>
  <conditionalFormatting sqref="C137:C138">
    <cfRule type="containsErrors" dxfId="2985" priority="65">
      <formula>ISERROR(C137)</formula>
    </cfRule>
  </conditionalFormatting>
  <conditionalFormatting sqref="C139:C140">
    <cfRule type="cellIs" dxfId="2984" priority="63" operator="equal">
      <formula>0</formula>
    </cfRule>
    <cfRule type="containsErrors" dxfId="2983" priority="64">
      <formula>ISERROR(C139)</formula>
    </cfRule>
  </conditionalFormatting>
  <conditionalFormatting sqref="C147:C148">
    <cfRule type="containsErrors" dxfId="2982" priority="62">
      <formula>ISERROR(C147)</formula>
    </cfRule>
  </conditionalFormatting>
  <conditionalFormatting sqref="C149:C150">
    <cfRule type="cellIs" dxfId="2981" priority="60" operator="equal">
      <formula>0</formula>
    </cfRule>
    <cfRule type="containsErrors" dxfId="2980" priority="61">
      <formula>ISERROR(C149)</formula>
    </cfRule>
  </conditionalFormatting>
  <conditionalFormatting sqref="C157:C158">
    <cfRule type="containsErrors" dxfId="2979" priority="59">
      <formula>ISERROR(C157)</formula>
    </cfRule>
  </conditionalFormatting>
  <conditionalFormatting sqref="C159:C160">
    <cfRule type="cellIs" dxfId="2978" priority="57" operator="equal">
      <formula>0</formula>
    </cfRule>
    <cfRule type="containsErrors" dxfId="2977" priority="58">
      <formula>ISERROR(C159)</formula>
    </cfRule>
  </conditionalFormatting>
  <conditionalFormatting sqref="D28">
    <cfRule type="containsErrors" dxfId="2976" priority="56">
      <formula>ISERROR(D28)</formula>
    </cfRule>
  </conditionalFormatting>
  <conditionalFormatting sqref="D27">
    <cfRule type="containsErrors" dxfId="2975" priority="55">
      <formula>ISERROR(D27)</formula>
    </cfRule>
  </conditionalFormatting>
  <conditionalFormatting sqref="D29:D30">
    <cfRule type="cellIs" dxfId="2974" priority="53" operator="equal">
      <formula>0</formula>
    </cfRule>
    <cfRule type="containsErrors" dxfId="2973" priority="54">
      <formula>ISERROR(D29)</formula>
    </cfRule>
  </conditionalFormatting>
  <conditionalFormatting sqref="D38">
    <cfRule type="containsErrors" dxfId="2972" priority="52">
      <formula>ISERROR(D38)</formula>
    </cfRule>
  </conditionalFormatting>
  <conditionalFormatting sqref="D37">
    <cfRule type="containsErrors" dxfId="2971" priority="51">
      <formula>ISERROR(D37)</formula>
    </cfRule>
  </conditionalFormatting>
  <conditionalFormatting sqref="D39:D40">
    <cfRule type="cellIs" dxfId="2970" priority="49" operator="equal">
      <formula>0</formula>
    </cfRule>
    <cfRule type="containsErrors" dxfId="2969" priority="50">
      <formula>ISERROR(D39)</formula>
    </cfRule>
  </conditionalFormatting>
  <conditionalFormatting sqref="D48">
    <cfRule type="containsErrors" dxfId="2968" priority="48">
      <formula>ISERROR(D48)</formula>
    </cfRule>
  </conditionalFormatting>
  <conditionalFormatting sqref="D47">
    <cfRule type="containsErrors" dxfId="2967" priority="47">
      <formula>ISERROR(D47)</formula>
    </cfRule>
  </conditionalFormatting>
  <conditionalFormatting sqref="D49:D50">
    <cfRule type="cellIs" dxfId="2966" priority="45" operator="equal">
      <formula>0</formula>
    </cfRule>
    <cfRule type="containsErrors" dxfId="2965" priority="46">
      <formula>ISERROR(D49)</formula>
    </cfRule>
  </conditionalFormatting>
  <conditionalFormatting sqref="D58">
    <cfRule type="containsErrors" dxfId="2964" priority="44">
      <formula>ISERROR(D58)</formula>
    </cfRule>
  </conditionalFormatting>
  <conditionalFormatting sqref="D57">
    <cfRule type="containsErrors" dxfId="2963" priority="43">
      <formula>ISERROR(D57)</formula>
    </cfRule>
  </conditionalFormatting>
  <conditionalFormatting sqref="D59:D60">
    <cfRule type="cellIs" dxfId="2962" priority="41" operator="equal">
      <formula>0</formula>
    </cfRule>
    <cfRule type="containsErrors" dxfId="2961" priority="42">
      <formula>ISERROR(D59)</formula>
    </cfRule>
  </conditionalFormatting>
  <conditionalFormatting sqref="D68">
    <cfRule type="containsErrors" dxfId="2960" priority="40">
      <formula>ISERROR(D68)</formula>
    </cfRule>
  </conditionalFormatting>
  <conditionalFormatting sqref="D67">
    <cfRule type="containsErrors" dxfId="2959" priority="39">
      <formula>ISERROR(D67)</formula>
    </cfRule>
  </conditionalFormatting>
  <conditionalFormatting sqref="D69:D70">
    <cfRule type="cellIs" dxfId="2958" priority="37" operator="equal">
      <formula>0</formula>
    </cfRule>
    <cfRule type="containsErrors" dxfId="2957" priority="38">
      <formula>ISERROR(D69)</formula>
    </cfRule>
  </conditionalFormatting>
  <conditionalFormatting sqref="D78">
    <cfRule type="containsErrors" dxfId="2956" priority="36">
      <formula>ISERROR(D78)</formula>
    </cfRule>
  </conditionalFormatting>
  <conditionalFormatting sqref="D77">
    <cfRule type="containsErrors" dxfId="2955" priority="35">
      <formula>ISERROR(D77)</formula>
    </cfRule>
  </conditionalFormatting>
  <conditionalFormatting sqref="D79:D80">
    <cfRule type="cellIs" dxfId="2954" priority="33" operator="equal">
      <formula>0</formula>
    </cfRule>
    <cfRule type="containsErrors" dxfId="2953" priority="34">
      <formula>ISERROR(D79)</formula>
    </cfRule>
  </conditionalFormatting>
  <conditionalFormatting sqref="D88">
    <cfRule type="containsErrors" dxfId="2952" priority="32">
      <formula>ISERROR(D88)</formula>
    </cfRule>
  </conditionalFormatting>
  <conditionalFormatting sqref="D87">
    <cfRule type="containsErrors" dxfId="2951" priority="31">
      <formula>ISERROR(D87)</formula>
    </cfRule>
  </conditionalFormatting>
  <conditionalFormatting sqref="D89:D90">
    <cfRule type="cellIs" dxfId="2950" priority="29" operator="equal">
      <formula>0</formula>
    </cfRule>
    <cfRule type="containsErrors" dxfId="2949" priority="30">
      <formula>ISERROR(D89)</formula>
    </cfRule>
  </conditionalFormatting>
  <conditionalFormatting sqref="D98">
    <cfRule type="containsErrors" dxfId="2948" priority="28">
      <formula>ISERROR(D98)</formula>
    </cfRule>
  </conditionalFormatting>
  <conditionalFormatting sqref="D97">
    <cfRule type="containsErrors" dxfId="2947" priority="27">
      <formula>ISERROR(D97)</formula>
    </cfRule>
  </conditionalFormatting>
  <conditionalFormatting sqref="D99:D100">
    <cfRule type="cellIs" dxfId="2946" priority="25" operator="equal">
      <formula>0</formula>
    </cfRule>
    <cfRule type="containsErrors" dxfId="2945" priority="26">
      <formula>ISERROR(D99)</formula>
    </cfRule>
  </conditionalFormatting>
  <conditionalFormatting sqref="D108">
    <cfRule type="containsErrors" dxfId="2944" priority="24">
      <formula>ISERROR(D108)</formula>
    </cfRule>
  </conditionalFormatting>
  <conditionalFormatting sqref="D107">
    <cfRule type="containsErrors" dxfId="2943" priority="23">
      <formula>ISERROR(D107)</formula>
    </cfRule>
  </conditionalFormatting>
  <conditionalFormatting sqref="D109:D110">
    <cfRule type="cellIs" dxfId="2942" priority="21" operator="equal">
      <formula>0</formula>
    </cfRule>
    <cfRule type="containsErrors" dxfId="2941" priority="22">
      <formula>ISERROR(D109)</formula>
    </cfRule>
  </conditionalFormatting>
  <conditionalFormatting sqref="D118">
    <cfRule type="containsErrors" dxfId="2940" priority="20">
      <formula>ISERROR(D118)</formula>
    </cfRule>
  </conditionalFormatting>
  <conditionalFormatting sqref="D117">
    <cfRule type="containsErrors" dxfId="2939" priority="19">
      <formula>ISERROR(D117)</formula>
    </cfRule>
  </conditionalFormatting>
  <conditionalFormatting sqref="D119:D120">
    <cfRule type="cellIs" dxfId="2938" priority="17" operator="equal">
      <formula>0</formula>
    </cfRule>
    <cfRule type="containsErrors" dxfId="2937" priority="18">
      <formula>ISERROR(D119)</formula>
    </cfRule>
  </conditionalFormatting>
  <conditionalFormatting sqref="D128">
    <cfRule type="containsErrors" dxfId="2936" priority="16">
      <formula>ISERROR(D128)</formula>
    </cfRule>
  </conditionalFormatting>
  <conditionalFormatting sqref="D127">
    <cfRule type="containsErrors" dxfId="2935" priority="15">
      <formula>ISERROR(D127)</formula>
    </cfRule>
  </conditionalFormatting>
  <conditionalFormatting sqref="D129:D130">
    <cfRule type="cellIs" dxfId="2934" priority="13" operator="equal">
      <formula>0</formula>
    </cfRule>
    <cfRule type="containsErrors" dxfId="2933" priority="14">
      <formula>ISERROR(D129)</formula>
    </cfRule>
  </conditionalFormatting>
  <conditionalFormatting sqref="D138">
    <cfRule type="containsErrors" dxfId="2932" priority="12">
      <formula>ISERROR(D138)</formula>
    </cfRule>
  </conditionalFormatting>
  <conditionalFormatting sqref="D137">
    <cfRule type="containsErrors" dxfId="2931" priority="11">
      <formula>ISERROR(D137)</formula>
    </cfRule>
  </conditionalFormatting>
  <conditionalFormatting sqref="D139:D140">
    <cfRule type="cellIs" dxfId="2930" priority="9" operator="equal">
      <formula>0</formula>
    </cfRule>
    <cfRule type="containsErrors" dxfId="2929" priority="10">
      <formula>ISERROR(D139)</formula>
    </cfRule>
  </conditionalFormatting>
  <conditionalFormatting sqref="D148">
    <cfRule type="containsErrors" dxfId="2928" priority="8">
      <formula>ISERROR(D148)</formula>
    </cfRule>
  </conditionalFormatting>
  <conditionalFormatting sqref="D147">
    <cfRule type="containsErrors" dxfId="2927" priority="7">
      <formula>ISERROR(D147)</formula>
    </cfRule>
  </conditionalFormatting>
  <conditionalFormatting sqref="D149:D150">
    <cfRule type="cellIs" dxfId="2926" priority="5" operator="equal">
      <formula>0</formula>
    </cfRule>
    <cfRule type="containsErrors" dxfId="2925" priority="6">
      <formula>ISERROR(D149)</formula>
    </cfRule>
  </conditionalFormatting>
  <conditionalFormatting sqref="D158">
    <cfRule type="containsErrors" dxfId="2924" priority="4">
      <formula>ISERROR(D158)</formula>
    </cfRule>
  </conditionalFormatting>
  <conditionalFormatting sqref="D157">
    <cfRule type="containsErrors" dxfId="2923" priority="3">
      <formula>ISERROR(D157)</formula>
    </cfRule>
  </conditionalFormatting>
  <conditionalFormatting sqref="D159:D160">
    <cfRule type="cellIs" dxfId="2922" priority="1" operator="equal">
      <formula>0</formula>
    </cfRule>
    <cfRule type="containsErrors" dxfId="2921" priority="2">
      <formula>ISERROR(D159)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opLeftCell="A130" workbookViewId="0"/>
  </sheetViews>
  <sheetFormatPr baseColWidth="10" defaultRowHeight="14.4" x14ac:dyDescent="0.3"/>
  <cols>
    <col min="1" max="1" width="8.77734375" customWidth="1"/>
    <col min="2" max="2" width="6.77734375" customWidth="1"/>
    <col min="3" max="3" width="18.77734375" customWidth="1"/>
    <col min="4" max="4" width="6.77734375" customWidth="1"/>
    <col min="5" max="7" width="10.77734375" customWidth="1"/>
  </cols>
  <sheetData>
    <row r="1" spans="1:7" ht="29.4" thickBot="1" x14ac:dyDescent="0.35">
      <c r="A1" s="24" t="s">
        <v>127</v>
      </c>
      <c r="B1" s="25" t="s">
        <v>103</v>
      </c>
      <c r="C1" s="26" t="s">
        <v>104</v>
      </c>
      <c r="D1" s="27" t="s">
        <v>105</v>
      </c>
      <c r="E1" s="28" t="s">
        <v>106</v>
      </c>
      <c r="F1" s="29" t="s">
        <v>107</v>
      </c>
      <c r="G1" s="29" t="s">
        <v>108</v>
      </c>
    </row>
    <row r="2" spans="1:7" x14ac:dyDescent="0.3">
      <c r="A2" s="30" t="str">
        <f>VLOOKUP(B2,Données!$A$3:$I$1003,4)</f>
        <v>F</v>
      </c>
      <c r="B2" s="31">
        <v>1020</v>
      </c>
      <c r="C2" s="32" t="str">
        <f>IF(B2=Données!X$1,Données!$X$2,VLOOKUP(B2,Données!$A$3:$I$1003,3))</f>
        <v xml:space="preserve">Gisèle Gilbert </v>
      </c>
      <c r="D2" s="33">
        <f>VLOOKUP(B2,Données!$A$3:$I$1003,5)</f>
        <v>133</v>
      </c>
      <c r="E2" s="34">
        <v>75</v>
      </c>
      <c r="F2" s="34">
        <v>114</v>
      </c>
      <c r="G2" s="34">
        <v>139</v>
      </c>
    </row>
    <row r="3" spans="1:7" x14ac:dyDescent="0.3">
      <c r="A3" s="30" t="str">
        <f>VLOOKUP(B3,Données!$A$3:$I$1003,4)</f>
        <v>F</v>
      </c>
      <c r="B3" s="35">
        <v>1069</v>
      </c>
      <c r="C3" s="32" t="str">
        <f>IF(B3=Données!X$1,Données!$X$2,VLOOKUP(B3,Données!$A$3:$I$1003,3))</f>
        <v>Diane Resler</v>
      </c>
      <c r="D3" s="33">
        <f>VLOOKUP(B3,Données!$A$3:$I$1003,5)</f>
        <v>138</v>
      </c>
      <c r="E3" s="34">
        <v>120</v>
      </c>
      <c r="F3" s="34">
        <v>127</v>
      </c>
      <c r="G3" s="34">
        <v>136</v>
      </c>
    </row>
    <row r="4" spans="1:7" x14ac:dyDescent="0.3">
      <c r="A4" s="30" t="str">
        <f>VLOOKUP(B4,Données!$A$3:$I$1003,4)</f>
        <v>H</v>
      </c>
      <c r="B4" s="35">
        <v>1040</v>
      </c>
      <c r="C4" s="32" t="str">
        <f>IF(B4=Données!X$1,Données!$X$2,VLOOKUP(B4,Données!$A$3:$I$1003,3))</f>
        <v>Maurice Chartrand</v>
      </c>
      <c r="D4" s="33">
        <f>VLOOKUP(B4,Données!$A$3:$I$1003,5)</f>
        <v>169</v>
      </c>
      <c r="E4" s="34">
        <v>179</v>
      </c>
      <c r="F4" s="34">
        <v>161</v>
      </c>
      <c r="G4" s="34">
        <v>114</v>
      </c>
    </row>
    <row r="5" spans="1:7" x14ac:dyDescent="0.3">
      <c r="A5" s="30" t="str">
        <f>VLOOKUP(B5,Données!$A$3:$I$1003,4)</f>
        <v>H</v>
      </c>
      <c r="B5" s="35">
        <v>1003</v>
      </c>
      <c r="C5" s="32" t="str">
        <f>IF(B5=Données!X$1,Données!$X$2,VLOOKUP(B5,Données!$A$3:$I$1003,3))</f>
        <v>Jean-Claude Matte</v>
      </c>
      <c r="D5" s="33">
        <f>VLOOKUP(B5,Données!$A$3:$I$1003,5)</f>
        <v>180</v>
      </c>
      <c r="E5" s="34">
        <v>164</v>
      </c>
      <c r="F5" s="34">
        <v>169</v>
      </c>
      <c r="G5" s="34">
        <v>191</v>
      </c>
    </row>
    <row r="6" spans="1:7" x14ac:dyDescent="0.3">
      <c r="A6" s="30" t="str">
        <f>VLOOKUP(B6,Données!$A$3:$I$1003,4)</f>
        <v>F</v>
      </c>
      <c r="B6" s="35">
        <v>1004</v>
      </c>
      <c r="C6" s="32" t="str">
        <f>IF(B6=Données!X$1,Données!$X$2,VLOOKUP(B6,Données!$A$3:$I$1003,3))</f>
        <v>Gilberte Caron</v>
      </c>
      <c r="D6" s="33">
        <f>VLOOKUP(B6,Données!$A$3:$I$1003,5)</f>
        <v>179</v>
      </c>
      <c r="E6" s="34">
        <v>166</v>
      </c>
      <c r="F6" s="34">
        <v>146</v>
      </c>
      <c r="G6" s="34">
        <v>157</v>
      </c>
    </row>
    <row r="7" spans="1:7" x14ac:dyDescent="0.3">
      <c r="A7" s="36" t="s">
        <v>109</v>
      </c>
      <c r="B7" s="37"/>
      <c r="C7" s="38"/>
      <c r="D7" s="39"/>
      <c r="E7" s="40"/>
      <c r="F7" s="40"/>
      <c r="G7" s="40"/>
    </row>
    <row r="8" spans="1:7" x14ac:dyDescent="0.3">
      <c r="A8" s="36" t="s">
        <v>109</v>
      </c>
      <c r="B8" s="37"/>
      <c r="C8" s="38"/>
      <c r="D8" s="39"/>
      <c r="E8" s="41"/>
      <c r="F8" s="41"/>
      <c r="G8" s="41"/>
    </row>
    <row r="9" spans="1:7" x14ac:dyDescent="0.3">
      <c r="A9" s="42" t="s">
        <v>110</v>
      </c>
      <c r="B9" s="37"/>
      <c r="C9" s="43"/>
      <c r="D9" s="44"/>
      <c r="E9" s="41"/>
      <c r="F9" s="41"/>
      <c r="G9" s="41"/>
    </row>
    <row r="10" spans="1:7" ht="15" thickBot="1" x14ac:dyDescent="0.35">
      <c r="A10" s="45" t="s">
        <v>110</v>
      </c>
      <c r="B10" s="37"/>
      <c r="C10" s="43"/>
      <c r="D10" s="46"/>
      <c r="E10" s="47"/>
      <c r="F10" s="47"/>
      <c r="G10" s="47"/>
    </row>
    <row r="11" spans="1:7" ht="15" thickBot="1" x14ac:dyDescent="0.35">
      <c r="A11" s="48"/>
      <c r="B11" s="49">
        <v>191</v>
      </c>
      <c r="C11" s="50" t="s">
        <v>111</v>
      </c>
      <c r="D11" s="51">
        <f>SUM(D2:D6)</f>
        <v>799</v>
      </c>
      <c r="E11" s="52">
        <f>SUM(E2:E6)+SUMPRODUCT((E2:E6=0)*1,$D176:$D180)</f>
        <v>704</v>
      </c>
      <c r="F11" s="52">
        <f>SUM(F2:F6)+SUMPRODUCT((F2:F6=0)*1,$D176:$D180)</f>
        <v>717</v>
      </c>
      <c r="G11" s="52">
        <f>SUM(G2:G6)+SUMPRODUCT((G2:G6=0)*1,$D176:$D180)</f>
        <v>737</v>
      </c>
    </row>
    <row r="12" spans="1:7" x14ac:dyDescent="0.3">
      <c r="A12" s="30" t="str">
        <f>VLOOKUP(B12,Données!$A$3:$I$1003,4)</f>
        <v>H</v>
      </c>
      <c r="B12" s="14">
        <v>1064</v>
      </c>
      <c r="C12" s="32" t="str">
        <f>IF(B12=Données!X$1,Données!$X$2,VLOOKUP(B12,Données!$A$3:$I$1003,3))</f>
        <v>Claude Chaumont</v>
      </c>
      <c r="D12" s="33">
        <f>VLOOKUP(B12,Données!$A$3:$I$1003,5)</f>
        <v>136</v>
      </c>
      <c r="E12" s="34">
        <v>172</v>
      </c>
      <c r="F12" s="34">
        <v>132</v>
      </c>
      <c r="G12" s="34">
        <v>148</v>
      </c>
    </row>
    <row r="13" spans="1:7" x14ac:dyDescent="0.3">
      <c r="A13" s="30" t="str">
        <f>VLOOKUP(B13,Données!$A$3:$I$1003,4)</f>
        <v>H</v>
      </c>
      <c r="B13" s="14">
        <v>1011</v>
      </c>
      <c r="C13" s="32" t="str">
        <f>IF(B13=Données!X$1,Données!$X$2,VLOOKUP(B13,Données!$A$3:$I$1003,3))</f>
        <v>Michel Tremblay</v>
      </c>
      <c r="D13" s="33">
        <f>VLOOKUP(B13,Données!$A$3:$I$1003,5)</f>
        <v>152</v>
      </c>
      <c r="E13" s="34">
        <v>170</v>
      </c>
      <c r="F13" s="34">
        <v>178</v>
      </c>
      <c r="G13" s="34">
        <v>168</v>
      </c>
    </row>
    <row r="14" spans="1:7" x14ac:dyDescent="0.3">
      <c r="A14" s="30" t="str">
        <f>VLOOKUP(B14,Données!$A$3:$I$1003,4)</f>
        <v>F</v>
      </c>
      <c r="B14" s="14">
        <v>1000</v>
      </c>
      <c r="C14" s="32" t="str">
        <f>IF(B14=Données!X$1,Données!$X$2,VLOOKUP(B14,Données!$A$3:$I$1003,3))</f>
        <v>Pierrette Venne</v>
      </c>
      <c r="D14" s="33">
        <f>VLOOKUP(B14,Données!$A$3:$I$1003,5)</f>
        <v>157</v>
      </c>
      <c r="E14" s="34">
        <v>157</v>
      </c>
      <c r="F14" s="34">
        <v>173</v>
      </c>
      <c r="G14" s="34">
        <v>165</v>
      </c>
    </row>
    <row r="15" spans="1:7" x14ac:dyDescent="0.3">
      <c r="A15" s="30" t="str">
        <f>VLOOKUP(B15,Données!$A$3:$I$1003,4)</f>
        <v>H</v>
      </c>
      <c r="B15" s="14">
        <v>1052</v>
      </c>
      <c r="C15" s="32" t="str">
        <f>IF(B15=Données!X$1,Données!$X$2,VLOOKUP(B15,Données!$A$3:$I$1003,3))</f>
        <v>Gilles Dussault</v>
      </c>
      <c r="D15" s="33">
        <f>VLOOKUP(B15,Données!$A$3:$I$1003,5)</f>
        <v>175</v>
      </c>
      <c r="E15" s="34">
        <v>154</v>
      </c>
      <c r="F15" s="34">
        <v>199</v>
      </c>
      <c r="G15" s="34">
        <v>158</v>
      </c>
    </row>
    <row r="16" spans="1:7" x14ac:dyDescent="0.3">
      <c r="A16" s="30" t="str">
        <f>VLOOKUP(B16,Données!$A$3:$I$1003,4)</f>
        <v>F</v>
      </c>
      <c r="B16" s="14">
        <v>1009</v>
      </c>
      <c r="C16" s="32" t="str">
        <f>IF(B16=Données!X$1,Données!$X$2,VLOOKUP(B16,Données!$A$3:$I$1003,3))</f>
        <v>Dorothée Beauchesne</v>
      </c>
      <c r="D16" s="33">
        <f>VLOOKUP(B16,Données!$A$3:$I$1003,5)</f>
        <v>184</v>
      </c>
      <c r="E16" s="34">
        <v>169</v>
      </c>
      <c r="F16" s="34">
        <v>172</v>
      </c>
      <c r="G16" s="34">
        <v>187</v>
      </c>
    </row>
    <row r="17" spans="1:7" x14ac:dyDescent="0.3">
      <c r="A17" s="36" t="s">
        <v>109</v>
      </c>
      <c r="B17" s="37"/>
      <c r="C17" s="38"/>
      <c r="D17" s="39"/>
      <c r="E17" s="40"/>
      <c r="F17" s="40"/>
      <c r="G17" s="40"/>
    </row>
    <row r="18" spans="1:7" x14ac:dyDescent="0.3">
      <c r="A18" s="36" t="s">
        <v>109</v>
      </c>
      <c r="B18" s="37"/>
      <c r="C18" s="38"/>
      <c r="D18" s="39"/>
      <c r="E18" s="41"/>
      <c r="F18" s="41"/>
      <c r="G18" s="41"/>
    </row>
    <row r="19" spans="1:7" x14ac:dyDescent="0.3">
      <c r="A19" s="42" t="s">
        <v>110</v>
      </c>
      <c r="B19" s="37"/>
      <c r="C19" s="43"/>
      <c r="D19" s="44"/>
      <c r="E19" s="41"/>
      <c r="F19" s="41"/>
      <c r="G19" s="41"/>
    </row>
    <row r="20" spans="1:7" ht="15" thickBot="1" x14ac:dyDescent="0.35">
      <c r="A20" s="45" t="s">
        <v>110</v>
      </c>
      <c r="B20" s="37"/>
      <c r="C20" s="43"/>
      <c r="D20" s="46"/>
      <c r="E20" s="47"/>
      <c r="F20" s="47"/>
      <c r="G20" s="47"/>
    </row>
    <row r="21" spans="1:7" ht="15" thickBot="1" x14ac:dyDescent="0.35">
      <c r="A21" s="48"/>
      <c r="B21" s="49">
        <v>218</v>
      </c>
      <c r="C21" s="50" t="s">
        <v>112</v>
      </c>
      <c r="D21" s="51">
        <f>SUM(D12:D16)</f>
        <v>804</v>
      </c>
      <c r="E21" s="52">
        <f>IF(AND(E12=0,E13=0),SUM(E12:E16)+D186+D187,IF(AND(E12=0,E14=0),SUM(E12:E16)+D186+D188,IF(AND(E12=0,E15=0),SUM(E12:E16)+D186+D189,IF(AND(E12=0,E16=0),SUM(E12:E16)+D186+D190,IF(AND(E13=0,E14=0),SUM(E12:E16)+D187+D188,IF(AND(E13=0,E15=0),SUM(E12:E16)+D187+D189,IF(AND(E13=0,E16=0),SUM(E12:E16)+D187+D190,IF(AND(E14=0,E15=0),SUM(E12:E16)+D188+D189,IF(AND(E14=0,E16=0),SUM(E12:E16)+D188+D190,IF(AND(E15=0,E16=0),SUM(E12:E16)+D189+D190,IF(E12=0,SUM(E12:E16)+D186,IF(E13=0,SUM(E12:E16)+D187,IF(E14=0,SUM(E12:E16)+D188,IF(E15=0,SUM(E12:E16)+D189,IF(E16=0,SUM(E12:E16)+D190,SUM(E12:E16))))))))))))))))</f>
        <v>822</v>
      </c>
      <c r="F21" s="52">
        <f>IF(AND(F12=0,F13=0),SUM(F12:F16)+D186+D187,IF(AND(F12=0,F14=0),SUM(F12:F16)+D186+D188,IF(AND(F12=0,F15=0),SUM(F12:F16)+D186+D189,IF(AND(F12=0,F16=0),SUM(F12:F16)+D186+D190,IF(AND(F13=0,F14=0),SUM(F12:F16)+D187+D188,IF(AND(F13=0,F15=0),SUM(F12:F16)+D187+D189,IF(AND(F13=0,F16=0),SUM(F12:F16)+D187+D190,IF(AND(F14=0,F15=0),SUM(F12:F16)+D188+D189,IF(AND(F14=0,F16=0),SUM(F12:F16)+D188+D190,IF(AND(F15=0,F16=0),SUM(F12:F16)+D189+D190,IF(F12=0,SUM(F12:F16)+D186,IF(F13=0,SUM(F12:F16)+D187,IF(F14=0,SUM(F12:F16)+D188,IF(F15=0,SUM(F12:F16)+D189,IF(F16=0,SUM(F12:F16)+D190,SUM(F12:F16))))))))))))))))</f>
        <v>854</v>
      </c>
      <c r="G21" s="52">
        <f>IF(AND(G12=0,G13=0),SUM(G12:G16)+D186+D187,IF(AND(G12=0,G14=0),SUM(G12:G16)+D186+D188,IF(AND(G12=0,G15=0),SUM(G12:G16)+D186+D189,IF(AND(G12=0,G16=0),SUM(G12:G16)+D186+D190,IF(AND(G13=0,G14=0),SUM(G12:G16)+D187+D188,IF(AND(G13=0,G15=0),SUM(G12:G16)+D187+D189,IF(AND(G13=0,G16=0),SUM(G12:G16)+D187+D190,IF(AND(G14=0,G15=0),SUM(G12:G16)+D188+D189,IF(AND(G14=0,G16=0),SUM(G12:G16)+D188+D190,IF(AND(G15=0,G16=0),SUM(G12:G16)+D189+D190,IF(G12=0,SUM(G12:G16)+D186,IF(G13=0,SUM(G12:G16)+D187,IF(G14=0,SUM(G12:G16)+D188,IF(G15=0,SUM(G12:G16)+D189,IF(G16=0,SUM(G12:G16)+D190,SUM(G12:G16))))))))))))))))</f>
        <v>826</v>
      </c>
    </row>
    <row r="22" spans="1:7" x14ac:dyDescent="0.3">
      <c r="A22" s="30" t="str">
        <f>VLOOKUP(B22,Données!$A$3:$I$1003,4)</f>
        <v>H</v>
      </c>
      <c r="B22" s="14">
        <v>1010</v>
      </c>
      <c r="C22" s="32" t="str">
        <f>IF(B22=Données!X$1,Données!$X$2,VLOOKUP(B22,Données!$A$3:$I$1003,3))</f>
        <v>Guy Girard</v>
      </c>
      <c r="D22" s="33">
        <f>VLOOKUP(B22,Données!$A$3:$I$1003,5)</f>
        <v>122</v>
      </c>
      <c r="E22" s="34">
        <v>100</v>
      </c>
      <c r="F22" s="34">
        <v>84</v>
      </c>
      <c r="G22" s="34">
        <v>78</v>
      </c>
    </row>
    <row r="23" spans="1:7" x14ac:dyDescent="0.3">
      <c r="A23" s="30" t="str">
        <f>VLOOKUP(B23,Données!$A$3:$I$1003,4)</f>
        <v>F</v>
      </c>
      <c r="B23" s="14">
        <v>1065</v>
      </c>
      <c r="C23" s="32" t="str">
        <f>IF(B23=Données!X$1,Données!$X$2,VLOOKUP(B23,Données!$A$3:$I$1003,3))</f>
        <v>Louise Arbour</v>
      </c>
      <c r="D23" s="33">
        <f>VLOOKUP(B23,Données!$A$3:$I$1003,5)</f>
        <v>146</v>
      </c>
      <c r="E23" s="34">
        <v>145</v>
      </c>
      <c r="F23" s="34">
        <v>166</v>
      </c>
      <c r="G23" s="34">
        <v>163</v>
      </c>
    </row>
    <row r="24" spans="1:7" x14ac:dyDescent="0.3">
      <c r="A24" s="30" t="str">
        <f>VLOOKUP(B24,Données!$A$3:$I$1003,4)</f>
        <v>H</v>
      </c>
      <c r="B24" s="14">
        <v>1012</v>
      </c>
      <c r="C24" s="32" t="str">
        <f>IF(B24=Données!X$1,Données!$X$2,VLOOKUP(B24,Données!$A$3:$I$1003,3))</f>
        <v>Guy Tanguay</v>
      </c>
      <c r="D24" s="33">
        <f>VLOOKUP(B24,Données!$A$3:$I$1003,5)</f>
        <v>159</v>
      </c>
      <c r="E24" s="34">
        <v>106</v>
      </c>
      <c r="F24" s="34">
        <v>183</v>
      </c>
      <c r="G24" s="34">
        <v>127</v>
      </c>
    </row>
    <row r="25" spans="1:7" x14ac:dyDescent="0.3">
      <c r="A25" s="30" t="str">
        <f>VLOOKUP(B25,Données!$A$3:$I$1003,4)</f>
        <v>F</v>
      </c>
      <c r="B25" s="14">
        <v>1013</v>
      </c>
      <c r="C25" s="32" t="str">
        <f>IF(B25=Données!X$1,Données!$X$2,VLOOKUP(B25,Données!$A$3:$I$1003,3))</f>
        <v>Huguette Charron</v>
      </c>
      <c r="D25" s="33">
        <f>VLOOKUP(B25,Données!$A$3:$I$1003,5)</f>
        <v>176</v>
      </c>
      <c r="E25" s="34">
        <v>154</v>
      </c>
      <c r="F25" s="34">
        <v>205</v>
      </c>
      <c r="G25" s="34">
        <v>203</v>
      </c>
    </row>
    <row r="26" spans="1:7" x14ac:dyDescent="0.3">
      <c r="A26" s="30" t="str">
        <f>VLOOKUP(B26,Données!$A$3:$I$1003,4)</f>
        <v>H</v>
      </c>
      <c r="B26" s="14">
        <v>1014</v>
      </c>
      <c r="C26" s="32" t="str">
        <f>IF(B26=Données!X$1,Données!$X$2,VLOOKUP(B26,Données!$A$3:$I$1003,3))</f>
        <v>Yves Chapdelaine</v>
      </c>
      <c r="D26" s="33">
        <f>VLOOKUP(B26,Données!$A$3:$I$1003,5)</f>
        <v>201</v>
      </c>
      <c r="E26" s="34">
        <v>234</v>
      </c>
      <c r="F26" s="34">
        <v>201</v>
      </c>
      <c r="G26" s="34">
        <v>146</v>
      </c>
    </row>
    <row r="27" spans="1:7" x14ac:dyDescent="0.3">
      <c r="A27" s="36" t="s">
        <v>109</v>
      </c>
      <c r="B27" s="37"/>
      <c r="C27" s="38"/>
      <c r="D27" s="39"/>
      <c r="E27" s="40"/>
      <c r="F27" s="40"/>
      <c r="G27" s="40"/>
    </row>
    <row r="28" spans="1:7" x14ac:dyDescent="0.3">
      <c r="A28" s="36" t="s">
        <v>109</v>
      </c>
      <c r="B28" s="37"/>
      <c r="C28" s="38"/>
      <c r="D28" s="39"/>
      <c r="E28" s="41"/>
      <c r="F28" s="41"/>
      <c r="G28" s="41"/>
    </row>
    <row r="29" spans="1:7" x14ac:dyDescent="0.3">
      <c r="A29" s="42" t="s">
        <v>110</v>
      </c>
      <c r="B29" s="37"/>
      <c r="C29" s="43"/>
      <c r="D29" s="44"/>
      <c r="E29" s="41"/>
      <c r="F29" s="41"/>
      <c r="G29" s="41"/>
    </row>
    <row r="30" spans="1:7" ht="15" thickBot="1" x14ac:dyDescent="0.35">
      <c r="A30" s="45" t="s">
        <v>110</v>
      </c>
      <c r="B30" s="37"/>
      <c r="C30" s="43"/>
      <c r="D30" s="46"/>
      <c r="E30" s="47"/>
      <c r="F30" s="47"/>
      <c r="G30" s="47"/>
    </row>
    <row r="31" spans="1:7" ht="15" thickBot="1" x14ac:dyDescent="0.35">
      <c r="A31" s="48"/>
      <c r="B31" s="49">
        <v>47</v>
      </c>
      <c r="C31" s="50" t="s">
        <v>113</v>
      </c>
      <c r="D31" s="51">
        <f>SUM(D22:D26)</f>
        <v>804</v>
      </c>
      <c r="E31" s="52">
        <f>IF(AND(E22=0,E23=0),SUM(E22:E26)+D196+D197,IF(AND(E22=0,E24=0),SUM(E22:E26)+D196+D198,IF(AND(E22=0,E25=0),SUM(E22:E26)+D196+D199,IF(AND(E22=0,E26=0),SUM(E22:E26)+D196+D200,IF(AND(E23=0,E24=0),SUM(E22:E26)+D197+D198,IF(AND(E23=0,E25=0),SUM(E22:E26)+D197+D199,IF(AND(E23=0,E26=0),SUM(E22:E26)+D197+D200,IF(AND(E24=0,E25=0),SUM(E22:E26)+D198+D199,IF(AND(E24=0,E26=0),SUM(E22:E26)+D198+D200,IF(AND(E25=0,E26=0),SUM(E22:E26)+D199+D200,IF(E22=0,SUM(E22:E26)+D196,IF(E23=0,SUM(E22:E26)+D197,IF(E24=0,SUM(E22:E26)+D198,IF(E25=0,SUM(E22:E26)+D199,IF(E26=0,SUM(E22:E26)+D200,SUM(E22:E26))))))))))))))))</f>
        <v>739</v>
      </c>
      <c r="F31" s="52">
        <f>IF(AND(F22=0,F23=0),SUM(F22:F26)+D196+D197,IF(AND(F22=0,F24=0),SUM(F22:F26)+D196+D198,IF(AND(F22=0,F25=0),SUM(F22:F26)+D196+D199,IF(AND(F22=0,F26=0),SUM(F22:F26)+D196+D200,IF(AND(F23=0,F24=0),SUM(F22:F26)+D197+D198,IF(AND(F23=0,F25=0),SUM(F22:F26)+D197+D199,IF(AND(F23=0,F26=0),SUM(F22:F26)+D197+D200,IF(AND(F24=0,F25=0),SUM(F22:F26)+D198+D199,IF(AND(F24=0,F26=0),SUM(F22:F26)+D198+D200,IF(AND(F25=0,F26=0),SUM(F22:F26)+D199+D200,IF(F22=0,SUM(F22:F26)+D196,IF(F23=0,SUM(F22:F26)+D197,IF(F24=0,SUM(F22:F26)+D198,IF(F25=0,SUM(F22:F26)+D199,IF(F26=0,SUM(F22:F26)+D200,SUM(F22:F26))))))))))))))))</f>
        <v>839</v>
      </c>
      <c r="G31" s="52">
        <f>IF(AND(G22=0,G23=0),SUM(G22:G26)+D196+D197,IF(AND(G22=0,G24=0),SUM(G22:G26)+D196+D198,IF(AND(G22=0,G25=0),SUM(G22:G26)+D196+D199,IF(AND(G22=0,G26=0),SUM(G22:G26)+D196+D200,IF(AND(G23=0,G24=0),SUM(G22:G26)+D197+D198,IF(AND(G23=0,G25=0),SUM(G22:G26)+D197+D199,IF(AND(G23=0,G26=0),SUM(G22:G26)+D197+D200,IF(AND(G24=0,G25=0),SUM(G22:G26)+D198+D199,IF(AND(G24=0,G26=0),SUM(G22:G26)+D198+D200,IF(AND(G25=0,G26=0),SUM(G22:G26)+D199+D200,IF(G22=0,SUM(G22:G26)+D196,IF(G23=0,SUM(G22:G26)+D197,IF(G24=0,SUM(G22:G26)+D198,IF(G25=0,SUM(G22:G26)+D199,IF(G26=0,SUM(G22:G26)+D200,SUM(G22:G26))))))))))))))))</f>
        <v>717</v>
      </c>
    </row>
    <row r="32" spans="1:7" x14ac:dyDescent="0.3">
      <c r="A32" s="30" t="str">
        <f>VLOOKUP(B32,Données!$A$3:$I$1003,4)</f>
        <v>F</v>
      </c>
      <c r="B32" s="14">
        <v>1015</v>
      </c>
      <c r="C32" s="32" t="str">
        <f>IF(B32=Données!X$1,Données!$X$2,VLOOKUP(B32,Données!$A$3:$I$1003,3))</f>
        <v>Thérèse Hupé</v>
      </c>
      <c r="D32" s="33">
        <f>VLOOKUP(B32,Données!$A$3:$I$1003,5)</f>
        <v>126</v>
      </c>
      <c r="E32" s="34">
        <v>126</v>
      </c>
      <c r="F32" s="34">
        <v>98</v>
      </c>
      <c r="G32" s="34">
        <v>86</v>
      </c>
    </row>
    <row r="33" spans="1:7" x14ac:dyDescent="0.3">
      <c r="A33" s="30" t="str">
        <f>VLOOKUP(B33,Données!$A$3:$I$1003,4)</f>
        <v>H</v>
      </c>
      <c r="B33" s="14">
        <v>1016</v>
      </c>
      <c r="C33" s="32" t="str">
        <f>IF(B33=Données!X$1,Données!$X$2,VLOOKUP(B33,Données!$A$3:$I$1003,3))</f>
        <v>René Courchesne</v>
      </c>
      <c r="D33" s="33">
        <f>VLOOKUP(B33,Données!$A$3:$I$1003,5)</f>
        <v>149</v>
      </c>
      <c r="E33" s="34">
        <v>152</v>
      </c>
      <c r="F33" s="34">
        <v>160</v>
      </c>
      <c r="G33" s="34">
        <v>145</v>
      </c>
    </row>
    <row r="34" spans="1:7" x14ac:dyDescent="0.3">
      <c r="A34" s="30" t="str">
        <f>VLOOKUP(B34,Données!$A$3:$I$1003,4)</f>
        <v>H</v>
      </c>
      <c r="B34" s="14">
        <v>1017</v>
      </c>
      <c r="C34" s="32" t="str">
        <f>IF(B34=Données!X$1,Données!$X$2,VLOOKUP(B34,Données!$A$3:$I$1003,3))</f>
        <v>Gilles Martin</v>
      </c>
      <c r="D34" s="33">
        <f>VLOOKUP(B34,Données!$A$3:$I$1003,5)</f>
        <v>165</v>
      </c>
      <c r="E34" s="34">
        <v>167</v>
      </c>
      <c r="F34" s="34">
        <v>140</v>
      </c>
      <c r="G34" s="34">
        <v>194</v>
      </c>
    </row>
    <row r="35" spans="1:7" x14ac:dyDescent="0.3">
      <c r="A35" s="30" t="str">
        <f>VLOOKUP(B35,Données!$A$3:$I$1003,4)</f>
        <v>H</v>
      </c>
      <c r="B35" s="14">
        <v>1018</v>
      </c>
      <c r="C35" s="32" t="str">
        <f>IF(B35=Données!X$1,Données!$X$2,VLOOKUP(B35,Données!$A$3:$I$1003,3))</f>
        <v>Jacques Croteau</v>
      </c>
      <c r="D35" s="33">
        <f>VLOOKUP(B35,Données!$A$3:$I$1003,5)</f>
        <v>177</v>
      </c>
      <c r="E35" s="34">
        <v>192</v>
      </c>
      <c r="F35" s="34">
        <v>180</v>
      </c>
      <c r="G35" s="34">
        <v>141</v>
      </c>
    </row>
    <row r="36" spans="1:7" x14ac:dyDescent="0.3">
      <c r="A36" s="30" t="str">
        <f>VLOOKUP(B36,Données!$A$3:$I$1003,4)</f>
        <v>H</v>
      </c>
      <c r="B36" s="14">
        <v>1019</v>
      </c>
      <c r="C36" s="32" t="str">
        <f>IF(B36=Données!X$1,Données!$X$2,VLOOKUP(B36,Données!$A$3:$I$1003,3))</f>
        <v>Raymond Chartré</v>
      </c>
      <c r="D36" s="33">
        <f>VLOOKUP(B36,Données!$A$3:$I$1003,5)</f>
        <v>192</v>
      </c>
      <c r="E36" s="34">
        <v>152</v>
      </c>
      <c r="F36" s="34">
        <v>171</v>
      </c>
      <c r="G36" s="34">
        <v>183</v>
      </c>
    </row>
    <row r="37" spans="1:7" x14ac:dyDescent="0.3">
      <c r="A37" s="36" t="s">
        <v>109</v>
      </c>
      <c r="B37" s="37"/>
      <c r="C37" s="38"/>
      <c r="D37" s="39"/>
      <c r="E37" s="40"/>
      <c r="F37" s="40"/>
      <c r="G37" s="40"/>
    </row>
    <row r="38" spans="1:7" x14ac:dyDescent="0.3">
      <c r="A38" s="36" t="s">
        <v>109</v>
      </c>
      <c r="B38" s="37"/>
      <c r="C38" s="38"/>
      <c r="D38" s="39"/>
      <c r="E38" s="41"/>
      <c r="F38" s="41"/>
      <c r="G38" s="41"/>
    </row>
    <row r="39" spans="1:7" x14ac:dyDescent="0.3">
      <c r="A39" s="42" t="s">
        <v>110</v>
      </c>
      <c r="B39" s="37"/>
      <c r="C39" s="43"/>
      <c r="D39" s="44"/>
      <c r="E39" s="41"/>
      <c r="F39" s="41"/>
      <c r="G39" s="41"/>
    </row>
    <row r="40" spans="1:7" ht="15" thickBot="1" x14ac:dyDescent="0.35">
      <c r="A40" s="45" t="s">
        <v>110</v>
      </c>
      <c r="B40" s="37"/>
      <c r="C40" s="43"/>
      <c r="D40" s="46"/>
      <c r="E40" s="47"/>
      <c r="F40" s="47"/>
      <c r="G40" s="47"/>
    </row>
    <row r="41" spans="1:7" ht="15" thickBot="1" x14ac:dyDescent="0.35">
      <c r="A41" s="48"/>
      <c r="B41" s="49">
        <v>74</v>
      </c>
      <c r="C41" s="50" t="s">
        <v>114</v>
      </c>
      <c r="D41" s="51">
        <f>SUM(D32:D36)</f>
        <v>809</v>
      </c>
      <c r="E41" s="52">
        <f>IF(AND(E32=0,E33=0),SUM(E32:E36)+D206+D207,IF(AND(E32=0,E34=0),SUM(E32:E36)+D206+D208,IF(AND(E32=0,E35=0),SUM(E32:E36)+D206+D209,IF(AND(E32=0,E36=0),SUM(E32:E36)+D206+D210,IF(AND(E33=0,E34=0),SUM(E32:E36)+D207+D208,IF(AND(E33=0,E35=0),SUM(E32:E36)+D207+D209,IF(AND(E33=0,E36=0),SUM(E32:E36)+D207+D210,IF(AND(E34=0,E35=0),SUM(E32:E36)+D208+D209,IF(AND(E34=0,E36=0),SUM(E32:E36)+D208+D210,IF(AND(E35=0,E36=0),SUM(E32:E36)+D209+D210,IF(E32=0,SUM(E32:E36)+D206,IF(E33=0,SUM(E32:E36)+D207,IF(E34=0,SUM(E32:E36)+D208,IF(E35=0,SUM(E32:E36)+D209,IF(E36=0,SUM(E32:E36)+D210,SUM(E32:E36))))))))))))))))</f>
        <v>789</v>
      </c>
      <c r="F41" s="52">
        <f>IF(AND(F32=0,F33=0),SUM(F32:F36)+D206+D207,IF(AND(F32=0,F34=0),SUM(F32:F36)+D206+D208,IF(AND(F32=0,F35=0),SUM(F32:F36)+D206+D209,IF(AND(F32=0,F36=0),SUM(F32:F36)+D206+D210,IF(AND(F33=0,F34=0),SUM(F32:F36)+D207+D208,IF(AND(F33=0,F35=0),SUM(F32:F36)+D207+D209,IF(AND(F33=0,F36=0),SUM(F32:F36)+D207+D210,IF(AND(F34=0,F35=0),SUM(F32:F36)+D208+D209,IF(AND(F34=0,F36=0),SUM(F32:F36)+D208+D210,IF(AND(F35=0,F36=0),SUM(F32:F36)+D209+D210,IF(F32=0,SUM(F32:F36)+D206,IF(F33=0,SUM(F32:F36)+D207,IF(F34=0,SUM(F32:F36)+D208,IF(F35=0,SUM(F32:F36)+D209,IF(F36=0,SUM(F32:F36)+D210,SUM(F32:F36))))))))))))))))</f>
        <v>749</v>
      </c>
      <c r="G41" s="52">
        <f>IF(AND(G32=0,G33=0),SUM(G32:G36)+D206+D207,IF(AND(G32=0,G34=0),SUM(G32:G36)+D206+D208,IF(AND(G32=0,G35=0),SUM(G32:G36)+D206+D209,IF(AND(G32=0,G36=0),SUM(G32:G36)+D206+D210,IF(AND(G33=0,G34=0),SUM(G32:G36)+D207+D208,IF(AND(G33=0,G35=0),SUM(G32:G36)+D207+D209,IF(AND(G33=0,G36=0),SUM(G32:G36)+D207+D210,IF(AND(G34=0,G35=0),SUM(G32:G36)+D208+D209,IF(AND(G34=0,G36=0),SUM(G32:G36)+D208+D210,IF(AND(G35=0,G36=0),SUM(G32:G36)+D209+D210,IF(G32=0,SUM(G32:G36)+D206,IF(G33=0,SUM(G32:G36)+D207,IF(G34=0,SUM(G32:G36)+D208,IF(G35=0,SUM(G32:G36)+D209,IF(G36=0,SUM(G32:G36)+D210,SUM(G32:G36))))))))))))))))</f>
        <v>749</v>
      </c>
    </row>
    <row r="42" spans="1:7" x14ac:dyDescent="0.3">
      <c r="A42" s="30" t="str">
        <f>VLOOKUP(B42,Données!$A$3:$I$1003,4)</f>
        <v>H</v>
      </c>
      <c r="B42" s="14">
        <v>1030</v>
      </c>
      <c r="C42" s="32" t="str">
        <f>IF(B42=Données!X$1,Données!$X$2,VLOOKUP(B42,Données!$A$3:$I$1003,3))</f>
        <v>Gilles Tardif</v>
      </c>
      <c r="D42" s="33">
        <f>VLOOKUP(B42,Données!$A$3:$I$1003,5)</f>
        <v>130</v>
      </c>
      <c r="E42" s="34">
        <v>115</v>
      </c>
      <c r="F42" s="34">
        <v>101</v>
      </c>
      <c r="G42" s="34">
        <v>120</v>
      </c>
    </row>
    <row r="43" spans="1:7" x14ac:dyDescent="0.3">
      <c r="A43" s="30" t="str">
        <f>VLOOKUP(B43,Données!$A$3:$I$1003,4)</f>
        <v>F</v>
      </c>
      <c r="B43" s="14">
        <v>1021</v>
      </c>
      <c r="C43" s="32" t="str">
        <f>IF(B43=Données!X$1,Données!$X$2,VLOOKUP(B43,Données!$A$3:$I$1003,3))</f>
        <v>Liliane Blais</v>
      </c>
      <c r="D43" s="33">
        <f>VLOOKUP(B43,Données!$A$3:$I$1003,5)</f>
        <v>150</v>
      </c>
      <c r="E43" s="34">
        <v>144</v>
      </c>
      <c r="F43" s="34">
        <v>163</v>
      </c>
      <c r="G43" s="34">
        <v>137</v>
      </c>
    </row>
    <row r="44" spans="1:7" x14ac:dyDescent="0.3">
      <c r="A44" s="30" t="str">
        <f>VLOOKUP(B44,Données!$A$3:$I$1003,4)</f>
        <v>F</v>
      </c>
      <c r="B44" s="14">
        <v>1022</v>
      </c>
      <c r="C44" s="32" t="str">
        <f>IF(B44=Données!X$1,Données!$X$2,VLOOKUP(B44,Données!$A$3:$I$1003,3))</f>
        <v>Suzanne Turcotte</v>
      </c>
      <c r="D44" s="33">
        <f>VLOOKUP(B44,Données!$A$3:$I$1003,5)</f>
        <v>171</v>
      </c>
      <c r="E44" s="34">
        <v>136</v>
      </c>
      <c r="F44" s="34">
        <v>150</v>
      </c>
      <c r="G44" s="34">
        <v>130</v>
      </c>
    </row>
    <row r="45" spans="1:7" x14ac:dyDescent="0.3">
      <c r="A45" s="30" t="str">
        <f>VLOOKUP(B45,Données!$A$3:$I$1003,4)</f>
        <v>F</v>
      </c>
      <c r="B45" s="14">
        <v>1023</v>
      </c>
      <c r="C45" s="32" t="str">
        <f>IF(B45=Données!X$1,Données!$X$2,VLOOKUP(B45,Données!$A$3:$I$1003,3))</f>
        <v>Nicole Tanguay</v>
      </c>
      <c r="D45" s="33">
        <f>VLOOKUP(B45,Données!$A$3:$I$1003,5)</f>
        <v>183</v>
      </c>
      <c r="E45" s="34">
        <v>210</v>
      </c>
      <c r="F45" s="34">
        <v>224</v>
      </c>
      <c r="G45" s="34">
        <v>188</v>
      </c>
    </row>
    <row r="46" spans="1:7" x14ac:dyDescent="0.3">
      <c r="A46" s="30" t="str">
        <f>VLOOKUP(B46,Données!$A$3:$I$1003,4)</f>
        <v>H</v>
      </c>
      <c r="B46" s="14">
        <v>1024</v>
      </c>
      <c r="C46" s="32" t="str">
        <f>IF(B46=Données!X$1,Données!$X$2,VLOOKUP(B46,Données!$A$3:$I$1003,3))</f>
        <v>Roland Gariépy</v>
      </c>
      <c r="D46" s="33">
        <f>VLOOKUP(B46,Données!$A$3:$I$1003,5)</f>
        <v>177</v>
      </c>
      <c r="E46" s="34">
        <v>179</v>
      </c>
      <c r="F46" s="34">
        <v>166</v>
      </c>
      <c r="G46" s="34">
        <v>185</v>
      </c>
    </row>
    <row r="47" spans="1:7" x14ac:dyDescent="0.3">
      <c r="A47" s="36" t="s">
        <v>109</v>
      </c>
      <c r="B47" s="37"/>
      <c r="C47" s="38"/>
      <c r="D47" s="39"/>
      <c r="E47" s="40"/>
      <c r="F47" s="40"/>
      <c r="G47" s="40"/>
    </row>
    <row r="48" spans="1:7" x14ac:dyDescent="0.3">
      <c r="A48" s="36" t="s">
        <v>109</v>
      </c>
      <c r="B48" s="37"/>
      <c r="C48" s="38"/>
      <c r="D48" s="39"/>
      <c r="E48" s="41"/>
      <c r="F48" s="41"/>
      <c r="G48" s="41"/>
    </row>
    <row r="49" spans="1:7" x14ac:dyDescent="0.3">
      <c r="A49" s="42" t="s">
        <v>110</v>
      </c>
      <c r="B49" s="37"/>
      <c r="C49" s="43"/>
      <c r="D49" s="44"/>
      <c r="E49" s="41"/>
      <c r="F49" s="41"/>
      <c r="G49" s="41"/>
    </row>
    <row r="50" spans="1:7" ht="15" thickBot="1" x14ac:dyDescent="0.35">
      <c r="A50" s="45" t="s">
        <v>110</v>
      </c>
      <c r="B50" s="37"/>
      <c r="C50" s="43"/>
      <c r="D50" s="46"/>
      <c r="E50" s="47"/>
      <c r="F50" s="47"/>
      <c r="G50" s="47"/>
    </row>
    <row r="51" spans="1:7" ht="15" thickBot="1" x14ac:dyDescent="0.35">
      <c r="A51" s="48"/>
      <c r="B51" s="49">
        <v>41</v>
      </c>
      <c r="C51" s="50" t="s">
        <v>115</v>
      </c>
      <c r="D51" s="51">
        <f>SUM(D42:D46)</f>
        <v>811</v>
      </c>
      <c r="E51" s="52">
        <f>IF(AND(E42=0,E43=0),SUM(E42:E46)+D216+D217,IF(AND(E42=0,E44=0),SUM(E42:E46)+D216+D218,IF(AND(E42=0,E45=0),SUM(E42:E46)+D216+D219,IF(AND(E42=0,E46=0),SUM(E42:E46)+D216+D220,IF(AND(E43=0,E44=0),SUM(E42:E46)+D217+D218,IF(AND(E43=0,E45=0),SUM(E42:E46)+D217+D219,IF(AND(E43=0,E46=0),SUM(E42:E46)+D217+D220,IF(AND(E44=0,E45=0),SUM(E42:E46)+D218+D219,IF(AND(E44=0,E46=0),SUM(E42:E46)+D218+D220,IF(AND(E45=0,E46=0),SUM(E42:E46)+D219+D220,IF(E42=0,SUM(E42:E46)+D216,IF(E43=0,SUM(E42:E46)+D217,IF(E44=0,SUM(E42:E46)+D218,IF(E45=0,SUM(E42:E46)+D219,IF(E46=0,SUM(E42:E46)+D220,SUM(E42:E46))))))))))))))))</f>
        <v>784</v>
      </c>
      <c r="F51" s="52">
        <f>IF(AND(F42=0,F43=0),SUM(F42:F46)+D216+D217,IF(AND(F42=0,F44=0),SUM(F42:F46)+D216+D218,IF(AND(F42=0,F45=0),SUM(F42:F46)+D216+D219,IF(AND(F42=0,F46=0),SUM(F42:F46)+D216+D220,IF(AND(F43=0,F44=0),SUM(F42:F46)+D217+D218,IF(AND(F43=0,F45=0),SUM(F42:F46)+D217+D219,IF(AND(F43=0,F46=0),SUM(F42:F46)+D217+D220,IF(AND(F44=0,F45=0),SUM(F42:F46)+D218+D219,IF(AND(F44=0,F46=0),SUM(F42:F46)+D218+D220,IF(AND(F45=0,F46=0),SUM(F42:F46)+D219+D220,IF(F42=0,SUM(F42:F46)+D216,IF(F43=0,SUM(F42:F46)+D217,IF(F44=0,SUM(F42:F46)+D218,IF(F45=0,SUM(F42:F46)+D219,IF(F46=0,SUM(F42:F46)+D220,SUM(F42:F46))))))))))))))))</f>
        <v>804</v>
      </c>
      <c r="G51" s="52">
        <f>IF(AND(G42=0,G43=0),SUM(G42:G46)+D216+D217,IF(AND(G42=0,G44=0),SUM(G42:G46)+D216+D218,IF(AND(G42=0,G45=0),SUM(G42:G46)+D216+D219,IF(AND(G42=0,G46=0),SUM(G42:G46)+D216+D220,IF(AND(G43=0,G44=0),SUM(G42:G46)+D217+D218,IF(AND(G43=0,G45=0),SUM(G42:G46)+D217+D219,IF(AND(G43=0,G46=0),SUM(G42:G46)+D217+D220,IF(AND(G44=0,G45=0),SUM(G42:G46)+D218+D219,IF(AND(G44=0,G46=0),SUM(G42:G46)+D218+D220,IF(AND(G45=0,G46=0),SUM(G42:G46)+D219+D220,IF(G42=0,SUM(G42:G46)+D216,IF(G43=0,SUM(G42:G46)+D217,IF(G44=0,SUM(G42:G46)+D218,IF(G45=0,SUM(G42:G46)+D219,IF(G46=0,SUM(G42:G46)+D220,SUM(G42:G46))))))))))))))))</f>
        <v>760</v>
      </c>
    </row>
    <row r="52" spans="1:7" x14ac:dyDescent="0.3">
      <c r="A52" s="30" t="str">
        <f>VLOOKUP(B52,Données!$A$3:$I$1003,4)</f>
        <v>F</v>
      </c>
      <c r="B52" s="14">
        <v>1025</v>
      </c>
      <c r="C52" s="32" t="str">
        <f>IF(B52=Données!X$1,Données!$X$2,VLOOKUP(B52,Données!$A$3:$I$1003,3))</f>
        <v>Diane Lampron</v>
      </c>
      <c r="D52" s="33">
        <f>VLOOKUP(B52,Données!$A$3:$I$1003,5)</f>
        <v>130</v>
      </c>
      <c r="E52" s="34"/>
      <c r="F52" s="34"/>
      <c r="G52" s="34"/>
    </row>
    <row r="53" spans="1:7" x14ac:dyDescent="0.3">
      <c r="A53" s="30" t="str">
        <f>VLOOKUP(B53,Données!$A$3:$I$1003,4)</f>
        <v>F</v>
      </c>
      <c r="B53" s="14">
        <v>1026</v>
      </c>
      <c r="C53" s="32" t="str">
        <f>IF(B53=Données!X$1,Données!$X$2,VLOOKUP(B53,Données!$A$3:$I$1003,3))</f>
        <v>Charlotte Jolicoeur</v>
      </c>
      <c r="D53" s="33">
        <f>VLOOKUP(B53,Données!$A$3:$I$1003,5)</f>
        <v>152</v>
      </c>
      <c r="E53" s="34">
        <v>189</v>
      </c>
      <c r="F53" s="34">
        <v>157</v>
      </c>
      <c r="G53" s="34">
        <v>158</v>
      </c>
    </row>
    <row r="54" spans="1:7" x14ac:dyDescent="0.3">
      <c r="A54" s="30" t="str">
        <f>VLOOKUP(B54,Données!$A$3:$I$1003,4)</f>
        <v>H</v>
      </c>
      <c r="B54" s="14">
        <v>1007</v>
      </c>
      <c r="C54" s="32" t="str">
        <f>IF(B54=Données!X$1,Données!$X$2,VLOOKUP(B54,Données!$A$3:$I$1003,3))</f>
        <v>Jacques Charlebois</v>
      </c>
      <c r="D54" s="33">
        <f>VLOOKUP(B54,Données!$A$3:$I$1003,5)</f>
        <v>163</v>
      </c>
      <c r="E54" s="34">
        <v>155</v>
      </c>
      <c r="F54" s="34">
        <v>174</v>
      </c>
      <c r="G54" s="34">
        <v>191</v>
      </c>
    </row>
    <row r="55" spans="1:7" x14ac:dyDescent="0.3">
      <c r="A55" s="30" t="str">
        <f>VLOOKUP(B55,Données!$A$3:$I$1003,4)</f>
        <v>H</v>
      </c>
      <c r="B55" s="14">
        <v>1028</v>
      </c>
      <c r="C55" s="32" t="str">
        <f>IF(B55=Données!X$1,Données!$X$2,VLOOKUP(B55,Données!$A$3:$I$1003,3))</f>
        <v>Denis Locas</v>
      </c>
      <c r="D55" s="33">
        <f>VLOOKUP(B55,Données!$A$3:$I$1003,5)</f>
        <v>188</v>
      </c>
      <c r="E55" s="34">
        <v>167</v>
      </c>
      <c r="F55" s="34">
        <v>190</v>
      </c>
      <c r="G55" s="34">
        <v>201</v>
      </c>
    </row>
    <row r="56" spans="1:7" x14ac:dyDescent="0.3">
      <c r="A56" s="30" t="str">
        <f>VLOOKUP(B56,Données!$A$3:$I$1003,4)</f>
        <v>F</v>
      </c>
      <c r="B56" s="14">
        <v>1029</v>
      </c>
      <c r="C56" s="32" t="str">
        <f>IF(B56=Données!X$1,Données!$X$2,VLOOKUP(B56,Données!$A$3:$I$1003,3))</f>
        <v>Jeannine Chartré</v>
      </c>
      <c r="D56" s="33">
        <f>VLOOKUP(B56,Données!$A$3:$I$1003,5)</f>
        <v>173</v>
      </c>
      <c r="E56" s="34">
        <v>207</v>
      </c>
      <c r="F56" s="34">
        <v>155</v>
      </c>
      <c r="G56" s="34">
        <v>190</v>
      </c>
    </row>
    <row r="57" spans="1:7" x14ac:dyDescent="0.3">
      <c r="A57" s="36" t="s">
        <v>109</v>
      </c>
      <c r="B57" s="37"/>
      <c r="C57" s="38"/>
      <c r="D57" s="39"/>
      <c r="E57" s="40"/>
      <c r="F57" s="40"/>
      <c r="G57" s="40"/>
    </row>
    <row r="58" spans="1:7" x14ac:dyDescent="0.3">
      <c r="A58" s="36" t="s">
        <v>109</v>
      </c>
      <c r="B58" s="37"/>
      <c r="C58" s="38"/>
      <c r="D58" s="39"/>
      <c r="E58" s="41"/>
      <c r="F58" s="41"/>
      <c r="G58" s="41"/>
    </row>
    <row r="59" spans="1:7" x14ac:dyDescent="0.3">
      <c r="A59" s="42" t="s">
        <v>110</v>
      </c>
      <c r="B59" s="37"/>
      <c r="C59" s="43"/>
      <c r="D59" s="44"/>
      <c r="E59" s="41"/>
      <c r="F59" s="41"/>
      <c r="G59" s="41"/>
    </row>
    <row r="60" spans="1:7" ht="15" thickBot="1" x14ac:dyDescent="0.35">
      <c r="A60" s="45" t="s">
        <v>110</v>
      </c>
      <c r="B60" s="37"/>
      <c r="C60" s="43"/>
      <c r="D60" s="46"/>
      <c r="E60" s="47"/>
      <c r="F60" s="47"/>
      <c r="G60" s="47"/>
    </row>
    <row r="61" spans="1:7" ht="15" thickBot="1" x14ac:dyDescent="0.35">
      <c r="A61" s="48"/>
      <c r="B61" s="49">
        <v>62</v>
      </c>
      <c r="C61" s="50" t="s">
        <v>116</v>
      </c>
      <c r="D61" s="51">
        <f>SUM(D52:D56)</f>
        <v>806</v>
      </c>
      <c r="E61" s="52">
        <f>IF(AND(E52=0,E53=0),SUM(E52:E56)+D226+D227,IF(AND(E52=0,E54=0),SUM(E52:E56)+D226+D228,IF(AND(E52=0,E55=0),SUM(E52:E56)+D226+D229,IF(AND(E52=0,E56=0),SUM(E52:E56)+D226+D230,IF(AND(E53=0,E54=0),SUM(E52:E56)+D227+D228,IF(AND(E53=0,E55=0),SUM(E52:E56)+D227+D229,IF(AND(E53=0,E56=0),SUM(E52:E56)+D227+D230,IF(AND(E54=0,E55=0),SUM(E52:E56)+D228+D229,IF(AND(E54=0,E56=0),SUM(E52:E56)+D228+D230,IF(AND(E55=0,E56=0),SUM(E52:E56)+D229+D230,IF(E52=0,SUM(E52:E56)+D226,IF(E53=0,SUM(E52:E56)+D227,IF(E54=0,SUM(E52:E56)+D228,IF(E55=0,SUM(E52:E56)+D229,IF(E56=0,SUM(E52:E56)+D230,SUM(E52:E56))))))))))))))))</f>
        <v>718</v>
      </c>
      <c r="F61" s="52">
        <f>IF(AND(F52=0,F53=0),SUM(F52:F56)+D226+D227,IF(AND(F52=0,F54=0),SUM(F52:F56)+D226+D228,IF(AND(F52=0,F55=0),SUM(F52:F56)+D226+D229,IF(AND(F52=0,F56=0),SUM(F52:F56)+D226+D230,IF(AND(F53=0,F54=0),SUM(F52:F56)+D227+D228,IF(AND(F53=0,F55=0),SUM(F52:F56)+D227+D229,IF(AND(F53=0,F56=0),SUM(F52:F56)+D227+D230,IF(AND(F54=0,F55=0),SUM(F52:F56)+D228+D229,IF(AND(F54=0,F56=0),SUM(F52:F56)+D228+D230,IF(AND(F55=0,F56=0),SUM(F52:F56)+D229+D230,IF(F52=0,SUM(F52:F56)+D226,IF(F53=0,SUM(F52:F56)+D227,IF(F54=0,SUM(F52:F56)+D228,IF(F55=0,SUM(F52:F56)+D229,IF(F56=0,SUM(F52:F56)+D230,SUM(F52:F56))))))))))))))))</f>
        <v>676</v>
      </c>
      <c r="G61" s="52">
        <f>IF(AND(G52=0,G53=0),SUM(G52:G56)+D226+D227,IF(AND(G52=0,G54=0),SUM(G52:G56)+D226+D228,IF(AND(G52=0,G55=0),SUM(G52:G56)+D226+D229,IF(AND(G52=0,G56=0),SUM(G52:G56)+D226+D230,IF(AND(G53=0,G54=0),SUM(G52:G56)+D227+D228,IF(AND(G53=0,G55=0),SUM(G52:G56)+D227+D229,IF(AND(G53=0,G56=0),SUM(G52:G56)+D227+D230,IF(AND(G54=0,G55=0),SUM(G52:G56)+D228+D229,IF(AND(G54=0,G56=0),SUM(G52:G56)+D228+D230,IF(AND(G55=0,G56=0),SUM(G52:G56)+D229+D230,IF(G52=0,SUM(G52:G56)+D226,IF(G53=0,SUM(G52:G56)+D227,IF(G54=0,SUM(G52:G56)+D228,IF(G55=0,SUM(G52:G56)+D229,IF(G56=0,SUM(G52:G56)+D230,SUM(G52:G56))))))))))))))))</f>
        <v>740</v>
      </c>
    </row>
    <row r="62" spans="1:7" x14ac:dyDescent="0.3">
      <c r="A62" s="30" t="str">
        <f>VLOOKUP(B62,Données!$A$3:$I$1003,4)</f>
        <v>F</v>
      </c>
      <c r="B62" s="14">
        <v>1078</v>
      </c>
      <c r="C62" s="32" t="str">
        <f>IF(B62=Données!X$1,Données!$X$2,VLOOKUP(B62,Données!$A$3:$I$1003,3))</f>
        <v>Suzanne Jacob</v>
      </c>
      <c r="D62" s="33">
        <f>VLOOKUP(B62,Données!$A$3:$I$1003,5)</f>
        <v>130</v>
      </c>
      <c r="E62" s="34">
        <v>119</v>
      </c>
      <c r="F62" s="34">
        <v>126</v>
      </c>
      <c r="G62" s="34">
        <v>130</v>
      </c>
    </row>
    <row r="63" spans="1:7" x14ac:dyDescent="0.3">
      <c r="A63" s="30" t="str">
        <f>VLOOKUP(B63,Données!$A$3:$I$1003,4)</f>
        <v>F</v>
      </c>
      <c r="B63" s="14">
        <v>1059</v>
      </c>
      <c r="C63" s="32" t="str">
        <f>IF(B63=Données!X$1,Données!$X$2,VLOOKUP(B63,Données!$A$3:$I$1003,3))</f>
        <v>Juliette Lavallée</v>
      </c>
      <c r="D63" s="33">
        <f>VLOOKUP(B63,Données!$A$3:$I$1003,5)</f>
        <v>138</v>
      </c>
      <c r="E63" s="34">
        <v>66</v>
      </c>
      <c r="F63" s="34">
        <v>92</v>
      </c>
      <c r="G63" s="34">
        <v>115</v>
      </c>
    </row>
    <row r="64" spans="1:7" x14ac:dyDescent="0.3">
      <c r="A64" s="30" t="str">
        <f>VLOOKUP(B64,Données!$A$3:$I$1003,4)</f>
        <v>H</v>
      </c>
      <c r="B64" s="14">
        <v>1032</v>
      </c>
      <c r="C64" s="32" t="str">
        <f>IF(B64=Données!X$1,Données!$X$2,VLOOKUP(B64,Données!$A$3:$I$1003,3))</f>
        <v>Paul Barrette</v>
      </c>
      <c r="D64" s="33">
        <f>VLOOKUP(B64,Données!$A$3:$I$1003,5)</f>
        <v>173</v>
      </c>
      <c r="E64" s="34">
        <v>189</v>
      </c>
      <c r="F64" s="34">
        <v>127</v>
      </c>
      <c r="G64" s="34">
        <v>145</v>
      </c>
    </row>
    <row r="65" spans="1:7" x14ac:dyDescent="0.3">
      <c r="A65" s="30" t="str">
        <f>VLOOKUP(B65,Données!$A$3:$I$1003,4)</f>
        <v>H</v>
      </c>
      <c r="B65" s="14">
        <v>1033</v>
      </c>
      <c r="C65" s="32" t="str">
        <f>IF(B65=Données!X$1,Données!$X$2,VLOOKUP(B65,Données!$A$3:$I$1003,3))</f>
        <v>Claude Cyr</v>
      </c>
      <c r="D65" s="33">
        <f>VLOOKUP(B65,Données!$A$3:$I$1003,5)</f>
        <v>193</v>
      </c>
      <c r="E65" s="34">
        <v>192</v>
      </c>
      <c r="F65" s="34">
        <v>202</v>
      </c>
      <c r="G65" s="34">
        <v>153</v>
      </c>
    </row>
    <row r="66" spans="1:7" x14ac:dyDescent="0.3">
      <c r="A66" s="30" t="str">
        <f>VLOOKUP(B66,Données!$A$3:$I$1003,4)</f>
        <v>F</v>
      </c>
      <c r="B66" s="14">
        <v>1034</v>
      </c>
      <c r="C66" s="32" t="str">
        <f>IF(B66=Données!X$1,Données!$X$2,VLOOKUP(B66,Données!$A$3:$I$1003,3))</f>
        <v>Carole Moreau</v>
      </c>
      <c r="D66" s="33">
        <f>VLOOKUP(B66,Données!$A$3:$I$1003,5)</f>
        <v>166</v>
      </c>
      <c r="E66" s="34">
        <v>133</v>
      </c>
      <c r="F66" s="34">
        <v>129</v>
      </c>
      <c r="G66" s="34">
        <v>106</v>
      </c>
    </row>
    <row r="67" spans="1:7" x14ac:dyDescent="0.3">
      <c r="A67" s="36" t="s">
        <v>109</v>
      </c>
      <c r="B67" s="37"/>
      <c r="C67" s="38"/>
      <c r="D67" s="39"/>
      <c r="E67" s="40"/>
      <c r="F67" s="40"/>
      <c r="G67" s="40"/>
    </row>
    <row r="68" spans="1:7" x14ac:dyDescent="0.3">
      <c r="A68" s="36" t="s">
        <v>109</v>
      </c>
      <c r="B68" s="37"/>
      <c r="C68" s="38"/>
      <c r="D68" s="39"/>
      <c r="E68" s="41"/>
      <c r="F68" s="41"/>
      <c r="G68" s="41"/>
    </row>
    <row r="69" spans="1:7" x14ac:dyDescent="0.3">
      <c r="A69" s="42" t="s">
        <v>110</v>
      </c>
      <c r="B69" s="37"/>
      <c r="C69" s="43"/>
      <c r="D69" s="44"/>
      <c r="E69" s="41"/>
      <c r="F69" s="41"/>
      <c r="G69" s="41"/>
    </row>
    <row r="70" spans="1:7" ht="15" thickBot="1" x14ac:dyDescent="0.35">
      <c r="A70" s="45" t="s">
        <v>110</v>
      </c>
      <c r="B70" s="37"/>
      <c r="C70" s="43"/>
      <c r="D70" s="46"/>
      <c r="E70" s="47"/>
      <c r="F70" s="47"/>
      <c r="G70" s="47"/>
    </row>
    <row r="71" spans="1:7" ht="15" thickBot="1" x14ac:dyDescent="0.35">
      <c r="A71" s="48"/>
      <c r="B71" s="49">
        <v>116</v>
      </c>
      <c r="C71" s="50" t="s">
        <v>117</v>
      </c>
      <c r="D71" s="51">
        <f>SUM(D62:D66)</f>
        <v>800</v>
      </c>
      <c r="E71" s="52">
        <f>IF(AND(E62=0,E63=0),SUM(E62:E66)+D236+D237,IF(AND(E62=0,E64=0),SUM(E62:E66)+D236+D238,IF(AND(E62=0,E65=0),SUM(E62:E66)+D236+D239,IF(AND(E62=0,E66=0),SUM(E62:E66)+D236+D240,IF(AND(E63=0,E64=0),SUM(E62:E66)+D237+D238,IF(AND(E63=0,E65=0),SUM(E62:E66)+D237+D239,IF(AND(E63=0,E66=0),SUM(E62:E66)+D237+D240,IF(AND(E64=0,E65=0),SUM(E62:E66)+D238+D239,IF(AND(E64=0,E66=0),SUM(E62:E66)+D238+D240,IF(AND(E65=0,E66=0),SUM(E62:E66)+D239+D240,IF(E62=0,SUM(E62:E66)+D236,IF(E63=0,SUM(E62:E66)+D237,IF(E64=0,SUM(E62:E66)+D238,IF(E65=0,SUM(E62:E66)+D239,IF(E66=0,SUM(E62:E66)+D240,SUM(E62:E66))))))))))))))))</f>
        <v>699</v>
      </c>
      <c r="F71" s="52">
        <f>IF(AND(F62=0,F63=0),SUM(F62:F66)+D236+D237,IF(AND(F62=0,F64=0),SUM(F62:F66)+D236+D238,IF(AND(F62=0,F65=0),SUM(F62:F66)+D236+D239,IF(AND(F62=0,F66=0),SUM(F62:F66)+D236+D240,IF(AND(F63=0,F64=0),SUM(F62:F66)+D237+D238,IF(AND(F63=0,F65=0),SUM(F62:F66)+D237+D239,IF(AND(F63=0,F66=0),SUM(F62:F66)+D237+D240,IF(AND(F64=0,F65=0),SUM(F62:F66)+D238+D239,IF(AND(F64=0,F66=0),SUM(F62:F66)+D238+D240,IF(AND(F65=0,F66=0),SUM(F62:F66)+D239+D240,IF(F62=0,SUM(F62:F66)+D236,IF(F63=0,SUM(F62:F66)+D237,IF(F64=0,SUM(F62:F66)+D238,IF(F65=0,SUM(F62:F66)+D239,IF(F66=0,SUM(F62:F66)+D240,SUM(F62:F66))))))))))))))))</f>
        <v>676</v>
      </c>
      <c r="G71" s="52">
        <f>IF(AND(G62=0,G63=0),SUM(G62:G66)+D236+D237,IF(AND(G62=0,G64=0),SUM(G62:G66)+D236+D238,IF(AND(G62=0,G65=0),SUM(G62:G66)+D236+D239,IF(AND(G62=0,G66=0),SUM(G62:G66)+D236+D240,IF(AND(G63=0,G64=0),SUM(G62:G66)+D237+D238,IF(AND(G63=0,G65=0),SUM(G62:G66)+D237+D239,IF(AND(G63=0,G66=0),SUM(G62:G66)+D237+D240,IF(AND(G64=0,G65=0),SUM(G62:G66)+D238+D239,IF(AND(G64=0,G66=0),SUM(G62:G66)+D238+D240,IF(AND(G65=0,G66=0),SUM(G62:G66)+D239+D240,IF(G62=0,SUM(G62:G66)+D236,IF(G63=0,SUM(G62:G66)+D237,IF(G64=0,SUM(G62:G66)+D238,IF(G65=0,SUM(G62:G66)+D239,IF(G66=0,SUM(G62:G66)+D240,SUM(G62:G66))))))))))))))))</f>
        <v>649</v>
      </c>
    </row>
    <row r="72" spans="1:7" x14ac:dyDescent="0.3">
      <c r="A72" s="30" t="str">
        <f>VLOOKUP(B72,Données!$A$3:$I$1003,4)</f>
        <v>H</v>
      </c>
      <c r="B72" s="14">
        <v>1035</v>
      </c>
      <c r="C72" s="32" t="str">
        <f>IF(B72=Données!X$1,Données!$X$2,VLOOKUP(B72,Données!$A$3:$I$1003,3))</f>
        <v>Gérard Mercier</v>
      </c>
      <c r="D72" s="33">
        <f>VLOOKUP(B72,Données!$A$3:$I$1003,5)</f>
        <v>135</v>
      </c>
      <c r="E72" s="34">
        <v>132</v>
      </c>
      <c r="F72" s="34">
        <v>99</v>
      </c>
      <c r="G72" s="34">
        <v>122</v>
      </c>
    </row>
    <row r="73" spans="1:7" x14ac:dyDescent="0.3">
      <c r="A73" s="30" t="str">
        <f>VLOOKUP(B73,Données!$A$3:$I$1003,4)</f>
        <v>F</v>
      </c>
      <c r="B73" s="14">
        <v>1041</v>
      </c>
      <c r="C73" s="32" t="str">
        <f>IF(B73=Données!X$1,Données!$X$2,VLOOKUP(B73,Données!$A$3:$I$1003,3))</f>
        <v>Nicole Joly</v>
      </c>
      <c r="D73" s="33">
        <f>VLOOKUP(B73,Données!$A$3:$I$1003,5)</f>
        <v>151</v>
      </c>
      <c r="E73" s="34">
        <v>169</v>
      </c>
      <c r="F73" s="34">
        <v>139</v>
      </c>
      <c r="G73" s="34">
        <v>159</v>
      </c>
    </row>
    <row r="74" spans="1:7" x14ac:dyDescent="0.3">
      <c r="A74" s="30" t="str">
        <f>VLOOKUP(B74,Données!$A$3:$I$1003,4)</f>
        <v>H</v>
      </c>
      <c r="B74" s="14">
        <v>1008</v>
      </c>
      <c r="C74" s="32" t="str">
        <f>IF(B74=Données!X$1,Données!$X$2,VLOOKUP(B74,Données!$A$3:$I$1003,3))</f>
        <v>Jean-Guy Gingras</v>
      </c>
      <c r="D74" s="33">
        <f>VLOOKUP(B74,Données!$A$3:$I$1003,5)</f>
        <v>160</v>
      </c>
      <c r="E74" s="34">
        <v>163</v>
      </c>
      <c r="F74" s="34">
        <v>109</v>
      </c>
      <c r="G74" s="34"/>
    </row>
    <row r="75" spans="1:7" x14ac:dyDescent="0.3">
      <c r="A75" s="30" t="str">
        <f>VLOOKUP(B75,Données!$A$3:$I$1003,4)</f>
        <v>H</v>
      </c>
      <c r="B75" s="14">
        <v>1037</v>
      </c>
      <c r="C75" s="32" t="str">
        <f>IF(B75=Données!X$1,Données!$X$2,VLOOKUP(B75,Données!$A$3:$I$1003,3))</f>
        <v>Jean-Pierre Beaulieu</v>
      </c>
      <c r="D75" s="33">
        <f>VLOOKUP(B75,Données!$A$3:$I$1003,5)</f>
        <v>180</v>
      </c>
      <c r="E75" s="34">
        <v>156</v>
      </c>
      <c r="F75" s="34">
        <v>216</v>
      </c>
      <c r="G75" s="34">
        <v>237</v>
      </c>
    </row>
    <row r="76" spans="1:7" x14ac:dyDescent="0.3">
      <c r="A76" s="30" t="str">
        <f>VLOOKUP(B76,Données!$A$3:$I$1003,4)</f>
        <v>H</v>
      </c>
      <c r="B76" s="14">
        <v>1038</v>
      </c>
      <c r="C76" s="32" t="str">
        <f>IF(B76=Données!X$1,Données!$X$2,VLOOKUP(B76,Données!$A$3:$I$1003,3))</f>
        <v>Gilles Tremblay</v>
      </c>
      <c r="D76" s="33">
        <f>VLOOKUP(B76,Données!$A$3:$I$1003,5)</f>
        <v>172</v>
      </c>
      <c r="E76" s="34">
        <v>173</v>
      </c>
      <c r="F76" s="34">
        <v>115</v>
      </c>
      <c r="G76" s="34">
        <v>124</v>
      </c>
    </row>
    <row r="77" spans="1:7" x14ac:dyDescent="0.3">
      <c r="A77" s="36" t="s">
        <v>109</v>
      </c>
      <c r="B77" s="37"/>
      <c r="C77" s="38"/>
      <c r="D77" s="39"/>
      <c r="E77" s="40"/>
      <c r="F77" s="40"/>
      <c r="G77" s="40"/>
    </row>
    <row r="78" spans="1:7" x14ac:dyDescent="0.3">
      <c r="A78" s="36" t="s">
        <v>109</v>
      </c>
      <c r="B78" s="37"/>
      <c r="C78" s="38"/>
      <c r="D78" s="39"/>
      <c r="E78" s="41"/>
      <c r="F78" s="41"/>
      <c r="G78" s="41"/>
    </row>
    <row r="79" spans="1:7" x14ac:dyDescent="0.3">
      <c r="A79" s="42" t="s">
        <v>110</v>
      </c>
      <c r="B79" s="37"/>
      <c r="C79" s="43"/>
      <c r="D79" s="44"/>
      <c r="E79" s="41"/>
      <c r="F79" s="41"/>
      <c r="G79" s="41"/>
    </row>
    <row r="80" spans="1:7" ht="15" thickBot="1" x14ac:dyDescent="0.35">
      <c r="A80" s="45" t="s">
        <v>110</v>
      </c>
      <c r="B80" s="37"/>
      <c r="C80" s="43"/>
      <c r="D80" s="46"/>
      <c r="E80" s="47"/>
      <c r="F80" s="47"/>
      <c r="G80" s="47"/>
    </row>
    <row r="81" spans="1:7" ht="15" thickBot="1" x14ac:dyDescent="0.35">
      <c r="A81" s="48"/>
      <c r="B81" s="49">
        <v>0</v>
      </c>
      <c r="C81" s="50" t="s">
        <v>118</v>
      </c>
      <c r="D81" s="51">
        <f>SUM(D72:D76)</f>
        <v>798</v>
      </c>
      <c r="E81" s="52">
        <f>IF(AND(E72=0,E73=0),SUM(E72:E76)+D246+D247,IF(AND(E72=0,E74=0),SUM(E72:E76)+D246+D248,IF(AND(E72=0,E75=0),SUM(E72:E76)+D246+D249,IF(AND(E72=0,E76=0),SUM(E72:E76)+D246+D250,IF(AND(E73=0,E74=0),SUM(E72:E76)+D247+D248,IF(AND(E73=0,E75=0),SUM(E72:E76)+D247+D249,IF(AND(E73=0,E76=0),SUM(E72:E76)+D247+D250,IF(AND(E74=0,E75=0),SUM(E72:E76)+D248+D249,IF(AND(E74=0,E76=0),SUM(E72:E76)+D248+D250,IF(AND(E75=0,E76=0),SUM(E72:E76)+D249+D250,IF(E72=0,SUM(E72:E76)+D246,IF(E73=0,SUM(E72:E76)+D247,IF(E74=0,SUM(E72:E76)+D248,IF(E75=0,SUM(E72:E76)+D249,IF(E76=0,SUM(E72:E76)+D250,SUM(E72:E76))))))))))))))))</f>
        <v>793</v>
      </c>
      <c r="F81" s="52">
        <f>IF(AND(F72=0,F73=0),SUM(F72:F76)+D246+D247,IF(AND(F72=0,F74=0),SUM(F72:F76)+D246+D248,IF(AND(F72=0,F75=0),SUM(F72:F76)+D246+D249,IF(AND(F72=0,F76=0),SUM(F72:F76)+D246+D250,IF(AND(F73=0,F74=0),SUM(F72:F76)+D247+D248,IF(AND(F73=0,F75=0),SUM(F72:F76)+D247+D249,IF(AND(F73=0,F76=0),SUM(F72:F76)+D247+D250,IF(AND(F74=0,F75=0),SUM(F72:F76)+D248+D249,IF(AND(F74=0,F76=0),SUM(F72:F76)+D248+D250,IF(AND(F75=0,F76=0),SUM(F72:F76)+D249+D250,IF(F72=0,SUM(F72:F76)+D246,IF(F73=0,SUM(F72:F76)+D247,IF(F74=0,SUM(F72:F76)+D248,IF(F75=0,SUM(F72:F76)+D249,IF(F76=0,SUM(F72:F76)+D250,SUM(F72:F76))))))))))))))))</f>
        <v>678</v>
      </c>
      <c r="G81" s="52">
        <f>IF(AND(G72=0,G73=0),SUM(G72:G76)+D246+D247,IF(AND(G72=0,G74=0),SUM(G72:G76)+D246+D248,IF(AND(G72=0,G75=0),SUM(G72:G76)+D246+D249,IF(AND(G72=0,G76=0),SUM(G72:G76)+D246+D250,IF(AND(G73=0,G74=0),SUM(G72:G76)+D247+D248,IF(AND(G73=0,G75=0),SUM(G72:G76)+D247+D249,IF(AND(G73=0,G76=0),SUM(G72:G76)+D247+D250,IF(AND(G74=0,G75=0),SUM(G72:G76)+D248+D249,IF(AND(G74=0,G76=0),SUM(G72:G76)+D248+D250,IF(AND(G75=0,G76=0),SUM(G72:G76)+D249+D250,IF(G72=0,SUM(G72:G76)+D246,IF(G73=0,SUM(G72:G76)+D247,IF(G74=0,SUM(G72:G76)+D248,IF(G75=0,SUM(G72:G76)+D249,IF(G76=0,SUM(G72:G76)+D250,SUM(G72:G76))))))))))))))))</f>
        <v>642</v>
      </c>
    </row>
    <row r="82" spans="1:7" x14ac:dyDescent="0.3">
      <c r="A82" s="30" t="str">
        <f>VLOOKUP(B82,Données!$A$3:$I$1003,4)</f>
        <v>H</v>
      </c>
      <c r="B82" s="14">
        <v>1039</v>
      </c>
      <c r="C82" s="32" t="str">
        <f>IF(B82=Données!X$1,Données!$X$2,VLOOKUP(B82,Données!$A$3:$I$1003,3))</f>
        <v>André Malo</v>
      </c>
      <c r="D82" s="33">
        <f>VLOOKUP(B82,Données!$A$3:$I$1003,5)</f>
        <v>130</v>
      </c>
      <c r="E82" s="34">
        <v>142</v>
      </c>
      <c r="F82" s="34">
        <v>191</v>
      </c>
      <c r="G82" s="34">
        <v>113</v>
      </c>
    </row>
    <row r="83" spans="1:7" x14ac:dyDescent="0.3">
      <c r="A83" s="30" t="str">
        <f>VLOOKUP(B83,Données!$A$3:$I$1003,4)</f>
        <v>F</v>
      </c>
      <c r="B83" s="14">
        <v>1036</v>
      </c>
      <c r="C83" s="32" t="str">
        <f>IF(B83=Données!X$1,Données!$X$2,VLOOKUP(B83,Données!$A$3:$I$1003,3))</f>
        <v>France Therien</v>
      </c>
      <c r="D83" s="33">
        <f>VLOOKUP(B83,Données!$A$3:$I$1003,5)</f>
        <v>147</v>
      </c>
      <c r="E83" s="34">
        <v>137</v>
      </c>
      <c r="F83" s="34">
        <v>151</v>
      </c>
      <c r="G83" s="34">
        <v>173</v>
      </c>
    </row>
    <row r="84" spans="1:7" x14ac:dyDescent="0.3">
      <c r="A84" s="30" t="str">
        <f>VLOOKUP(B84,Données!$A$3:$I$1003,4)</f>
        <v>F</v>
      </c>
      <c r="B84" s="14">
        <v>1042</v>
      </c>
      <c r="C84" s="32" t="str">
        <f>IF(B84=Données!X$1,Données!$X$2,VLOOKUP(B84,Données!$A$3:$I$1003,3))</f>
        <v>Estelle Vadboncoeur</v>
      </c>
      <c r="D84" s="33">
        <f>VLOOKUP(B84,Données!$A$3:$I$1003,5)</f>
        <v>170</v>
      </c>
      <c r="E84" s="34">
        <v>143</v>
      </c>
      <c r="F84" s="34">
        <v>182</v>
      </c>
      <c r="G84" s="34">
        <v>169</v>
      </c>
    </row>
    <row r="85" spans="1:7" x14ac:dyDescent="0.3">
      <c r="A85" s="30" t="str">
        <f>VLOOKUP(B85,Données!$A$3:$I$1003,4)</f>
        <v>H</v>
      </c>
      <c r="B85" s="14">
        <v>1043</v>
      </c>
      <c r="C85" s="32" t="str">
        <f>IF(B85=Données!X$1,Données!$X$2,VLOOKUP(B85,Données!$A$3:$I$1003,3))</f>
        <v>Ferdinand Laplante</v>
      </c>
      <c r="D85" s="33">
        <f>VLOOKUP(B85,Données!$A$3:$I$1003,5)</f>
        <v>187</v>
      </c>
      <c r="E85" s="34">
        <v>163</v>
      </c>
      <c r="F85" s="34">
        <v>206</v>
      </c>
      <c r="G85" s="34">
        <v>181</v>
      </c>
    </row>
    <row r="86" spans="1:7" x14ac:dyDescent="0.3">
      <c r="A86" s="30" t="str">
        <f>VLOOKUP(B86,Données!$A$3:$I$1003,4)</f>
        <v>F</v>
      </c>
      <c r="B86" s="14">
        <v>1001</v>
      </c>
      <c r="C86" s="32" t="str">
        <f>IF(B86=Données!X$1,Données!$X$2,VLOOKUP(B86,Données!$A$3:$I$1003,3))</f>
        <v>Claire Lessard</v>
      </c>
      <c r="D86" s="33">
        <f>VLOOKUP(B86,Données!$A$3:$I$1003,5)</f>
        <v>174</v>
      </c>
      <c r="E86" s="34">
        <v>129</v>
      </c>
      <c r="F86" s="34">
        <v>194</v>
      </c>
      <c r="G86" s="34">
        <v>148</v>
      </c>
    </row>
    <row r="87" spans="1:7" x14ac:dyDescent="0.3">
      <c r="A87" s="36" t="s">
        <v>109</v>
      </c>
      <c r="B87" s="37"/>
      <c r="C87" s="38"/>
      <c r="D87" s="39"/>
      <c r="E87" s="40"/>
      <c r="F87" s="40"/>
      <c r="G87" s="40"/>
    </row>
    <row r="88" spans="1:7" x14ac:dyDescent="0.3">
      <c r="A88" s="36" t="s">
        <v>109</v>
      </c>
      <c r="B88" s="37"/>
      <c r="C88" s="38"/>
      <c r="D88" s="39"/>
      <c r="E88" s="41"/>
      <c r="F88" s="41"/>
      <c r="G88" s="41"/>
    </row>
    <row r="89" spans="1:7" x14ac:dyDescent="0.3">
      <c r="A89" s="42" t="s">
        <v>110</v>
      </c>
      <c r="B89" s="37"/>
      <c r="C89" s="43"/>
      <c r="D89" s="44"/>
      <c r="E89" s="41"/>
      <c r="F89" s="41"/>
      <c r="G89" s="41"/>
    </row>
    <row r="90" spans="1:7" ht="15" thickBot="1" x14ac:dyDescent="0.35">
      <c r="A90" s="45" t="s">
        <v>110</v>
      </c>
      <c r="B90" s="37"/>
      <c r="C90" s="43"/>
      <c r="D90" s="46"/>
      <c r="E90" s="47"/>
      <c r="F90" s="47"/>
      <c r="G90" s="47"/>
    </row>
    <row r="91" spans="1:7" ht="15" thickBot="1" x14ac:dyDescent="0.35">
      <c r="A91" s="48"/>
      <c r="B91" s="49">
        <v>61</v>
      </c>
      <c r="C91" s="50" t="s">
        <v>119</v>
      </c>
      <c r="D91" s="51">
        <f>SUM(D82:D86)</f>
        <v>808</v>
      </c>
      <c r="E91" s="52">
        <f>IF(AND(E82=0,E83=0),SUM(E82:E86)+D256+D257,IF(AND(E82=0,E84=0),SUM(E82:E86)+D256+D258,IF(AND(E82=0,E85=0),SUM(E82:E86)+D256+D259,IF(AND(E82=0,E86=0),SUM(E82:E86)+D256+D260,IF(AND(E83=0,E84=0),SUM(E82:E86)+D257+D258,IF(AND(E83=0,E85=0),SUM(E82:E86)+D257+D259,IF(AND(E83=0,E86=0),SUM(E82:E86)+D257+D260,IF(AND(E84=0,E85=0),SUM(E82:E86)+D258+D259,IF(AND(E84=0,E86=0),SUM(E82:E86)+D258+D260,IF(AND(E85=0,E86=0),SUM(E82:E86)+D259+D260,IF(E82=0,SUM(E82:E86)+D256,IF(E83=0,SUM(E82:E86)+D257,IF(E84=0,SUM(E82:E86)+D258,IF(E85=0,SUM(E82:E86)+D259,IF(E86=0,SUM(E82:E86)+D260,SUM(E82:E86))))))))))))))))</f>
        <v>714</v>
      </c>
      <c r="F91" s="52">
        <f>IF(AND(F82=0,F83=0),SUM(F82:F86)+D256+D257,IF(AND(F82=0,F84=0),SUM(F82:F86)+D256+D258,IF(AND(F82=0,F85=0),SUM(F82:F86)+D256+D259,IF(AND(F82=0,F86=0),SUM(F82:F86)+D256+D260,IF(AND(F83=0,F84=0),SUM(F82:F86)+D257+D258,IF(AND(F83=0,F85=0),SUM(F82:F86)+D257+D259,IF(AND(F83=0,F86=0),SUM(F82:F86)+D257+D260,IF(AND(F84=0,F85=0),SUM(F82:F86)+D258+D259,IF(AND(F84=0,F86=0),SUM(F82:F86)+D258+D260,IF(AND(F85=0,F86=0),SUM(F82:F86)+D259+D260,IF(F82=0,SUM(F82:F86)+D256,IF(F83=0,SUM(F82:F86)+D257,IF(F84=0,SUM(F82:F86)+D258,IF(F85=0,SUM(F82:F86)+D259,IF(F86=0,SUM(F82:F86)+D260,SUM(F82:F86))))))))))))))))</f>
        <v>924</v>
      </c>
      <c r="G91" s="52">
        <f>IF(AND(G82=0,G83=0),SUM(G82:G86)+D256+D257,IF(AND(G82=0,G84=0),SUM(G82:G86)+D256+D258,IF(AND(G82=0,G85=0),SUM(G82:G86)+D256+D259,IF(AND(G82=0,G86=0),SUM(G82:G86)+D256+D260,IF(AND(G83=0,G84=0),SUM(G82:G86)+D257+D258,IF(AND(G83=0,G85=0),SUM(G82:G86)+D257+D259,IF(AND(G83=0,G86=0),SUM(G82:G86)+D257+D260,IF(AND(G84=0,G85=0),SUM(G82:G86)+D258+D259,IF(AND(G84=0,G86=0),SUM(G82:G86)+D258+D260,IF(AND(G85=0,G86=0),SUM(G82:G86)+D259+D260,IF(G82=0,SUM(G82:G86)+D256,IF(G83=0,SUM(G82:G86)+D257,IF(G84=0,SUM(G82:G86)+D258,IF(G85=0,SUM(G82:G86)+D259,IF(G86=0,SUM(G82:G86)+D260,SUM(G82:G86))))))))))))))))</f>
        <v>784</v>
      </c>
    </row>
    <row r="92" spans="1:7" x14ac:dyDescent="0.3">
      <c r="A92" s="30" t="str">
        <f>VLOOKUP(B92,Données!$A$3:$I$1003,4)</f>
        <v>F</v>
      </c>
      <c r="B92" s="14">
        <v>1045</v>
      </c>
      <c r="C92" s="32" t="str">
        <f>IF(B92=Données!X$1,Données!$X$2,VLOOKUP(B92,Données!$A$3:$I$1003,3))</f>
        <v>Lucille Pinel</v>
      </c>
      <c r="D92" s="33">
        <f>VLOOKUP(B92,Données!$A$3:$I$1003,5)</f>
        <v>117</v>
      </c>
      <c r="E92" s="34"/>
      <c r="F92" s="34"/>
      <c r="G92" s="34"/>
    </row>
    <row r="93" spans="1:7" x14ac:dyDescent="0.3">
      <c r="A93" s="30" t="str">
        <f>VLOOKUP(B93,Données!$A$3:$I$1003,4)</f>
        <v>H</v>
      </c>
      <c r="B93" s="14">
        <v>1046</v>
      </c>
      <c r="C93" s="32" t="str">
        <f>IF(B93=Données!X$1,Données!$X$2,VLOOKUP(B93,Données!$A$3:$I$1003,3))</f>
        <v>Nino Ciccollela</v>
      </c>
      <c r="D93" s="33">
        <f>VLOOKUP(B93,Données!$A$3:$I$1003,5)</f>
        <v>151</v>
      </c>
      <c r="E93" s="34">
        <v>140</v>
      </c>
      <c r="F93" s="34">
        <v>103</v>
      </c>
      <c r="G93" s="34">
        <v>142</v>
      </c>
    </row>
    <row r="94" spans="1:7" x14ac:dyDescent="0.3">
      <c r="A94" s="30" t="str">
        <f>VLOOKUP(B94,Données!$A$3:$I$1003,4)</f>
        <v>F</v>
      </c>
      <c r="B94" s="14">
        <v>1047</v>
      </c>
      <c r="C94" s="32" t="str">
        <f>IF(B94=Données!X$1,Données!$X$2,VLOOKUP(B94,Données!$A$3:$I$1003,3))</f>
        <v>Louisette Croteau</v>
      </c>
      <c r="D94" s="33">
        <f>VLOOKUP(B94,Données!$A$3:$I$1003,5)</f>
        <v>163</v>
      </c>
      <c r="E94" s="34">
        <v>237</v>
      </c>
      <c r="F94" s="34">
        <v>169</v>
      </c>
      <c r="G94" s="34">
        <v>188</v>
      </c>
    </row>
    <row r="95" spans="1:7" x14ac:dyDescent="0.3">
      <c r="A95" s="30" t="str">
        <f>VLOOKUP(B95,Données!$A$3:$I$1003,4)</f>
        <v>F</v>
      </c>
      <c r="B95" s="14">
        <v>1027</v>
      </c>
      <c r="C95" s="32" t="str">
        <f>IF(B95=Données!X$1,Données!$X$2,VLOOKUP(B95,Données!$A$3:$I$1003,3))</f>
        <v>Lise Mc Lean</v>
      </c>
      <c r="D95" s="33">
        <f>VLOOKUP(B95,Données!$A$3:$I$1003,5)</f>
        <v>171</v>
      </c>
      <c r="E95" s="34">
        <v>168</v>
      </c>
      <c r="F95" s="34">
        <v>150</v>
      </c>
      <c r="G95" s="34">
        <v>178</v>
      </c>
    </row>
    <row r="96" spans="1:7" x14ac:dyDescent="0.3">
      <c r="A96" s="30" t="str">
        <f>VLOOKUP(B96,Données!$A$3:$I$1003,4)</f>
        <v>H</v>
      </c>
      <c r="B96" s="14">
        <v>1048</v>
      </c>
      <c r="C96" s="32" t="str">
        <f>IF(B96=Données!X$1,Données!$X$2,VLOOKUP(B96,Données!$A$3:$I$1003,3))</f>
        <v>Michel Moreau</v>
      </c>
      <c r="D96" s="33">
        <f>VLOOKUP(B96,Données!$A$3:$I$1003,5)</f>
        <v>199</v>
      </c>
      <c r="E96" s="34">
        <v>146</v>
      </c>
      <c r="F96" s="34">
        <v>182</v>
      </c>
      <c r="G96" s="34">
        <v>195</v>
      </c>
    </row>
    <row r="97" spans="1:7" x14ac:dyDescent="0.3">
      <c r="A97" s="36" t="s">
        <v>109</v>
      </c>
      <c r="B97" s="37"/>
      <c r="C97" s="38"/>
      <c r="D97" s="39"/>
      <c r="E97" s="40"/>
      <c r="F97" s="40"/>
      <c r="G97" s="40"/>
    </row>
    <row r="98" spans="1:7" x14ac:dyDescent="0.3">
      <c r="A98" s="36" t="s">
        <v>109</v>
      </c>
      <c r="B98" s="37"/>
      <c r="C98" s="38"/>
      <c r="D98" s="39"/>
      <c r="E98" s="41"/>
      <c r="F98" s="41"/>
      <c r="G98" s="41"/>
    </row>
    <row r="99" spans="1:7" x14ac:dyDescent="0.3">
      <c r="A99" s="42" t="s">
        <v>110</v>
      </c>
      <c r="B99" s="37"/>
      <c r="C99" s="43"/>
      <c r="D99" s="44"/>
      <c r="E99" s="41"/>
      <c r="F99" s="41"/>
      <c r="G99" s="41"/>
    </row>
    <row r="100" spans="1:7" ht="15" thickBot="1" x14ac:dyDescent="0.35">
      <c r="A100" s="45" t="s">
        <v>110</v>
      </c>
      <c r="B100" s="37"/>
      <c r="C100" s="43"/>
      <c r="D100" s="46"/>
      <c r="E100" s="47"/>
      <c r="F100" s="47"/>
      <c r="G100" s="47"/>
    </row>
    <row r="101" spans="1:7" ht="15" thickBot="1" x14ac:dyDescent="0.35">
      <c r="A101" s="48"/>
      <c r="B101" s="49">
        <v>184</v>
      </c>
      <c r="C101" s="50" t="s">
        <v>120</v>
      </c>
      <c r="D101" s="51">
        <f>SUM(D92:D96)</f>
        <v>801</v>
      </c>
      <c r="E101" s="52">
        <f>IF(AND(E92=0,E93=0),SUM(E92:E96)+D266+D267,IF(AND(E92=0,E94=0),SUM(E92:E96)+D266+D268,IF(AND(E92=0,E95=0),SUM(E92:E96)+D266+D269,IF(AND(E92=0,E96=0),SUM(E92:E96)+D266+D270,IF(AND(E93=0,E94=0),SUM(E92:E96)+D267+D268,IF(AND(E93=0,E95=0),SUM(E92:E96)+D267+D269,IF(AND(E93=0,E96=0),SUM(E92:E96)+D267+D270,IF(AND(E94=0,E95=0),SUM(E92:E96)+D268+D269,IF(AND(E94=0,E96=0),SUM(E92:E96)+D268+D270,IF(AND(E95=0,E96=0),SUM(E92:E96)+D269+D270,IF(E92=0,SUM(E92:E96)+D266,IF(E93=0,SUM(E92:E96)+D267,IF(E94=0,SUM(E92:E96)+D268,IF(E95=0,SUM(E92:E96)+D269,IF(E96=0,SUM(E92:E96)+D270,SUM(E92:E96))))))))))))))))</f>
        <v>691</v>
      </c>
      <c r="F101" s="52">
        <f>IF(AND(F92=0,F93=0),SUM(F92:F96)+D266+D267,IF(AND(F92=0,F94=0),SUM(F92:F96)+D266+D268,IF(AND(F92=0,F95=0),SUM(F92:F96)+D266+D269,IF(AND(F92=0,F96=0),SUM(F92:F96)+D266+D270,IF(AND(F93=0,F94=0),SUM(F92:F96)+D267+D268,IF(AND(F93=0,F95=0),SUM(F92:F96)+D267+D269,IF(AND(F93=0,F96=0),SUM(F92:F96)+D267+D270,IF(AND(F94=0,F95=0),SUM(F92:F96)+D268+D269,IF(AND(F94=0,F96=0),SUM(F92:F96)+D268+D270,IF(AND(F95=0,F96=0),SUM(F92:F96)+D269+D270,IF(F92=0,SUM(F92:F96)+D266,IF(F93=0,SUM(F92:F96)+D267,IF(F94=0,SUM(F92:F96)+D268,IF(F95=0,SUM(F92:F96)+D269,IF(F96=0,SUM(F92:F96)+D270,SUM(F92:F96))))))))))))))))</f>
        <v>604</v>
      </c>
      <c r="G101" s="52">
        <f>IF(AND(G92=0,G93=0),SUM(G92:G96)+D266+D267,IF(AND(G92=0,G94=0),SUM(G92:G96)+D266+D268,IF(AND(G92=0,G95=0),SUM(G92:G96)+D266+D269,IF(AND(G92=0,G96=0),SUM(G92:G96)+D266+D270,IF(AND(G93=0,G94=0),SUM(G92:G96)+D267+D268,IF(AND(G93=0,G95=0),SUM(G92:G96)+D267+D269,IF(AND(G93=0,G96=0),SUM(G92:G96)+D267+D270,IF(AND(G94=0,G95=0),SUM(G92:G96)+D268+D269,IF(AND(G94=0,G96=0),SUM(G92:G96)+D268+D270,IF(AND(G95=0,G96=0),SUM(G92:G96)+D269+D270,IF(G92=0,SUM(G92:G96)+D266,IF(G93=0,SUM(G92:G96)+D267,IF(G94=0,SUM(G92:G96)+D268,IF(G95=0,SUM(G92:G96)+D269,IF(G96=0,SUM(G92:G96)+D270,SUM(G92:G96))))))))))))))))</f>
        <v>703</v>
      </c>
    </row>
    <row r="102" spans="1:7" x14ac:dyDescent="0.3">
      <c r="A102" s="30" t="str">
        <f>VLOOKUP(B102,Données!$A$3:$I$1003,4)</f>
        <v>F</v>
      </c>
      <c r="B102" s="14">
        <v>1049</v>
      </c>
      <c r="C102" s="32" t="str">
        <f>IF(B102=Données!X$1,Données!$X$2,VLOOKUP(B102,Données!$A$3:$I$1003,3))</f>
        <v>Anna-Maria Ciccollela</v>
      </c>
      <c r="D102" s="33">
        <f>VLOOKUP(B102,Données!$A$3:$I$1003,5)</f>
        <v>122</v>
      </c>
      <c r="E102" s="34">
        <v>136</v>
      </c>
      <c r="F102" s="34">
        <v>92</v>
      </c>
      <c r="G102" s="34">
        <v>176</v>
      </c>
    </row>
    <row r="103" spans="1:7" x14ac:dyDescent="0.3">
      <c r="A103" s="30" t="str">
        <f>VLOOKUP(B103,Données!$A$3:$I$1003,4)</f>
        <v>F</v>
      </c>
      <c r="B103" s="14">
        <v>1050</v>
      </c>
      <c r="C103" s="32" t="str">
        <f>IF(B103=Données!X$1,Données!$X$2,VLOOKUP(B103,Données!$A$3:$I$1003,3))</f>
        <v>Gisèle Prévost</v>
      </c>
      <c r="D103" s="33">
        <f>VLOOKUP(B103,Données!$A$3:$I$1003,5)</f>
        <v>141</v>
      </c>
      <c r="E103" s="34">
        <v>130</v>
      </c>
      <c r="F103" s="34">
        <v>129</v>
      </c>
      <c r="G103" s="34">
        <v>144</v>
      </c>
    </row>
    <row r="104" spans="1:7" x14ac:dyDescent="0.3">
      <c r="A104" s="30" t="str">
        <f>VLOOKUP(B104,Données!$A$3:$I$1003,4)</f>
        <v>H</v>
      </c>
      <c r="B104" s="14">
        <v>1051</v>
      </c>
      <c r="C104" s="32" t="str">
        <f>IF(B104=Données!X$1,Données!$X$2,VLOOKUP(B104,Données!$A$3:$I$1003,3))</f>
        <v>Serge Goupil</v>
      </c>
      <c r="D104" s="33">
        <f>VLOOKUP(B104,Données!$A$3:$I$1003,5)</f>
        <v>172</v>
      </c>
      <c r="E104" s="34">
        <v>145</v>
      </c>
      <c r="F104" s="34">
        <v>135</v>
      </c>
      <c r="G104" s="34">
        <v>140</v>
      </c>
    </row>
    <row r="105" spans="1:7" x14ac:dyDescent="0.3">
      <c r="A105" s="30" t="str">
        <f>VLOOKUP(B105,Données!$A$3:$I$1003,4)</f>
        <v>H</v>
      </c>
      <c r="B105" s="14">
        <v>1056</v>
      </c>
      <c r="C105" s="32" t="str">
        <f>IF(B105=Données!X$1,Données!$X$2,VLOOKUP(B105,Données!$A$3:$I$1003,3))</f>
        <v>Philippe Vignis</v>
      </c>
      <c r="D105" s="33">
        <f>VLOOKUP(B105,Données!$A$3:$I$1003,5)</f>
        <v>174</v>
      </c>
      <c r="E105" s="34">
        <v>149</v>
      </c>
      <c r="F105" s="34">
        <v>174</v>
      </c>
      <c r="G105" s="34">
        <v>152</v>
      </c>
    </row>
    <row r="106" spans="1:7" x14ac:dyDescent="0.3">
      <c r="A106" s="30" t="str">
        <f>VLOOKUP(B106,Données!$A$3:$I$1003,4)</f>
        <v>H</v>
      </c>
      <c r="B106" s="14">
        <v>1053</v>
      </c>
      <c r="C106" s="32" t="str">
        <f>IF(B106=Données!X$1,Données!$X$2,VLOOKUP(B106,Données!$A$3:$I$1003,3))</f>
        <v>André Cyr</v>
      </c>
      <c r="D106" s="33">
        <f>VLOOKUP(B106,Données!$A$3:$I$1003,5)</f>
        <v>204</v>
      </c>
      <c r="E106" s="34">
        <v>179</v>
      </c>
      <c r="F106" s="34">
        <v>300</v>
      </c>
      <c r="G106" s="34">
        <v>235</v>
      </c>
    </row>
    <row r="107" spans="1:7" x14ac:dyDescent="0.3">
      <c r="A107" s="36" t="s">
        <v>109</v>
      </c>
      <c r="B107" s="37"/>
      <c r="C107" s="38"/>
      <c r="D107" s="39"/>
      <c r="E107" s="40"/>
      <c r="F107" s="40"/>
      <c r="G107" s="40"/>
    </row>
    <row r="108" spans="1:7" x14ac:dyDescent="0.3">
      <c r="A108" s="36" t="s">
        <v>109</v>
      </c>
      <c r="B108" s="37"/>
      <c r="C108" s="38"/>
      <c r="D108" s="39"/>
      <c r="E108" s="41"/>
      <c r="F108" s="41"/>
      <c r="G108" s="41"/>
    </row>
    <row r="109" spans="1:7" x14ac:dyDescent="0.3">
      <c r="A109" s="42" t="s">
        <v>110</v>
      </c>
      <c r="B109" s="37"/>
      <c r="C109" s="43"/>
      <c r="D109" s="44"/>
      <c r="E109" s="41"/>
      <c r="F109" s="41"/>
      <c r="G109" s="41"/>
    </row>
    <row r="110" spans="1:7" ht="15" thickBot="1" x14ac:dyDescent="0.35">
      <c r="A110" s="45" t="s">
        <v>110</v>
      </c>
      <c r="B110" s="37"/>
      <c r="C110" s="43"/>
      <c r="D110" s="46"/>
      <c r="E110" s="47"/>
      <c r="F110" s="47"/>
      <c r="G110" s="47"/>
    </row>
    <row r="111" spans="1:7" ht="15" thickBot="1" x14ac:dyDescent="0.35">
      <c r="A111" s="48"/>
      <c r="B111" s="49">
        <v>31</v>
      </c>
      <c r="C111" s="50" t="s">
        <v>121</v>
      </c>
      <c r="D111" s="51">
        <f>SUM(D102:D106)</f>
        <v>813</v>
      </c>
      <c r="E111" s="52">
        <f>IF(AND(E102=0,E103=0),SUM(E102:E106)+D276+D277,IF(AND(E102=0,E104=0),SUM(E102:E106)+D276+D278,IF(AND(E102=0,E105=0),SUM(E102:E106)+D276+D279,IF(AND(E102=0,E106=0),SUM(E102:E106)+D276+D280,IF(AND(E103=0,E104=0),SUM(E102:E106)+D277+D278,IF(AND(E103=0,E105=0),SUM(E102:E106)+D277+D279,IF(AND(E103=0,E106=0),SUM(E102:E106)+D277+D280,IF(AND(E104=0,E105=0),SUM(E102:E106)+D278+D279,IF(AND(E104=0,E106=0),SUM(E102:E106)+D278+D280,IF(AND(E105=0,E106=0),SUM(E102:E106)+D279+D280,IF(E102=0,SUM(E102:E106)+D276,IF(E103=0,SUM(E102:E106)+D277,IF(E104=0,SUM(E102:E106)+D278,IF(E105=0,SUM(E102:E106)+D279,IF(E106=0,SUM(E102:E106)+D280,SUM(E102:E106))))))))))))))))</f>
        <v>739</v>
      </c>
      <c r="F111" s="52">
        <f>IF(AND(F102=0,F103=0),SUM(F102:F106)+D276+D277,IF(AND(F102=0,F104=0),SUM(F102:F106)+D276+D278,IF(AND(F102=0,F105=0),SUM(F102:F106)+D276+D279,IF(AND(F102=0,F106=0),SUM(F102:F106)+D276+D280,IF(AND(F103=0,F104=0),SUM(F102:F106)+D277+D278,IF(AND(F103=0,F105=0),SUM(F102:F106)+D277+D279,IF(AND(F103=0,F106=0),SUM(F102:F106)+D277+D280,IF(AND(F104=0,F105=0),SUM(F102:F106)+D278+D279,IF(AND(F104=0,F106=0),SUM(F102:F106)+D278+D280,IF(AND(F105=0,F106=0),SUM(F102:F106)+D279+D280,IF(F102=0,SUM(F102:F106)+D276,IF(F103=0,SUM(F102:F106)+D277,IF(F104=0,SUM(F102:F106)+D278,IF(F105=0,SUM(F102:F106)+D279,IF(F106=0,SUM(F102:F106)+D280,SUM(F102:F106))))))))))))))))</f>
        <v>830</v>
      </c>
      <c r="G111" s="52">
        <f>IF(AND(G102=0,G103=0),SUM(G102:G106)+D276+D277,IF(AND(G102=0,G104=0),SUM(G102:G106)+D276+D278,IF(AND(G102=0,G105=0),SUM(G102:G106)+D276+D279,IF(AND(G102=0,G106=0),SUM(G102:G106)+D276+D280,IF(AND(G103=0,G104=0),SUM(G102:G106)+D277+D278,IF(AND(G103=0,G105=0),SUM(G102:G106)+D277+D279,IF(AND(G103=0,G106=0),SUM(G102:G106)+D277+D280,IF(AND(G104=0,G105=0),SUM(G102:G106)+D278+D279,IF(AND(G104=0,G106=0),SUM(G102:G106)+D278+D280,IF(AND(G105=0,G106=0),SUM(G102:G106)+D279+D280,IF(G102=0,SUM(G102:G106)+D276,IF(G103=0,SUM(G102:G106)+D277,IF(G104=0,SUM(G102:G106)+D278,IF(G105=0,SUM(G102:G106)+D279,IF(G106=0,SUM(G102:G106)+D280,SUM(G102:G106))))))))))))))))</f>
        <v>847</v>
      </c>
    </row>
    <row r="112" spans="1:7" x14ac:dyDescent="0.3">
      <c r="A112" s="30" t="str">
        <f>VLOOKUP(B112,Données!$A$3:$I$1003,4)</f>
        <v>F</v>
      </c>
      <c r="B112" s="14">
        <v>1058</v>
      </c>
      <c r="C112" s="32" t="str">
        <f>IF(B112=Données!X$1,Données!$X$2,VLOOKUP(B112,Données!$A$3:$I$1003,3))</f>
        <v>Francine Allard</v>
      </c>
      <c r="D112" s="33">
        <f>VLOOKUP(B112,Données!$A$3:$I$1003,5)</f>
        <v>128</v>
      </c>
      <c r="E112" s="34">
        <v>87</v>
      </c>
      <c r="F112" s="34">
        <v>99</v>
      </c>
      <c r="G112" s="34">
        <v>111</v>
      </c>
    </row>
    <row r="113" spans="1:7" x14ac:dyDescent="0.3">
      <c r="A113" s="30" t="str">
        <f>VLOOKUP(B113,Données!$A$3:$I$1003,4)</f>
        <v>F</v>
      </c>
      <c r="B113" s="14">
        <v>1054</v>
      </c>
      <c r="C113" s="32" t="str">
        <f>IF(B113=Données!X$1,Données!$X$2,VLOOKUP(B113,Données!$A$3:$I$1003,3))</f>
        <v>Danielle Turgeon</v>
      </c>
      <c r="D113" s="33">
        <f>VLOOKUP(B113,Données!$A$3:$I$1003,5)</f>
        <v>138</v>
      </c>
      <c r="E113" s="34"/>
      <c r="F113" s="34"/>
      <c r="G113" s="34"/>
    </row>
    <row r="114" spans="1:7" x14ac:dyDescent="0.3">
      <c r="A114" s="30" t="str">
        <f>VLOOKUP(B114,Données!$A$3:$I$1003,4)</f>
        <v>F</v>
      </c>
      <c r="B114" s="14">
        <v>1055</v>
      </c>
      <c r="C114" s="32" t="str">
        <f>IF(B114=Données!X$1,Données!$X$2,VLOOKUP(B114,Données!$A$3:$I$1003,3))</f>
        <v>Ginette Juteau</v>
      </c>
      <c r="D114" s="33">
        <f>VLOOKUP(B114,Données!$A$3:$I$1003,5)</f>
        <v>158</v>
      </c>
      <c r="E114" s="34">
        <v>149</v>
      </c>
      <c r="F114" s="34">
        <v>231</v>
      </c>
      <c r="G114" s="34">
        <v>171</v>
      </c>
    </row>
    <row r="115" spans="1:7" x14ac:dyDescent="0.3">
      <c r="A115" s="30" t="str">
        <f>VLOOKUP(B115,Données!$A$3:$I$1003,4)</f>
        <v>F</v>
      </c>
      <c r="B115" s="14">
        <v>1066</v>
      </c>
      <c r="C115" s="32" t="str">
        <f>IF(B115=Données!X$1,Données!$X$2,VLOOKUP(B115,Données!$A$3:$I$1003,3))</f>
        <v>Thérèse Truchon</v>
      </c>
      <c r="D115" s="33">
        <f>VLOOKUP(B115,Données!$A$3:$I$1003,5)</f>
        <v>173</v>
      </c>
      <c r="E115" s="34">
        <v>186</v>
      </c>
      <c r="F115" s="34">
        <v>174</v>
      </c>
      <c r="G115" s="34">
        <v>119</v>
      </c>
    </row>
    <row r="116" spans="1:7" x14ac:dyDescent="0.3">
      <c r="A116" s="30" t="str">
        <f>VLOOKUP(B116,Données!$A$3:$I$1003,4)</f>
        <v>H</v>
      </c>
      <c r="B116" s="14">
        <v>1057</v>
      </c>
      <c r="C116" s="32" t="str">
        <f>IF(B116=Données!X$1,Données!$X$2,VLOOKUP(B116,Données!$A$3:$I$1003,3))</f>
        <v>Gilles Mc Clean</v>
      </c>
      <c r="D116" s="33">
        <f>VLOOKUP(B116,Données!$A$3:$I$1003,5)</f>
        <v>213</v>
      </c>
      <c r="E116" s="34">
        <v>186</v>
      </c>
      <c r="F116" s="34">
        <v>195</v>
      </c>
      <c r="G116" s="34">
        <v>194</v>
      </c>
    </row>
    <row r="117" spans="1:7" x14ac:dyDescent="0.3">
      <c r="A117" s="36" t="s">
        <v>109</v>
      </c>
      <c r="B117" s="37"/>
      <c r="C117" s="38"/>
      <c r="D117" s="39"/>
      <c r="E117" s="40"/>
      <c r="F117" s="40"/>
      <c r="G117" s="40"/>
    </row>
    <row r="118" spans="1:7" x14ac:dyDescent="0.3">
      <c r="A118" s="36" t="s">
        <v>109</v>
      </c>
      <c r="B118" s="37"/>
      <c r="C118" s="38"/>
      <c r="D118" s="39"/>
      <c r="E118" s="41"/>
      <c r="F118" s="41"/>
      <c r="G118" s="41"/>
    </row>
    <row r="119" spans="1:7" x14ac:dyDescent="0.3">
      <c r="A119" s="42" t="s">
        <v>110</v>
      </c>
      <c r="B119" s="37"/>
      <c r="C119" s="43"/>
      <c r="D119" s="44"/>
      <c r="E119" s="41"/>
      <c r="F119" s="41"/>
      <c r="G119" s="41"/>
    </row>
    <row r="120" spans="1:7" ht="15" thickBot="1" x14ac:dyDescent="0.35">
      <c r="A120" s="45" t="s">
        <v>110</v>
      </c>
      <c r="B120" s="37"/>
      <c r="C120" s="43"/>
      <c r="D120" s="46"/>
      <c r="E120" s="47"/>
      <c r="F120" s="47"/>
      <c r="G120" s="47"/>
    </row>
    <row r="121" spans="1:7" ht="15" thickBot="1" x14ac:dyDescent="0.35">
      <c r="A121" s="48"/>
      <c r="B121" s="49">
        <v>57</v>
      </c>
      <c r="C121" s="50" t="s">
        <v>122</v>
      </c>
      <c r="D121" s="51">
        <f>SUM(D112:D116)</f>
        <v>810</v>
      </c>
      <c r="E121" s="52">
        <f>IF(AND(E112=0,E113=0),SUM(E112:E116)+D286+D287,IF(AND(E112=0,E114=0),SUM(E112:E116)+D286+D288,IF(AND(E112=0,E115=0),SUM(E112:E116)+D286+D289,IF(AND(E112=0,E116=0),SUM(E112:E116)+D286+D290,IF(AND(E113=0,E114=0),SUM(E112:E116)+D287+D288,IF(AND(E113=0,E115=0),SUM(E112:E116)+D287+D289,IF(AND(E113=0,E116=0),SUM(E112:E116)+D287+D290,IF(AND(E114=0,E115=0),SUM(E112:E116)+D288+D289,IF(AND(E114=0,E116=0),SUM(E112:E116)+D288+D290,IF(AND(E115=0,E116=0),SUM(E112:E116)+D289+D290,IF(E112=0,SUM(E112:E116)+D286,IF(E113=0,SUM(E112:E116)+D287,IF(E114=0,SUM(E112:E116)+D288,IF(E115=0,SUM(E112:E116)+D289,IF(E116=0,SUM(E112:E116)+D290,SUM(E112:E116))))))))))))))))</f>
        <v>608</v>
      </c>
      <c r="F121" s="52">
        <f>IF(AND(F112=0,F113=0),SUM(F112:F116)+D286+D287,IF(AND(F112=0,F114=0),SUM(F112:F116)+D286+D288,IF(AND(F112=0,F115=0),SUM(F112:F116)+D286+D289,IF(AND(F112=0,F116=0),SUM(F112:F116)+D286+D290,IF(AND(F113=0,F114=0),SUM(F112:F116)+D287+D288,IF(AND(F113=0,F115=0),SUM(F112:F116)+D287+D289,IF(AND(F113=0,F116=0),SUM(F112:F116)+D287+D290,IF(AND(F114=0,F115=0),SUM(F112:F116)+D288+D289,IF(AND(F114=0,F116=0),SUM(F112:F116)+D288+D290,IF(AND(F115=0,F116=0),SUM(F112:F116)+D289+D290,IF(F112=0,SUM(F112:F116)+D286,IF(F113=0,SUM(F112:F116)+D287,IF(F114=0,SUM(F112:F116)+D288,IF(F115=0,SUM(F112:F116)+D289,IF(F116=0,SUM(F112:F116)+D290,SUM(F112:F116))))))))))))))))</f>
        <v>699</v>
      </c>
      <c r="G121" s="52">
        <f>IF(AND(G112=0,G113=0),SUM(G112:G116)+D286+D287,IF(AND(G112=0,G114=0),SUM(G112:G116)+D286+D288,IF(AND(G112=0,G115=0),SUM(G112:G116)+D286+D289,IF(AND(G112=0,G116=0),SUM(G112:G116)+D286+D290,IF(AND(G113=0,G114=0),SUM(G112:G116)+D287+D288,IF(AND(G113=0,G115=0),SUM(G112:G116)+D287+D289,IF(AND(G113=0,G116=0),SUM(G112:G116)+D287+D290,IF(AND(G114=0,G115=0),SUM(G112:G116)+D288+D289,IF(AND(G114=0,G116=0),SUM(G112:G116)+D288+D290,IF(AND(G115=0,G116=0),SUM(G112:G116)+D289+D290,IF(G112=0,SUM(G112:G116)+D286,IF(G113=0,SUM(G112:G116)+D287,IF(G114=0,SUM(G112:G116)+D288,IF(G115=0,SUM(G112:G116)+D289,IF(G116=0,SUM(G112:G116)+D290,SUM(G112:G116))))))))))))))))</f>
        <v>595</v>
      </c>
    </row>
    <row r="122" spans="1:7" x14ac:dyDescent="0.3">
      <c r="A122" s="30" t="str">
        <f>VLOOKUP(B122,Données!$A$3:$I$1003,4)</f>
        <v>F</v>
      </c>
      <c r="B122" s="14">
        <v>1006</v>
      </c>
      <c r="C122" s="32" t="str">
        <f>IF(B122=Données!X$1,Données!$X$2,VLOOKUP(B122,Données!$A$3:$I$1003,3))</f>
        <v>Jocelyne Labelle</v>
      </c>
      <c r="D122" s="33">
        <f>VLOOKUP(B122,Données!$A$3:$I$1003,5)</f>
        <v>132</v>
      </c>
      <c r="E122" s="34">
        <v>111</v>
      </c>
      <c r="F122" s="34">
        <v>159</v>
      </c>
      <c r="G122" s="34">
        <v>134</v>
      </c>
    </row>
    <row r="123" spans="1:7" x14ac:dyDescent="0.3">
      <c r="A123" s="30" t="str">
        <f>VLOOKUP(B123,Données!$A$3:$I$1003,4)</f>
        <v>H</v>
      </c>
      <c r="B123" s="14">
        <v>1063</v>
      </c>
      <c r="C123" s="32" t="str">
        <f>IF(B123=Données!X$1,Données!$X$2,VLOOKUP(B123,Données!$A$3:$I$1003,3))</f>
        <v>André Ouimet</v>
      </c>
      <c r="D123" s="33">
        <f>VLOOKUP(B123,Données!$A$3:$I$1003,5)</f>
        <v>150</v>
      </c>
      <c r="E123" s="34">
        <v>162</v>
      </c>
      <c r="F123" s="34">
        <v>180</v>
      </c>
      <c r="G123" s="34">
        <v>218</v>
      </c>
    </row>
    <row r="124" spans="1:7" x14ac:dyDescent="0.3">
      <c r="A124" s="30" t="str">
        <f>VLOOKUP(B124,Données!$A$3:$I$1003,4)</f>
        <v>H</v>
      </c>
      <c r="B124" s="14">
        <v>1060</v>
      </c>
      <c r="C124" s="32" t="str">
        <f>IF(B124=Données!X$1,Données!$X$2,VLOOKUP(B124,Données!$A$3:$I$1003,3))</f>
        <v>Yvon Cyr</v>
      </c>
      <c r="D124" s="33">
        <f>VLOOKUP(B124,Données!$A$3:$I$1003,5)</f>
        <v>159</v>
      </c>
      <c r="E124" s="34">
        <v>151</v>
      </c>
      <c r="F124" s="34">
        <v>187</v>
      </c>
      <c r="G124" s="34">
        <v>170</v>
      </c>
    </row>
    <row r="125" spans="1:7" x14ac:dyDescent="0.3">
      <c r="A125" s="30" t="str">
        <f>VLOOKUP(B125,Données!$A$3:$I$1003,4)</f>
        <v>H</v>
      </c>
      <c r="B125" s="14">
        <v>1061</v>
      </c>
      <c r="C125" s="32" t="str">
        <f>IF(B125=Données!X$1,Données!$X$2,VLOOKUP(B125,Données!$A$3:$I$1003,3))</f>
        <v>Denis Sabourin</v>
      </c>
      <c r="D125" s="33">
        <f>VLOOKUP(B125,Données!$A$3:$I$1003,5)</f>
        <v>174</v>
      </c>
      <c r="E125" s="34">
        <v>189</v>
      </c>
      <c r="F125" s="34">
        <v>185</v>
      </c>
      <c r="G125" s="34">
        <v>173</v>
      </c>
    </row>
    <row r="126" spans="1:7" x14ac:dyDescent="0.3">
      <c r="A126" s="30" t="str">
        <f>VLOOKUP(B126,Données!$A$3:$I$1003,4)</f>
        <v>H</v>
      </c>
      <c r="B126" s="14">
        <v>1062</v>
      </c>
      <c r="C126" s="32" t="str">
        <f>IF(B126=Données!X$1,Données!$X$2,VLOOKUP(B126,Données!$A$3:$I$1003,3))</f>
        <v>Jean-Claude Marcoux</v>
      </c>
      <c r="D126" s="33">
        <f>VLOOKUP(B126,Données!$A$3:$I$1003,5)</f>
        <v>194</v>
      </c>
      <c r="E126" s="34">
        <v>188</v>
      </c>
      <c r="F126" s="34">
        <v>135</v>
      </c>
      <c r="G126" s="34">
        <v>181</v>
      </c>
    </row>
    <row r="127" spans="1:7" x14ac:dyDescent="0.3">
      <c r="A127" s="36" t="s">
        <v>109</v>
      </c>
      <c r="B127" s="37"/>
      <c r="C127" s="38"/>
      <c r="D127" s="39"/>
      <c r="E127" s="40"/>
      <c r="F127" s="40"/>
      <c r="G127" s="40"/>
    </row>
    <row r="128" spans="1:7" x14ac:dyDescent="0.3">
      <c r="A128" s="36" t="s">
        <v>109</v>
      </c>
      <c r="B128" s="37"/>
      <c r="C128" s="38"/>
      <c r="D128" s="39"/>
      <c r="E128" s="41"/>
      <c r="F128" s="41"/>
      <c r="G128" s="41"/>
    </row>
    <row r="129" spans="1:7" x14ac:dyDescent="0.3">
      <c r="A129" s="42" t="s">
        <v>110</v>
      </c>
      <c r="B129" s="37"/>
      <c r="C129" s="43"/>
      <c r="D129" s="44"/>
      <c r="E129" s="41"/>
      <c r="F129" s="41"/>
      <c r="G129" s="41"/>
    </row>
    <row r="130" spans="1:7" ht="15" thickBot="1" x14ac:dyDescent="0.35">
      <c r="A130" s="45" t="s">
        <v>110</v>
      </c>
      <c r="B130" s="37"/>
      <c r="C130" s="43"/>
      <c r="D130" s="46"/>
      <c r="E130" s="47"/>
      <c r="F130" s="47"/>
      <c r="G130" s="47"/>
    </row>
    <row r="131" spans="1:7" ht="15" thickBot="1" x14ac:dyDescent="0.35">
      <c r="A131" s="48"/>
      <c r="B131" s="49">
        <v>88</v>
      </c>
      <c r="C131" s="50" t="s">
        <v>123</v>
      </c>
      <c r="D131" s="51">
        <f>SUM(D122:D126)</f>
        <v>809</v>
      </c>
      <c r="E131" s="52">
        <f>IF(AND(E122=0,E123=0),SUM(E122:E126)+D296+D297,IF(AND(E122=0,E124=0),SUM(E122:E126)+D296+D298,IF(AND(E122=0,E125=0),SUM(E122:E126)+D296+D299,IF(AND(E122=0,E126=0),SUM(E122:E126)+D296+D300,IF(AND(E123=0,E124=0),SUM(E122:E126)+D297+D298,IF(AND(E123=0,E125=0),SUM(E122:E126)+D297+D299,IF(AND(E123=0,E126=0),SUM(E122:E126)+D297+D300,IF(AND(E124=0,E125=0),SUM(E122:E126)+D298+D299,IF(AND(E124=0,E126=0),SUM(E122:E126)+D298+D300,IF(AND(E125=0,E126=0),SUM(E122:E126)+D299+D300,IF(E122=0,SUM(E122:E126)+D296,IF(E123=0,SUM(E122:E126)+D297,IF(E124=0,SUM(E122:E126)+D298,IF(E125=0,SUM(E122:E126)+D299,IF(E126=0,SUM(E122:E126)+D300,SUM(E122:E126))))))))))))))))</f>
        <v>801</v>
      </c>
      <c r="F131" s="52">
        <f>IF(AND(F122=0,F123=0),SUM(F122:F126)+D296+D297,IF(AND(F122=0,F124=0),SUM(F122:F126)+D296+D298,IF(AND(F122=0,F125=0),SUM(F122:F126)+D296+D299,IF(AND(F122=0,F126=0),SUM(F122:F126)+D296+D300,IF(AND(F123=0,F124=0),SUM(F122:F126)+D297+D298,IF(AND(F123=0,F125=0),SUM(F122:F126)+D297+D299,IF(AND(F123=0,F126=0),SUM(F122:F126)+D297+D300,IF(AND(F124=0,F125=0),SUM(F122:F126)+D298+D299,IF(AND(F124=0,F126=0),SUM(F122:F126)+D298+D300,IF(AND(F125=0,F126=0),SUM(F122:F126)+D299+D300,IF(F122=0,SUM(F122:F126)+D296,IF(F123=0,SUM(F122:F126)+D297,IF(F124=0,SUM(F122:F126)+D298,IF(F125=0,SUM(F122:F126)+D299,IF(F126=0,SUM(F122:F126)+D300,SUM(F122:F126))))))))))))))))</f>
        <v>846</v>
      </c>
      <c r="G131" s="52">
        <f>IF(AND(G122=0,G123=0),SUM(G122:G126)+D296+D297,IF(AND(G122=0,G124=0),SUM(G122:G126)+D296+D298,IF(AND(G122=0,G125=0),SUM(G122:G126)+D296+D299,IF(AND(G122=0,G126=0),SUM(G122:G126)+D296+D300,IF(AND(G123=0,G124=0),SUM(G122:G126)+D297+D298,IF(AND(G123=0,G125=0),SUM(G122:G126)+D297+D299,IF(AND(G123=0,G126=0),SUM(G122:G126)+D297+D300,IF(AND(G124=0,G125=0),SUM(G122:G126)+D298+D299,IF(AND(G124=0,G126=0),SUM(G122:G126)+D298+D300,IF(AND(G125=0,G126=0),SUM(G122:G126)+D299+D300,IF(G122=0,SUM(G122:G126)+D296,IF(G123=0,SUM(G122:G126)+D297,IF(G124=0,SUM(G122:G126)+D298,IF(G125=0,SUM(G122:G126)+D299,IF(G126=0,SUM(G122:G126)+D300,SUM(G122:G126))))))))))))))))</f>
        <v>876</v>
      </c>
    </row>
    <row r="132" spans="1:7" x14ac:dyDescent="0.3">
      <c r="A132" s="30" t="str">
        <f>VLOOKUP(B132,Données!$A$3:$I$1003,4)</f>
        <v>H</v>
      </c>
      <c r="B132" s="14">
        <v>1079</v>
      </c>
      <c r="C132" s="32" t="str">
        <f>IF(B132=Données!X$1,Données!$X$2,VLOOKUP(B132,Données!$A$3:$I$1003,3))</f>
        <v>Gilles Thériault</v>
      </c>
      <c r="D132" s="33">
        <f>VLOOKUP(B132,Données!$A$3:$I$1003,5)</f>
        <v>130</v>
      </c>
      <c r="E132" s="34"/>
      <c r="F132" s="34"/>
      <c r="G132" s="34"/>
    </row>
    <row r="133" spans="1:7" x14ac:dyDescent="0.3">
      <c r="A133" s="30" t="str">
        <f>VLOOKUP(B133,Données!$A$3:$I$1003,4)</f>
        <v>F</v>
      </c>
      <c r="B133" s="14">
        <v>1031</v>
      </c>
      <c r="C133" s="32" t="str">
        <f>IF(B133=Données!X$1,Données!$X$2,VLOOKUP(B133,Données!$A$3:$I$1003,3))</f>
        <v>Anita Pelletier</v>
      </c>
      <c r="D133" s="33">
        <f>VLOOKUP(B133,Données!$A$3:$I$1003,5)</f>
        <v>150</v>
      </c>
      <c r="E133" s="34">
        <v>184</v>
      </c>
      <c r="F133" s="34">
        <v>139</v>
      </c>
      <c r="G133" s="34">
        <v>130</v>
      </c>
    </row>
    <row r="134" spans="1:7" x14ac:dyDescent="0.3">
      <c r="A134" s="30" t="str">
        <f>VLOOKUP(B134,Données!$A$3:$I$1003,4)</f>
        <v>H</v>
      </c>
      <c r="B134" s="14">
        <v>1044</v>
      </c>
      <c r="C134" s="32" t="str">
        <f>IF(B134=Données!X$1,Données!$X$2,VLOOKUP(B134,Données!$A$3:$I$1003,3))</f>
        <v>Philippe Renaud</v>
      </c>
      <c r="D134" s="33">
        <f>VLOOKUP(B134,Données!$A$3:$I$1003,5)</f>
        <v>158</v>
      </c>
      <c r="E134" s="34">
        <v>182</v>
      </c>
      <c r="F134" s="34">
        <v>164</v>
      </c>
      <c r="G134" s="34">
        <v>134</v>
      </c>
    </row>
    <row r="135" spans="1:7" x14ac:dyDescent="0.3">
      <c r="A135" s="30" t="str">
        <f>VLOOKUP(B135,Données!$A$3:$I$1003,4)</f>
        <v>F</v>
      </c>
      <c r="B135" s="14">
        <v>1068</v>
      </c>
      <c r="C135" s="32" t="str">
        <f>IF(B135=Données!X$1,Données!$X$2,VLOOKUP(B135,Données!$A$3:$I$1003,3))</f>
        <v>Cécile Hébert</v>
      </c>
      <c r="D135" s="33">
        <f>VLOOKUP(B135,Données!$A$3:$I$1003,5)</f>
        <v>171</v>
      </c>
      <c r="E135" s="34">
        <v>140</v>
      </c>
      <c r="F135" s="34">
        <v>213</v>
      </c>
      <c r="G135" s="34">
        <v>134</v>
      </c>
    </row>
    <row r="136" spans="1:7" x14ac:dyDescent="0.3">
      <c r="A136" s="30" t="str">
        <f>VLOOKUP(B136,Données!$A$3:$I$1003,4)</f>
        <v>H</v>
      </c>
      <c r="B136" s="14">
        <v>1067</v>
      </c>
      <c r="C136" s="32" t="str">
        <f>IF(B136=Données!X$1,Données!$X$2,VLOOKUP(B136,Données!$A$3:$I$1003,3))</f>
        <v>Émile Beauchesne</v>
      </c>
      <c r="D136" s="33">
        <f>VLOOKUP(B136,Données!$A$3:$I$1003,5)</f>
        <v>191</v>
      </c>
      <c r="E136" s="34">
        <v>242</v>
      </c>
      <c r="F136" s="34">
        <v>228</v>
      </c>
      <c r="G136" s="34">
        <v>201</v>
      </c>
    </row>
    <row r="137" spans="1:7" x14ac:dyDescent="0.3">
      <c r="A137" s="36" t="s">
        <v>109</v>
      </c>
      <c r="B137" s="37"/>
      <c r="C137" s="38"/>
      <c r="D137" s="39"/>
      <c r="E137" s="40"/>
      <c r="F137" s="40"/>
      <c r="G137" s="40"/>
    </row>
    <row r="138" spans="1:7" x14ac:dyDescent="0.3">
      <c r="A138" s="36" t="s">
        <v>109</v>
      </c>
      <c r="B138" s="37"/>
      <c r="C138" s="38"/>
      <c r="D138" s="39"/>
      <c r="E138" s="41"/>
      <c r="F138" s="41"/>
      <c r="G138" s="41"/>
    </row>
    <row r="139" spans="1:7" x14ac:dyDescent="0.3">
      <c r="A139" s="42" t="s">
        <v>110</v>
      </c>
      <c r="B139" s="37"/>
      <c r="C139" s="43"/>
      <c r="D139" s="44"/>
      <c r="E139" s="41"/>
      <c r="F139" s="41"/>
      <c r="G139" s="41"/>
    </row>
    <row r="140" spans="1:7" ht="15" thickBot="1" x14ac:dyDescent="0.35">
      <c r="A140" s="45" t="s">
        <v>110</v>
      </c>
      <c r="B140" s="37"/>
      <c r="C140" s="43"/>
      <c r="D140" s="46"/>
      <c r="E140" s="47"/>
      <c r="F140" s="47"/>
      <c r="G140" s="47"/>
    </row>
    <row r="141" spans="1:7" ht="15" thickBot="1" x14ac:dyDescent="0.35">
      <c r="A141" s="48"/>
      <c r="B141" s="49">
        <v>102</v>
      </c>
      <c r="C141" s="50" t="s">
        <v>124</v>
      </c>
      <c r="D141" s="51">
        <f>SUM(D132:D136)</f>
        <v>800</v>
      </c>
      <c r="E141" s="52">
        <f>IF(AND(E132=0,E133=0),SUM(E132:E136)+D306+D307,IF(AND(E132=0,E134=0),SUM(E132:E136)+D306+D308,IF(AND(E132=0,E135=0),SUM(E132:E136)+D306+D309,IF(AND(E132=0,E136=0),SUM(E132:E136)+D306+D310,IF(AND(E133=0,E134=0),SUM(E132:E136)+D307+D308,IF(AND(E133=0,E135=0),SUM(E132:E136)+D307+D309,IF(AND(E133=0,E136=0),SUM(E132:E136)+D307+D310,IF(AND(E134=0,E135=0),SUM(E132:E136)+D308+D309,IF(AND(E134=0,E136=0),SUM(E132:E136)+D308+D310,IF(AND(E135=0,E136=0),SUM(E132:E136)+D309+D310,IF(E132=0,SUM(E132:E136)+D306,IF(E133=0,SUM(E132:E136)+D307,IF(E134=0,SUM(E132:E136)+D308,IF(E135=0,SUM(E132:E136)+D309,IF(E136=0,SUM(E132:E136)+D310,SUM(E132:E136))))))))))))))))</f>
        <v>748</v>
      </c>
      <c r="F141" s="52">
        <f>IF(AND(F132=0,F133=0),SUM(F132:F136)+D306+D307,IF(AND(F132=0,F134=0),SUM(F132:F136)+D306+D308,IF(AND(F132=0,F135=0),SUM(F132:F136)+D306+D309,IF(AND(F132=0,F136=0),SUM(F132:F136)+D306+D310,IF(AND(F133=0,F134=0),SUM(F132:F136)+D307+D308,IF(AND(F133=0,F135=0),SUM(F132:F136)+D307+D309,IF(AND(F133=0,F136=0),SUM(F132:F136)+D307+D310,IF(AND(F134=0,F135=0),SUM(F132:F136)+D308+D309,IF(AND(F134=0,F136=0),SUM(F132:F136)+D308+D310,IF(AND(F135=0,F136=0),SUM(F132:F136)+D309+D310,IF(F132=0,SUM(F132:F136)+D306,IF(F133=0,SUM(F132:F136)+D307,IF(F134=0,SUM(F132:F136)+D308,IF(F135=0,SUM(F132:F136)+D309,IF(F136=0,SUM(F132:F136)+D310,SUM(F132:F136))))))))))))))))</f>
        <v>744</v>
      </c>
      <c r="G141" s="52">
        <f>IF(AND(G132=0,G133=0),SUM(G132:G136)+D306+D307,IF(AND(G132=0,G134=0),SUM(G132:G136)+D306+D308,IF(AND(G132=0,G135=0),SUM(G132:G136)+D306+D309,IF(AND(G132=0,G136=0),SUM(G132:G136)+D306+D310,IF(AND(G133=0,G134=0),SUM(G132:G136)+D307+D308,IF(AND(G133=0,G135=0),SUM(G132:G136)+D307+D309,IF(AND(G133=0,G136=0),SUM(G132:G136)+D307+D310,IF(AND(G134=0,G135=0),SUM(G132:G136)+D308+D309,IF(AND(G134=0,G136=0),SUM(G132:G136)+D308+D310,IF(AND(G135=0,G136=0),SUM(G132:G136)+D309+D310,IF(G132=0,SUM(G132:G136)+D306,IF(G133=0,SUM(G132:G136)+D307,IF(G134=0,SUM(G132:G136)+D308,IF(G135=0,SUM(G132:G136)+D309,IF(G136=0,SUM(G132:G136)+D310,SUM(G132:G136))))))))))))))))</f>
        <v>599</v>
      </c>
    </row>
    <row r="142" spans="1:7" x14ac:dyDescent="0.3">
      <c r="A142" s="30" t="str">
        <f>VLOOKUP(B142,Données!$A$3:$I$1003,4)</f>
        <v>F</v>
      </c>
      <c r="B142" s="14">
        <v>1070</v>
      </c>
      <c r="C142" s="32" t="str">
        <f>IF(B142=Données!X$1,Données!$X$2,VLOOKUP(B142,Données!$A$3:$I$1003,3))</f>
        <v>Monique Campeau</v>
      </c>
      <c r="D142" s="33">
        <f>VLOOKUP(B142,Données!$A$3:$I$1003,5)</f>
        <v>144</v>
      </c>
      <c r="E142" s="34"/>
      <c r="F142" s="34"/>
      <c r="G142" s="34"/>
    </row>
    <row r="143" spans="1:7" x14ac:dyDescent="0.3">
      <c r="A143" s="30" t="str">
        <f>VLOOKUP(B143,Données!$A$3:$I$1003,4)</f>
        <v>F</v>
      </c>
      <c r="B143" s="14">
        <v>1005</v>
      </c>
      <c r="C143" s="32" t="str">
        <f>IF(B143=Données!X$1,Données!$X$2,VLOOKUP(B143,Données!$A$3:$I$1003,3))</f>
        <v>Georgette Grenier</v>
      </c>
      <c r="D143" s="33">
        <f>VLOOKUP(B143,Données!$A$3:$I$1003,5)</f>
        <v>126</v>
      </c>
      <c r="E143" s="34">
        <v>113</v>
      </c>
      <c r="F143" s="34">
        <v>86</v>
      </c>
      <c r="G143" s="34">
        <v>84</v>
      </c>
    </row>
    <row r="144" spans="1:7" x14ac:dyDescent="0.3">
      <c r="A144" s="30" t="str">
        <f>VLOOKUP(B144,Données!$A$3:$I$1003,4)</f>
        <v>H</v>
      </c>
      <c r="B144" s="14">
        <v>1080</v>
      </c>
      <c r="C144" s="32" t="str">
        <f>IF(B144=Données!X$1,Données!$X$2,VLOOKUP(B144,Données!$A$3:$I$1003,3))</f>
        <v>Ferno Truchon</v>
      </c>
      <c r="D144" s="33">
        <f>VLOOKUP(B144,Données!$A$3:$I$1003,5)</f>
        <v>161</v>
      </c>
      <c r="E144" s="34">
        <v>234</v>
      </c>
      <c r="F144" s="34">
        <v>132</v>
      </c>
      <c r="G144" s="34">
        <v>163</v>
      </c>
    </row>
    <row r="145" spans="1:7" x14ac:dyDescent="0.3">
      <c r="A145" s="30" t="str">
        <f>VLOOKUP(B145,Données!$A$3:$I$1003,4)</f>
        <v>F</v>
      </c>
      <c r="B145" s="14">
        <v>1073</v>
      </c>
      <c r="C145" s="32" t="str">
        <f>IF(B145=Données!X$1,Données!$X$2,VLOOKUP(B145,Données!$A$3:$I$1003,3))</f>
        <v>Jocelyne Brunelle</v>
      </c>
      <c r="D145" s="33">
        <f>VLOOKUP(B145,Données!$A$3:$I$1003,5)</f>
        <v>162</v>
      </c>
      <c r="E145" s="34">
        <v>122</v>
      </c>
      <c r="F145" s="34">
        <v>192</v>
      </c>
      <c r="G145" s="34">
        <v>182</v>
      </c>
    </row>
    <row r="146" spans="1:7" x14ac:dyDescent="0.3">
      <c r="A146" s="30" t="str">
        <f>VLOOKUP(B146,Données!$A$3:$I$1003,4)</f>
        <v>H</v>
      </c>
      <c r="B146" s="14">
        <v>1072</v>
      </c>
      <c r="C146" s="32" t="str">
        <f>IF(B146=Données!X$1,Données!$X$2,VLOOKUP(B146,Données!$A$3:$I$1003,3))</f>
        <v>Marcel Legault</v>
      </c>
      <c r="D146" s="33">
        <f>VLOOKUP(B146,Données!$A$3:$I$1003,5)</f>
        <v>195</v>
      </c>
      <c r="E146" s="34"/>
      <c r="F146" s="34"/>
      <c r="G146" s="34"/>
    </row>
    <row r="147" spans="1:7" x14ac:dyDescent="0.3">
      <c r="A147" s="36" t="s">
        <v>109</v>
      </c>
      <c r="B147" s="37"/>
      <c r="C147" s="38"/>
      <c r="D147" s="39"/>
      <c r="E147" s="40"/>
      <c r="F147" s="40"/>
      <c r="G147" s="40"/>
    </row>
    <row r="148" spans="1:7" x14ac:dyDescent="0.3">
      <c r="A148" s="36" t="s">
        <v>109</v>
      </c>
      <c r="B148" s="37"/>
      <c r="C148" s="38"/>
      <c r="D148" s="39"/>
      <c r="E148" s="41"/>
      <c r="F148" s="41"/>
      <c r="G148" s="41"/>
    </row>
    <row r="149" spans="1:7" x14ac:dyDescent="0.3">
      <c r="A149" s="42" t="s">
        <v>110</v>
      </c>
      <c r="B149" s="37"/>
      <c r="C149" s="43"/>
      <c r="D149" s="44"/>
      <c r="E149" s="41"/>
      <c r="F149" s="41"/>
      <c r="G149" s="41"/>
    </row>
    <row r="150" spans="1:7" ht="15" thickBot="1" x14ac:dyDescent="0.35">
      <c r="A150" s="45" t="s">
        <v>110</v>
      </c>
      <c r="B150" s="37"/>
      <c r="C150" s="43"/>
      <c r="D150" s="46"/>
      <c r="E150" s="47"/>
      <c r="F150" s="47"/>
      <c r="G150" s="47"/>
    </row>
    <row r="151" spans="1:7" ht="15" thickBot="1" x14ac:dyDescent="0.35">
      <c r="A151" s="48"/>
      <c r="B151" s="49">
        <v>136</v>
      </c>
      <c r="C151" s="50" t="s">
        <v>125</v>
      </c>
      <c r="D151" s="51">
        <f>SUM(D142:D146)</f>
        <v>788</v>
      </c>
      <c r="E151" s="52">
        <f>IF(AND(E142=0,E143=0),SUM(E142:E146)+D316+D317,IF(AND(E142=0,E144=0),SUM(E142:E146)+D316+D318,IF(AND(E142=0,E145=0),SUM(E142:E146)+D316+D319,IF(AND(E142=0,E146=0),SUM(E142:E146)+D316+D320,IF(AND(E143=0,E144=0),SUM(E142:E146)+D317+D318,IF(AND(E143=0,E145=0),SUM(E142:E146)+D317+D319,IF(AND(E143=0,E146=0),SUM(E142:E146)+D317+D320,IF(AND(E144=0,E145=0),SUM(E142:E146)+D318+D319,IF(AND(E144=0,E146=0),SUM(E142:E146)+D318+D320,IF(AND(E145=0,E146=0),SUM(E142:E146)+D319+D320,IF(E142=0,SUM(E142:E146)+D316,IF(E143=0,SUM(E142:E146)+D317,IF(E144=0,SUM(E142:E146)+D318,IF(E145=0,SUM(E142:E146)+D319,IF(E146=0,SUM(E142:E146)+D320,SUM(E142:E146))))))))))))))))</f>
        <v>469</v>
      </c>
      <c r="F151" s="52">
        <f>IF(AND(F142=0,F143=0),SUM(F142:F146)+D316+D317,IF(AND(F142=0,F144=0),SUM(F142:F146)+D316+D318,IF(AND(F142=0,F145=0),SUM(F142:F146)+D316+D319,IF(AND(F142=0,F146=0),SUM(F142:F146)+D316+D320,IF(AND(F143=0,F144=0),SUM(F142:F146)+D317+D318,IF(AND(F143=0,F145=0),SUM(F142:F146)+D317+D319,IF(AND(F143=0,F146=0),SUM(F142:F146)+D317+D320,IF(AND(F144=0,F145=0),SUM(F142:F146)+D318+D319,IF(AND(F144=0,F146=0),SUM(F142:F146)+D318+D320,IF(AND(F145=0,F146=0),SUM(F142:F146)+D319+D320,IF(F142=0,SUM(F142:F146)+D316,IF(F143=0,SUM(F142:F146)+D317,IF(F144=0,SUM(F142:F146)+D318,IF(F145=0,SUM(F142:F146)+D319,IF(F146=0,SUM(F142:F146)+D320,SUM(F142:F146))))))))))))))))</f>
        <v>410</v>
      </c>
      <c r="G151" s="52">
        <f>IF(AND(G142=0,G143=0),SUM(G142:G146)+D316+D317,IF(AND(G142=0,G144=0),SUM(G142:G146)+D316+D318,IF(AND(G142=0,G145=0),SUM(G142:G146)+D316+D319,IF(AND(G142=0,G146=0),SUM(G142:G146)+D316+D320,IF(AND(G143=0,G144=0),SUM(G142:G146)+D317+D318,IF(AND(G143=0,G145=0),SUM(G142:G146)+D317+D319,IF(AND(G143=0,G146=0),SUM(G142:G146)+D317+D320,IF(AND(G144=0,G145=0),SUM(G142:G146)+D318+D319,IF(AND(G144=0,G146=0),SUM(G142:G146)+D318+D320,IF(AND(G145=0,G146=0),SUM(G142:G146)+D319+D320,IF(G142=0,SUM(G142:G146)+D316,IF(G143=0,SUM(G142:G146)+D317,IF(G144=0,SUM(G142:G146)+D318,IF(G145=0,SUM(G142:G146)+D319,IF(G146=0,SUM(G142:G146)+D320,SUM(G142:G146))))))))))))))))</f>
        <v>429</v>
      </c>
    </row>
    <row r="152" spans="1:7" x14ac:dyDescent="0.3">
      <c r="A152" s="30" t="str">
        <f>VLOOKUP(B152,Données!$A$3:$I$1003,4)</f>
        <v>F</v>
      </c>
      <c r="B152" s="14">
        <v>1074</v>
      </c>
      <c r="C152" s="32" t="str">
        <f>IF(B152=Données!X$1,Données!$X$2,VLOOKUP(B152,Données!$A$3:$I$1003,3))</f>
        <v>Marie Deslauriers</v>
      </c>
      <c r="D152" s="33">
        <f>VLOOKUP(B152,Données!$A$3:$I$1003,5)</f>
        <v>109</v>
      </c>
      <c r="E152" s="34">
        <v>68</v>
      </c>
      <c r="F152" s="34">
        <v>69</v>
      </c>
      <c r="G152" s="34">
        <v>150</v>
      </c>
    </row>
    <row r="153" spans="1:7" x14ac:dyDescent="0.3">
      <c r="A153" s="30" t="str">
        <f>VLOOKUP(B153,Données!$A$3:$I$1003,4)</f>
        <v>H</v>
      </c>
      <c r="B153" s="14">
        <v>1075</v>
      </c>
      <c r="C153" s="32" t="str">
        <f>IF(B153=Données!X$1,Données!$X$2,VLOOKUP(B153,Données!$A$3:$I$1003,3))</f>
        <v>Patrice Riendeau</v>
      </c>
      <c r="D153" s="33">
        <f>VLOOKUP(B153,Données!$A$3:$I$1003,5)</f>
        <v>140</v>
      </c>
      <c r="E153" s="34">
        <v>144</v>
      </c>
      <c r="F153" s="34">
        <v>142</v>
      </c>
      <c r="G153" s="34">
        <v>100</v>
      </c>
    </row>
    <row r="154" spans="1:7" x14ac:dyDescent="0.3">
      <c r="A154" s="30" t="str">
        <f>VLOOKUP(B154,Données!$A$3:$I$1003,4)</f>
        <v>H</v>
      </c>
      <c r="B154" s="14">
        <v>1076</v>
      </c>
      <c r="C154" s="32" t="str">
        <f>IF(B154=Données!X$1,Données!$X$2,VLOOKUP(B154,Données!$A$3:$I$1003,3))</f>
        <v>Antoine Lavoie</v>
      </c>
      <c r="D154" s="33">
        <f>VLOOKUP(B154,Données!$A$3:$I$1003,5)</f>
        <v>159</v>
      </c>
      <c r="E154" s="34">
        <v>138</v>
      </c>
      <c r="F154" s="34">
        <v>177</v>
      </c>
      <c r="G154" s="34">
        <v>98</v>
      </c>
    </row>
    <row r="155" spans="1:7" x14ac:dyDescent="0.3">
      <c r="A155" s="30" t="str">
        <f>VLOOKUP(B155,Données!$A$3:$I$1003,4)</f>
        <v>H</v>
      </c>
      <c r="B155" s="14">
        <v>1077</v>
      </c>
      <c r="C155" s="32" t="str">
        <f>IF(B155=Données!X$1,Données!$X$2,VLOOKUP(B155,Données!$A$3:$I$1003,3))</f>
        <v>Claude Baril</v>
      </c>
      <c r="D155" s="33">
        <f>VLOOKUP(B155,Données!$A$3:$I$1003,5)</f>
        <v>175</v>
      </c>
      <c r="E155" s="34">
        <v>161</v>
      </c>
      <c r="F155" s="34">
        <v>185</v>
      </c>
      <c r="G155" s="34">
        <v>157</v>
      </c>
    </row>
    <row r="156" spans="1:7" x14ac:dyDescent="0.3">
      <c r="A156" s="30" t="str">
        <f>VLOOKUP(B156,Données!$A$3:$I$1003,4)</f>
        <v>H</v>
      </c>
      <c r="B156" s="14">
        <v>1002</v>
      </c>
      <c r="C156" s="32" t="str">
        <f>IF(B156=Données!X$1,Données!$X$2,VLOOKUP(B156,Données!$A$3:$I$1003,3))</f>
        <v>Michel Taillon</v>
      </c>
      <c r="D156" s="33">
        <f>VLOOKUP(B156,Données!$A$3:$I$1003,5)</f>
        <v>224</v>
      </c>
      <c r="E156" s="34">
        <v>189</v>
      </c>
      <c r="F156" s="34">
        <v>248</v>
      </c>
      <c r="G156" s="34">
        <v>236</v>
      </c>
    </row>
    <row r="157" spans="1:7" x14ac:dyDescent="0.3">
      <c r="A157" s="36" t="s">
        <v>109</v>
      </c>
      <c r="B157" s="37"/>
      <c r="C157" s="38"/>
      <c r="D157" s="39"/>
      <c r="E157" s="40"/>
      <c r="F157" s="40"/>
      <c r="G157" s="40"/>
    </row>
    <row r="158" spans="1:7" x14ac:dyDescent="0.3">
      <c r="A158" s="36" t="s">
        <v>109</v>
      </c>
      <c r="B158" s="37"/>
      <c r="C158" s="38"/>
      <c r="D158" s="39"/>
      <c r="E158" s="41"/>
      <c r="F158" s="41"/>
      <c r="G158" s="41"/>
    </row>
    <row r="159" spans="1:7" x14ac:dyDescent="0.3">
      <c r="A159" s="42" t="s">
        <v>110</v>
      </c>
      <c r="B159" s="37"/>
      <c r="C159" s="43"/>
      <c r="D159" s="44"/>
      <c r="E159" s="41"/>
      <c r="F159" s="41"/>
      <c r="G159" s="41"/>
    </row>
    <row r="160" spans="1:7" ht="15" thickBot="1" x14ac:dyDescent="0.35">
      <c r="A160" s="45" t="s">
        <v>110</v>
      </c>
      <c r="B160" s="37"/>
      <c r="C160" s="43"/>
      <c r="D160" s="46"/>
      <c r="E160" s="47"/>
      <c r="F160" s="47"/>
      <c r="G160" s="47"/>
    </row>
    <row r="161" spans="1:7" ht="15" thickBot="1" x14ac:dyDescent="0.35">
      <c r="A161" s="48"/>
      <c r="B161" s="49">
        <v>28</v>
      </c>
      <c r="C161" s="50" t="s">
        <v>126</v>
      </c>
      <c r="D161" s="51">
        <f>SUM(D152:D156)</f>
        <v>807</v>
      </c>
      <c r="E161" s="52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700</v>
      </c>
      <c r="F161" s="52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821</v>
      </c>
      <c r="G161" s="52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741</v>
      </c>
    </row>
  </sheetData>
  <conditionalFormatting sqref="E1:G1">
    <cfRule type="containsErrors" dxfId="2920" priority="734">
      <formula>ISERROR(E1)</formula>
    </cfRule>
  </conditionalFormatting>
  <conditionalFormatting sqref="A1">
    <cfRule type="containsErrors" dxfId="2919" priority="731">
      <formula>ISERROR(A1)</formula>
    </cfRule>
  </conditionalFormatting>
  <conditionalFormatting sqref="B1">
    <cfRule type="containsErrors" dxfId="2918" priority="730">
      <formula>ISERROR(B1)</formula>
    </cfRule>
  </conditionalFormatting>
  <conditionalFormatting sqref="E1:G1">
    <cfRule type="cellIs" dxfId="2917" priority="732" operator="equal">
      <formula>0</formula>
    </cfRule>
    <cfRule type="containsErrors" dxfId="2916" priority="733">
      <formula>ISERROR(E1)</formula>
    </cfRule>
  </conditionalFormatting>
  <conditionalFormatting sqref="C1">
    <cfRule type="containsErrors" dxfId="2915" priority="729">
      <formula>ISERROR(C1)</formula>
    </cfRule>
  </conditionalFormatting>
  <conditionalFormatting sqref="D1">
    <cfRule type="containsErrors" dxfId="2914" priority="728">
      <formula>ISERROR(D1)</formula>
    </cfRule>
  </conditionalFormatting>
  <conditionalFormatting sqref="E11:G11 E161:G161">
    <cfRule type="cellIs" dxfId="2913" priority="726" operator="equal">
      <formula>0</formula>
    </cfRule>
    <cfRule type="containsErrors" dxfId="2912" priority="727">
      <formula>ISERROR(E11)</formula>
    </cfRule>
  </conditionalFormatting>
  <conditionalFormatting sqref="D7:D8">
    <cfRule type="containsErrors" dxfId="2911" priority="724">
      <formula>ISERROR(D7)</formula>
    </cfRule>
  </conditionalFormatting>
  <conditionalFormatting sqref="D2:D6">
    <cfRule type="containsErrors" dxfId="2910" priority="725">
      <formula>ISERROR(D2)</formula>
    </cfRule>
  </conditionalFormatting>
  <conditionalFormatting sqref="D11">
    <cfRule type="containsErrors" dxfId="2909" priority="723">
      <formula>ISERROR(D11)</formula>
    </cfRule>
  </conditionalFormatting>
  <conditionalFormatting sqref="D21">
    <cfRule type="containsErrors" dxfId="2908" priority="722">
      <formula>ISERROR(D21)</formula>
    </cfRule>
  </conditionalFormatting>
  <conditionalFormatting sqref="D31">
    <cfRule type="containsErrors" dxfId="2907" priority="721">
      <formula>ISERROR(D31)</formula>
    </cfRule>
  </conditionalFormatting>
  <conditionalFormatting sqref="D41">
    <cfRule type="containsErrors" dxfId="2906" priority="720">
      <formula>ISERROR(D41)</formula>
    </cfRule>
  </conditionalFormatting>
  <conditionalFormatting sqref="D51">
    <cfRule type="containsErrors" dxfId="2905" priority="719">
      <formula>ISERROR(D51)</formula>
    </cfRule>
  </conditionalFormatting>
  <conditionalFormatting sqref="D61">
    <cfRule type="containsErrors" dxfId="2904" priority="718">
      <formula>ISERROR(D61)</formula>
    </cfRule>
  </conditionalFormatting>
  <conditionalFormatting sqref="D71">
    <cfRule type="containsErrors" dxfId="2903" priority="717">
      <formula>ISERROR(D71)</formula>
    </cfRule>
  </conditionalFormatting>
  <conditionalFormatting sqref="D81">
    <cfRule type="containsErrors" dxfId="2902" priority="716">
      <formula>ISERROR(D81)</formula>
    </cfRule>
  </conditionalFormatting>
  <conditionalFormatting sqref="D91">
    <cfRule type="containsErrors" dxfId="2901" priority="715">
      <formula>ISERROR(D91)</formula>
    </cfRule>
  </conditionalFormatting>
  <conditionalFormatting sqref="D101">
    <cfRule type="containsErrors" dxfId="2900" priority="714">
      <formula>ISERROR(D101)</formula>
    </cfRule>
  </conditionalFormatting>
  <conditionalFormatting sqref="D111">
    <cfRule type="containsErrors" dxfId="2899" priority="713">
      <formula>ISERROR(D111)</formula>
    </cfRule>
  </conditionalFormatting>
  <conditionalFormatting sqref="D121">
    <cfRule type="containsErrors" dxfId="2898" priority="712">
      <formula>ISERROR(D121)</formula>
    </cfRule>
  </conditionalFormatting>
  <conditionalFormatting sqref="D131">
    <cfRule type="containsErrors" dxfId="2897" priority="711">
      <formula>ISERROR(D131)</formula>
    </cfRule>
  </conditionalFormatting>
  <conditionalFormatting sqref="D141">
    <cfRule type="containsErrors" dxfId="2896" priority="710">
      <formula>ISERROR(D141)</formula>
    </cfRule>
  </conditionalFormatting>
  <conditionalFormatting sqref="D151">
    <cfRule type="containsErrors" dxfId="2895" priority="709">
      <formula>ISERROR(D151)</formula>
    </cfRule>
  </conditionalFormatting>
  <conditionalFormatting sqref="D161">
    <cfRule type="containsErrors" dxfId="2894" priority="708">
      <formula>ISERROR(D161)</formula>
    </cfRule>
  </conditionalFormatting>
  <conditionalFormatting sqref="D9:D10">
    <cfRule type="cellIs" dxfId="2893" priority="661" operator="equal">
      <formula>0</formula>
    </cfRule>
    <cfRule type="containsErrors" dxfId="2892" priority="662">
      <formula>ISERROR(D9)</formula>
    </cfRule>
  </conditionalFormatting>
  <conditionalFormatting sqref="A2:A6">
    <cfRule type="containsErrors" dxfId="2891" priority="629">
      <formula>ISERROR(A2)</formula>
    </cfRule>
  </conditionalFormatting>
  <conditionalFormatting sqref="A7:A8">
    <cfRule type="cellIs" dxfId="2890" priority="627" operator="equal">
      <formula>0</formula>
    </cfRule>
    <cfRule type="containsErrors" dxfId="2889" priority="628">
      <formula>ISERROR(A7)</formula>
    </cfRule>
  </conditionalFormatting>
  <conditionalFormatting sqref="A9:A10">
    <cfRule type="cellIs" dxfId="2888" priority="625" operator="equal">
      <formula>0</formula>
    </cfRule>
    <cfRule type="containsErrors" dxfId="2887" priority="626">
      <formula>ISERROR(A9)</formula>
    </cfRule>
  </conditionalFormatting>
  <conditionalFormatting sqref="A11">
    <cfRule type="containsErrors" dxfId="2886" priority="630">
      <formula>ISERROR(A11)</formula>
    </cfRule>
  </conditionalFormatting>
  <conditionalFormatting sqref="A51">
    <cfRule type="containsErrors" dxfId="2885" priority="621">
      <formula>ISERROR(A51)</formula>
    </cfRule>
  </conditionalFormatting>
  <conditionalFormatting sqref="A61">
    <cfRule type="containsErrors" dxfId="2884" priority="620">
      <formula>ISERROR(A61)</formula>
    </cfRule>
  </conditionalFormatting>
  <conditionalFormatting sqref="A71">
    <cfRule type="containsErrors" dxfId="2883" priority="619">
      <formula>ISERROR(A71)</formula>
    </cfRule>
  </conditionalFormatting>
  <conditionalFormatting sqref="A81">
    <cfRule type="containsErrors" dxfId="2882" priority="618">
      <formula>ISERROR(A81)</formula>
    </cfRule>
  </conditionalFormatting>
  <conditionalFormatting sqref="A91">
    <cfRule type="containsErrors" dxfId="2881" priority="617">
      <formula>ISERROR(A91)</formula>
    </cfRule>
  </conditionalFormatting>
  <conditionalFormatting sqref="A101">
    <cfRule type="containsErrors" dxfId="2880" priority="616">
      <formula>ISERROR(A101)</formula>
    </cfRule>
  </conditionalFormatting>
  <conditionalFormatting sqref="A111">
    <cfRule type="containsErrors" dxfId="2879" priority="615">
      <formula>ISERROR(A111)</formula>
    </cfRule>
  </conditionalFormatting>
  <conditionalFormatting sqref="A121">
    <cfRule type="containsErrors" dxfId="2878" priority="614">
      <formula>ISERROR(A121)</formula>
    </cfRule>
  </conditionalFormatting>
  <conditionalFormatting sqref="A131">
    <cfRule type="containsErrors" dxfId="2877" priority="613">
      <formula>ISERROR(A131)</formula>
    </cfRule>
  </conditionalFormatting>
  <conditionalFormatting sqref="A141">
    <cfRule type="containsErrors" dxfId="2876" priority="612">
      <formula>ISERROR(A141)</formula>
    </cfRule>
  </conditionalFormatting>
  <conditionalFormatting sqref="A151">
    <cfRule type="containsErrors" dxfId="2875" priority="611">
      <formula>ISERROR(A151)</formula>
    </cfRule>
  </conditionalFormatting>
  <conditionalFormatting sqref="A161">
    <cfRule type="containsErrors" dxfId="2874" priority="610">
      <formula>ISERROR(A161)</formula>
    </cfRule>
  </conditionalFormatting>
  <conditionalFormatting sqref="A17:A18">
    <cfRule type="cellIs" dxfId="2873" priority="608" operator="equal">
      <formula>0</formula>
    </cfRule>
    <cfRule type="containsErrors" dxfId="2872" priority="609">
      <formula>ISERROR(A17)</formula>
    </cfRule>
  </conditionalFormatting>
  <conditionalFormatting sqref="A27:A28">
    <cfRule type="cellIs" dxfId="2871" priority="606" operator="equal">
      <formula>0</formula>
    </cfRule>
    <cfRule type="containsErrors" dxfId="2870" priority="607">
      <formula>ISERROR(A27)</formula>
    </cfRule>
  </conditionalFormatting>
  <conditionalFormatting sqref="A37:A38">
    <cfRule type="cellIs" dxfId="2869" priority="604" operator="equal">
      <formula>0</formula>
    </cfRule>
    <cfRule type="containsErrors" dxfId="2868" priority="605">
      <formula>ISERROR(A37)</formula>
    </cfRule>
  </conditionalFormatting>
  <conditionalFormatting sqref="A47:A48">
    <cfRule type="cellIs" dxfId="2867" priority="602" operator="equal">
      <formula>0</formula>
    </cfRule>
    <cfRule type="containsErrors" dxfId="2866" priority="603">
      <formula>ISERROR(A47)</formula>
    </cfRule>
  </conditionalFormatting>
  <conditionalFormatting sqref="A57:A58">
    <cfRule type="cellIs" dxfId="2865" priority="600" operator="equal">
      <formula>0</formula>
    </cfRule>
    <cfRule type="containsErrors" dxfId="2864" priority="601">
      <formula>ISERROR(A57)</formula>
    </cfRule>
  </conditionalFormatting>
  <conditionalFormatting sqref="A67:A68">
    <cfRule type="cellIs" dxfId="2863" priority="598" operator="equal">
      <formula>0</formula>
    </cfRule>
    <cfRule type="containsErrors" dxfId="2862" priority="599">
      <formula>ISERROR(A67)</formula>
    </cfRule>
  </conditionalFormatting>
  <conditionalFormatting sqref="A77:A78">
    <cfRule type="cellIs" dxfId="2861" priority="596" operator="equal">
      <formula>0</formula>
    </cfRule>
    <cfRule type="containsErrors" dxfId="2860" priority="597">
      <formula>ISERROR(A77)</formula>
    </cfRule>
  </conditionalFormatting>
  <conditionalFormatting sqref="A87:A88">
    <cfRule type="cellIs" dxfId="2859" priority="594" operator="equal">
      <formula>0</formula>
    </cfRule>
    <cfRule type="containsErrors" dxfId="2858" priority="595">
      <formula>ISERROR(A87)</formula>
    </cfRule>
  </conditionalFormatting>
  <conditionalFormatting sqref="A97:A98">
    <cfRule type="cellIs" dxfId="2857" priority="592" operator="equal">
      <formula>0</formula>
    </cfRule>
    <cfRule type="containsErrors" dxfId="2856" priority="593">
      <formula>ISERROR(A97)</formula>
    </cfRule>
  </conditionalFormatting>
  <conditionalFormatting sqref="A107:A108">
    <cfRule type="cellIs" dxfId="2855" priority="590" operator="equal">
      <formula>0</formula>
    </cfRule>
    <cfRule type="containsErrors" dxfId="2854" priority="591">
      <formula>ISERROR(A107)</formula>
    </cfRule>
  </conditionalFormatting>
  <conditionalFormatting sqref="A117:A118">
    <cfRule type="cellIs" dxfId="2853" priority="588" operator="equal">
      <formula>0</formula>
    </cfRule>
    <cfRule type="containsErrors" dxfId="2852" priority="589">
      <formula>ISERROR(A117)</formula>
    </cfRule>
  </conditionalFormatting>
  <conditionalFormatting sqref="A127:A128">
    <cfRule type="cellIs" dxfId="2851" priority="586" operator="equal">
      <formula>0</formula>
    </cfRule>
    <cfRule type="containsErrors" dxfId="2850" priority="587">
      <formula>ISERROR(A127)</formula>
    </cfRule>
  </conditionalFormatting>
  <conditionalFormatting sqref="A137:A138">
    <cfRule type="cellIs" dxfId="2849" priority="584" operator="equal">
      <formula>0</formula>
    </cfRule>
    <cfRule type="containsErrors" dxfId="2848" priority="585">
      <formula>ISERROR(A137)</formula>
    </cfRule>
  </conditionalFormatting>
  <conditionalFormatting sqref="A147:A148">
    <cfRule type="cellIs" dxfId="2847" priority="582" operator="equal">
      <formula>0</formula>
    </cfRule>
    <cfRule type="containsErrors" dxfId="2846" priority="583">
      <formula>ISERROR(A147)</formula>
    </cfRule>
  </conditionalFormatting>
  <conditionalFormatting sqref="A157:A158">
    <cfRule type="cellIs" dxfId="2845" priority="580" operator="equal">
      <formula>0</formula>
    </cfRule>
    <cfRule type="containsErrors" dxfId="2844" priority="581">
      <formula>ISERROR(A157)</formula>
    </cfRule>
  </conditionalFormatting>
  <conditionalFormatting sqref="A19:A20">
    <cfRule type="cellIs" dxfId="2843" priority="578" operator="equal">
      <formula>0</formula>
    </cfRule>
    <cfRule type="containsErrors" dxfId="2842" priority="579">
      <formula>ISERROR(A19)</formula>
    </cfRule>
  </conditionalFormatting>
  <conditionalFormatting sqref="A29:A30">
    <cfRule type="cellIs" dxfId="2841" priority="576" operator="equal">
      <formula>0</formula>
    </cfRule>
    <cfRule type="containsErrors" dxfId="2840" priority="577">
      <formula>ISERROR(A29)</formula>
    </cfRule>
  </conditionalFormatting>
  <conditionalFormatting sqref="A39:A40">
    <cfRule type="cellIs" dxfId="2839" priority="574" operator="equal">
      <formula>0</formula>
    </cfRule>
    <cfRule type="containsErrors" dxfId="2838" priority="575">
      <formula>ISERROR(A39)</formula>
    </cfRule>
  </conditionalFormatting>
  <conditionalFormatting sqref="A49:A50">
    <cfRule type="cellIs" dxfId="2837" priority="572" operator="equal">
      <formula>0</formula>
    </cfRule>
    <cfRule type="containsErrors" dxfId="2836" priority="573">
      <formula>ISERROR(A49)</formula>
    </cfRule>
  </conditionalFormatting>
  <conditionalFormatting sqref="A59:A60">
    <cfRule type="cellIs" dxfId="2835" priority="570" operator="equal">
      <formula>0</formula>
    </cfRule>
    <cfRule type="containsErrors" dxfId="2834" priority="571">
      <formula>ISERROR(A59)</formula>
    </cfRule>
  </conditionalFormatting>
  <conditionalFormatting sqref="A69:A70">
    <cfRule type="cellIs" dxfId="2833" priority="568" operator="equal">
      <formula>0</formula>
    </cfRule>
    <cfRule type="containsErrors" dxfId="2832" priority="569">
      <formula>ISERROR(A69)</formula>
    </cfRule>
  </conditionalFormatting>
  <conditionalFormatting sqref="A79:A80">
    <cfRule type="cellIs" dxfId="2831" priority="566" operator="equal">
      <formula>0</formula>
    </cfRule>
    <cfRule type="containsErrors" dxfId="2830" priority="567">
      <formula>ISERROR(A79)</formula>
    </cfRule>
  </conditionalFormatting>
  <conditionalFormatting sqref="A89:A90">
    <cfRule type="cellIs" dxfId="2829" priority="564" operator="equal">
      <formula>0</formula>
    </cfRule>
    <cfRule type="containsErrors" dxfId="2828" priority="565">
      <formula>ISERROR(A89)</formula>
    </cfRule>
  </conditionalFormatting>
  <conditionalFormatting sqref="A99:A100">
    <cfRule type="cellIs" dxfId="2827" priority="562" operator="equal">
      <formula>0</formula>
    </cfRule>
    <cfRule type="containsErrors" dxfId="2826" priority="563">
      <formula>ISERROR(A99)</formula>
    </cfRule>
  </conditionalFormatting>
  <conditionalFormatting sqref="A109:A110">
    <cfRule type="cellIs" dxfId="2825" priority="560" operator="equal">
      <formula>0</formula>
    </cfRule>
    <cfRule type="containsErrors" dxfId="2824" priority="561">
      <formula>ISERROR(A109)</formula>
    </cfRule>
  </conditionalFormatting>
  <conditionalFormatting sqref="A119:A120">
    <cfRule type="cellIs" dxfId="2823" priority="558" operator="equal">
      <formula>0</formula>
    </cfRule>
    <cfRule type="containsErrors" dxfId="2822" priority="559">
      <formula>ISERROR(A119)</formula>
    </cfRule>
  </conditionalFormatting>
  <conditionalFormatting sqref="A129:A130">
    <cfRule type="cellIs" dxfId="2821" priority="556" operator="equal">
      <formula>0</formula>
    </cfRule>
    <cfRule type="containsErrors" dxfId="2820" priority="557">
      <formula>ISERROR(A129)</formula>
    </cfRule>
  </conditionalFormatting>
  <conditionalFormatting sqref="A139:A140">
    <cfRule type="cellIs" dxfId="2819" priority="554" operator="equal">
      <formula>0</formula>
    </cfRule>
    <cfRule type="containsErrors" dxfId="2818" priority="555">
      <formula>ISERROR(A139)</formula>
    </cfRule>
  </conditionalFormatting>
  <conditionalFormatting sqref="A149:A150">
    <cfRule type="cellIs" dxfId="2817" priority="552" operator="equal">
      <formula>0</formula>
    </cfRule>
    <cfRule type="containsErrors" dxfId="2816" priority="553">
      <formula>ISERROR(A149)</formula>
    </cfRule>
  </conditionalFormatting>
  <conditionalFormatting sqref="A159:A160">
    <cfRule type="cellIs" dxfId="2815" priority="550" operator="equal">
      <formula>0</formula>
    </cfRule>
    <cfRule type="containsErrors" dxfId="2814" priority="551">
      <formula>ISERROR(A159)</formula>
    </cfRule>
  </conditionalFormatting>
  <conditionalFormatting sqref="A2:A6">
    <cfRule type="cellIs" dxfId="2813" priority="549" operator="equal">
      <formula>0</formula>
    </cfRule>
  </conditionalFormatting>
  <conditionalFormatting sqref="C11">
    <cfRule type="containsErrors" dxfId="2812" priority="518">
      <formula>ISERROR(C11)</formula>
    </cfRule>
  </conditionalFormatting>
  <conditionalFormatting sqref="C21">
    <cfRule type="containsErrors" dxfId="2811" priority="502">
      <formula>ISERROR(C21)</formula>
    </cfRule>
  </conditionalFormatting>
  <conditionalFormatting sqref="C31">
    <cfRule type="containsErrors" dxfId="2810" priority="501">
      <formula>ISERROR(C31)</formula>
    </cfRule>
  </conditionalFormatting>
  <conditionalFormatting sqref="C41">
    <cfRule type="containsErrors" dxfId="2809" priority="500">
      <formula>ISERROR(C41)</formula>
    </cfRule>
  </conditionalFormatting>
  <conditionalFormatting sqref="C51">
    <cfRule type="containsErrors" dxfId="2808" priority="499">
      <formula>ISERROR(C51)</formula>
    </cfRule>
  </conditionalFormatting>
  <conditionalFormatting sqref="C61">
    <cfRule type="containsErrors" dxfId="2807" priority="498">
      <formula>ISERROR(C61)</formula>
    </cfRule>
  </conditionalFormatting>
  <conditionalFormatting sqref="C71">
    <cfRule type="containsErrors" dxfId="2806" priority="497">
      <formula>ISERROR(C71)</formula>
    </cfRule>
  </conditionalFormatting>
  <conditionalFormatting sqref="C81">
    <cfRule type="containsErrors" dxfId="2805" priority="496">
      <formula>ISERROR(C81)</formula>
    </cfRule>
  </conditionalFormatting>
  <conditionalFormatting sqref="C91">
    <cfRule type="containsErrors" dxfId="2804" priority="495">
      <formula>ISERROR(C91)</formula>
    </cfRule>
  </conditionalFormatting>
  <conditionalFormatting sqref="C101">
    <cfRule type="containsErrors" dxfId="2803" priority="494">
      <formula>ISERROR(C101)</formula>
    </cfRule>
  </conditionalFormatting>
  <conditionalFormatting sqref="C111">
    <cfRule type="containsErrors" dxfId="2802" priority="493">
      <formula>ISERROR(C111)</formula>
    </cfRule>
  </conditionalFormatting>
  <conditionalFormatting sqref="C121">
    <cfRule type="containsErrors" dxfId="2801" priority="492">
      <formula>ISERROR(C121)</formula>
    </cfRule>
  </conditionalFormatting>
  <conditionalFormatting sqref="C131">
    <cfRule type="containsErrors" dxfId="2800" priority="491">
      <formula>ISERROR(C131)</formula>
    </cfRule>
  </conditionalFormatting>
  <conditionalFormatting sqref="C141">
    <cfRule type="containsErrors" dxfId="2799" priority="490">
      <formula>ISERROR(C141)</formula>
    </cfRule>
  </conditionalFormatting>
  <conditionalFormatting sqref="C151">
    <cfRule type="containsErrors" dxfId="2798" priority="489">
      <formula>ISERROR(C151)</formula>
    </cfRule>
  </conditionalFormatting>
  <conditionalFormatting sqref="C161">
    <cfRule type="containsErrors" dxfId="2797" priority="488">
      <formula>ISERROR(C161)</formula>
    </cfRule>
  </conditionalFormatting>
  <conditionalFormatting sqref="C7:C8">
    <cfRule type="containsErrors" dxfId="2796" priority="471">
      <formula>ISERROR(C7)</formula>
    </cfRule>
  </conditionalFormatting>
  <conditionalFormatting sqref="C2:C6">
    <cfRule type="containsErrors" dxfId="2795" priority="472">
      <formula>ISERROR(C2)</formula>
    </cfRule>
  </conditionalFormatting>
  <conditionalFormatting sqref="C9:C10">
    <cfRule type="cellIs" dxfId="2794" priority="469" operator="equal">
      <formula>0</formula>
    </cfRule>
    <cfRule type="containsErrors" dxfId="2793" priority="470">
      <formula>ISERROR(C9)</formula>
    </cfRule>
  </conditionalFormatting>
  <conditionalFormatting sqref="E82">
    <cfRule type="expression" dxfId="2792" priority="438">
      <formula>IF(E82=300,5)</formula>
    </cfRule>
  </conditionalFormatting>
  <conditionalFormatting sqref="F82">
    <cfRule type="expression" dxfId="2791" priority="437">
      <formula>IF(F82=300,5)</formula>
    </cfRule>
  </conditionalFormatting>
  <conditionalFormatting sqref="G82">
    <cfRule type="expression" dxfId="2790" priority="436">
      <formula>IF(G82=300,5)</formula>
    </cfRule>
  </conditionalFormatting>
  <conditionalFormatting sqref="E83">
    <cfRule type="expression" dxfId="2789" priority="435">
      <formula>IF(E83=300,5)</formula>
    </cfRule>
  </conditionalFormatting>
  <conditionalFormatting sqref="F83">
    <cfRule type="expression" dxfId="2788" priority="434">
      <formula>IF(F83=300,5)</formula>
    </cfRule>
  </conditionalFormatting>
  <conditionalFormatting sqref="G83">
    <cfRule type="expression" dxfId="2787" priority="433">
      <formula>IF(G83=300,5)</formula>
    </cfRule>
  </conditionalFormatting>
  <conditionalFormatting sqref="E84">
    <cfRule type="expression" dxfId="2786" priority="432">
      <formula>IF(E84=300,5)</formula>
    </cfRule>
  </conditionalFormatting>
  <conditionalFormatting sqref="F84">
    <cfRule type="expression" dxfId="2785" priority="431">
      <formula>IF(F84=300,5)</formula>
    </cfRule>
  </conditionalFormatting>
  <conditionalFormatting sqref="G84">
    <cfRule type="expression" dxfId="2784" priority="430">
      <formula>IF(G84=300,5)</formula>
    </cfRule>
  </conditionalFormatting>
  <conditionalFormatting sqref="E85">
    <cfRule type="expression" dxfId="2783" priority="429">
      <formula>IF(E85=300,5)</formula>
    </cfRule>
  </conditionalFormatting>
  <conditionalFormatting sqref="F85">
    <cfRule type="expression" dxfId="2782" priority="428">
      <formula>IF(F85=300,5)</formula>
    </cfRule>
  </conditionalFormatting>
  <conditionalFormatting sqref="G85">
    <cfRule type="expression" dxfId="2781" priority="427">
      <formula>IF(G85=300,5)</formula>
    </cfRule>
  </conditionalFormatting>
  <conditionalFormatting sqref="E86">
    <cfRule type="expression" dxfId="2780" priority="426">
      <formula>IF(E86=300,5)</formula>
    </cfRule>
  </conditionalFormatting>
  <conditionalFormatting sqref="F86">
    <cfRule type="expression" dxfId="2779" priority="425">
      <formula>IF(F86=300,5)</formula>
    </cfRule>
  </conditionalFormatting>
  <conditionalFormatting sqref="G86">
    <cfRule type="expression" dxfId="2778" priority="424">
      <formula>IF(G86=300,5)</formula>
    </cfRule>
  </conditionalFormatting>
  <conditionalFormatting sqref="E2">
    <cfRule type="expression" dxfId="2777" priority="423">
      <formula>IF(E2=300,5)</formula>
    </cfRule>
  </conditionalFormatting>
  <conditionalFormatting sqref="F2">
    <cfRule type="expression" dxfId="2776" priority="422">
      <formula>IF(F2=300,5)</formula>
    </cfRule>
  </conditionalFormatting>
  <conditionalFormatting sqref="G2">
    <cfRule type="expression" dxfId="2775" priority="421">
      <formula>IF(G2=300,5)</formula>
    </cfRule>
  </conditionalFormatting>
  <conditionalFormatting sqref="E3">
    <cfRule type="expression" dxfId="2774" priority="420">
      <formula>IF(E3=300,5)</formula>
    </cfRule>
  </conditionalFormatting>
  <conditionalFormatting sqref="F3">
    <cfRule type="expression" dxfId="2773" priority="419">
      <formula>IF(F3=300,5)</formula>
    </cfRule>
  </conditionalFormatting>
  <conditionalFormatting sqref="G3">
    <cfRule type="expression" dxfId="2772" priority="418">
      <formula>IF(G3=300,5)</formula>
    </cfRule>
  </conditionalFormatting>
  <conditionalFormatting sqref="E4">
    <cfRule type="expression" dxfId="2771" priority="417">
      <formula>IF(E4=300,5)</formula>
    </cfRule>
  </conditionalFormatting>
  <conditionalFormatting sqref="F4">
    <cfRule type="expression" dxfId="2770" priority="416">
      <formula>IF(F4=300,5)</formula>
    </cfRule>
  </conditionalFormatting>
  <conditionalFormatting sqref="G4">
    <cfRule type="expression" dxfId="2769" priority="415">
      <formula>IF(G4=300,5)</formula>
    </cfRule>
  </conditionalFormatting>
  <conditionalFormatting sqref="E5">
    <cfRule type="expression" dxfId="2768" priority="414">
      <formula>IF(E5=300,5)</formula>
    </cfRule>
  </conditionalFormatting>
  <conditionalFormatting sqref="F5">
    <cfRule type="expression" dxfId="2767" priority="413">
      <formula>IF(F5=300,5)</formula>
    </cfRule>
  </conditionalFormatting>
  <conditionalFormatting sqref="G5">
    <cfRule type="expression" dxfId="2766" priority="412">
      <formula>IF(G5=300,5)</formula>
    </cfRule>
  </conditionalFormatting>
  <conditionalFormatting sqref="E6">
    <cfRule type="expression" dxfId="2765" priority="411">
      <formula>IF(E6=300,5)</formula>
    </cfRule>
  </conditionalFormatting>
  <conditionalFormatting sqref="F6">
    <cfRule type="expression" dxfId="2764" priority="410">
      <formula>IF(F6=300,5)</formula>
    </cfRule>
  </conditionalFormatting>
  <conditionalFormatting sqref="G6">
    <cfRule type="expression" dxfId="2763" priority="409">
      <formula>IF(G6=300,5)</formula>
    </cfRule>
  </conditionalFormatting>
  <conditionalFormatting sqref="E12">
    <cfRule type="expression" dxfId="2762" priority="408">
      <formula>IF(E12=300,5)</formula>
    </cfRule>
  </conditionalFormatting>
  <conditionalFormatting sqref="F12">
    <cfRule type="expression" dxfId="2761" priority="407">
      <formula>IF(F12=300,5)</formula>
    </cfRule>
  </conditionalFormatting>
  <conditionalFormatting sqref="G12">
    <cfRule type="expression" dxfId="2760" priority="406">
      <formula>IF(G12=300,5)</formula>
    </cfRule>
  </conditionalFormatting>
  <conditionalFormatting sqref="E13">
    <cfRule type="expression" dxfId="2759" priority="405">
      <formula>IF(E13=300,5)</formula>
    </cfRule>
  </conditionalFormatting>
  <conditionalFormatting sqref="F13">
    <cfRule type="expression" dxfId="2758" priority="404">
      <formula>IF(F13=300,5)</formula>
    </cfRule>
  </conditionalFormatting>
  <conditionalFormatting sqref="G13">
    <cfRule type="expression" dxfId="2757" priority="403">
      <formula>IF(G13=300,5)</formula>
    </cfRule>
  </conditionalFormatting>
  <conditionalFormatting sqref="E14">
    <cfRule type="expression" dxfId="2756" priority="402">
      <formula>IF(E14=300,5)</formula>
    </cfRule>
  </conditionalFormatting>
  <conditionalFormatting sqref="F14">
    <cfRule type="expression" dxfId="2755" priority="401">
      <formula>IF(F14=300,5)</formula>
    </cfRule>
  </conditionalFormatting>
  <conditionalFormatting sqref="G14">
    <cfRule type="expression" dxfId="2754" priority="400">
      <formula>IF(G14=300,5)</formula>
    </cfRule>
  </conditionalFormatting>
  <conditionalFormatting sqref="E15">
    <cfRule type="expression" dxfId="2753" priority="399">
      <formula>IF(E15=300,5)</formula>
    </cfRule>
  </conditionalFormatting>
  <conditionalFormatting sqref="F15">
    <cfRule type="expression" dxfId="2752" priority="398">
      <formula>IF(F15=300,5)</formula>
    </cfRule>
  </conditionalFormatting>
  <conditionalFormatting sqref="G15">
    <cfRule type="expression" dxfId="2751" priority="397">
      <formula>IF(G15=300,5)</formula>
    </cfRule>
  </conditionalFormatting>
  <conditionalFormatting sqref="E16">
    <cfRule type="expression" dxfId="2750" priority="396">
      <formula>IF(E16=300,5)</formula>
    </cfRule>
  </conditionalFormatting>
  <conditionalFormatting sqref="F16">
    <cfRule type="expression" dxfId="2749" priority="395">
      <formula>IF(F16=300,5)</formula>
    </cfRule>
  </conditionalFormatting>
  <conditionalFormatting sqref="G16">
    <cfRule type="expression" dxfId="2748" priority="394">
      <formula>IF(G16=300,5)</formula>
    </cfRule>
  </conditionalFormatting>
  <conditionalFormatting sqref="E22">
    <cfRule type="expression" dxfId="2747" priority="393">
      <formula>IF(E22=300,5)</formula>
    </cfRule>
  </conditionalFormatting>
  <conditionalFormatting sqref="F22">
    <cfRule type="expression" dxfId="2746" priority="392">
      <formula>IF(F22=300,5)</formula>
    </cfRule>
  </conditionalFormatting>
  <conditionalFormatting sqref="G22">
    <cfRule type="expression" dxfId="2745" priority="391">
      <formula>IF(G22=300,5)</formula>
    </cfRule>
  </conditionalFormatting>
  <conditionalFormatting sqref="E23">
    <cfRule type="expression" dxfId="2744" priority="390">
      <formula>IF(E23=300,5)</formula>
    </cfRule>
  </conditionalFormatting>
  <conditionalFormatting sqref="F23">
    <cfRule type="expression" dxfId="2743" priority="389">
      <formula>IF(F23=300,5)</formula>
    </cfRule>
  </conditionalFormatting>
  <conditionalFormatting sqref="G23">
    <cfRule type="expression" dxfId="2742" priority="388">
      <formula>IF(G23=300,5)</formula>
    </cfRule>
  </conditionalFormatting>
  <conditionalFormatting sqref="E24">
    <cfRule type="expression" dxfId="2741" priority="387">
      <formula>IF(E24=300,5)</formula>
    </cfRule>
  </conditionalFormatting>
  <conditionalFormatting sqref="F24">
    <cfRule type="expression" dxfId="2740" priority="386">
      <formula>IF(F24=300,5)</formula>
    </cfRule>
  </conditionalFormatting>
  <conditionalFormatting sqref="G24">
    <cfRule type="expression" dxfId="2739" priority="385">
      <formula>IF(G24=300,5)</formula>
    </cfRule>
  </conditionalFormatting>
  <conditionalFormatting sqref="E25">
    <cfRule type="expression" dxfId="2738" priority="384">
      <formula>IF(E25=300,5)</formula>
    </cfRule>
  </conditionalFormatting>
  <conditionalFormatting sqref="F25">
    <cfRule type="expression" dxfId="2737" priority="383">
      <formula>IF(F25=300,5)</formula>
    </cfRule>
  </conditionalFormatting>
  <conditionalFormatting sqref="G25">
    <cfRule type="expression" dxfId="2736" priority="382">
      <formula>IF(G25=300,5)</formula>
    </cfRule>
  </conditionalFormatting>
  <conditionalFormatting sqref="E26">
    <cfRule type="expression" dxfId="2735" priority="381">
      <formula>IF(E26=300,5)</formula>
    </cfRule>
  </conditionalFormatting>
  <conditionalFormatting sqref="F26">
    <cfRule type="expression" dxfId="2734" priority="380">
      <formula>IF(F26=300,5)</formula>
    </cfRule>
  </conditionalFormatting>
  <conditionalFormatting sqref="G26">
    <cfRule type="expression" dxfId="2733" priority="379">
      <formula>IF(G26=300,5)</formula>
    </cfRule>
  </conditionalFormatting>
  <conditionalFormatting sqref="E32">
    <cfRule type="expression" dxfId="2732" priority="378">
      <formula>IF(E32=300,5)</formula>
    </cfRule>
  </conditionalFormatting>
  <conditionalFormatting sqref="F32">
    <cfRule type="expression" dxfId="2731" priority="377">
      <formula>IF(F32=300,5)</formula>
    </cfRule>
  </conditionalFormatting>
  <conditionalFormatting sqref="G32">
    <cfRule type="expression" dxfId="2730" priority="376">
      <formula>IF(G32=300,5)</formula>
    </cfRule>
  </conditionalFormatting>
  <conditionalFormatting sqref="E33">
    <cfRule type="expression" dxfId="2729" priority="375">
      <formula>IF(E33=300,5)</formula>
    </cfRule>
  </conditionalFormatting>
  <conditionalFormatting sqref="F33">
    <cfRule type="expression" dxfId="2728" priority="374">
      <formula>IF(F33=300,5)</formula>
    </cfRule>
  </conditionalFormatting>
  <conditionalFormatting sqref="G33">
    <cfRule type="expression" dxfId="2727" priority="373">
      <formula>IF(G33=300,5)</formula>
    </cfRule>
  </conditionalFormatting>
  <conditionalFormatting sqref="E34">
    <cfRule type="expression" dxfId="2726" priority="372">
      <formula>IF(E34=300,5)</formula>
    </cfRule>
  </conditionalFormatting>
  <conditionalFormatting sqref="F34">
    <cfRule type="expression" dxfId="2725" priority="371">
      <formula>IF(F34=300,5)</formula>
    </cfRule>
  </conditionalFormatting>
  <conditionalFormatting sqref="G34">
    <cfRule type="expression" dxfId="2724" priority="370">
      <formula>IF(G34=300,5)</formula>
    </cfRule>
  </conditionalFormatting>
  <conditionalFormatting sqref="E35">
    <cfRule type="expression" dxfId="2723" priority="369">
      <formula>IF(E35=300,5)</formula>
    </cfRule>
  </conditionalFormatting>
  <conditionalFormatting sqref="F35">
    <cfRule type="expression" dxfId="2722" priority="368">
      <formula>IF(F35=300,5)</formula>
    </cfRule>
  </conditionalFormatting>
  <conditionalFormatting sqref="G35">
    <cfRule type="expression" dxfId="2721" priority="367">
      <formula>IF(G35=300,5)</formula>
    </cfRule>
  </conditionalFormatting>
  <conditionalFormatting sqref="E36">
    <cfRule type="expression" dxfId="2720" priority="366">
      <formula>IF(E36=300,5)</formula>
    </cfRule>
  </conditionalFormatting>
  <conditionalFormatting sqref="F36">
    <cfRule type="expression" dxfId="2719" priority="365">
      <formula>IF(F36=300,5)</formula>
    </cfRule>
  </conditionalFormatting>
  <conditionalFormatting sqref="G36">
    <cfRule type="expression" dxfId="2718" priority="364">
      <formula>IF(G36=300,5)</formula>
    </cfRule>
  </conditionalFormatting>
  <conditionalFormatting sqref="E42">
    <cfRule type="expression" dxfId="2717" priority="363">
      <formula>IF(E42=300,5)</formula>
    </cfRule>
  </conditionalFormatting>
  <conditionalFormatting sqref="F42">
    <cfRule type="expression" dxfId="2716" priority="362">
      <formula>IF(F42=300,5)</formula>
    </cfRule>
  </conditionalFormatting>
  <conditionalFormatting sqref="G42">
    <cfRule type="expression" dxfId="2715" priority="361">
      <formula>IF(G42=300,5)</formula>
    </cfRule>
  </conditionalFormatting>
  <conditionalFormatting sqref="E43">
    <cfRule type="expression" dxfId="2714" priority="360">
      <formula>IF(E43=300,5)</formula>
    </cfRule>
  </conditionalFormatting>
  <conditionalFormatting sqref="F43">
    <cfRule type="expression" dxfId="2713" priority="359">
      <formula>IF(F43=300,5)</formula>
    </cfRule>
  </conditionalFormatting>
  <conditionalFormatting sqref="G43">
    <cfRule type="expression" dxfId="2712" priority="358">
      <formula>IF(G43=300,5)</formula>
    </cfRule>
  </conditionalFormatting>
  <conditionalFormatting sqref="E44">
    <cfRule type="expression" dxfId="2711" priority="357">
      <formula>IF(E44=300,5)</formula>
    </cfRule>
  </conditionalFormatting>
  <conditionalFormatting sqref="F44">
    <cfRule type="expression" dxfId="2710" priority="356">
      <formula>IF(F44=300,5)</formula>
    </cfRule>
  </conditionalFormatting>
  <conditionalFormatting sqref="G44">
    <cfRule type="expression" dxfId="2709" priority="355">
      <formula>IF(G44=300,5)</formula>
    </cfRule>
  </conditionalFormatting>
  <conditionalFormatting sqref="E45">
    <cfRule type="expression" dxfId="2708" priority="354">
      <formula>IF(E45=300,5)</formula>
    </cfRule>
  </conditionalFormatting>
  <conditionalFormatting sqref="F45">
    <cfRule type="expression" dxfId="2707" priority="353">
      <formula>IF(F45=300,5)</formula>
    </cfRule>
  </conditionalFormatting>
  <conditionalFormatting sqref="G45">
    <cfRule type="expression" dxfId="2706" priority="352">
      <formula>IF(G45=300,5)</formula>
    </cfRule>
  </conditionalFormatting>
  <conditionalFormatting sqref="E46">
    <cfRule type="expression" dxfId="2705" priority="351">
      <formula>IF(E46=300,5)</formula>
    </cfRule>
  </conditionalFormatting>
  <conditionalFormatting sqref="F46">
    <cfRule type="expression" dxfId="2704" priority="350">
      <formula>IF(F46=300,5)</formula>
    </cfRule>
  </conditionalFormatting>
  <conditionalFormatting sqref="G46">
    <cfRule type="expression" dxfId="2703" priority="349">
      <formula>IF(G46=300,5)</formula>
    </cfRule>
  </conditionalFormatting>
  <conditionalFormatting sqref="E52">
    <cfRule type="expression" dxfId="2702" priority="348">
      <formula>IF(E52=300,5)</formula>
    </cfRule>
  </conditionalFormatting>
  <conditionalFormatting sqref="F52">
    <cfRule type="expression" dxfId="2701" priority="347">
      <formula>IF(F52=300,5)</formula>
    </cfRule>
  </conditionalFormatting>
  <conditionalFormatting sqref="G52">
    <cfRule type="expression" dxfId="2700" priority="346">
      <formula>IF(G52=300,5)</formula>
    </cfRule>
  </conditionalFormatting>
  <conditionalFormatting sqref="E53">
    <cfRule type="expression" dxfId="2699" priority="345">
      <formula>IF(E53=300,5)</formula>
    </cfRule>
  </conditionalFormatting>
  <conditionalFormatting sqref="F53">
    <cfRule type="expression" dxfId="2698" priority="344">
      <formula>IF(F53=300,5)</formula>
    </cfRule>
  </conditionalFormatting>
  <conditionalFormatting sqref="G53">
    <cfRule type="expression" dxfId="2697" priority="343">
      <formula>IF(G53=300,5)</formula>
    </cfRule>
  </conditionalFormatting>
  <conditionalFormatting sqref="E54">
    <cfRule type="expression" dxfId="2696" priority="342">
      <formula>IF(E54=300,5)</formula>
    </cfRule>
  </conditionalFormatting>
  <conditionalFormatting sqref="F54">
    <cfRule type="expression" dxfId="2695" priority="341">
      <formula>IF(F54=300,5)</formula>
    </cfRule>
  </conditionalFormatting>
  <conditionalFormatting sqref="G54">
    <cfRule type="expression" dxfId="2694" priority="340">
      <formula>IF(G54=300,5)</formula>
    </cfRule>
  </conditionalFormatting>
  <conditionalFormatting sqref="E55">
    <cfRule type="expression" dxfId="2693" priority="339">
      <formula>IF(E55=300,5)</formula>
    </cfRule>
  </conditionalFormatting>
  <conditionalFormatting sqref="F55">
    <cfRule type="expression" dxfId="2692" priority="338">
      <formula>IF(F55=300,5)</formula>
    </cfRule>
  </conditionalFormatting>
  <conditionalFormatting sqref="G55">
    <cfRule type="expression" dxfId="2691" priority="337">
      <formula>IF(G55=300,5)</formula>
    </cfRule>
  </conditionalFormatting>
  <conditionalFormatting sqref="E56">
    <cfRule type="expression" dxfId="2690" priority="336">
      <formula>IF(E56=300,5)</formula>
    </cfRule>
  </conditionalFormatting>
  <conditionalFormatting sqref="F56">
    <cfRule type="expression" dxfId="2689" priority="335">
      <formula>IF(F56=300,5)</formula>
    </cfRule>
  </conditionalFormatting>
  <conditionalFormatting sqref="G56">
    <cfRule type="expression" dxfId="2688" priority="334">
      <formula>IF(G56=300,5)</formula>
    </cfRule>
  </conditionalFormatting>
  <conditionalFormatting sqref="G156">
    <cfRule type="expression" dxfId="2687" priority="199">
      <formula>IF(G156=300,5)</formula>
    </cfRule>
  </conditionalFormatting>
  <conditionalFormatting sqref="E62">
    <cfRule type="expression" dxfId="2686" priority="333">
      <formula>IF(E62=300,5)</formula>
    </cfRule>
  </conditionalFormatting>
  <conditionalFormatting sqref="F62">
    <cfRule type="expression" dxfId="2685" priority="332">
      <formula>IF(F62=300,5)</formula>
    </cfRule>
  </conditionalFormatting>
  <conditionalFormatting sqref="G62">
    <cfRule type="expression" dxfId="2684" priority="331">
      <formula>IF(G62=300,5)</formula>
    </cfRule>
  </conditionalFormatting>
  <conditionalFormatting sqref="E63">
    <cfRule type="expression" dxfId="2683" priority="330">
      <formula>IF(E63=300,5)</formula>
    </cfRule>
  </conditionalFormatting>
  <conditionalFormatting sqref="F63">
    <cfRule type="expression" dxfId="2682" priority="329">
      <formula>IF(F63=300,5)</formula>
    </cfRule>
  </conditionalFormatting>
  <conditionalFormatting sqref="G63">
    <cfRule type="expression" dxfId="2681" priority="328">
      <formula>IF(G63=300,5)</formula>
    </cfRule>
  </conditionalFormatting>
  <conditionalFormatting sqref="E64">
    <cfRule type="expression" dxfId="2680" priority="327">
      <formula>IF(E64=300,5)</formula>
    </cfRule>
  </conditionalFormatting>
  <conditionalFormatting sqref="F64">
    <cfRule type="expression" dxfId="2679" priority="326">
      <formula>IF(F64=300,5)</formula>
    </cfRule>
  </conditionalFormatting>
  <conditionalFormatting sqref="G64">
    <cfRule type="expression" dxfId="2678" priority="325">
      <formula>IF(G64=300,5)</formula>
    </cfRule>
  </conditionalFormatting>
  <conditionalFormatting sqref="E65">
    <cfRule type="expression" dxfId="2677" priority="324">
      <formula>IF(E65=300,5)</formula>
    </cfRule>
  </conditionalFormatting>
  <conditionalFormatting sqref="F65">
    <cfRule type="expression" dxfId="2676" priority="323">
      <formula>IF(F65=300,5)</formula>
    </cfRule>
  </conditionalFormatting>
  <conditionalFormatting sqref="G65">
    <cfRule type="expression" dxfId="2675" priority="322">
      <formula>IF(G65=300,5)</formula>
    </cfRule>
  </conditionalFormatting>
  <conditionalFormatting sqref="E66">
    <cfRule type="expression" dxfId="2674" priority="321">
      <formula>IF(E66=300,5)</formula>
    </cfRule>
  </conditionalFormatting>
  <conditionalFormatting sqref="F66">
    <cfRule type="expression" dxfId="2673" priority="320">
      <formula>IF(F66=300,5)</formula>
    </cfRule>
  </conditionalFormatting>
  <conditionalFormatting sqref="G66">
    <cfRule type="expression" dxfId="2672" priority="319">
      <formula>IF(G66=300,5)</formula>
    </cfRule>
  </conditionalFormatting>
  <conditionalFormatting sqref="E72">
    <cfRule type="expression" dxfId="2671" priority="318">
      <formula>IF(E72=300,5)</formula>
    </cfRule>
  </conditionalFormatting>
  <conditionalFormatting sqref="F72">
    <cfRule type="expression" dxfId="2670" priority="317">
      <formula>IF(F72=300,5)</formula>
    </cfRule>
  </conditionalFormatting>
  <conditionalFormatting sqref="G72">
    <cfRule type="expression" dxfId="2669" priority="316">
      <formula>IF(G72=300,5)</formula>
    </cfRule>
  </conditionalFormatting>
  <conditionalFormatting sqref="E73">
    <cfRule type="expression" dxfId="2668" priority="315">
      <formula>IF(E73=300,5)</formula>
    </cfRule>
  </conditionalFormatting>
  <conditionalFormatting sqref="F73">
    <cfRule type="expression" dxfId="2667" priority="314">
      <formula>IF(F73=300,5)</formula>
    </cfRule>
  </conditionalFormatting>
  <conditionalFormatting sqref="G73">
    <cfRule type="expression" dxfId="2666" priority="313">
      <formula>IF(G73=300,5)</formula>
    </cfRule>
  </conditionalFormatting>
  <conditionalFormatting sqref="E74">
    <cfRule type="expression" dxfId="2665" priority="312">
      <formula>IF(E74=300,5)</formula>
    </cfRule>
  </conditionalFormatting>
  <conditionalFormatting sqref="F74">
    <cfRule type="expression" dxfId="2664" priority="311">
      <formula>IF(F74=300,5)</formula>
    </cfRule>
  </conditionalFormatting>
  <conditionalFormatting sqref="G74">
    <cfRule type="expression" dxfId="2663" priority="310">
      <formula>IF(G74=300,5)</formula>
    </cfRule>
  </conditionalFormatting>
  <conditionalFormatting sqref="E75">
    <cfRule type="expression" dxfId="2662" priority="309">
      <formula>IF(E75=300,5)</formula>
    </cfRule>
  </conditionalFormatting>
  <conditionalFormatting sqref="F75">
    <cfRule type="expression" dxfId="2661" priority="308">
      <formula>IF(F75=300,5)</formula>
    </cfRule>
  </conditionalFormatting>
  <conditionalFormatting sqref="G75">
    <cfRule type="expression" dxfId="2660" priority="307">
      <formula>IF(G75=300,5)</formula>
    </cfRule>
  </conditionalFormatting>
  <conditionalFormatting sqref="E76">
    <cfRule type="expression" dxfId="2659" priority="306">
      <formula>IF(E76=300,5)</formula>
    </cfRule>
  </conditionalFormatting>
  <conditionalFormatting sqref="F76">
    <cfRule type="expression" dxfId="2658" priority="305">
      <formula>IF(F76=300,5)</formula>
    </cfRule>
  </conditionalFormatting>
  <conditionalFormatting sqref="G76">
    <cfRule type="expression" dxfId="2657" priority="304">
      <formula>IF(G76=300,5)</formula>
    </cfRule>
  </conditionalFormatting>
  <conditionalFormatting sqref="E92">
    <cfRule type="expression" dxfId="2656" priority="303">
      <formula>IF(E92=300,5)</formula>
    </cfRule>
  </conditionalFormatting>
  <conditionalFormatting sqref="F92">
    <cfRule type="expression" dxfId="2655" priority="302">
      <formula>IF(F92=300,5)</formula>
    </cfRule>
  </conditionalFormatting>
  <conditionalFormatting sqref="G92">
    <cfRule type="expression" dxfId="2654" priority="301">
      <formula>IF(G92=300,5)</formula>
    </cfRule>
  </conditionalFormatting>
  <conditionalFormatting sqref="E93">
    <cfRule type="expression" dxfId="2653" priority="300">
      <formula>IF(E93=300,5)</formula>
    </cfRule>
  </conditionalFormatting>
  <conditionalFormatting sqref="F93">
    <cfRule type="expression" dxfId="2652" priority="299">
      <formula>IF(F93=300,5)</formula>
    </cfRule>
  </conditionalFormatting>
  <conditionalFormatting sqref="G93">
    <cfRule type="expression" dxfId="2651" priority="298">
      <formula>IF(G93=300,5)</formula>
    </cfRule>
  </conditionalFormatting>
  <conditionalFormatting sqref="E94">
    <cfRule type="expression" dxfId="2650" priority="297">
      <formula>IF(E94=300,5)</formula>
    </cfRule>
  </conditionalFormatting>
  <conditionalFormatting sqref="F94">
    <cfRule type="expression" dxfId="2649" priority="296">
      <formula>IF(F94=300,5)</formula>
    </cfRule>
  </conditionalFormatting>
  <conditionalFormatting sqref="G94">
    <cfRule type="expression" dxfId="2648" priority="295">
      <formula>IF(G94=300,5)</formula>
    </cfRule>
  </conditionalFormatting>
  <conditionalFormatting sqref="E95">
    <cfRule type="expression" dxfId="2647" priority="294">
      <formula>IF(E95=300,5)</formula>
    </cfRule>
  </conditionalFormatting>
  <conditionalFormatting sqref="F95">
    <cfRule type="expression" dxfId="2646" priority="293">
      <formula>IF(F95=300,5)</formula>
    </cfRule>
  </conditionalFormatting>
  <conditionalFormatting sqref="G95">
    <cfRule type="expression" dxfId="2645" priority="292">
      <formula>IF(G95=300,5)</formula>
    </cfRule>
  </conditionalFormatting>
  <conditionalFormatting sqref="E96">
    <cfRule type="expression" dxfId="2644" priority="291">
      <formula>IF(E96=300,5)</formula>
    </cfRule>
  </conditionalFormatting>
  <conditionalFormatting sqref="F96">
    <cfRule type="expression" dxfId="2643" priority="290">
      <formula>IF(F96=300,5)</formula>
    </cfRule>
  </conditionalFormatting>
  <conditionalFormatting sqref="G96">
    <cfRule type="expression" dxfId="2642" priority="289">
      <formula>IF(G96=300,5)</formula>
    </cfRule>
  </conditionalFormatting>
  <conditionalFormatting sqref="E102">
    <cfRule type="expression" dxfId="2641" priority="288">
      <formula>IF(E102=300,5)</formula>
    </cfRule>
  </conditionalFormatting>
  <conditionalFormatting sqref="F102">
    <cfRule type="expression" dxfId="2640" priority="287">
      <formula>IF(F102=300,5)</formula>
    </cfRule>
  </conditionalFormatting>
  <conditionalFormatting sqref="G102">
    <cfRule type="expression" dxfId="2639" priority="286">
      <formula>IF(G102=300,5)</formula>
    </cfRule>
  </conditionalFormatting>
  <conditionalFormatting sqref="E103">
    <cfRule type="expression" dxfId="2638" priority="285">
      <formula>IF(E103=300,5)</formula>
    </cfRule>
  </conditionalFormatting>
  <conditionalFormatting sqref="F103">
    <cfRule type="expression" dxfId="2637" priority="284">
      <formula>IF(F103=300,5)</formula>
    </cfRule>
  </conditionalFormatting>
  <conditionalFormatting sqref="G103">
    <cfRule type="expression" dxfId="2636" priority="283">
      <formula>IF(G103=300,5)</formula>
    </cfRule>
  </conditionalFormatting>
  <conditionalFormatting sqref="E104">
    <cfRule type="expression" dxfId="2635" priority="282">
      <formula>IF(E104=300,5)</formula>
    </cfRule>
  </conditionalFormatting>
  <conditionalFormatting sqref="F104">
    <cfRule type="expression" dxfId="2634" priority="281">
      <formula>IF(F104=300,5)</formula>
    </cfRule>
  </conditionalFormatting>
  <conditionalFormatting sqref="G104">
    <cfRule type="expression" dxfId="2633" priority="280">
      <formula>IF(G104=300,5)</formula>
    </cfRule>
  </conditionalFormatting>
  <conditionalFormatting sqref="E105">
    <cfRule type="expression" dxfId="2632" priority="279">
      <formula>IF(E105=300,5)</formula>
    </cfRule>
  </conditionalFormatting>
  <conditionalFormatting sqref="F105">
    <cfRule type="expression" dxfId="2631" priority="278">
      <formula>IF(F105=300,5)</formula>
    </cfRule>
  </conditionalFormatting>
  <conditionalFormatting sqref="G105">
    <cfRule type="expression" dxfId="2630" priority="277">
      <formula>IF(G105=300,5)</formula>
    </cfRule>
  </conditionalFormatting>
  <conditionalFormatting sqref="E106">
    <cfRule type="expression" dxfId="2629" priority="276">
      <formula>IF(E106=300,5)</formula>
    </cfRule>
  </conditionalFormatting>
  <conditionalFormatting sqref="F106">
    <cfRule type="expression" dxfId="2628" priority="275">
      <formula>IF(F106=300,5)</formula>
    </cfRule>
  </conditionalFormatting>
  <conditionalFormatting sqref="G106">
    <cfRule type="expression" dxfId="2627" priority="274">
      <formula>IF(G106=300,5)</formula>
    </cfRule>
  </conditionalFormatting>
  <conditionalFormatting sqref="E112">
    <cfRule type="expression" dxfId="2626" priority="273">
      <formula>IF(E112=300,5)</formula>
    </cfRule>
  </conditionalFormatting>
  <conditionalFormatting sqref="F112">
    <cfRule type="expression" dxfId="2625" priority="272">
      <formula>IF(F112=300,5)</formula>
    </cfRule>
  </conditionalFormatting>
  <conditionalFormatting sqref="G112">
    <cfRule type="expression" dxfId="2624" priority="271">
      <formula>IF(G112=300,5)</formula>
    </cfRule>
  </conditionalFormatting>
  <conditionalFormatting sqref="E113">
    <cfRule type="expression" dxfId="2623" priority="270">
      <formula>IF(E113=300,5)</formula>
    </cfRule>
  </conditionalFormatting>
  <conditionalFormatting sqref="F113">
    <cfRule type="expression" dxfId="2622" priority="269">
      <formula>IF(F113=300,5)</formula>
    </cfRule>
  </conditionalFormatting>
  <conditionalFormatting sqref="G113">
    <cfRule type="expression" dxfId="2621" priority="268">
      <formula>IF(G113=300,5)</formula>
    </cfRule>
  </conditionalFormatting>
  <conditionalFormatting sqref="E114">
    <cfRule type="expression" dxfId="2620" priority="267">
      <formula>IF(E114=300,5)</formula>
    </cfRule>
  </conditionalFormatting>
  <conditionalFormatting sqref="F114">
    <cfRule type="expression" dxfId="2619" priority="266">
      <formula>IF(F114=300,5)</formula>
    </cfRule>
  </conditionalFormatting>
  <conditionalFormatting sqref="G114">
    <cfRule type="expression" dxfId="2618" priority="265">
      <formula>IF(G114=300,5)</formula>
    </cfRule>
  </conditionalFormatting>
  <conditionalFormatting sqref="E115">
    <cfRule type="expression" dxfId="2617" priority="264">
      <formula>IF(E115=300,5)</formula>
    </cfRule>
  </conditionalFormatting>
  <conditionalFormatting sqref="F115">
    <cfRule type="expression" dxfId="2616" priority="263">
      <formula>IF(F115=300,5)</formula>
    </cfRule>
  </conditionalFormatting>
  <conditionalFormatting sqref="G115">
    <cfRule type="expression" dxfId="2615" priority="262">
      <formula>IF(G115=300,5)</formula>
    </cfRule>
  </conditionalFormatting>
  <conditionalFormatting sqref="E116">
    <cfRule type="expression" dxfId="2614" priority="261">
      <formula>IF(E116=300,5)</formula>
    </cfRule>
  </conditionalFormatting>
  <conditionalFormatting sqref="F116">
    <cfRule type="expression" dxfId="2613" priority="260">
      <formula>IF(F116=300,5)</formula>
    </cfRule>
  </conditionalFormatting>
  <conditionalFormatting sqref="G116">
    <cfRule type="expression" dxfId="2612" priority="259">
      <formula>IF(G116=300,5)</formula>
    </cfRule>
  </conditionalFormatting>
  <conditionalFormatting sqref="E122">
    <cfRule type="expression" dxfId="2611" priority="258">
      <formula>IF(E122=300,5)</formula>
    </cfRule>
  </conditionalFormatting>
  <conditionalFormatting sqref="F122">
    <cfRule type="expression" dxfId="2610" priority="257">
      <formula>IF(F122=300,5)</formula>
    </cfRule>
  </conditionalFormatting>
  <conditionalFormatting sqref="G122">
    <cfRule type="expression" dxfId="2609" priority="256">
      <formula>IF(G122=300,5)</formula>
    </cfRule>
  </conditionalFormatting>
  <conditionalFormatting sqref="E123">
    <cfRule type="expression" dxfId="2608" priority="255">
      <formula>IF(E123=300,5)</formula>
    </cfRule>
  </conditionalFormatting>
  <conditionalFormatting sqref="F123">
    <cfRule type="expression" dxfId="2607" priority="254">
      <formula>IF(F123=300,5)</formula>
    </cfRule>
  </conditionalFormatting>
  <conditionalFormatting sqref="G123">
    <cfRule type="expression" dxfId="2606" priority="253">
      <formula>IF(G123=300,5)</formula>
    </cfRule>
  </conditionalFormatting>
  <conditionalFormatting sqref="E124">
    <cfRule type="expression" dxfId="2605" priority="252">
      <formula>IF(E124=300,5)</formula>
    </cfRule>
  </conditionalFormatting>
  <conditionalFormatting sqref="F124">
    <cfRule type="expression" dxfId="2604" priority="251">
      <formula>IF(F124=300,5)</formula>
    </cfRule>
  </conditionalFormatting>
  <conditionalFormatting sqref="G124">
    <cfRule type="expression" dxfId="2603" priority="250">
      <formula>IF(G124=300,5)</formula>
    </cfRule>
  </conditionalFormatting>
  <conditionalFormatting sqref="E125">
    <cfRule type="expression" dxfId="2602" priority="249">
      <formula>IF(E125=300,5)</formula>
    </cfRule>
  </conditionalFormatting>
  <conditionalFormatting sqref="F125">
    <cfRule type="expression" dxfId="2601" priority="248">
      <formula>IF(F125=300,5)</formula>
    </cfRule>
  </conditionalFormatting>
  <conditionalFormatting sqref="G125">
    <cfRule type="expression" dxfId="2600" priority="247">
      <formula>IF(G125=300,5)</formula>
    </cfRule>
  </conditionalFormatting>
  <conditionalFormatting sqref="E126">
    <cfRule type="expression" dxfId="2599" priority="246">
      <formula>IF(E126=300,5)</formula>
    </cfRule>
  </conditionalFormatting>
  <conditionalFormatting sqref="F126">
    <cfRule type="expression" dxfId="2598" priority="245">
      <formula>IF(F126=300,5)</formula>
    </cfRule>
  </conditionalFormatting>
  <conditionalFormatting sqref="G126">
    <cfRule type="expression" dxfId="2597" priority="244">
      <formula>IF(G126=300,5)</formula>
    </cfRule>
  </conditionalFormatting>
  <conditionalFormatting sqref="E132">
    <cfRule type="expression" dxfId="2596" priority="243">
      <formula>IF(E132=300,5)</formula>
    </cfRule>
  </conditionalFormatting>
  <conditionalFormatting sqref="F132">
    <cfRule type="expression" dxfId="2595" priority="242">
      <formula>IF(F132=300,5)</formula>
    </cfRule>
  </conditionalFormatting>
  <conditionalFormatting sqref="G132">
    <cfRule type="expression" dxfId="2594" priority="241">
      <formula>IF(G132=300,5)</formula>
    </cfRule>
  </conditionalFormatting>
  <conditionalFormatting sqref="E133">
    <cfRule type="expression" dxfId="2593" priority="240">
      <formula>IF(E133=300,5)</formula>
    </cfRule>
  </conditionalFormatting>
  <conditionalFormatting sqref="F133">
    <cfRule type="expression" dxfId="2592" priority="239">
      <formula>IF(F133=300,5)</formula>
    </cfRule>
  </conditionalFormatting>
  <conditionalFormatting sqref="G133">
    <cfRule type="expression" dxfId="2591" priority="238">
      <formula>IF(G133=300,5)</formula>
    </cfRule>
  </conditionalFormatting>
  <conditionalFormatting sqref="E134">
    <cfRule type="expression" dxfId="2590" priority="237">
      <formula>IF(E134=300,5)</formula>
    </cfRule>
  </conditionalFormatting>
  <conditionalFormatting sqref="F134">
    <cfRule type="expression" dxfId="2589" priority="236">
      <formula>IF(F134=300,5)</formula>
    </cfRule>
  </conditionalFormatting>
  <conditionalFormatting sqref="G134">
    <cfRule type="expression" dxfId="2588" priority="235">
      <formula>IF(G134=300,5)</formula>
    </cfRule>
  </conditionalFormatting>
  <conditionalFormatting sqref="E135">
    <cfRule type="expression" dxfId="2587" priority="234">
      <formula>IF(E135=300,5)</formula>
    </cfRule>
  </conditionalFormatting>
  <conditionalFormatting sqref="F135">
    <cfRule type="expression" dxfId="2586" priority="233">
      <formula>IF(F135=300,5)</formula>
    </cfRule>
  </conditionalFormatting>
  <conditionalFormatting sqref="G135">
    <cfRule type="expression" dxfId="2585" priority="232">
      <formula>IF(G135=300,5)</formula>
    </cfRule>
  </conditionalFormatting>
  <conditionalFormatting sqref="E136">
    <cfRule type="expression" dxfId="2584" priority="231">
      <formula>IF(E136=300,5)</formula>
    </cfRule>
  </conditionalFormatting>
  <conditionalFormatting sqref="F136">
    <cfRule type="expression" dxfId="2583" priority="230">
      <formula>IF(F136=300,5)</formula>
    </cfRule>
  </conditionalFormatting>
  <conditionalFormatting sqref="G136">
    <cfRule type="expression" dxfId="2582" priority="229">
      <formula>IF(G136=300,5)</formula>
    </cfRule>
  </conditionalFormatting>
  <conditionalFormatting sqref="E142">
    <cfRule type="expression" dxfId="2581" priority="228">
      <formula>IF(E142=300,5)</formula>
    </cfRule>
  </conditionalFormatting>
  <conditionalFormatting sqref="F142">
    <cfRule type="expression" dxfId="2580" priority="227">
      <formula>IF(F142=300,5)</formula>
    </cfRule>
  </conditionalFormatting>
  <conditionalFormatting sqref="G142">
    <cfRule type="expression" dxfId="2579" priority="226">
      <formula>IF(G142=300,5)</formula>
    </cfRule>
  </conditionalFormatting>
  <conditionalFormatting sqref="E143">
    <cfRule type="expression" dxfId="2578" priority="225">
      <formula>IF(E143=300,5)</formula>
    </cfRule>
  </conditionalFormatting>
  <conditionalFormatting sqref="F143">
    <cfRule type="expression" dxfId="2577" priority="224">
      <formula>IF(F143=300,5)</formula>
    </cfRule>
  </conditionalFormatting>
  <conditionalFormatting sqref="G143">
    <cfRule type="expression" dxfId="2576" priority="223">
      <formula>IF(G143=300,5)</formula>
    </cfRule>
  </conditionalFormatting>
  <conditionalFormatting sqref="E144">
    <cfRule type="expression" dxfId="2575" priority="222">
      <formula>IF(E144=300,5)</formula>
    </cfRule>
  </conditionalFormatting>
  <conditionalFormatting sqref="F144">
    <cfRule type="expression" dxfId="2574" priority="221">
      <formula>IF(F144=300,5)</formula>
    </cfRule>
  </conditionalFormatting>
  <conditionalFormatting sqref="G144">
    <cfRule type="expression" dxfId="2573" priority="220">
      <formula>IF(G144=300,5)</formula>
    </cfRule>
  </conditionalFormatting>
  <conditionalFormatting sqref="E145">
    <cfRule type="expression" dxfId="2572" priority="219">
      <formula>IF(E145=300,5)</formula>
    </cfRule>
  </conditionalFormatting>
  <conditionalFormatting sqref="F145">
    <cfRule type="expression" dxfId="2571" priority="218">
      <formula>IF(F145=300,5)</formula>
    </cfRule>
  </conditionalFormatting>
  <conditionalFormatting sqref="G145">
    <cfRule type="expression" dxfId="2570" priority="217">
      <formula>IF(G145=300,5)</formula>
    </cfRule>
  </conditionalFormatting>
  <conditionalFormatting sqref="E146">
    <cfRule type="expression" dxfId="2569" priority="216">
      <formula>IF(E146=300,5)</formula>
    </cfRule>
  </conditionalFormatting>
  <conditionalFormatting sqref="F146">
    <cfRule type="expression" dxfId="2568" priority="215">
      <formula>IF(F146=300,5)</formula>
    </cfRule>
  </conditionalFormatting>
  <conditionalFormatting sqref="G146">
    <cfRule type="expression" dxfId="2567" priority="214">
      <formula>IF(G146=300,5)</formula>
    </cfRule>
  </conditionalFormatting>
  <conditionalFormatting sqref="E152">
    <cfRule type="expression" dxfId="2566" priority="213">
      <formula>IF(E152=300,5)</formula>
    </cfRule>
  </conditionalFormatting>
  <conditionalFormatting sqref="F152">
    <cfRule type="expression" dxfId="2565" priority="212">
      <formula>IF(F152=300,5)</formula>
    </cfRule>
  </conditionalFormatting>
  <conditionalFormatting sqref="G152">
    <cfRule type="expression" dxfId="2564" priority="211">
      <formula>IF(G152=300,5)</formula>
    </cfRule>
  </conditionalFormatting>
  <conditionalFormatting sqref="E153">
    <cfRule type="expression" dxfId="2563" priority="210">
      <formula>IF(E153=300,5)</formula>
    </cfRule>
  </conditionalFormatting>
  <conditionalFormatting sqref="F153">
    <cfRule type="expression" dxfId="2562" priority="209">
      <formula>IF(F153=300,5)</formula>
    </cfRule>
  </conditionalFormatting>
  <conditionalFormatting sqref="G153">
    <cfRule type="expression" dxfId="2561" priority="208">
      <formula>IF(G153=300,5)</formula>
    </cfRule>
  </conditionalFormatting>
  <conditionalFormatting sqref="E154">
    <cfRule type="expression" dxfId="2560" priority="207">
      <formula>IF(E154=300,5)</formula>
    </cfRule>
  </conditionalFormatting>
  <conditionalFormatting sqref="F154">
    <cfRule type="expression" dxfId="2559" priority="206">
      <formula>IF(F154=300,5)</formula>
    </cfRule>
  </conditionalFormatting>
  <conditionalFormatting sqref="G154">
    <cfRule type="expression" dxfId="2558" priority="205">
      <formula>IF(G154=300,5)</formula>
    </cfRule>
  </conditionalFormatting>
  <conditionalFormatting sqref="E155">
    <cfRule type="expression" dxfId="2557" priority="204">
      <formula>IF(E155=300,5)</formula>
    </cfRule>
  </conditionalFormatting>
  <conditionalFormatting sqref="F155">
    <cfRule type="expression" dxfId="2556" priority="203">
      <formula>IF(F155=300,5)</formula>
    </cfRule>
  </conditionalFormatting>
  <conditionalFormatting sqref="G155">
    <cfRule type="expression" dxfId="2555" priority="202">
      <formula>IF(G155=300,5)</formula>
    </cfRule>
  </conditionalFormatting>
  <conditionalFormatting sqref="E156">
    <cfRule type="expression" dxfId="2554" priority="201">
      <formula>IF(E156=300,5)</formula>
    </cfRule>
  </conditionalFormatting>
  <conditionalFormatting sqref="F156">
    <cfRule type="expression" dxfId="2553" priority="200">
      <formula>IF(F156=300,5)</formula>
    </cfRule>
  </conditionalFormatting>
  <conditionalFormatting sqref="B41">
    <cfRule type="cellIs" dxfId="2552" priority="195" operator="greaterThanOrEqual">
      <formula>0</formula>
    </cfRule>
  </conditionalFormatting>
  <conditionalFormatting sqref="B51">
    <cfRule type="cellIs" dxfId="2551" priority="194" operator="greaterThanOrEqual">
      <formula>0</formula>
    </cfRule>
  </conditionalFormatting>
  <conditionalFormatting sqref="B61">
    <cfRule type="cellIs" dxfId="2550" priority="193" operator="greaterThanOrEqual">
      <formula>0</formula>
    </cfRule>
  </conditionalFormatting>
  <conditionalFormatting sqref="B71">
    <cfRule type="cellIs" dxfId="2549" priority="192" operator="greaterThanOrEqual">
      <formula>0</formula>
    </cfRule>
  </conditionalFormatting>
  <conditionalFormatting sqref="B81">
    <cfRule type="cellIs" dxfId="2548" priority="191" operator="greaterThanOrEqual">
      <formula>0</formula>
    </cfRule>
  </conditionalFormatting>
  <conditionalFormatting sqref="B91">
    <cfRule type="cellIs" dxfId="2547" priority="190" operator="greaterThanOrEqual">
      <formula>0</formula>
    </cfRule>
  </conditionalFormatting>
  <conditionalFormatting sqref="B101">
    <cfRule type="cellIs" dxfId="2546" priority="189" operator="greaterThanOrEqual">
      <formula>0</formula>
    </cfRule>
  </conditionalFormatting>
  <conditionalFormatting sqref="B111">
    <cfRule type="cellIs" dxfId="2545" priority="188" operator="greaterThanOrEqual">
      <formula>0</formula>
    </cfRule>
  </conditionalFormatting>
  <conditionalFormatting sqref="B121">
    <cfRule type="cellIs" dxfId="2544" priority="187" operator="greaterThanOrEqual">
      <formula>0</formula>
    </cfRule>
  </conditionalFormatting>
  <conditionalFormatting sqref="B131">
    <cfRule type="cellIs" dxfId="2543" priority="186" operator="greaterThanOrEqual">
      <formula>0</formula>
    </cfRule>
  </conditionalFormatting>
  <conditionalFormatting sqref="B141">
    <cfRule type="cellIs" dxfId="2542" priority="185" operator="greaterThanOrEqual">
      <formula>0</formula>
    </cfRule>
  </conditionalFormatting>
  <conditionalFormatting sqref="B151">
    <cfRule type="cellIs" dxfId="2541" priority="184" operator="greaterThanOrEqual">
      <formula>0</formula>
    </cfRule>
  </conditionalFormatting>
  <conditionalFormatting sqref="B161">
    <cfRule type="cellIs" dxfId="2540" priority="183" operator="greaterThanOrEqual">
      <formula>0</formula>
    </cfRule>
  </conditionalFormatting>
  <conditionalFormatting sqref="B11">
    <cfRule type="cellIs" dxfId="2539" priority="198" operator="greaterThanOrEqual">
      <formula>0</formula>
    </cfRule>
  </conditionalFormatting>
  <conditionalFormatting sqref="B21">
    <cfRule type="cellIs" dxfId="2538" priority="197" operator="greaterThanOrEqual">
      <formula>0</formula>
    </cfRule>
  </conditionalFormatting>
  <conditionalFormatting sqref="B31">
    <cfRule type="cellIs" dxfId="2537" priority="196" operator="greaterThanOrEqual">
      <formula>0</formula>
    </cfRule>
  </conditionalFormatting>
  <conditionalFormatting sqref="E31:G31">
    <cfRule type="cellIs" dxfId="2536" priority="179" operator="equal">
      <formula>0</formula>
    </cfRule>
    <cfRule type="containsErrors" dxfId="2535" priority="180">
      <formula>ISERROR(E31)</formula>
    </cfRule>
  </conditionalFormatting>
  <conditionalFormatting sqref="E21:G21">
    <cfRule type="cellIs" dxfId="2534" priority="181" operator="equal">
      <formula>0</formula>
    </cfRule>
    <cfRule type="containsErrors" dxfId="2533" priority="182">
      <formula>ISERROR(E21)</formula>
    </cfRule>
  </conditionalFormatting>
  <conditionalFormatting sqref="E41:G41">
    <cfRule type="cellIs" dxfId="2532" priority="177" operator="equal">
      <formula>0</formula>
    </cfRule>
    <cfRule type="containsErrors" dxfId="2531" priority="178">
      <formula>ISERROR(E41)</formula>
    </cfRule>
  </conditionalFormatting>
  <conditionalFormatting sqref="E51:G51">
    <cfRule type="cellIs" dxfId="2530" priority="175" operator="equal">
      <formula>0</formula>
    </cfRule>
    <cfRule type="containsErrors" dxfId="2529" priority="176">
      <formula>ISERROR(E51)</formula>
    </cfRule>
  </conditionalFormatting>
  <conditionalFormatting sqref="E61:G61">
    <cfRule type="cellIs" dxfId="2528" priority="173" operator="equal">
      <formula>0</formula>
    </cfRule>
    <cfRule type="containsErrors" dxfId="2527" priority="174">
      <formula>ISERROR(E61)</formula>
    </cfRule>
  </conditionalFormatting>
  <conditionalFormatting sqref="E71:G71">
    <cfRule type="cellIs" dxfId="2526" priority="171" operator="equal">
      <formula>0</formula>
    </cfRule>
    <cfRule type="containsErrors" dxfId="2525" priority="172">
      <formula>ISERROR(E71)</formula>
    </cfRule>
  </conditionalFormatting>
  <conditionalFormatting sqref="E81:G81">
    <cfRule type="cellIs" dxfId="2524" priority="169" operator="equal">
      <formula>0</formula>
    </cfRule>
    <cfRule type="containsErrors" dxfId="2523" priority="170">
      <formula>ISERROR(E81)</formula>
    </cfRule>
  </conditionalFormatting>
  <conditionalFormatting sqref="E91:G91">
    <cfRule type="cellIs" dxfId="2522" priority="167" operator="equal">
      <formula>0</formula>
    </cfRule>
    <cfRule type="containsErrors" dxfId="2521" priority="168">
      <formula>ISERROR(E91)</formula>
    </cfRule>
  </conditionalFormatting>
  <conditionalFormatting sqref="E101:G101">
    <cfRule type="cellIs" dxfId="2520" priority="165" operator="equal">
      <formula>0</formula>
    </cfRule>
    <cfRule type="containsErrors" dxfId="2519" priority="166">
      <formula>ISERROR(E101)</formula>
    </cfRule>
  </conditionalFormatting>
  <conditionalFormatting sqref="E111:G111">
    <cfRule type="cellIs" dxfId="2518" priority="163" operator="equal">
      <formula>0</formula>
    </cfRule>
    <cfRule type="containsErrors" dxfId="2517" priority="164">
      <formula>ISERROR(E111)</formula>
    </cfRule>
  </conditionalFormatting>
  <conditionalFormatting sqref="E121:G121">
    <cfRule type="cellIs" dxfId="2516" priority="161" operator="equal">
      <formula>0</formula>
    </cfRule>
    <cfRule type="containsErrors" dxfId="2515" priority="162">
      <formula>ISERROR(E121)</formula>
    </cfRule>
  </conditionalFormatting>
  <conditionalFormatting sqref="E131:G131">
    <cfRule type="cellIs" dxfId="2514" priority="159" operator="equal">
      <formula>0</formula>
    </cfRule>
    <cfRule type="containsErrors" dxfId="2513" priority="160">
      <formula>ISERROR(E131)</formula>
    </cfRule>
  </conditionalFormatting>
  <conditionalFormatting sqref="E141:G141">
    <cfRule type="cellIs" dxfId="2512" priority="157" operator="equal">
      <formula>0</formula>
    </cfRule>
    <cfRule type="containsErrors" dxfId="2511" priority="158">
      <formula>ISERROR(E141)</formula>
    </cfRule>
  </conditionalFormatting>
  <conditionalFormatting sqref="E151:G151">
    <cfRule type="cellIs" dxfId="2510" priority="155" operator="equal">
      <formula>0</formula>
    </cfRule>
    <cfRule type="containsErrors" dxfId="2509" priority="156">
      <formula>ISERROR(E151)</formula>
    </cfRule>
  </conditionalFormatting>
  <conditionalFormatting sqref="D12:D16">
    <cfRule type="containsErrors" dxfId="2508" priority="154">
      <formula>ISERROR(D12)</formula>
    </cfRule>
  </conditionalFormatting>
  <conditionalFormatting sqref="C12:C16">
    <cfRule type="containsErrors" dxfId="2507" priority="153">
      <formula>ISERROR(C12)</formula>
    </cfRule>
  </conditionalFormatting>
  <conditionalFormatting sqref="D22:D26">
    <cfRule type="containsErrors" dxfId="2506" priority="152">
      <formula>ISERROR(D22)</formula>
    </cfRule>
  </conditionalFormatting>
  <conditionalFormatting sqref="C22:C26">
    <cfRule type="containsErrors" dxfId="2505" priority="151">
      <formula>ISERROR(C22)</formula>
    </cfRule>
  </conditionalFormatting>
  <conditionalFormatting sqref="D32:D36">
    <cfRule type="containsErrors" dxfId="2504" priority="150">
      <formula>ISERROR(D32)</formula>
    </cfRule>
  </conditionalFormatting>
  <conditionalFormatting sqref="C32:C36">
    <cfRule type="containsErrors" dxfId="2503" priority="149">
      <formula>ISERROR(C32)</formula>
    </cfRule>
  </conditionalFormatting>
  <conditionalFormatting sqref="D42:D46">
    <cfRule type="containsErrors" dxfId="2502" priority="148">
      <formula>ISERROR(D42)</formula>
    </cfRule>
  </conditionalFormatting>
  <conditionalFormatting sqref="C42:C46">
    <cfRule type="containsErrors" dxfId="2501" priority="147">
      <formula>ISERROR(C42)</formula>
    </cfRule>
  </conditionalFormatting>
  <conditionalFormatting sqref="D52:D56">
    <cfRule type="containsErrors" dxfId="2500" priority="146">
      <formula>ISERROR(D52)</formula>
    </cfRule>
  </conditionalFormatting>
  <conditionalFormatting sqref="C52:C56">
    <cfRule type="containsErrors" dxfId="2499" priority="145">
      <formula>ISERROR(C52)</formula>
    </cfRule>
  </conditionalFormatting>
  <conditionalFormatting sqref="D62:D66">
    <cfRule type="containsErrors" dxfId="2498" priority="144">
      <formula>ISERROR(D62)</formula>
    </cfRule>
  </conditionalFormatting>
  <conditionalFormatting sqref="C62:C66">
    <cfRule type="containsErrors" dxfId="2497" priority="143">
      <formula>ISERROR(C62)</formula>
    </cfRule>
  </conditionalFormatting>
  <conditionalFormatting sqref="D72:D76">
    <cfRule type="containsErrors" dxfId="2496" priority="142">
      <formula>ISERROR(D72)</formula>
    </cfRule>
  </conditionalFormatting>
  <conditionalFormatting sqref="C72:C76">
    <cfRule type="containsErrors" dxfId="2495" priority="141">
      <formula>ISERROR(C72)</formula>
    </cfRule>
  </conditionalFormatting>
  <conditionalFormatting sqref="D82:D86">
    <cfRule type="containsErrors" dxfId="2494" priority="140">
      <formula>ISERROR(D82)</formula>
    </cfRule>
  </conditionalFormatting>
  <conditionalFormatting sqref="C82:C86">
    <cfRule type="containsErrors" dxfId="2493" priority="139">
      <formula>ISERROR(C82)</formula>
    </cfRule>
  </conditionalFormatting>
  <conditionalFormatting sqref="D92:D96">
    <cfRule type="containsErrors" dxfId="2492" priority="138">
      <formula>ISERROR(D92)</formula>
    </cfRule>
  </conditionalFormatting>
  <conditionalFormatting sqref="C92:C96">
    <cfRule type="containsErrors" dxfId="2491" priority="137">
      <formula>ISERROR(C92)</formula>
    </cfRule>
  </conditionalFormatting>
  <conditionalFormatting sqref="D102:D106">
    <cfRule type="containsErrors" dxfId="2490" priority="136">
      <formula>ISERROR(D102)</formula>
    </cfRule>
  </conditionalFormatting>
  <conditionalFormatting sqref="C102:C106">
    <cfRule type="containsErrors" dxfId="2489" priority="135">
      <formula>ISERROR(C102)</formula>
    </cfRule>
  </conditionalFormatting>
  <conditionalFormatting sqref="D112:D116">
    <cfRule type="containsErrors" dxfId="2488" priority="134">
      <formula>ISERROR(D112)</formula>
    </cfRule>
  </conditionalFormatting>
  <conditionalFormatting sqref="C112:C116">
    <cfRule type="containsErrors" dxfId="2487" priority="133">
      <formula>ISERROR(C112)</formula>
    </cfRule>
  </conditionalFormatting>
  <conditionalFormatting sqref="D122:D126">
    <cfRule type="containsErrors" dxfId="2486" priority="132">
      <formula>ISERROR(D122)</formula>
    </cfRule>
  </conditionalFormatting>
  <conditionalFormatting sqref="C122:C126">
    <cfRule type="containsErrors" dxfId="2485" priority="131">
      <formula>ISERROR(C122)</formula>
    </cfRule>
  </conditionalFormatting>
  <conditionalFormatting sqref="D132:D136">
    <cfRule type="containsErrors" dxfId="2484" priority="130">
      <formula>ISERROR(D132)</formula>
    </cfRule>
  </conditionalFormatting>
  <conditionalFormatting sqref="C132:C136">
    <cfRule type="containsErrors" dxfId="2483" priority="129">
      <formula>ISERROR(C132)</formula>
    </cfRule>
  </conditionalFormatting>
  <conditionalFormatting sqref="D142:D146">
    <cfRule type="containsErrors" dxfId="2482" priority="128">
      <formula>ISERROR(D142)</formula>
    </cfRule>
  </conditionalFormatting>
  <conditionalFormatting sqref="C142:C146">
    <cfRule type="containsErrors" dxfId="2481" priority="127">
      <formula>ISERROR(C142)</formula>
    </cfRule>
  </conditionalFormatting>
  <conditionalFormatting sqref="D152:D156">
    <cfRule type="containsErrors" dxfId="2480" priority="126">
      <formula>ISERROR(D152)</formula>
    </cfRule>
  </conditionalFormatting>
  <conditionalFormatting sqref="C152:C156">
    <cfRule type="containsErrors" dxfId="2479" priority="125">
      <formula>ISERROR(C152)</formula>
    </cfRule>
  </conditionalFormatting>
  <conditionalFormatting sqref="A12:A16">
    <cfRule type="containsErrors" dxfId="2478" priority="124">
      <formula>ISERROR(A12)</formula>
    </cfRule>
  </conditionalFormatting>
  <conditionalFormatting sqref="A12:A16">
    <cfRule type="cellIs" dxfId="2477" priority="123" operator="equal">
      <formula>0</formula>
    </cfRule>
  </conditionalFormatting>
  <conditionalFormatting sqref="A22:A26">
    <cfRule type="containsErrors" dxfId="2476" priority="122">
      <formula>ISERROR(A22)</formula>
    </cfRule>
  </conditionalFormatting>
  <conditionalFormatting sqref="A22:A26">
    <cfRule type="cellIs" dxfId="2475" priority="121" operator="equal">
      <formula>0</formula>
    </cfRule>
  </conditionalFormatting>
  <conditionalFormatting sqref="A32:A36">
    <cfRule type="containsErrors" dxfId="2474" priority="120">
      <formula>ISERROR(A32)</formula>
    </cfRule>
  </conditionalFormatting>
  <conditionalFormatting sqref="A32:A36">
    <cfRule type="cellIs" dxfId="2473" priority="119" operator="equal">
      <formula>0</formula>
    </cfRule>
  </conditionalFormatting>
  <conditionalFormatting sqref="A42:A46">
    <cfRule type="containsErrors" dxfId="2472" priority="118">
      <formula>ISERROR(A42)</formula>
    </cfRule>
  </conditionalFormatting>
  <conditionalFormatting sqref="A42:A46">
    <cfRule type="cellIs" dxfId="2471" priority="117" operator="equal">
      <formula>0</formula>
    </cfRule>
  </conditionalFormatting>
  <conditionalFormatting sqref="A52:A56">
    <cfRule type="containsErrors" dxfId="2470" priority="116">
      <formula>ISERROR(A52)</formula>
    </cfRule>
  </conditionalFormatting>
  <conditionalFormatting sqref="A52:A56">
    <cfRule type="cellIs" dxfId="2469" priority="115" operator="equal">
      <formula>0</formula>
    </cfRule>
  </conditionalFormatting>
  <conditionalFormatting sqref="A62:A66">
    <cfRule type="containsErrors" dxfId="2468" priority="114">
      <formula>ISERROR(A62)</formula>
    </cfRule>
  </conditionalFormatting>
  <conditionalFormatting sqref="A62:A66">
    <cfRule type="cellIs" dxfId="2467" priority="113" operator="equal">
      <formula>0</formula>
    </cfRule>
  </conditionalFormatting>
  <conditionalFormatting sqref="A72:A76">
    <cfRule type="containsErrors" dxfId="2466" priority="112">
      <formula>ISERROR(A72)</formula>
    </cfRule>
  </conditionalFormatting>
  <conditionalFormatting sqref="A72:A76">
    <cfRule type="cellIs" dxfId="2465" priority="111" operator="equal">
      <formula>0</formula>
    </cfRule>
  </conditionalFormatting>
  <conditionalFormatting sqref="A82:A86">
    <cfRule type="containsErrors" dxfId="2464" priority="110">
      <formula>ISERROR(A82)</formula>
    </cfRule>
  </conditionalFormatting>
  <conditionalFormatting sqref="A82:A86">
    <cfRule type="cellIs" dxfId="2463" priority="109" operator="equal">
      <formula>0</formula>
    </cfRule>
  </conditionalFormatting>
  <conditionalFormatting sqref="A92:A96">
    <cfRule type="containsErrors" dxfId="2462" priority="108">
      <formula>ISERROR(A92)</formula>
    </cfRule>
  </conditionalFormatting>
  <conditionalFormatting sqref="A92:A96">
    <cfRule type="cellIs" dxfId="2461" priority="107" operator="equal">
      <formula>0</formula>
    </cfRule>
  </conditionalFormatting>
  <conditionalFormatting sqref="A102:A106">
    <cfRule type="containsErrors" dxfId="2460" priority="106">
      <formula>ISERROR(A102)</formula>
    </cfRule>
  </conditionalFormatting>
  <conditionalFormatting sqref="A102:A106">
    <cfRule type="cellIs" dxfId="2459" priority="105" operator="equal">
      <formula>0</formula>
    </cfRule>
  </conditionalFormatting>
  <conditionalFormatting sqref="A112:A116">
    <cfRule type="containsErrors" dxfId="2458" priority="104">
      <formula>ISERROR(A112)</formula>
    </cfRule>
  </conditionalFormatting>
  <conditionalFormatting sqref="A112:A116">
    <cfRule type="cellIs" dxfId="2457" priority="103" operator="equal">
      <formula>0</formula>
    </cfRule>
  </conditionalFormatting>
  <conditionalFormatting sqref="A122:A126">
    <cfRule type="containsErrors" dxfId="2456" priority="102">
      <formula>ISERROR(A122)</formula>
    </cfRule>
  </conditionalFormatting>
  <conditionalFormatting sqref="A122:A126">
    <cfRule type="cellIs" dxfId="2455" priority="101" operator="equal">
      <formula>0</formula>
    </cfRule>
  </conditionalFormatting>
  <conditionalFormatting sqref="A132:A136">
    <cfRule type="containsErrors" dxfId="2454" priority="100">
      <formula>ISERROR(A132)</formula>
    </cfRule>
  </conditionalFormatting>
  <conditionalFormatting sqref="A132:A136">
    <cfRule type="cellIs" dxfId="2453" priority="99" operator="equal">
      <formula>0</formula>
    </cfRule>
  </conditionalFormatting>
  <conditionalFormatting sqref="A142:A146">
    <cfRule type="containsErrors" dxfId="2452" priority="98">
      <formula>ISERROR(A142)</formula>
    </cfRule>
  </conditionalFormatting>
  <conditionalFormatting sqref="A142:A146">
    <cfRule type="cellIs" dxfId="2451" priority="97" operator="equal">
      <formula>0</formula>
    </cfRule>
  </conditionalFormatting>
  <conditionalFormatting sqref="A152:A156">
    <cfRule type="containsErrors" dxfId="2450" priority="96">
      <formula>ISERROR(A152)</formula>
    </cfRule>
  </conditionalFormatting>
  <conditionalFormatting sqref="A152:A156">
    <cfRule type="cellIs" dxfId="2449" priority="95" operator="equal">
      <formula>0</formula>
    </cfRule>
  </conditionalFormatting>
  <conditionalFormatting sqref="A21">
    <cfRule type="containsErrors" dxfId="2448" priority="93">
      <formula>ISERROR(A21)</formula>
    </cfRule>
  </conditionalFormatting>
  <conditionalFormatting sqref="A31">
    <cfRule type="containsErrors" dxfId="2447" priority="92">
      <formula>ISERROR(A31)</formula>
    </cfRule>
  </conditionalFormatting>
  <conditionalFormatting sqref="A41">
    <cfRule type="containsErrors" dxfId="2446" priority="91">
      <formula>ISERROR(A41)</formula>
    </cfRule>
  </conditionalFormatting>
  <conditionalFormatting sqref="C17:C18">
    <cfRule type="containsErrors" dxfId="2445" priority="90">
      <formula>ISERROR(C17)</formula>
    </cfRule>
  </conditionalFormatting>
  <conditionalFormatting sqref="C19:C20">
    <cfRule type="cellIs" dxfId="2444" priority="88" operator="equal">
      <formula>0</formula>
    </cfRule>
    <cfRule type="containsErrors" dxfId="2443" priority="89">
      <formula>ISERROR(C19)</formula>
    </cfRule>
  </conditionalFormatting>
  <conditionalFormatting sqref="C27:C28">
    <cfRule type="containsErrors" dxfId="2442" priority="87">
      <formula>ISERROR(C27)</formula>
    </cfRule>
  </conditionalFormatting>
  <conditionalFormatting sqref="C29:C30">
    <cfRule type="cellIs" dxfId="2441" priority="85" operator="equal">
      <formula>0</formula>
    </cfRule>
    <cfRule type="containsErrors" dxfId="2440" priority="86">
      <formula>ISERROR(C29)</formula>
    </cfRule>
  </conditionalFormatting>
  <conditionalFormatting sqref="C37:C38">
    <cfRule type="containsErrors" dxfId="2439" priority="84">
      <formula>ISERROR(C37)</formula>
    </cfRule>
  </conditionalFormatting>
  <conditionalFormatting sqref="C39:C40">
    <cfRule type="cellIs" dxfId="2438" priority="82" operator="equal">
      <formula>0</formula>
    </cfRule>
    <cfRule type="containsErrors" dxfId="2437" priority="83">
      <formula>ISERROR(C39)</formula>
    </cfRule>
  </conditionalFormatting>
  <conditionalFormatting sqref="C47:C48">
    <cfRule type="containsErrors" dxfId="2436" priority="81">
      <formula>ISERROR(C47)</formula>
    </cfRule>
  </conditionalFormatting>
  <conditionalFormatting sqref="C49:C50">
    <cfRule type="cellIs" dxfId="2435" priority="79" operator="equal">
      <formula>0</formula>
    </cfRule>
    <cfRule type="containsErrors" dxfId="2434" priority="80">
      <formula>ISERROR(C49)</formula>
    </cfRule>
  </conditionalFormatting>
  <conditionalFormatting sqref="C57:C58">
    <cfRule type="containsErrors" dxfId="2433" priority="78">
      <formula>ISERROR(C57)</formula>
    </cfRule>
  </conditionalFormatting>
  <conditionalFormatting sqref="C59:C60">
    <cfRule type="cellIs" dxfId="2432" priority="76" operator="equal">
      <formula>0</formula>
    </cfRule>
    <cfRule type="containsErrors" dxfId="2431" priority="77">
      <formula>ISERROR(C59)</formula>
    </cfRule>
  </conditionalFormatting>
  <conditionalFormatting sqref="C67:C68">
    <cfRule type="containsErrors" dxfId="2430" priority="75">
      <formula>ISERROR(C67)</formula>
    </cfRule>
  </conditionalFormatting>
  <conditionalFormatting sqref="C69:C70">
    <cfRule type="cellIs" dxfId="2429" priority="73" operator="equal">
      <formula>0</formula>
    </cfRule>
    <cfRule type="containsErrors" dxfId="2428" priority="74">
      <formula>ISERROR(C69)</formula>
    </cfRule>
  </conditionalFormatting>
  <conditionalFormatting sqref="C77:C78">
    <cfRule type="containsErrors" dxfId="2427" priority="72">
      <formula>ISERROR(C77)</formula>
    </cfRule>
  </conditionalFormatting>
  <conditionalFormatting sqref="C79:C80">
    <cfRule type="cellIs" dxfId="2426" priority="70" operator="equal">
      <formula>0</formula>
    </cfRule>
    <cfRule type="containsErrors" dxfId="2425" priority="71">
      <formula>ISERROR(C79)</formula>
    </cfRule>
  </conditionalFormatting>
  <conditionalFormatting sqref="C87:C88">
    <cfRule type="containsErrors" dxfId="2424" priority="69">
      <formula>ISERROR(C87)</formula>
    </cfRule>
  </conditionalFormatting>
  <conditionalFormatting sqref="C89:C90">
    <cfRule type="cellIs" dxfId="2423" priority="67" operator="equal">
      <formula>0</formula>
    </cfRule>
    <cfRule type="containsErrors" dxfId="2422" priority="68">
      <formula>ISERROR(C89)</formula>
    </cfRule>
  </conditionalFormatting>
  <conditionalFormatting sqref="C97:C98">
    <cfRule type="containsErrors" dxfId="2421" priority="66">
      <formula>ISERROR(C97)</formula>
    </cfRule>
  </conditionalFormatting>
  <conditionalFormatting sqref="C99:C100">
    <cfRule type="cellIs" dxfId="2420" priority="64" operator="equal">
      <formula>0</formula>
    </cfRule>
    <cfRule type="containsErrors" dxfId="2419" priority="65">
      <formula>ISERROR(C99)</formula>
    </cfRule>
  </conditionalFormatting>
  <conditionalFormatting sqref="C107:C108">
    <cfRule type="containsErrors" dxfId="2418" priority="63">
      <formula>ISERROR(C107)</formula>
    </cfRule>
  </conditionalFormatting>
  <conditionalFormatting sqref="C109:C110">
    <cfRule type="cellIs" dxfId="2417" priority="61" operator="equal">
      <formula>0</formula>
    </cfRule>
    <cfRule type="containsErrors" dxfId="2416" priority="62">
      <formula>ISERROR(C109)</formula>
    </cfRule>
  </conditionalFormatting>
  <conditionalFormatting sqref="C117:C118">
    <cfRule type="containsErrors" dxfId="2415" priority="60">
      <formula>ISERROR(C117)</formula>
    </cfRule>
  </conditionalFormatting>
  <conditionalFormatting sqref="C119:C120">
    <cfRule type="cellIs" dxfId="2414" priority="58" operator="equal">
      <formula>0</formula>
    </cfRule>
    <cfRule type="containsErrors" dxfId="2413" priority="59">
      <formula>ISERROR(C119)</formula>
    </cfRule>
  </conditionalFormatting>
  <conditionalFormatting sqref="C127:C128">
    <cfRule type="containsErrors" dxfId="2412" priority="57">
      <formula>ISERROR(C127)</formula>
    </cfRule>
  </conditionalFormatting>
  <conditionalFormatting sqref="C129:C130">
    <cfRule type="cellIs" dxfId="2411" priority="55" operator="equal">
      <formula>0</formula>
    </cfRule>
    <cfRule type="containsErrors" dxfId="2410" priority="56">
      <formula>ISERROR(C129)</formula>
    </cfRule>
  </conditionalFormatting>
  <conditionalFormatting sqref="C137:C138">
    <cfRule type="containsErrors" dxfId="2409" priority="54">
      <formula>ISERROR(C137)</formula>
    </cfRule>
  </conditionalFormatting>
  <conditionalFormatting sqref="C139:C140">
    <cfRule type="cellIs" dxfId="2408" priority="52" operator="equal">
      <formula>0</formula>
    </cfRule>
    <cfRule type="containsErrors" dxfId="2407" priority="53">
      <formula>ISERROR(C139)</formula>
    </cfRule>
  </conditionalFormatting>
  <conditionalFormatting sqref="C147:C148">
    <cfRule type="containsErrors" dxfId="2406" priority="51">
      <formula>ISERROR(C147)</formula>
    </cfRule>
  </conditionalFormatting>
  <conditionalFormatting sqref="C149:C150">
    <cfRule type="cellIs" dxfId="2405" priority="49" operator="equal">
      <formula>0</formula>
    </cfRule>
    <cfRule type="containsErrors" dxfId="2404" priority="50">
      <formula>ISERROR(C149)</formula>
    </cfRule>
  </conditionalFormatting>
  <conditionalFormatting sqref="C157:C158">
    <cfRule type="containsErrors" dxfId="2403" priority="48">
      <formula>ISERROR(C157)</formula>
    </cfRule>
  </conditionalFormatting>
  <conditionalFormatting sqref="C159:C160">
    <cfRule type="cellIs" dxfId="2402" priority="46" operator="equal">
      <formula>0</formula>
    </cfRule>
    <cfRule type="containsErrors" dxfId="2401" priority="47">
      <formula>ISERROR(C159)</formula>
    </cfRule>
  </conditionalFormatting>
  <conditionalFormatting sqref="D17:D18">
    <cfRule type="containsErrors" dxfId="2400" priority="45">
      <formula>ISERROR(D17)</formula>
    </cfRule>
  </conditionalFormatting>
  <conditionalFormatting sqref="D19:D20">
    <cfRule type="cellIs" dxfId="2399" priority="43" operator="equal">
      <formula>0</formula>
    </cfRule>
    <cfRule type="containsErrors" dxfId="2398" priority="44">
      <formula>ISERROR(D19)</formula>
    </cfRule>
  </conditionalFormatting>
  <conditionalFormatting sqref="D27:D28">
    <cfRule type="containsErrors" dxfId="2397" priority="42">
      <formula>ISERROR(D27)</formula>
    </cfRule>
  </conditionalFormatting>
  <conditionalFormatting sqref="D29:D30">
    <cfRule type="cellIs" dxfId="2396" priority="40" operator="equal">
      <formula>0</formula>
    </cfRule>
    <cfRule type="containsErrors" dxfId="2395" priority="41">
      <formula>ISERROR(D29)</formula>
    </cfRule>
  </conditionalFormatting>
  <conditionalFormatting sqref="D37:D38">
    <cfRule type="containsErrors" dxfId="2394" priority="39">
      <formula>ISERROR(D37)</formula>
    </cfRule>
  </conditionalFormatting>
  <conditionalFormatting sqref="D39:D40">
    <cfRule type="cellIs" dxfId="2393" priority="37" operator="equal">
      <formula>0</formula>
    </cfRule>
    <cfRule type="containsErrors" dxfId="2392" priority="38">
      <formula>ISERROR(D39)</formula>
    </cfRule>
  </conditionalFormatting>
  <conditionalFormatting sqref="D47:D48">
    <cfRule type="containsErrors" dxfId="2391" priority="36">
      <formula>ISERROR(D47)</formula>
    </cfRule>
  </conditionalFormatting>
  <conditionalFormatting sqref="D49:D50">
    <cfRule type="cellIs" dxfId="2390" priority="34" operator="equal">
      <formula>0</formula>
    </cfRule>
    <cfRule type="containsErrors" dxfId="2389" priority="35">
      <formula>ISERROR(D49)</formula>
    </cfRule>
  </conditionalFormatting>
  <conditionalFormatting sqref="D57:D58">
    <cfRule type="containsErrors" dxfId="2388" priority="33">
      <formula>ISERROR(D57)</formula>
    </cfRule>
  </conditionalFormatting>
  <conditionalFormatting sqref="D59:D60">
    <cfRule type="cellIs" dxfId="2387" priority="31" operator="equal">
      <formula>0</formula>
    </cfRule>
    <cfRule type="containsErrors" dxfId="2386" priority="32">
      <formula>ISERROR(D59)</formula>
    </cfRule>
  </conditionalFormatting>
  <conditionalFormatting sqref="D67:D68">
    <cfRule type="containsErrors" dxfId="2385" priority="30">
      <formula>ISERROR(D67)</formula>
    </cfRule>
  </conditionalFormatting>
  <conditionalFormatting sqref="D69:D70">
    <cfRule type="cellIs" dxfId="2384" priority="28" operator="equal">
      <formula>0</formula>
    </cfRule>
    <cfRule type="containsErrors" dxfId="2383" priority="29">
      <formula>ISERROR(D69)</formula>
    </cfRule>
  </conditionalFormatting>
  <conditionalFormatting sqref="D77:D78">
    <cfRule type="containsErrors" dxfId="2382" priority="27">
      <formula>ISERROR(D77)</formula>
    </cfRule>
  </conditionalFormatting>
  <conditionalFormatting sqref="D79:D80">
    <cfRule type="cellIs" dxfId="2381" priority="25" operator="equal">
      <formula>0</formula>
    </cfRule>
    <cfRule type="containsErrors" dxfId="2380" priority="26">
      <formula>ISERROR(D79)</formula>
    </cfRule>
  </conditionalFormatting>
  <conditionalFormatting sqref="D87:D88">
    <cfRule type="containsErrors" dxfId="2379" priority="24">
      <formula>ISERROR(D87)</formula>
    </cfRule>
  </conditionalFormatting>
  <conditionalFormatting sqref="D89:D90">
    <cfRule type="cellIs" dxfId="2378" priority="22" operator="equal">
      <formula>0</formula>
    </cfRule>
    <cfRule type="containsErrors" dxfId="2377" priority="23">
      <formula>ISERROR(D89)</formula>
    </cfRule>
  </conditionalFormatting>
  <conditionalFormatting sqref="D97:D98">
    <cfRule type="containsErrors" dxfId="2376" priority="21">
      <formula>ISERROR(D97)</formula>
    </cfRule>
  </conditionalFormatting>
  <conditionalFormatting sqref="D99:D100">
    <cfRule type="cellIs" dxfId="2375" priority="19" operator="equal">
      <formula>0</formula>
    </cfRule>
    <cfRule type="containsErrors" dxfId="2374" priority="20">
      <formula>ISERROR(D99)</formula>
    </cfRule>
  </conditionalFormatting>
  <conditionalFormatting sqref="D107:D108">
    <cfRule type="containsErrors" dxfId="2373" priority="18">
      <formula>ISERROR(D107)</formula>
    </cfRule>
  </conditionalFormatting>
  <conditionalFormatting sqref="D109:D110">
    <cfRule type="cellIs" dxfId="2372" priority="16" operator="equal">
      <formula>0</formula>
    </cfRule>
    <cfRule type="containsErrors" dxfId="2371" priority="17">
      <formula>ISERROR(D109)</formula>
    </cfRule>
  </conditionalFormatting>
  <conditionalFormatting sqref="D117:D118">
    <cfRule type="containsErrors" dxfId="2370" priority="15">
      <formula>ISERROR(D117)</formula>
    </cfRule>
  </conditionalFormatting>
  <conditionalFormatting sqref="D119:D120">
    <cfRule type="cellIs" dxfId="2369" priority="13" operator="equal">
      <formula>0</formula>
    </cfRule>
    <cfRule type="containsErrors" dxfId="2368" priority="14">
      <formula>ISERROR(D119)</formula>
    </cfRule>
  </conditionalFormatting>
  <conditionalFormatting sqref="D127:D128">
    <cfRule type="containsErrors" dxfId="2367" priority="12">
      <formula>ISERROR(D127)</formula>
    </cfRule>
  </conditionalFormatting>
  <conditionalFormatting sqref="D129:D130">
    <cfRule type="cellIs" dxfId="2366" priority="10" operator="equal">
      <formula>0</formula>
    </cfRule>
    <cfRule type="containsErrors" dxfId="2365" priority="11">
      <formula>ISERROR(D129)</formula>
    </cfRule>
  </conditionalFormatting>
  <conditionalFormatting sqref="D137:D138">
    <cfRule type="containsErrors" dxfId="2364" priority="9">
      <formula>ISERROR(D137)</formula>
    </cfRule>
  </conditionalFormatting>
  <conditionalFormatting sqref="D139:D140">
    <cfRule type="cellIs" dxfId="2363" priority="7" operator="equal">
      <formula>0</formula>
    </cfRule>
    <cfRule type="containsErrors" dxfId="2362" priority="8">
      <formula>ISERROR(D139)</formula>
    </cfRule>
  </conditionalFormatting>
  <conditionalFormatting sqref="D147:D148">
    <cfRule type="containsErrors" dxfId="2361" priority="6">
      <formula>ISERROR(D147)</formula>
    </cfRule>
  </conditionalFormatting>
  <conditionalFormatting sqref="D149:D150">
    <cfRule type="cellIs" dxfId="2360" priority="4" operator="equal">
      <formula>0</formula>
    </cfRule>
    <cfRule type="containsErrors" dxfId="2359" priority="5">
      <formula>ISERROR(D149)</formula>
    </cfRule>
  </conditionalFormatting>
  <conditionalFormatting sqref="D157:D158">
    <cfRule type="containsErrors" dxfId="2358" priority="3">
      <formula>ISERROR(D157)</formula>
    </cfRule>
  </conditionalFormatting>
  <conditionalFormatting sqref="D159:D160">
    <cfRule type="cellIs" dxfId="2357" priority="1" operator="equal">
      <formula>0</formula>
    </cfRule>
    <cfRule type="containsErrors" dxfId="2356" priority="2">
      <formula>ISERROR(D159)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opLeftCell="A130" workbookViewId="0"/>
  </sheetViews>
  <sheetFormatPr baseColWidth="10" defaultRowHeight="14.4" x14ac:dyDescent="0.3"/>
  <cols>
    <col min="1" max="1" width="8.77734375" customWidth="1"/>
    <col min="2" max="2" width="6.77734375" customWidth="1"/>
    <col min="3" max="3" width="18.77734375" customWidth="1"/>
    <col min="4" max="4" width="6.77734375" customWidth="1"/>
    <col min="5" max="7" width="10.77734375" customWidth="1"/>
  </cols>
  <sheetData>
    <row r="1" spans="1:7" ht="29.4" thickBot="1" x14ac:dyDescent="0.35">
      <c r="A1" s="24" t="s">
        <v>128</v>
      </c>
      <c r="B1" s="25" t="s">
        <v>103</v>
      </c>
      <c r="C1" s="26" t="s">
        <v>104</v>
      </c>
      <c r="D1" s="27" t="s">
        <v>105</v>
      </c>
      <c r="E1" s="28" t="s">
        <v>106</v>
      </c>
      <c r="F1" s="29" t="s">
        <v>107</v>
      </c>
      <c r="G1" s="29" t="s">
        <v>108</v>
      </c>
    </row>
    <row r="2" spans="1:7" x14ac:dyDescent="0.3">
      <c r="A2" s="30" t="str">
        <f>VLOOKUP(B2,Données!$A$3:$I$1003,4)</f>
        <v>F</v>
      </c>
      <c r="B2" s="31">
        <v>1020</v>
      </c>
      <c r="C2" s="32" t="str">
        <f>IF(B2=Données!X$1,Données!$X$2,VLOOKUP(B2,Données!$A$3:$I$1003,3))</f>
        <v xml:space="preserve">Gisèle Gilbert </v>
      </c>
      <c r="D2" s="33">
        <f>VLOOKUP(B2,Données!$A$3:$I$1003,5)</f>
        <v>133</v>
      </c>
      <c r="E2" s="34">
        <v>83</v>
      </c>
      <c r="F2" s="34">
        <v>122</v>
      </c>
      <c r="G2" s="34">
        <v>100</v>
      </c>
    </row>
    <row r="3" spans="1:7" x14ac:dyDescent="0.3">
      <c r="A3" s="30" t="str">
        <f>VLOOKUP(B3,Données!$A$3:$I$1003,4)</f>
        <v>F</v>
      </c>
      <c r="B3" s="35">
        <v>1069</v>
      </c>
      <c r="C3" s="32" t="str">
        <f>IF(B3=Données!X$1,Données!$X$2,VLOOKUP(B3,Données!$A$3:$I$1003,3))</f>
        <v>Diane Resler</v>
      </c>
      <c r="D3" s="33">
        <f>VLOOKUP(B3,Données!$A$3:$I$1003,5)</f>
        <v>138</v>
      </c>
      <c r="E3" s="34">
        <v>160</v>
      </c>
      <c r="F3" s="34">
        <v>134</v>
      </c>
      <c r="G3" s="34">
        <v>140</v>
      </c>
    </row>
    <row r="4" spans="1:7" x14ac:dyDescent="0.3">
      <c r="A4" s="30" t="str">
        <f>VLOOKUP(B4,Données!$A$3:$I$1003,4)</f>
        <v>H</v>
      </c>
      <c r="B4" s="35">
        <v>1040</v>
      </c>
      <c r="C4" s="32" t="str">
        <f>IF(B4=Données!X$1,Données!$X$2,VLOOKUP(B4,Données!$A$3:$I$1003,3))</f>
        <v>Maurice Chartrand</v>
      </c>
      <c r="D4" s="33">
        <f>VLOOKUP(B4,Données!$A$3:$I$1003,5)</f>
        <v>169</v>
      </c>
      <c r="E4" s="34">
        <v>139</v>
      </c>
      <c r="F4" s="34">
        <v>138</v>
      </c>
      <c r="G4" s="34">
        <v>300</v>
      </c>
    </row>
    <row r="5" spans="1:7" x14ac:dyDescent="0.3">
      <c r="A5" s="30" t="str">
        <f>VLOOKUP(B5,Données!$A$3:$I$1003,4)</f>
        <v>H</v>
      </c>
      <c r="B5" s="35">
        <v>1003</v>
      </c>
      <c r="C5" s="32" t="str">
        <f>IF(B5=Données!X$1,Données!$X$2,VLOOKUP(B5,Données!$A$3:$I$1003,3))</f>
        <v>Jean-Claude Matte</v>
      </c>
      <c r="D5" s="33">
        <f>VLOOKUP(B5,Données!$A$3:$I$1003,5)</f>
        <v>180</v>
      </c>
      <c r="E5" s="34">
        <v>213</v>
      </c>
      <c r="F5" s="34">
        <v>170</v>
      </c>
      <c r="G5" s="34">
        <v>173</v>
      </c>
    </row>
    <row r="6" spans="1:7" x14ac:dyDescent="0.3">
      <c r="A6" s="30" t="str">
        <f>VLOOKUP(B6,Données!$A$3:$I$1003,4)</f>
        <v>F</v>
      </c>
      <c r="B6" s="35">
        <v>1004</v>
      </c>
      <c r="C6" s="32" t="str">
        <f>IF(B6=Données!X$1,Données!$X$2,VLOOKUP(B6,Données!$A$3:$I$1003,3))</f>
        <v>Gilberte Caron</v>
      </c>
      <c r="D6" s="33">
        <f>VLOOKUP(B6,Données!$A$3:$I$1003,5)</f>
        <v>179</v>
      </c>
      <c r="E6" s="34">
        <v>300</v>
      </c>
      <c r="F6" s="34">
        <v>225</v>
      </c>
      <c r="G6" s="34">
        <v>201</v>
      </c>
    </row>
    <row r="7" spans="1:7" x14ac:dyDescent="0.3">
      <c r="A7" s="36" t="s">
        <v>109</v>
      </c>
      <c r="B7" s="37"/>
      <c r="C7" s="38"/>
      <c r="D7" s="39"/>
      <c r="E7" s="40"/>
      <c r="F7" s="40"/>
      <c r="G7" s="40"/>
    </row>
    <row r="8" spans="1:7" x14ac:dyDescent="0.3">
      <c r="A8" s="36" t="s">
        <v>109</v>
      </c>
      <c r="B8" s="37"/>
      <c r="C8" s="38"/>
      <c r="D8" s="39"/>
      <c r="E8" s="41"/>
      <c r="F8" s="41"/>
      <c r="G8" s="41"/>
    </row>
    <row r="9" spans="1:7" x14ac:dyDescent="0.3">
      <c r="A9" s="42" t="s">
        <v>110</v>
      </c>
      <c r="B9" s="37"/>
      <c r="C9" s="43"/>
      <c r="D9" s="44"/>
      <c r="E9" s="41"/>
      <c r="F9" s="41"/>
      <c r="G9" s="41"/>
    </row>
    <row r="10" spans="1:7" ht="15" thickBot="1" x14ac:dyDescent="0.35">
      <c r="A10" s="45" t="s">
        <v>110</v>
      </c>
      <c r="B10" s="37"/>
      <c r="C10" s="43"/>
      <c r="D10" s="46"/>
      <c r="E10" s="47"/>
      <c r="F10" s="47"/>
      <c r="G10" s="47"/>
    </row>
    <row r="11" spans="1:7" ht="15" thickBot="1" x14ac:dyDescent="0.35">
      <c r="A11" s="48"/>
      <c r="B11" s="49">
        <v>176</v>
      </c>
      <c r="C11" s="50" t="s">
        <v>111</v>
      </c>
      <c r="D11" s="51">
        <f>SUM(D2:D6)</f>
        <v>799</v>
      </c>
      <c r="E11" s="52">
        <f>SUM(E2:E6)+SUMPRODUCT((E2:E6=0)*1,$D176:$D180)</f>
        <v>895</v>
      </c>
      <c r="F11" s="52">
        <f>SUM(F2:F6)+SUMPRODUCT((F2:F6=0)*1,$D176:$D180)</f>
        <v>789</v>
      </c>
      <c r="G11" s="52">
        <f>SUM(G2:G6)+SUMPRODUCT((G2:G6=0)*1,$D176:$D180)</f>
        <v>914</v>
      </c>
    </row>
    <row r="12" spans="1:7" x14ac:dyDescent="0.3">
      <c r="A12" s="30" t="str">
        <f>VLOOKUP(B12,Données!$A$3:$I$1003,4)</f>
        <v>H</v>
      </c>
      <c r="B12" s="14">
        <v>1064</v>
      </c>
      <c r="C12" s="32" t="str">
        <f>IF(B12=Données!X$1,Données!$X$2,VLOOKUP(B12,Données!$A$3:$I$1003,3))</f>
        <v>Claude Chaumont</v>
      </c>
      <c r="D12" s="33">
        <f>VLOOKUP(B12,Données!$A$3:$I$1003,5)</f>
        <v>136</v>
      </c>
      <c r="E12" s="34">
        <v>185</v>
      </c>
      <c r="F12" s="34">
        <v>145</v>
      </c>
      <c r="G12" s="34">
        <v>134</v>
      </c>
    </row>
    <row r="13" spans="1:7" x14ac:dyDescent="0.3">
      <c r="A13" s="30" t="str">
        <f>VLOOKUP(B13,Données!$A$3:$I$1003,4)</f>
        <v>H</v>
      </c>
      <c r="B13" s="14">
        <v>1011</v>
      </c>
      <c r="C13" s="32" t="str">
        <f>IF(B13=Données!X$1,Données!$X$2,VLOOKUP(B13,Données!$A$3:$I$1003,3))</f>
        <v>Michel Tremblay</v>
      </c>
      <c r="D13" s="33">
        <f>VLOOKUP(B13,Données!$A$3:$I$1003,5)</f>
        <v>152</v>
      </c>
      <c r="E13" s="34">
        <v>133</v>
      </c>
      <c r="F13" s="34">
        <v>122</v>
      </c>
      <c r="G13" s="34">
        <v>187</v>
      </c>
    </row>
    <row r="14" spans="1:7" x14ac:dyDescent="0.3">
      <c r="A14" s="30" t="str">
        <f>VLOOKUP(B14,Données!$A$3:$I$1003,4)</f>
        <v>F</v>
      </c>
      <c r="B14" s="14">
        <v>1000</v>
      </c>
      <c r="C14" s="32" t="str">
        <f>IF(B14=Données!X$1,Données!$X$2,VLOOKUP(B14,Données!$A$3:$I$1003,3))</f>
        <v>Pierrette Venne</v>
      </c>
      <c r="D14" s="33">
        <f>VLOOKUP(B14,Données!$A$3:$I$1003,5)</f>
        <v>157</v>
      </c>
      <c r="E14" s="34">
        <v>95</v>
      </c>
      <c r="F14" s="34">
        <v>133</v>
      </c>
      <c r="G14" s="34">
        <v>138</v>
      </c>
    </row>
    <row r="15" spans="1:7" x14ac:dyDescent="0.3">
      <c r="A15" s="30" t="str">
        <f>VLOOKUP(B15,Données!$A$3:$I$1003,4)</f>
        <v>H</v>
      </c>
      <c r="B15" s="14">
        <v>1052</v>
      </c>
      <c r="C15" s="32" t="str">
        <f>IF(B15=Données!X$1,Données!$X$2,VLOOKUP(B15,Données!$A$3:$I$1003,3))</f>
        <v>Gilles Dussault</v>
      </c>
      <c r="D15" s="33">
        <f>VLOOKUP(B15,Données!$A$3:$I$1003,5)</f>
        <v>175</v>
      </c>
      <c r="E15" s="34">
        <v>152</v>
      </c>
      <c r="F15" s="34">
        <v>181</v>
      </c>
      <c r="G15" s="34">
        <v>157</v>
      </c>
    </row>
    <row r="16" spans="1:7" x14ac:dyDescent="0.3">
      <c r="A16" s="30" t="str">
        <f>VLOOKUP(B16,Données!$A$3:$I$1003,4)</f>
        <v>F</v>
      </c>
      <c r="B16" s="14">
        <v>1009</v>
      </c>
      <c r="C16" s="32" t="str">
        <f>IF(B16=Données!X$1,Données!$X$2,VLOOKUP(B16,Données!$A$3:$I$1003,3))</f>
        <v>Dorothée Beauchesne</v>
      </c>
      <c r="D16" s="33">
        <f>VLOOKUP(B16,Données!$A$3:$I$1003,5)</f>
        <v>184</v>
      </c>
      <c r="E16" s="34">
        <v>142</v>
      </c>
      <c r="F16" s="34">
        <v>173</v>
      </c>
      <c r="G16" s="34">
        <v>157</v>
      </c>
    </row>
    <row r="17" spans="1:7" x14ac:dyDescent="0.3">
      <c r="A17" s="36" t="s">
        <v>109</v>
      </c>
      <c r="B17" s="37"/>
      <c r="C17" s="38"/>
      <c r="D17" s="39"/>
      <c r="E17" s="40"/>
      <c r="F17" s="40"/>
      <c r="G17" s="40"/>
    </row>
    <row r="18" spans="1:7" x14ac:dyDescent="0.3">
      <c r="A18" s="36" t="s">
        <v>109</v>
      </c>
      <c r="B18" s="37"/>
      <c r="C18" s="38"/>
      <c r="D18" s="39"/>
      <c r="E18" s="41"/>
      <c r="F18" s="41"/>
      <c r="G18" s="41"/>
    </row>
    <row r="19" spans="1:7" x14ac:dyDescent="0.3">
      <c r="A19" s="42" t="s">
        <v>110</v>
      </c>
      <c r="B19" s="37"/>
      <c r="C19" s="43"/>
      <c r="D19" s="44"/>
      <c r="E19" s="41"/>
      <c r="F19" s="41"/>
      <c r="G19" s="41"/>
    </row>
    <row r="20" spans="1:7" ht="15" thickBot="1" x14ac:dyDescent="0.35">
      <c r="A20" s="45" t="s">
        <v>110</v>
      </c>
      <c r="B20" s="37"/>
      <c r="C20" s="43"/>
      <c r="D20" s="46"/>
      <c r="E20" s="47"/>
      <c r="F20" s="47"/>
      <c r="G20" s="47"/>
    </row>
    <row r="21" spans="1:7" ht="15" thickBot="1" x14ac:dyDescent="0.35">
      <c r="A21" s="48"/>
      <c r="B21" s="49">
        <v>131</v>
      </c>
      <c r="C21" s="50" t="s">
        <v>112</v>
      </c>
      <c r="D21" s="51">
        <f>SUM(D12:D16)</f>
        <v>804</v>
      </c>
      <c r="E21" s="52">
        <f>SUM(E12:E16)+SUMPRODUCT((E12:E16=0)*1,$D186:$D190)</f>
        <v>707</v>
      </c>
      <c r="F21" s="52">
        <f>SUM(F12:F16)+SUMPRODUCT((F12:F16=0)*1,$D186:$D190)</f>
        <v>754</v>
      </c>
      <c r="G21" s="52">
        <f>SUM(G12:G16)+SUMPRODUCT((G12:G16=0)*1,$D186:$D190)</f>
        <v>773</v>
      </c>
    </row>
    <row r="22" spans="1:7" x14ac:dyDescent="0.3">
      <c r="A22" s="30" t="str">
        <f>VLOOKUP(B22,Données!$A$3:$I$1003,4)</f>
        <v>H</v>
      </c>
      <c r="B22" s="14">
        <v>1010</v>
      </c>
      <c r="C22" s="32" t="str">
        <f>IF(B22=Données!X$1,Données!$X$2,VLOOKUP(B22,Données!$A$3:$I$1003,3))</f>
        <v>Guy Girard</v>
      </c>
      <c r="D22" s="33">
        <f>VLOOKUP(B22,Données!$A$3:$I$1003,5)</f>
        <v>122</v>
      </c>
      <c r="E22" s="34">
        <v>123</v>
      </c>
      <c r="F22" s="34">
        <v>114</v>
      </c>
      <c r="G22" s="34">
        <v>86</v>
      </c>
    </row>
    <row r="23" spans="1:7" x14ac:dyDescent="0.3">
      <c r="A23" s="30" t="str">
        <f>VLOOKUP(B23,Données!$A$3:$I$1003,4)</f>
        <v>F</v>
      </c>
      <c r="B23" s="14">
        <v>1065</v>
      </c>
      <c r="C23" s="32" t="str">
        <f>IF(B23=Données!X$1,Données!$X$2,VLOOKUP(B23,Données!$A$3:$I$1003,3))</f>
        <v>Louise Arbour</v>
      </c>
      <c r="D23" s="33">
        <f>VLOOKUP(B23,Données!$A$3:$I$1003,5)</f>
        <v>146</v>
      </c>
      <c r="E23" s="34">
        <v>154</v>
      </c>
      <c r="F23" s="34">
        <v>117</v>
      </c>
      <c r="G23" s="34">
        <v>141</v>
      </c>
    </row>
    <row r="24" spans="1:7" x14ac:dyDescent="0.3">
      <c r="A24" s="30" t="str">
        <f>VLOOKUP(B24,Données!$A$3:$I$1003,4)</f>
        <v>H</v>
      </c>
      <c r="B24" s="14">
        <v>1012</v>
      </c>
      <c r="C24" s="32" t="str">
        <f>IF(B24=Données!X$1,Données!$X$2,VLOOKUP(B24,Données!$A$3:$I$1003,3))</f>
        <v>Guy Tanguay</v>
      </c>
      <c r="D24" s="33">
        <f>VLOOKUP(B24,Données!$A$3:$I$1003,5)</f>
        <v>159</v>
      </c>
      <c r="E24" s="34">
        <v>188</v>
      </c>
      <c r="F24" s="34">
        <v>174</v>
      </c>
      <c r="G24" s="34">
        <v>133</v>
      </c>
    </row>
    <row r="25" spans="1:7" x14ac:dyDescent="0.3">
      <c r="A25" s="30" t="str">
        <f>VLOOKUP(B25,Données!$A$3:$I$1003,4)</f>
        <v>F</v>
      </c>
      <c r="B25" s="14">
        <v>1013</v>
      </c>
      <c r="C25" s="32" t="str">
        <f>IF(B25=Données!X$1,Données!$X$2,VLOOKUP(B25,Données!$A$3:$I$1003,3))</f>
        <v>Huguette Charron</v>
      </c>
      <c r="D25" s="33">
        <f>VLOOKUP(B25,Données!$A$3:$I$1003,5)</f>
        <v>176</v>
      </c>
      <c r="E25" s="34">
        <v>166</v>
      </c>
      <c r="F25" s="34">
        <v>180</v>
      </c>
      <c r="G25" s="34">
        <v>170</v>
      </c>
    </row>
    <row r="26" spans="1:7" x14ac:dyDescent="0.3">
      <c r="A26" s="30" t="str">
        <f>VLOOKUP(B26,Données!$A$3:$I$1003,4)</f>
        <v>H</v>
      </c>
      <c r="B26" s="14">
        <v>1014</v>
      </c>
      <c r="C26" s="32" t="str">
        <f>IF(B26=Données!X$1,Données!$X$2,VLOOKUP(B26,Données!$A$3:$I$1003,3))</f>
        <v>Yves Chapdelaine</v>
      </c>
      <c r="D26" s="33">
        <f>VLOOKUP(B26,Données!$A$3:$I$1003,5)</f>
        <v>201</v>
      </c>
      <c r="E26" s="34">
        <v>196</v>
      </c>
      <c r="F26" s="34">
        <v>206</v>
      </c>
      <c r="G26" s="34">
        <v>234</v>
      </c>
    </row>
    <row r="27" spans="1:7" x14ac:dyDescent="0.3">
      <c r="A27" s="36" t="s">
        <v>109</v>
      </c>
      <c r="B27" s="37"/>
      <c r="C27" s="38"/>
      <c r="D27" s="39"/>
      <c r="E27" s="40"/>
      <c r="F27" s="40"/>
      <c r="G27" s="40"/>
    </row>
    <row r="28" spans="1:7" x14ac:dyDescent="0.3">
      <c r="A28" s="36" t="s">
        <v>109</v>
      </c>
      <c r="B28" s="37"/>
      <c r="C28" s="38"/>
      <c r="D28" s="39"/>
      <c r="E28" s="41"/>
      <c r="F28" s="41"/>
      <c r="G28" s="41"/>
    </row>
    <row r="29" spans="1:7" x14ac:dyDescent="0.3">
      <c r="A29" s="42" t="s">
        <v>110</v>
      </c>
      <c r="B29" s="37"/>
      <c r="C29" s="43"/>
      <c r="D29" s="44"/>
      <c r="E29" s="41"/>
      <c r="F29" s="41"/>
      <c r="G29" s="41"/>
    </row>
    <row r="30" spans="1:7" ht="15" thickBot="1" x14ac:dyDescent="0.35">
      <c r="A30" s="45" t="s">
        <v>110</v>
      </c>
      <c r="B30" s="37"/>
      <c r="C30" s="43"/>
      <c r="D30" s="46"/>
      <c r="E30" s="47"/>
      <c r="F30" s="47"/>
      <c r="G30" s="47"/>
    </row>
    <row r="31" spans="1:7" ht="15" thickBot="1" x14ac:dyDescent="0.35">
      <c r="A31" s="48"/>
      <c r="B31" s="49">
        <v>91</v>
      </c>
      <c r="C31" s="50" t="s">
        <v>113</v>
      </c>
      <c r="D31" s="51">
        <f>SUM(D22:D26)</f>
        <v>804</v>
      </c>
      <c r="E31" s="52">
        <f>SUM(E22:E26)+SUMPRODUCT((E22:E26=0)*1,$D196:$D200)</f>
        <v>827</v>
      </c>
      <c r="F31" s="52">
        <f>SUM(F22:F26)+SUMPRODUCT((F22:F26=0)*1,$D196:$D200)</f>
        <v>791</v>
      </c>
      <c r="G31" s="52">
        <f>SUM(G22:G26)+SUMPRODUCT((G22:G26=0)*1,$D196:$D200)</f>
        <v>764</v>
      </c>
    </row>
    <row r="32" spans="1:7" x14ac:dyDescent="0.3">
      <c r="A32" s="30" t="str">
        <f>VLOOKUP(B32,Données!$A$3:$I$1003,4)</f>
        <v>F</v>
      </c>
      <c r="B32" s="14">
        <v>1085</v>
      </c>
      <c r="C32" s="32" t="str">
        <f>IF(B32=Données!X$1,Données!$X$2,VLOOKUP(B32,Données!$A$3:$I$1003,3))</f>
        <v>Diane St-Jules</v>
      </c>
      <c r="D32" s="33">
        <f>VLOOKUP(B32,Données!$A$3:$I$1003,5)</f>
        <v>130</v>
      </c>
      <c r="E32" s="34">
        <v>39</v>
      </c>
      <c r="F32" s="34"/>
      <c r="G32" s="34"/>
    </row>
    <row r="33" spans="1:7" x14ac:dyDescent="0.3">
      <c r="A33" s="30" t="str">
        <f>VLOOKUP(B33,Données!$A$3:$I$1003,4)</f>
        <v>H</v>
      </c>
      <c r="B33" s="14">
        <v>1016</v>
      </c>
      <c r="C33" s="32" t="str">
        <f>IF(B33=Données!X$1,Données!$X$2,VLOOKUP(B33,Données!$A$3:$I$1003,3))</f>
        <v>René Courchesne</v>
      </c>
      <c r="D33" s="33">
        <f>VLOOKUP(B33,Données!$A$3:$I$1003,5)</f>
        <v>149</v>
      </c>
      <c r="E33" s="34">
        <v>163</v>
      </c>
      <c r="F33" s="34">
        <v>143</v>
      </c>
      <c r="G33" s="34">
        <v>152</v>
      </c>
    </row>
    <row r="34" spans="1:7" x14ac:dyDescent="0.3">
      <c r="A34" s="30" t="str">
        <f>VLOOKUP(B34,Données!$A$3:$I$1003,4)</f>
        <v>H</v>
      </c>
      <c r="B34" s="14">
        <v>1017</v>
      </c>
      <c r="C34" s="32" t="str">
        <f>IF(B34=Données!X$1,Données!$X$2,VLOOKUP(B34,Données!$A$3:$I$1003,3))</f>
        <v>Gilles Martin</v>
      </c>
      <c r="D34" s="33">
        <f>VLOOKUP(B34,Données!$A$3:$I$1003,5)</f>
        <v>165</v>
      </c>
      <c r="E34" s="34">
        <v>96</v>
      </c>
      <c r="F34" s="34">
        <v>126</v>
      </c>
      <c r="G34" s="34">
        <v>139</v>
      </c>
    </row>
    <row r="35" spans="1:7" x14ac:dyDescent="0.3">
      <c r="A35" s="30" t="str">
        <f>VLOOKUP(B35,Données!$A$3:$I$1003,4)</f>
        <v>H</v>
      </c>
      <c r="B35" s="14">
        <v>1018</v>
      </c>
      <c r="C35" s="32" t="str">
        <f>IF(B35=Données!X$1,Données!$X$2,VLOOKUP(B35,Données!$A$3:$I$1003,3))</f>
        <v>Jacques Croteau</v>
      </c>
      <c r="D35" s="33">
        <f>VLOOKUP(B35,Données!$A$3:$I$1003,5)</f>
        <v>177</v>
      </c>
      <c r="E35" s="34">
        <v>160</v>
      </c>
      <c r="F35" s="34">
        <v>169</v>
      </c>
      <c r="G35" s="34">
        <v>172</v>
      </c>
    </row>
    <row r="36" spans="1:7" x14ac:dyDescent="0.3">
      <c r="A36" s="30" t="str">
        <f>VLOOKUP(B36,Données!$A$3:$I$1003,4)</f>
        <v>H</v>
      </c>
      <c r="B36" s="14">
        <v>1019</v>
      </c>
      <c r="C36" s="32" t="str">
        <f>IF(B36=Données!X$1,Données!$X$2,VLOOKUP(B36,Données!$A$3:$I$1003,3))</f>
        <v>Raymond Chartré</v>
      </c>
      <c r="D36" s="33">
        <f>VLOOKUP(B36,Données!$A$3:$I$1003,5)</f>
        <v>192</v>
      </c>
      <c r="E36" s="34">
        <v>219</v>
      </c>
      <c r="F36" s="34">
        <v>176</v>
      </c>
      <c r="G36" s="34">
        <v>190</v>
      </c>
    </row>
    <row r="37" spans="1:7" x14ac:dyDescent="0.3">
      <c r="A37" s="36" t="s">
        <v>109</v>
      </c>
      <c r="B37" s="37"/>
      <c r="C37" s="38"/>
      <c r="D37" s="39"/>
      <c r="E37" s="40"/>
      <c r="F37" s="40"/>
      <c r="G37" s="40"/>
    </row>
    <row r="38" spans="1:7" x14ac:dyDescent="0.3">
      <c r="A38" s="36" t="s">
        <v>109</v>
      </c>
      <c r="B38" s="37"/>
      <c r="C38" s="38"/>
      <c r="D38" s="39"/>
      <c r="E38" s="41"/>
      <c r="F38" s="41"/>
      <c r="G38" s="41"/>
    </row>
    <row r="39" spans="1:7" x14ac:dyDescent="0.3">
      <c r="A39" s="42" t="s">
        <v>110</v>
      </c>
      <c r="B39" s="37"/>
      <c r="C39" s="43"/>
      <c r="D39" s="44"/>
      <c r="E39" s="41"/>
      <c r="F39" s="41"/>
      <c r="G39" s="41"/>
    </row>
    <row r="40" spans="1:7" ht="15" thickBot="1" x14ac:dyDescent="0.35">
      <c r="A40" s="45" t="s">
        <v>110</v>
      </c>
      <c r="B40" s="37"/>
      <c r="C40" s="43"/>
      <c r="D40" s="46"/>
      <c r="E40" s="47"/>
      <c r="F40" s="47"/>
      <c r="G40" s="47"/>
    </row>
    <row r="41" spans="1:7" ht="15" thickBot="1" x14ac:dyDescent="0.35">
      <c r="A41" s="48"/>
      <c r="B41" s="49">
        <v>95</v>
      </c>
      <c r="C41" s="50" t="s">
        <v>114</v>
      </c>
      <c r="D41" s="51">
        <f>SUM(D32:D36)</f>
        <v>813</v>
      </c>
      <c r="E41" s="52">
        <f>SUM(E32:E36)+SUMPRODUCT((E32:E36=0)*1,$D206:$D210)</f>
        <v>677</v>
      </c>
      <c r="F41" s="52">
        <f>SUM(F32:F36)+SUMPRODUCT((F32:F36=0)*1,$D206:$D210)</f>
        <v>614</v>
      </c>
      <c r="G41" s="52">
        <f>SUM(G32:G36)+SUMPRODUCT((G32:G36=0)*1,$D206:$D210)</f>
        <v>653</v>
      </c>
    </row>
    <row r="42" spans="1:7" x14ac:dyDescent="0.3">
      <c r="A42" s="30" t="str">
        <f>VLOOKUP(B42,Données!$A$3:$I$1003,4)</f>
        <v>H</v>
      </c>
      <c r="B42" s="14">
        <v>1087</v>
      </c>
      <c r="C42" s="32" t="str">
        <f>IF(B42=Données!X$1,Données!$X$2,VLOOKUP(B42,Données!$A$3:$I$1003,3))</f>
        <v>Claude Gariépy</v>
      </c>
      <c r="D42" s="33">
        <f>VLOOKUP(B42,Données!$A$3:$I$1003,5)</f>
        <v>130</v>
      </c>
      <c r="E42" s="34"/>
      <c r="F42" s="34"/>
      <c r="G42" s="34"/>
    </row>
    <row r="43" spans="1:7" x14ac:dyDescent="0.3">
      <c r="A43" s="30" t="str">
        <f>VLOOKUP(B43,Données!$A$3:$I$1003,4)</f>
        <v>F</v>
      </c>
      <c r="B43" s="14">
        <v>1021</v>
      </c>
      <c r="C43" s="32" t="str">
        <f>IF(B43=Données!X$1,Données!$X$2,VLOOKUP(B43,Données!$A$3:$I$1003,3))</f>
        <v>Liliane Blais</v>
      </c>
      <c r="D43" s="33">
        <f>VLOOKUP(B43,Données!$A$3:$I$1003,5)</f>
        <v>150</v>
      </c>
      <c r="E43" s="34">
        <v>134</v>
      </c>
      <c r="F43" s="34">
        <v>168</v>
      </c>
      <c r="G43" s="34">
        <v>148</v>
      </c>
    </row>
    <row r="44" spans="1:7" x14ac:dyDescent="0.3">
      <c r="A44" s="30" t="str">
        <f>VLOOKUP(B44,Données!$A$3:$I$1003,4)</f>
        <v>F</v>
      </c>
      <c r="B44" s="14">
        <v>1022</v>
      </c>
      <c r="C44" s="32" t="str">
        <f>IF(B44=Données!X$1,Données!$X$2,VLOOKUP(B44,Données!$A$3:$I$1003,3))</f>
        <v>Suzanne Turcotte</v>
      </c>
      <c r="D44" s="33">
        <f>VLOOKUP(B44,Données!$A$3:$I$1003,5)</f>
        <v>171</v>
      </c>
      <c r="E44" s="34">
        <v>216</v>
      </c>
      <c r="F44" s="34">
        <v>124</v>
      </c>
      <c r="G44" s="34">
        <v>154</v>
      </c>
    </row>
    <row r="45" spans="1:7" x14ac:dyDescent="0.3">
      <c r="A45" s="30" t="str">
        <f>VLOOKUP(B45,Données!$A$3:$I$1003,4)</f>
        <v>F</v>
      </c>
      <c r="B45" s="14">
        <v>1023</v>
      </c>
      <c r="C45" s="32" t="str">
        <f>IF(B45=Données!X$1,Données!$X$2,VLOOKUP(B45,Données!$A$3:$I$1003,3))</f>
        <v>Nicole Tanguay</v>
      </c>
      <c r="D45" s="33">
        <f>VLOOKUP(B45,Données!$A$3:$I$1003,5)</f>
        <v>183</v>
      </c>
      <c r="E45" s="34">
        <v>174</v>
      </c>
      <c r="F45" s="34">
        <v>182</v>
      </c>
      <c r="G45" s="34">
        <v>184</v>
      </c>
    </row>
    <row r="46" spans="1:7" x14ac:dyDescent="0.3">
      <c r="A46" s="30" t="str">
        <f>VLOOKUP(B46,Données!$A$3:$I$1003,4)</f>
        <v>H</v>
      </c>
      <c r="B46" s="14">
        <v>1024</v>
      </c>
      <c r="C46" s="32" t="str">
        <f>IF(B46=Données!X$1,Données!$X$2,VLOOKUP(B46,Données!$A$3:$I$1003,3))</f>
        <v>Roland Gariépy</v>
      </c>
      <c r="D46" s="33">
        <f>VLOOKUP(B46,Données!$A$3:$I$1003,5)</f>
        <v>177</v>
      </c>
      <c r="E46" s="34">
        <v>161</v>
      </c>
      <c r="F46" s="34">
        <v>189</v>
      </c>
      <c r="G46" s="34">
        <v>150</v>
      </c>
    </row>
    <row r="47" spans="1:7" x14ac:dyDescent="0.3">
      <c r="A47" s="36" t="s">
        <v>109</v>
      </c>
      <c r="B47" s="37"/>
      <c r="C47" s="38"/>
      <c r="D47" s="39"/>
      <c r="E47" s="40"/>
      <c r="F47" s="40"/>
      <c r="G47" s="40"/>
    </row>
    <row r="48" spans="1:7" x14ac:dyDescent="0.3">
      <c r="A48" s="36" t="s">
        <v>109</v>
      </c>
      <c r="B48" s="37"/>
      <c r="C48" s="38"/>
      <c r="D48" s="39"/>
      <c r="E48" s="41"/>
      <c r="F48" s="41"/>
      <c r="G48" s="41"/>
    </row>
    <row r="49" spans="1:7" x14ac:dyDescent="0.3">
      <c r="A49" s="42" t="s">
        <v>110</v>
      </c>
      <c r="B49" s="37"/>
      <c r="C49" s="43"/>
      <c r="D49" s="44"/>
      <c r="E49" s="41"/>
      <c r="F49" s="41"/>
      <c r="G49" s="41"/>
    </row>
    <row r="50" spans="1:7" ht="15" thickBot="1" x14ac:dyDescent="0.35">
      <c r="A50" s="45" t="s">
        <v>110</v>
      </c>
      <c r="B50" s="37"/>
      <c r="C50" s="43"/>
      <c r="D50" s="46"/>
      <c r="E50" s="47"/>
      <c r="F50" s="47"/>
      <c r="G50" s="47"/>
    </row>
    <row r="51" spans="1:7" ht="15" thickBot="1" x14ac:dyDescent="0.35">
      <c r="A51" s="48"/>
      <c r="B51" s="49">
        <v>68</v>
      </c>
      <c r="C51" s="50" t="s">
        <v>115</v>
      </c>
      <c r="D51" s="51">
        <f>SUM(D42:D46)</f>
        <v>811</v>
      </c>
      <c r="E51" s="52">
        <f>SUM(E42:E46)+SUMPRODUCT((E42:E46=0)*1,$D216:$D220)</f>
        <v>685</v>
      </c>
      <c r="F51" s="52">
        <f>SUM(F42:F46)+SUMPRODUCT((F42:F46=0)*1,$D216:$D220)</f>
        <v>663</v>
      </c>
      <c r="G51" s="52">
        <f>SUM(G42:G46)+SUMPRODUCT((G42:G46=0)*1,$D216:$D220)</f>
        <v>636</v>
      </c>
    </row>
    <row r="52" spans="1:7" x14ac:dyDescent="0.3">
      <c r="A52" s="30" t="str">
        <f>VLOOKUP(B52,Données!$A$3:$I$1003,4)</f>
        <v>F</v>
      </c>
      <c r="B52" s="14">
        <v>1025</v>
      </c>
      <c r="C52" s="32" t="str">
        <f>IF(B52=Données!X$1,Données!$X$2,VLOOKUP(B52,Données!$A$3:$I$1003,3))</f>
        <v>Diane Lampron</v>
      </c>
      <c r="D52" s="33">
        <f>VLOOKUP(B52,Données!$A$3:$I$1003,5)</f>
        <v>130</v>
      </c>
      <c r="E52" s="34">
        <v>99</v>
      </c>
      <c r="F52" s="34">
        <v>84</v>
      </c>
      <c r="G52" s="34">
        <v>145</v>
      </c>
    </row>
    <row r="53" spans="1:7" x14ac:dyDescent="0.3">
      <c r="A53" s="30" t="str">
        <f>VLOOKUP(B53,Données!$A$3:$I$1003,4)</f>
        <v>F</v>
      </c>
      <c r="B53" s="14">
        <v>1026</v>
      </c>
      <c r="C53" s="32" t="str">
        <f>IF(B53=Données!X$1,Données!$X$2,VLOOKUP(B53,Données!$A$3:$I$1003,3))</f>
        <v>Charlotte Jolicoeur</v>
      </c>
      <c r="D53" s="33">
        <f>VLOOKUP(B53,Données!$A$3:$I$1003,5)</f>
        <v>152</v>
      </c>
      <c r="E53" s="34">
        <v>167</v>
      </c>
      <c r="F53" s="34">
        <v>132</v>
      </c>
      <c r="G53" s="34">
        <v>158</v>
      </c>
    </row>
    <row r="54" spans="1:7" x14ac:dyDescent="0.3">
      <c r="A54" s="30" t="str">
        <f>VLOOKUP(B54,Données!$A$3:$I$1003,4)</f>
        <v>H</v>
      </c>
      <c r="B54" s="14">
        <v>1007</v>
      </c>
      <c r="C54" s="32" t="str">
        <f>IF(B54=Données!X$1,Données!$X$2,VLOOKUP(B54,Données!$A$3:$I$1003,3))</f>
        <v>Jacques Charlebois</v>
      </c>
      <c r="D54" s="33">
        <f>VLOOKUP(B54,Données!$A$3:$I$1003,5)</f>
        <v>163</v>
      </c>
      <c r="E54" s="34">
        <v>143</v>
      </c>
      <c r="F54" s="34">
        <v>181</v>
      </c>
      <c r="G54" s="34">
        <v>180</v>
      </c>
    </row>
    <row r="55" spans="1:7" x14ac:dyDescent="0.3">
      <c r="A55" s="30" t="str">
        <f>VLOOKUP(B55,Données!$A$3:$I$1003,4)</f>
        <v>H</v>
      </c>
      <c r="B55" s="14">
        <v>1028</v>
      </c>
      <c r="C55" s="32" t="str">
        <f>IF(B55=Données!X$1,Données!$X$2,VLOOKUP(B55,Données!$A$3:$I$1003,3))</f>
        <v>Denis Locas</v>
      </c>
      <c r="D55" s="33">
        <f>VLOOKUP(B55,Données!$A$3:$I$1003,5)</f>
        <v>188</v>
      </c>
      <c r="E55" s="34">
        <v>218</v>
      </c>
      <c r="F55" s="34">
        <v>131</v>
      </c>
      <c r="G55" s="34">
        <v>139</v>
      </c>
    </row>
    <row r="56" spans="1:7" x14ac:dyDescent="0.3">
      <c r="A56" s="30" t="str">
        <f>VLOOKUP(B56,Données!$A$3:$I$1003,4)</f>
        <v>F</v>
      </c>
      <c r="B56" s="14">
        <v>1029</v>
      </c>
      <c r="C56" s="32" t="str">
        <f>IF(B56=Données!X$1,Données!$X$2,VLOOKUP(B56,Données!$A$3:$I$1003,3))</f>
        <v>Jeannine Chartré</v>
      </c>
      <c r="D56" s="33">
        <f>VLOOKUP(B56,Données!$A$3:$I$1003,5)</f>
        <v>173</v>
      </c>
      <c r="E56" s="34">
        <v>145</v>
      </c>
      <c r="F56" s="34">
        <v>156</v>
      </c>
      <c r="G56" s="34">
        <v>233</v>
      </c>
    </row>
    <row r="57" spans="1:7" x14ac:dyDescent="0.3">
      <c r="A57" s="36" t="s">
        <v>109</v>
      </c>
      <c r="B57" s="37"/>
      <c r="C57" s="38"/>
      <c r="D57" s="39"/>
      <c r="E57" s="40"/>
      <c r="F57" s="40"/>
      <c r="G57" s="40"/>
    </row>
    <row r="58" spans="1:7" x14ac:dyDescent="0.3">
      <c r="A58" s="36" t="s">
        <v>109</v>
      </c>
      <c r="B58" s="37"/>
      <c r="C58" s="38"/>
      <c r="D58" s="39"/>
      <c r="E58" s="41"/>
      <c r="F58" s="41"/>
      <c r="G58" s="41"/>
    </row>
    <row r="59" spans="1:7" x14ac:dyDescent="0.3">
      <c r="A59" s="42" t="s">
        <v>110</v>
      </c>
      <c r="B59" s="37"/>
      <c r="C59" s="43"/>
      <c r="D59" s="44"/>
      <c r="E59" s="41"/>
      <c r="F59" s="41"/>
      <c r="G59" s="41"/>
    </row>
    <row r="60" spans="1:7" ht="15" thickBot="1" x14ac:dyDescent="0.35">
      <c r="A60" s="45" t="s">
        <v>110</v>
      </c>
      <c r="B60" s="37"/>
      <c r="C60" s="43"/>
      <c r="D60" s="46"/>
      <c r="E60" s="47"/>
      <c r="F60" s="47"/>
      <c r="G60" s="47"/>
    </row>
    <row r="61" spans="1:7" ht="15" thickBot="1" x14ac:dyDescent="0.35">
      <c r="A61" s="48"/>
      <c r="B61" s="49">
        <v>48</v>
      </c>
      <c r="C61" s="50" t="s">
        <v>116</v>
      </c>
      <c r="D61" s="51">
        <f>SUM(D52:D56)</f>
        <v>806</v>
      </c>
      <c r="E61" s="52">
        <f>SUM(E52:E56)+SUMPRODUCT((E52:E56=0)*1,$D226:$D230)</f>
        <v>772</v>
      </c>
      <c r="F61" s="52">
        <f>SUM(F52:F56)+SUMPRODUCT((F52:F56=0)*1,$D226:$D230)</f>
        <v>684</v>
      </c>
      <c r="G61" s="52">
        <f>SUM(G52:G56)+SUMPRODUCT((G52:G56=0)*1,$D226:$D230)</f>
        <v>855</v>
      </c>
    </row>
    <row r="62" spans="1:7" x14ac:dyDescent="0.3">
      <c r="A62" s="30" t="str">
        <f>VLOOKUP(B62,Données!$A$3:$I$1003,4)</f>
        <v>F</v>
      </c>
      <c r="B62" s="14">
        <v>1078</v>
      </c>
      <c r="C62" s="32" t="str">
        <f>IF(B62=Données!X$1,Données!$X$2,VLOOKUP(B62,Données!$A$3:$I$1003,3))</f>
        <v>Suzanne Jacob</v>
      </c>
      <c r="D62" s="33">
        <f>VLOOKUP(B62,Données!$A$3:$I$1003,5)</f>
        <v>130</v>
      </c>
      <c r="E62" s="34">
        <v>172</v>
      </c>
      <c r="F62" s="34">
        <v>176</v>
      </c>
      <c r="G62" s="34">
        <v>190</v>
      </c>
    </row>
    <row r="63" spans="1:7" x14ac:dyDescent="0.3">
      <c r="A63" s="30" t="str">
        <f>VLOOKUP(B63,Données!$A$3:$I$1003,4)</f>
        <v>F</v>
      </c>
      <c r="B63" s="14">
        <v>1059</v>
      </c>
      <c r="C63" s="32" t="str">
        <f>IF(B63=Données!X$1,Données!$X$2,VLOOKUP(B63,Données!$A$3:$I$1003,3))</f>
        <v>Juliette Lavallée</v>
      </c>
      <c r="D63" s="33">
        <f>VLOOKUP(B63,Données!$A$3:$I$1003,5)</f>
        <v>138</v>
      </c>
      <c r="E63" s="34">
        <v>87</v>
      </c>
      <c r="F63" s="34">
        <v>121</v>
      </c>
      <c r="G63" s="34">
        <v>135</v>
      </c>
    </row>
    <row r="64" spans="1:7" x14ac:dyDescent="0.3">
      <c r="A64" s="30" t="str">
        <f>VLOOKUP(B64,Données!$A$3:$I$1003,4)</f>
        <v>H</v>
      </c>
      <c r="B64" s="14">
        <v>1032</v>
      </c>
      <c r="C64" s="32" t="str">
        <f>IF(B64=Données!X$1,Données!$X$2,VLOOKUP(B64,Données!$A$3:$I$1003,3))</f>
        <v>Paul Barrette</v>
      </c>
      <c r="D64" s="33">
        <f>VLOOKUP(B64,Données!$A$3:$I$1003,5)</f>
        <v>173</v>
      </c>
      <c r="E64" s="34">
        <v>176</v>
      </c>
      <c r="F64" s="34">
        <v>139</v>
      </c>
      <c r="G64" s="34">
        <v>196</v>
      </c>
    </row>
    <row r="65" spans="1:7" x14ac:dyDescent="0.3">
      <c r="A65" s="30" t="str">
        <f>VLOOKUP(B65,Données!$A$3:$I$1003,4)</f>
        <v>H</v>
      </c>
      <c r="B65" s="14">
        <v>1033</v>
      </c>
      <c r="C65" s="32" t="str">
        <f>IF(B65=Données!X$1,Données!$X$2,VLOOKUP(B65,Données!$A$3:$I$1003,3))</f>
        <v>Claude Cyr</v>
      </c>
      <c r="D65" s="33">
        <f>VLOOKUP(B65,Données!$A$3:$I$1003,5)</f>
        <v>193</v>
      </c>
      <c r="E65" s="34">
        <v>196</v>
      </c>
      <c r="F65" s="34">
        <v>171</v>
      </c>
      <c r="G65" s="34">
        <v>170</v>
      </c>
    </row>
    <row r="66" spans="1:7" x14ac:dyDescent="0.3">
      <c r="A66" s="30" t="str">
        <f>VLOOKUP(B66,Données!$A$3:$I$1003,4)</f>
        <v>F</v>
      </c>
      <c r="B66" s="14">
        <v>1034</v>
      </c>
      <c r="C66" s="32" t="str">
        <f>IF(B66=Données!X$1,Données!$X$2,VLOOKUP(B66,Données!$A$3:$I$1003,3))</f>
        <v>Carole Moreau</v>
      </c>
      <c r="D66" s="33">
        <f>VLOOKUP(B66,Données!$A$3:$I$1003,5)</f>
        <v>166</v>
      </c>
      <c r="E66" s="34">
        <v>133</v>
      </c>
      <c r="F66" s="34">
        <v>169</v>
      </c>
      <c r="G66" s="34">
        <v>154</v>
      </c>
    </row>
    <row r="67" spans="1:7" x14ac:dyDescent="0.3">
      <c r="A67" s="36" t="s">
        <v>109</v>
      </c>
      <c r="B67" s="37"/>
      <c r="C67" s="38"/>
      <c r="D67" s="39"/>
      <c r="E67" s="40"/>
      <c r="F67" s="40"/>
      <c r="G67" s="40"/>
    </row>
    <row r="68" spans="1:7" x14ac:dyDescent="0.3">
      <c r="A68" s="36" t="s">
        <v>109</v>
      </c>
      <c r="B68" s="37"/>
      <c r="C68" s="38"/>
      <c r="D68" s="39"/>
      <c r="E68" s="41"/>
      <c r="F68" s="41"/>
      <c r="G68" s="41"/>
    </row>
    <row r="69" spans="1:7" x14ac:dyDescent="0.3">
      <c r="A69" s="42" t="s">
        <v>110</v>
      </c>
      <c r="B69" s="37"/>
      <c r="C69" s="43"/>
      <c r="D69" s="44"/>
      <c r="E69" s="41"/>
      <c r="F69" s="41"/>
      <c r="G69" s="41"/>
    </row>
    <row r="70" spans="1:7" ht="15" thickBot="1" x14ac:dyDescent="0.35">
      <c r="A70" s="45" t="s">
        <v>110</v>
      </c>
      <c r="B70" s="37"/>
      <c r="C70" s="43"/>
      <c r="D70" s="46"/>
      <c r="E70" s="47"/>
      <c r="F70" s="47"/>
      <c r="G70" s="47"/>
    </row>
    <row r="71" spans="1:7" ht="15" thickBot="1" x14ac:dyDescent="0.35">
      <c r="A71" s="48"/>
      <c r="B71" s="49">
        <v>159</v>
      </c>
      <c r="C71" s="50" t="s">
        <v>117</v>
      </c>
      <c r="D71" s="51">
        <f>SUM(D62:D66)</f>
        <v>800</v>
      </c>
      <c r="E71" s="52">
        <f>SUM(E62:E66)+SUMPRODUCT((E62:E66=0)*1,$D236:$D240)</f>
        <v>764</v>
      </c>
      <c r="F71" s="52">
        <f>SUM(F62:F66)+SUMPRODUCT((F62:F66=0)*1,$D236:$D240)</f>
        <v>776</v>
      </c>
      <c r="G71" s="52">
        <f>SUM(G62:G66)+SUMPRODUCT((G62:G66=0)*1,$D236:$D240)</f>
        <v>845</v>
      </c>
    </row>
    <row r="72" spans="1:7" x14ac:dyDescent="0.3">
      <c r="A72" s="30" t="str">
        <f>VLOOKUP(B72,Données!$A$3:$I$1003,4)</f>
        <v>H</v>
      </c>
      <c r="B72" s="14">
        <v>1035</v>
      </c>
      <c r="C72" s="32" t="str">
        <f>IF(B72=Données!X$1,Données!$X$2,VLOOKUP(B72,Données!$A$3:$I$1003,3))</f>
        <v>Gérard Mercier</v>
      </c>
      <c r="D72" s="33">
        <f>VLOOKUP(B72,Données!$A$3:$I$1003,5)</f>
        <v>135</v>
      </c>
      <c r="E72" s="34">
        <v>129</v>
      </c>
      <c r="F72" s="34">
        <v>129</v>
      </c>
      <c r="G72" s="34">
        <v>88</v>
      </c>
    </row>
    <row r="73" spans="1:7" x14ac:dyDescent="0.3">
      <c r="A73" s="30" t="str">
        <f>VLOOKUP(B73,Données!$A$3:$I$1003,4)</f>
        <v>F</v>
      </c>
      <c r="B73" s="14">
        <v>1041</v>
      </c>
      <c r="C73" s="32" t="str">
        <f>IF(B73=Données!X$1,Données!$X$2,VLOOKUP(B73,Données!$A$3:$I$1003,3))</f>
        <v>Nicole Joly</v>
      </c>
      <c r="D73" s="33">
        <f>VLOOKUP(B73,Données!$A$3:$I$1003,5)</f>
        <v>151</v>
      </c>
      <c r="E73" s="34">
        <v>191</v>
      </c>
      <c r="F73" s="34">
        <v>169</v>
      </c>
      <c r="G73" s="34">
        <v>115</v>
      </c>
    </row>
    <row r="74" spans="1:7" x14ac:dyDescent="0.3">
      <c r="A74" s="30" t="str">
        <f>VLOOKUP(B74,Données!$A$3:$I$1003,4)</f>
        <v>H</v>
      </c>
      <c r="B74" s="14">
        <v>1008</v>
      </c>
      <c r="C74" s="32" t="str">
        <f>IF(B74=Données!X$1,Données!$X$2,VLOOKUP(B74,Données!$A$3:$I$1003,3))</f>
        <v>Jean-Guy Gingras</v>
      </c>
      <c r="D74" s="33">
        <f>VLOOKUP(B74,Données!$A$3:$I$1003,5)</f>
        <v>160</v>
      </c>
      <c r="E74" s="34">
        <v>137</v>
      </c>
      <c r="F74" s="34">
        <v>193</v>
      </c>
      <c r="G74" s="34">
        <v>170</v>
      </c>
    </row>
    <row r="75" spans="1:7" x14ac:dyDescent="0.3">
      <c r="A75" s="30" t="str">
        <f>VLOOKUP(B75,Données!$A$3:$I$1003,4)</f>
        <v>H</v>
      </c>
      <c r="B75" s="14">
        <v>1037</v>
      </c>
      <c r="C75" s="32" t="str">
        <f>IF(B75=Données!X$1,Données!$X$2,VLOOKUP(B75,Données!$A$3:$I$1003,3))</f>
        <v>Jean-Pierre Beaulieu</v>
      </c>
      <c r="D75" s="33">
        <f>VLOOKUP(B75,Données!$A$3:$I$1003,5)</f>
        <v>180</v>
      </c>
      <c r="E75" s="34">
        <v>195</v>
      </c>
      <c r="F75" s="34">
        <v>164</v>
      </c>
      <c r="G75" s="34">
        <v>154</v>
      </c>
    </row>
    <row r="76" spans="1:7" x14ac:dyDescent="0.3">
      <c r="A76" s="30" t="str">
        <f>VLOOKUP(B76,Données!$A$3:$I$1003,4)</f>
        <v>H</v>
      </c>
      <c r="B76" s="14">
        <v>1038</v>
      </c>
      <c r="C76" s="32" t="str">
        <f>IF(B76=Données!X$1,Données!$X$2,VLOOKUP(B76,Données!$A$3:$I$1003,3))</f>
        <v>Gilles Tremblay</v>
      </c>
      <c r="D76" s="33">
        <f>VLOOKUP(B76,Données!$A$3:$I$1003,5)</f>
        <v>172</v>
      </c>
      <c r="E76" s="34">
        <v>145</v>
      </c>
      <c r="F76" s="34">
        <v>169</v>
      </c>
      <c r="G76" s="34">
        <v>189</v>
      </c>
    </row>
    <row r="77" spans="1:7" x14ac:dyDescent="0.3">
      <c r="A77" s="36" t="s">
        <v>109</v>
      </c>
      <c r="B77" s="37"/>
      <c r="C77" s="38"/>
      <c r="D77" s="39"/>
      <c r="E77" s="40"/>
      <c r="F77" s="40"/>
      <c r="G77" s="40"/>
    </row>
    <row r="78" spans="1:7" x14ac:dyDescent="0.3">
      <c r="A78" s="36" t="s">
        <v>109</v>
      </c>
      <c r="B78" s="37"/>
      <c r="C78" s="38"/>
      <c r="D78" s="39"/>
      <c r="E78" s="41"/>
      <c r="F78" s="41"/>
      <c r="G78" s="41"/>
    </row>
    <row r="79" spans="1:7" x14ac:dyDescent="0.3">
      <c r="A79" s="42" t="s">
        <v>110</v>
      </c>
      <c r="B79" s="37"/>
      <c r="C79" s="43"/>
      <c r="D79" s="44"/>
      <c r="E79" s="41"/>
      <c r="F79" s="41"/>
      <c r="G79" s="41"/>
    </row>
    <row r="80" spans="1:7" ht="15" thickBot="1" x14ac:dyDescent="0.35">
      <c r="A80" s="45" t="s">
        <v>110</v>
      </c>
      <c r="B80" s="37"/>
      <c r="C80" s="43"/>
      <c r="D80" s="46"/>
      <c r="E80" s="47"/>
      <c r="F80" s="47"/>
      <c r="G80" s="47"/>
    </row>
    <row r="81" spans="1:7" ht="15" thickBot="1" x14ac:dyDescent="0.35">
      <c r="A81" s="48"/>
      <c r="B81" s="49">
        <v>59</v>
      </c>
      <c r="C81" s="50" t="s">
        <v>118</v>
      </c>
      <c r="D81" s="51">
        <f>SUM(D72:D76)</f>
        <v>798</v>
      </c>
      <c r="E81" s="52">
        <f>SUM(E72:E76)+SUMPRODUCT((E72:E76=0)*1,$D246:$D250)</f>
        <v>797</v>
      </c>
      <c r="F81" s="52">
        <f>SUM(F72:F76)+SUMPRODUCT((F72:F76=0)*1,$D246:$D250)</f>
        <v>824</v>
      </c>
      <c r="G81" s="52">
        <f>SUM(G72:G76)+SUMPRODUCT((G72:G76=0)*1,$D246:$D250)</f>
        <v>716</v>
      </c>
    </row>
    <row r="82" spans="1:7" x14ac:dyDescent="0.3">
      <c r="A82" s="30" t="str">
        <f>VLOOKUP(B82,Données!$A$3:$I$1003,4)</f>
        <v>H</v>
      </c>
      <c r="B82" s="14">
        <v>1039</v>
      </c>
      <c r="C82" s="32" t="str">
        <f>IF(B82=Données!X$1,Données!$X$2,VLOOKUP(B82,Données!$A$3:$I$1003,3))</f>
        <v>André Malo</v>
      </c>
      <c r="D82" s="33">
        <f>VLOOKUP(B82,Données!$A$3:$I$1003,5)</f>
        <v>130</v>
      </c>
      <c r="E82" s="34"/>
      <c r="F82" s="34"/>
      <c r="G82" s="34"/>
    </row>
    <row r="83" spans="1:7" x14ac:dyDescent="0.3">
      <c r="A83" s="30" t="str">
        <f>VLOOKUP(B83,Données!$A$3:$I$1003,4)</f>
        <v>F</v>
      </c>
      <c r="B83" s="14">
        <v>1036</v>
      </c>
      <c r="C83" s="32" t="str">
        <f>IF(B83=Données!X$1,Données!$X$2,VLOOKUP(B83,Données!$A$3:$I$1003,3))</f>
        <v>France Therien</v>
      </c>
      <c r="D83" s="33">
        <f>VLOOKUP(B83,Données!$A$3:$I$1003,5)</f>
        <v>147</v>
      </c>
      <c r="E83" s="34">
        <v>157</v>
      </c>
      <c r="F83" s="34">
        <v>139</v>
      </c>
      <c r="G83" s="34">
        <v>100</v>
      </c>
    </row>
    <row r="84" spans="1:7" x14ac:dyDescent="0.3">
      <c r="A84" s="30" t="str">
        <f>VLOOKUP(B84,Données!$A$3:$I$1003,4)</f>
        <v>F</v>
      </c>
      <c r="B84" s="14">
        <v>1042</v>
      </c>
      <c r="C84" s="32" t="str">
        <f>IF(B84=Données!X$1,Données!$X$2,VLOOKUP(B84,Données!$A$3:$I$1003,3))</f>
        <v>Estelle Vadboncoeur</v>
      </c>
      <c r="D84" s="33">
        <f>VLOOKUP(B84,Données!$A$3:$I$1003,5)</f>
        <v>170</v>
      </c>
      <c r="E84" s="34">
        <v>173</v>
      </c>
      <c r="F84" s="34">
        <v>210</v>
      </c>
      <c r="G84" s="34">
        <v>223</v>
      </c>
    </row>
    <row r="85" spans="1:7" x14ac:dyDescent="0.3">
      <c r="A85" s="30" t="str">
        <f>VLOOKUP(B85,Données!$A$3:$I$1003,4)</f>
        <v>H</v>
      </c>
      <c r="B85" s="14">
        <v>1043</v>
      </c>
      <c r="C85" s="32" t="str">
        <f>IF(B85=Données!X$1,Données!$X$2,VLOOKUP(B85,Données!$A$3:$I$1003,3))</f>
        <v>Ferdinand Laplante</v>
      </c>
      <c r="D85" s="33">
        <f>VLOOKUP(B85,Données!$A$3:$I$1003,5)</f>
        <v>187</v>
      </c>
      <c r="E85" s="34">
        <v>135</v>
      </c>
      <c r="F85" s="34">
        <v>194</v>
      </c>
      <c r="G85" s="34">
        <v>159</v>
      </c>
    </row>
    <row r="86" spans="1:7" x14ac:dyDescent="0.3">
      <c r="A86" s="30" t="str">
        <f>VLOOKUP(B86,Données!$A$3:$I$1003,4)</f>
        <v>F</v>
      </c>
      <c r="B86" s="14">
        <v>1001</v>
      </c>
      <c r="C86" s="32" t="str">
        <f>IF(B86=Données!X$1,Données!$X$2,VLOOKUP(B86,Données!$A$3:$I$1003,3))</f>
        <v>Claire Lessard</v>
      </c>
      <c r="D86" s="33">
        <f>VLOOKUP(B86,Données!$A$3:$I$1003,5)</f>
        <v>174</v>
      </c>
      <c r="E86" s="34">
        <v>158</v>
      </c>
      <c r="F86" s="34">
        <v>225</v>
      </c>
      <c r="G86" s="34">
        <v>183</v>
      </c>
    </row>
    <row r="87" spans="1:7" x14ac:dyDescent="0.3">
      <c r="A87" s="36" t="s">
        <v>109</v>
      </c>
      <c r="B87" s="37"/>
      <c r="C87" s="38"/>
      <c r="D87" s="39"/>
      <c r="E87" s="40"/>
      <c r="F87" s="40"/>
      <c r="G87" s="40"/>
    </row>
    <row r="88" spans="1:7" x14ac:dyDescent="0.3">
      <c r="A88" s="36" t="s">
        <v>109</v>
      </c>
      <c r="B88" s="37"/>
      <c r="C88" s="38"/>
      <c r="D88" s="39"/>
      <c r="E88" s="41"/>
      <c r="F88" s="41"/>
      <c r="G88" s="41"/>
    </row>
    <row r="89" spans="1:7" x14ac:dyDescent="0.3">
      <c r="A89" s="42" t="s">
        <v>110</v>
      </c>
      <c r="B89" s="37"/>
      <c r="C89" s="43"/>
      <c r="D89" s="44"/>
      <c r="E89" s="41"/>
      <c r="F89" s="41"/>
      <c r="G89" s="41"/>
    </row>
    <row r="90" spans="1:7" ht="15" thickBot="1" x14ac:dyDescent="0.35">
      <c r="A90" s="45" t="s">
        <v>110</v>
      </c>
      <c r="B90" s="37"/>
      <c r="C90" s="43"/>
      <c r="D90" s="46"/>
      <c r="E90" s="47"/>
      <c r="F90" s="47"/>
      <c r="G90" s="47"/>
    </row>
    <row r="91" spans="1:7" ht="15" thickBot="1" x14ac:dyDescent="0.35">
      <c r="A91" s="48"/>
      <c r="B91" s="49">
        <v>66</v>
      </c>
      <c r="C91" s="50" t="s">
        <v>119</v>
      </c>
      <c r="D91" s="51">
        <f>SUM(D82:D86)</f>
        <v>808</v>
      </c>
      <c r="E91" s="52">
        <f>SUM(E82:E86)+SUMPRODUCT((E82:E86=0)*1,$D256:$D260)</f>
        <v>623</v>
      </c>
      <c r="F91" s="52">
        <f>SUM(F82:F86)+SUMPRODUCT((F82:F86=0)*1,$D256:$D260)</f>
        <v>768</v>
      </c>
      <c r="G91" s="52">
        <f>SUM(G82:G86)+SUMPRODUCT((G82:G86=0)*1,$D256:$D260)</f>
        <v>665</v>
      </c>
    </row>
    <row r="92" spans="1:7" x14ac:dyDescent="0.3">
      <c r="A92" s="30" t="str">
        <f>VLOOKUP(B92,Données!$A$3:$I$1003,4)</f>
        <v>F</v>
      </c>
      <c r="B92" s="14">
        <v>1045</v>
      </c>
      <c r="C92" s="32" t="str">
        <f>IF(B92=Données!X$1,Données!$X$2,VLOOKUP(B92,Données!$A$3:$I$1003,3))</f>
        <v>Lucille Pinel</v>
      </c>
      <c r="D92" s="33">
        <f>VLOOKUP(B92,Données!$A$3:$I$1003,5)</f>
        <v>117</v>
      </c>
      <c r="E92" s="34"/>
      <c r="F92" s="34"/>
      <c r="G92" s="34"/>
    </row>
    <row r="93" spans="1:7" x14ac:dyDescent="0.3">
      <c r="A93" s="30" t="str">
        <f>VLOOKUP(B93,Données!$A$3:$I$1003,4)</f>
        <v>H</v>
      </c>
      <c r="B93" s="14">
        <v>1046</v>
      </c>
      <c r="C93" s="32" t="str">
        <f>IF(B93=Données!X$1,Données!$X$2,VLOOKUP(B93,Données!$A$3:$I$1003,3))</f>
        <v>Nino Ciccollela</v>
      </c>
      <c r="D93" s="33">
        <f>VLOOKUP(B93,Données!$A$3:$I$1003,5)</f>
        <v>151</v>
      </c>
      <c r="E93" s="34">
        <v>113</v>
      </c>
      <c r="F93" s="34">
        <v>155</v>
      </c>
      <c r="G93" s="34">
        <v>134</v>
      </c>
    </row>
    <row r="94" spans="1:7" x14ac:dyDescent="0.3">
      <c r="A94" s="30" t="str">
        <f>VLOOKUP(B94,Données!$A$3:$I$1003,4)</f>
        <v>F</v>
      </c>
      <c r="B94" s="14">
        <v>1047</v>
      </c>
      <c r="C94" s="32" t="str">
        <f>IF(B94=Données!X$1,Données!$X$2,VLOOKUP(B94,Données!$A$3:$I$1003,3))</f>
        <v>Louisette Croteau</v>
      </c>
      <c r="D94" s="33">
        <f>VLOOKUP(B94,Données!$A$3:$I$1003,5)</f>
        <v>163</v>
      </c>
      <c r="E94" s="34">
        <v>201</v>
      </c>
      <c r="F94" s="34">
        <v>157</v>
      </c>
      <c r="G94" s="34">
        <v>176</v>
      </c>
    </row>
    <row r="95" spans="1:7" x14ac:dyDescent="0.3">
      <c r="A95" s="30" t="str">
        <f>VLOOKUP(B95,Données!$A$3:$I$1003,4)</f>
        <v>F</v>
      </c>
      <c r="B95" s="14">
        <v>1027</v>
      </c>
      <c r="C95" s="32" t="str">
        <f>IF(B95=Données!X$1,Données!$X$2,VLOOKUP(B95,Données!$A$3:$I$1003,3))</f>
        <v>Lise Mc Lean</v>
      </c>
      <c r="D95" s="33">
        <f>VLOOKUP(B95,Données!$A$3:$I$1003,5)</f>
        <v>171</v>
      </c>
      <c r="E95" s="34">
        <v>144</v>
      </c>
      <c r="F95" s="34">
        <v>189</v>
      </c>
      <c r="G95" s="34">
        <v>145</v>
      </c>
    </row>
    <row r="96" spans="1:7" x14ac:dyDescent="0.3">
      <c r="A96" s="30" t="str">
        <f>VLOOKUP(B96,Données!$A$3:$I$1003,4)</f>
        <v>H</v>
      </c>
      <c r="B96" s="14">
        <v>1048</v>
      </c>
      <c r="C96" s="32" t="str">
        <f>IF(B96=Données!X$1,Données!$X$2,VLOOKUP(B96,Données!$A$3:$I$1003,3))</f>
        <v>Michel Moreau</v>
      </c>
      <c r="D96" s="33">
        <f>VLOOKUP(B96,Données!$A$3:$I$1003,5)</f>
        <v>199</v>
      </c>
      <c r="E96" s="34">
        <v>198</v>
      </c>
      <c r="F96" s="34">
        <v>174</v>
      </c>
      <c r="G96" s="34">
        <v>300</v>
      </c>
    </row>
    <row r="97" spans="1:7" x14ac:dyDescent="0.3">
      <c r="A97" s="36" t="s">
        <v>109</v>
      </c>
      <c r="B97" s="37"/>
      <c r="C97" s="38"/>
      <c r="D97" s="39"/>
      <c r="E97" s="40"/>
      <c r="F97" s="40"/>
      <c r="G97" s="40"/>
    </row>
    <row r="98" spans="1:7" x14ac:dyDescent="0.3">
      <c r="A98" s="36" t="s">
        <v>109</v>
      </c>
      <c r="B98" s="37"/>
      <c r="C98" s="38"/>
      <c r="D98" s="39"/>
      <c r="E98" s="41"/>
      <c r="F98" s="41"/>
      <c r="G98" s="41"/>
    </row>
    <row r="99" spans="1:7" x14ac:dyDescent="0.3">
      <c r="A99" s="42" t="s">
        <v>110</v>
      </c>
      <c r="B99" s="37"/>
      <c r="C99" s="43"/>
      <c r="D99" s="44"/>
      <c r="E99" s="41"/>
      <c r="F99" s="41"/>
      <c r="G99" s="41"/>
    </row>
    <row r="100" spans="1:7" ht="15" thickBot="1" x14ac:dyDescent="0.35">
      <c r="A100" s="45" t="s">
        <v>110</v>
      </c>
      <c r="B100" s="37"/>
      <c r="C100" s="43"/>
      <c r="D100" s="46"/>
      <c r="E100" s="47"/>
      <c r="F100" s="47"/>
      <c r="G100" s="47"/>
    </row>
    <row r="101" spans="1:7" ht="15" thickBot="1" x14ac:dyDescent="0.35">
      <c r="A101" s="48"/>
      <c r="B101" s="49">
        <v>138</v>
      </c>
      <c r="C101" s="50" t="s">
        <v>120</v>
      </c>
      <c r="D101" s="51">
        <f>SUM(D92:D96)</f>
        <v>801</v>
      </c>
      <c r="E101" s="52">
        <f>SUM(E92:E96)+SUMPRODUCT((E92:E96=0)*1,$D266:$D270)</f>
        <v>656</v>
      </c>
      <c r="F101" s="52">
        <f>SUM(F92:F96)+SUMPRODUCT((F92:F96=0)*1,$D266:$D270)</f>
        <v>675</v>
      </c>
      <c r="G101" s="52">
        <f>SUM(G92:G96)+SUMPRODUCT((G92:G96=0)*1,$D266:$D270)</f>
        <v>755</v>
      </c>
    </row>
    <row r="102" spans="1:7" x14ac:dyDescent="0.3">
      <c r="A102" s="30" t="str">
        <f>VLOOKUP(B102,Données!$A$3:$I$1003,4)</f>
        <v>F</v>
      </c>
      <c r="B102" s="14">
        <v>1083</v>
      </c>
      <c r="C102" s="32" t="str">
        <f>IF(B102=Données!X$1,Données!$X$2,VLOOKUP(B102,Données!$A$3:$I$1003,3))</f>
        <v>Denise St-Jules</v>
      </c>
      <c r="D102" s="33">
        <f>VLOOKUP(B102,Données!$A$3:$I$1003,5)</f>
        <v>130</v>
      </c>
      <c r="E102" s="34">
        <v>90</v>
      </c>
      <c r="F102" s="34">
        <v>113</v>
      </c>
      <c r="G102" s="34">
        <v>116</v>
      </c>
    </row>
    <row r="103" spans="1:7" x14ac:dyDescent="0.3">
      <c r="A103" s="30" t="str">
        <f>VLOOKUP(B103,Données!$A$3:$I$1003,4)</f>
        <v>F</v>
      </c>
      <c r="B103" s="14">
        <v>1050</v>
      </c>
      <c r="C103" s="32" t="str">
        <f>IF(B103=Données!X$1,Données!$X$2,VLOOKUP(B103,Données!$A$3:$I$1003,3))</f>
        <v>Gisèle Prévost</v>
      </c>
      <c r="D103" s="33">
        <f>VLOOKUP(B103,Données!$A$3:$I$1003,5)</f>
        <v>141</v>
      </c>
      <c r="E103" s="34">
        <v>181</v>
      </c>
      <c r="F103" s="34">
        <v>234</v>
      </c>
      <c r="G103" s="34">
        <v>118</v>
      </c>
    </row>
    <row r="104" spans="1:7" x14ac:dyDescent="0.3">
      <c r="A104" s="30" t="str">
        <f>VLOOKUP(B104,Données!$A$3:$I$1003,4)</f>
        <v>H</v>
      </c>
      <c r="B104" s="14">
        <v>1051</v>
      </c>
      <c r="C104" s="32" t="str">
        <f>IF(B104=Données!X$1,Données!$X$2,VLOOKUP(B104,Données!$A$3:$I$1003,3))</f>
        <v>Serge Goupil</v>
      </c>
      <c r="D104" s="33">
        <f>VLOOKUP(B104,Données!$A$3:$I$1003,5)</f>
        <v>172</v>
      </c>
      <c r="E104" s="34">
        <v>205</v>
      </c>
      <c r="F104" s="34">
        <v>254</v>
      </c>
      <c r="G104" s="34">
        <v>173</v>
      </c>
    </row>
    <row r="105" spans="1:7" x14ac:dyDescent="0.3">
      <c r="A105" s="30" t="str">
        <f>VLOOKUP(B105,Données!$A$3:$I$1003,4)</f>
        <v>H</v>
      </c>
      <c r="B105" s="14">
        <v>1056</v>
      </c>
      <c r="C105" s="32" t="str">
        <f>IF(B105=Données!X$1,Données!$X$2,VLOOKUP(B105,Données!$A$3:$I$1003,3))</f>
        <v>Philippe Vignis</v>
      </c>
      <c r="D105" s="33">
        <f>VLOOKUP(B105,Données!$A$3:$I$1003,5)</f>
        <v>174</v>
      </c>
      <c r="E105" s="34">
        <v>212</v>
      </c>
      <c r="F105" s="34">
        <v>207</v>
      </c>
      <c r="G105" s="34">
        <v>188</v>
      </c>
    </row>
    <row r="106" spans="1:7" x14ac:dyDescent="0.3">
      <c r="A106" s="30" t="str">
        <f>VLOOKUP(B106,Données!$A$3:$I$1003,4)</f>
        <v>H</v>
      </c>
      <c r="B106" s="14">
        <v>1053</v>
      </c>
      <c r="C106" s="32" t="str">
        <f>IF(B106=Données!X$1,Données!$X$2,VLOOKUP(B106,Données!$A$3:$I$1003,3))</f>
        <v>André Cyr</v>
      </c>
      <c r="D106" s="33">
        <f>VLOOKUP(B106,Données!$A$3:$I$1003,5)</f>
        <v>204</v>
      </c>
      <c r="E106" s="34">
        <v>188</v>
      </c>
      <c r="F106" s="34">
        <v>173</v>
      </c>
      <c r="G106" s="34">
        <v>214</v>
      </c>
    </row>
    <row r="107" spans="1:7" x14ac:dyDescent="0.3">
      <c r="A107" s="36" t="s">
        <v>109</v>
      </c>
      <c r="B107" s="37"/>
      <c r="C107" s="38"/>
      <c r="D107" s="39"/>
      <c r="E107" s="40"/>
      <c r="F107" s="40"/>
      <c r="G107" s="40"/>
    </row>
    <row r="108" spans="1:7" x14ac:dyDescent="0.3">
      <c r="A108" s="36" t="s">
        <v>109</v>
      </c>
      <c r="B108" s="37"/>
      <c r="C108" s="38"/>
      <c r="D108" s="39"/>
      <c r="E108" s="41"/>
      <c r="F108" s="41"/>
      <c r="G108" s="41"/>
    </row>
    <row r="109" spans="1:7" x14ac:dyDescent="0.3">
      <c r="A109" s="42" t="s">
        <v>110</v>
      </c>
      <c r="B109" s="37"/>
      <c r="C109" s="43"/>
      <c r="D109" s="44"/>
      <c r="E109" s="41"/>
      <c r="F109" s="41"/>
      <c r="G109" s="41"/>
    </row>
    <row r="110" spans="1:7" ht="15" thickBot="1" x14ac:dyDescent="0.35">
      <c r="A110" s="45" t="s">
        <v>110</v>
      </c>
      <c r="B110" s="37"/>
      <c r="C110" s="43"/>
      <c r="D110" s="46"/>
      <c r="E110" s="47"/>
      <c r="F110" s="47"/>
      <c r="G110" s="47"/>
    </row>
    <row r="111" spans="1:7" ht="15" thickBot="1" x14ac:dyDescent="0.35">
      <c r="A111" s="48"/>
      <c r="B111" s="49">
        <v>70</v>
      </c>
      <c r="C111" s="50" t="s">
        <v>121</v>
      </c>
      <c r="D111" s="51">
        <f>SUM(D102:D106)</f>
        <v>821</v>
      </c>
      <c r="E111" s="52">
        <f>SUM(E102:E106)+SUMPRODUCT((E102:E106=0)*1,$D276:$D280)</f>
        <v>876</v>
      </c>
      <c r="F111" s="52">
        <f>SUM(F102:F106)+SUMPRODUCT((F102:F106=0)*1,$D276:$D280)</f>
        <v>981</v>
      </c>
      <c r="G111" s="52">
        <f>SUM(G102:G106)+SUMPRODUCT((G102:G106=0)*1,$D276:$D280)</f>
        <v>809</v>
      </c>
    </row>
    <row r="112" spans="1:7" x14ac:dyDescent="0.3">
      <c r="A112" s="30" t="str">
        <f>VLOOKUP(B112,Données!$A$3:$I$1003,4)</f>
        <v>F</v>
      </c>
      <c r="B112" s="14">
        <v>1058</v>
      </c>
      <c r="C112" s="32" t="str">
        <f>IF(B112=Données!X$1,Données!$X$2,VLOOKUP(B112,Données!$A$3:$I$1003,3))</f>
        <v>Francine Allard</v>
      </c>
      <c r="D112" s="33">
        <f>VLOOKUP(B112,Données!$A$3:$I$1003,5)</f>
        <v>128</v>
      </c>
      <c r="E112" s="34">
        <v>110</v>
      </c>
      <c r="F112" s="34">
        <v>165</v>
      </c>
      <c r="G112" s="34">
        <v>141</v>
      </c>
    </row>
    <row r="113" spans="1:7" x14ac:dyDescent="0.3">
      <c r="A113" s="30" t="str">
        <f>VLOOKUP(B113,Données!$A$3:$I$1003,4)</f>
        <v>F</v>
      </c>
      <c r="B113" s="14">
        <v>1054</v>
      </c>
      <c r="C113" s="32" t="str">
        <f>IF(B113=Données!X$1,Données!$X$2,VLOOKUP(B113,Données!$A$3:$I$1003,3))</f>
        <v>Danielle Turgeon</v>
      </c>
      <c r="D113" s="33">
        <f>VLOOKUP(B113,Données!$A$3:$I$1003,5)</f>
        <v>138</v>
      </c>
      <c r="E113" s="34">
        <v>113</v>
      </c>
      <c r="F113" s="34">
        <v>128</v>
      </c>
      <c r="G113" s="34">
        <v>134</v>
      </c>
    </row>
    <row r="114" spans="1:7" x14ac:dyDescent="0.3">
      <c r="A114" s="30" t="str">
        <f>VLOOKUP(B114,Données!$A$3:$I$1003,4)</f>
        <v>F</v>
      </c>
      <c r="B114" s="14">
        <v>1055</v>
      </c>
      <c r="C114" s="32" t="str">
        <f>IF(B114=Données!X$1,Données!$X$2,VLOOKUP(B114,Données!$A$3:$I$1003,3))</f>
        <v>Ginette Juteau</v>
      </c>
      <c r="D114" s="33">
        <f>VLOOKUP(B114,Données!$A$3:$I$1003,5)</f>
        <v>158</v>
      </c>
      <c r="E114" s="34">
        <v>150</v>
      </c>
      <c r="F114" s="34">
        <v>105</v>
      </c>
      <c r="G114" s="34">
        <v>138</v>
      </c>
    </row>
    <row r="115" spans="1:7" x14ac:dyDescent="0.3">
      <c r="A115" s="30" t="str">
        <f>VLOOKUP(B115,Données!$A$3:$I$1003,4)</f>
        <v>F</v>
      </c>
      <c r="B115" s="14">
        <v>1066</v>
      </c>
      <c r="C115" s="32" t="str">
        <f>IF(B115=Données!X$1,Données!$X$2,VLOOKUP(B115,Données!$A$3:$I$1003,3))</f>
        <v>Thérèse Truchon</v>
      </c>
      <c r="D115" s="33">
        <f>VLOOKUP(B115,Données!$A$3:$I$1003,5)</f>
        <v>173</v>
      </c>
      <c r="E115" s="34">
        <v>181</v>
      </c>
      <c r="F115" s="34">
        <v>125</v>
      </c>
      <c r="G115" s="34">
        <v>117</v>
      </c>
    </row>
    <row r="116" spans="1:7" x14ac:dyDescent="0.3">
      <c r="A116" s="30" t="str">
        <f>VLOOKUP(B116,Données!$A$3:$I$1003,4)</f>
        <v>H</v>
      </c>
      <c r="B116" s="14">
        <v>1057</v>
      </c>
      <c r="C116" s="32" t="str">
        <f>IF(B116=Données!X$1,Données!$X$2,VLOOKUP(B116,Données!$A$3:$I$1003,3))</f>
        <v>Gilles Mc Clean</v>
      </c>
      <c r="D116" s="33">
        <f>VLOOKUP(B116,Données!$A$3:$I$1003,5)</f>
        <v>213</v>
      </c>
      <c r="E116" s="34">
        <v>158</v>
      </c>
      <c r="F116" s="34">
        <v>206</v>
      </c>
      <c r="G116" s="34">
        <v>185</v>
      </c>
    </row>
    <row r="117" spans="1:7" x14ac:dyDescent="0.3">
      <c r="A117" s="36" t="s">
        <v>109</v>
      </c>
      <c r="B117" s="37"/>
      <c r="C117" s="38"/>
      <c r="D117" s="39"/>
      <c r="E117" s="40"/>
      <c r="F117" s="40"/>
      <c r="G117" s="40"/>
    </row>
    <row r="118" spans="1:7" x14ac:dyDescent="0.3">
      <c r="A118" s="36" t="s">
        <v>109</v>
      </c>
      <c r="B118" s="37"/>
      <c r="C118" s="38"/>
      <c r="D118" s="39"/>
      <c r="E118" s="41"/>
      <c r="F118" s="41"/>
      <c r="G118" s="41"/>
    </row>
    <row r="119" spans="1:7" x14ac:dyDescent="0.3">
      <c r="A119" s="42" t="s">
        <v>110</v>
      </c>
      <c r="B119" s="37"/>
      <c r="C119" s="43"/>
      <c r="D119" s="44"/>
      <c r="E119" s="41"/>
      <c r="F119" s="41"/>
      <c r="G119" s="41"/>
    </row>
    <row r="120" spans="1:7" ht="15" thickBot="1" x14ac:dyDescent="0.35">
      <c r="A120" s="45" t="s">
        <v>110</v>
      </c>
      <c r="B120" s="37"/>
      <c r="C120" s="43"/>
      <c r="D120" s="46"/>
      <c r="E120" s="47"/>
      <c r="F120" s="47"/>
      <c r="G120" s="47"/>
    </row>
    <row r="121" spans="1:7" ht="15" thickBot="1" x14ac:dyDescent="0.35">
      <c r="A121" s="48"/>
      <c r="B121" s="49">
        <v>82</v>
      </c>
      <c r="C121" s="50" t="s">
        <v>122</v>
      </c>
      <c r="D121" s="51">
        <f>SUM(D112:D116)</f>
        <v>810</v>
      </c>
      <c r="E121" s="52">
        <f>SUM(E112:E116)+SUMPRODUCT((E112:E116=0)*1,$D286:$D290)</f>
        <v>712</v>
      </c>
      <c r="F121" s="52">
        <f>SUM(F112:F116)+SUMPRODUCT((F112:F116=0)*1,$D286:$D290)</f>
        <v>729</v>
      </c>
      <c r="G121" s="52">
        <f>SUM(G112:G116)+SUMPRODUCT((G112:G116=0)*1,$D286:$D290)</f>
        <v>715</v>
      </c>
    </row>
    <row r="122" spans="1:7" x14ac:dyDescent="0.3">
      <c r="A122" s="30" t="str">
        <f>VLOOKUP(B122,Données!$A$3:$I$1003,4)</f>
        <v>F</v>
      </c>
      <c r="B122" s="14">
        <v>1006</v>
      </c>
      <c r="C122" s="32" t="str">
        <f>IF(B122=Données!X$1,Données!$X$2,VLOOKUP(B122,Données!$A$3:$I$1003,3))</f>
        <v>Jocelyne Labelle</v>
      </c>
      <c r="D122" s="33">
        <f>VLOOKUP(B122,Données!$A$3:$I$1003,5)</f>
        <v>132</v>
      </c>
      <c r="E122" s="34">
        <v>202</v>
      </c>
      <c r="F122" s="34">
        <v>142</v>
      </c>
      <c r="G122" s="34">
        <v>115</v>
      </c>
    </row>
    <row r="123" spans="1:7" x14ac:dyDescent="0.3">
      <c r="A123" s="30" t="str">
        <f>VLOOKUP(B123,Données!$A$3:$I$1003,4)</f>
        <v>H</v>
      </c>
      <c r="B123" s="14">
        <v>1063</v>
      </c>
      <c r="C123" s="32" t="str">
        <f>IF(B123=Données!X$1,Données!$X$2,VLOOKUP(B123,Données!$A$3:$I$1003,3))</f>
        <v>André Ouimet</v>
      </c>
      <c r="D123" s="33">
        <f>VLOOKUP(B123,Données!$A$3:$I$1003,5)</f>
        <v>150</v>
      </c>
      <c r="E123" s="34">
        <v>136</v>
      </c>
      <c r="F123" s="34">
        <v>161</v>
      </c>
      <c r="G123" s="34">
        <v>172</v>
      </c>
    </row>
    <row r="124" spans="1:7" x14ac:dyDescent="0.3">
      <c r="A124" s="30" t="str">
        <f>VLOOKUP(B124,Données!$A$3:$I$1003,4)</f>
        <v>H</v>
      </c>
      <c r="B124" s="14">
        <v>1060</v>
      </c>
      <c r="C124" s="32" t="str">
        <f>IF(B124=Données!X$1,Données!$X$2,VLOOKUP(B124,Données!$A$3:$I$1003,3))</f>
        <v>Yvon Cyr</v>
      </c>
      <c r="D124" s="33">
        <f>VLOOKUP(B124,Données!$A$3:$I$1003,5)</f>
        <v>159</v>
      </c>
      <c r="E124" s="34">
        <v>171</v>
      </c>
      <c r="F124" s="34">
        <v>121</v>
      </c>
      <c r="G124" s="34">
        <v>150</v>
      </c>
    </row>
    <row r="125" spans="1:7" x14ac:dyDescent="0.3">
      <c r="A125" s="30" t="str">
        <f>VLOOKUP(B125,Données!$A$3:$I$1003,4)</f>
        <v>H</v>
      </c>
      <c r="B125" s="14">
        <v>1061</v>
      </c>
      <c r="C125" s="32" t="str">
        <f>IF(B125=Données!X$1,Données!$X$2,VLOOKUP(B125,Données!$A$3:$I$1003,3))</f>
        <v>Denis Sabourin</v>
      </c>
      <c r="D125" s="33">
        <f>VLOOKUP(B125,Données!$A$3:$I$1003,5)</f>
        <v>174</v>
      </c>
      <c r="E125" s="34">
        <v>180</v>
      </c>
      <c r="F125" s="34">
        <v>184</v>
      </c>
      <c r="G125" s="34">
        <v>225</v>
      </c>
    </row>
    <row r="126" spans="1:7" x14ac:dyDescent="0.3">
      <c r="A126" s="30" t="str">
        <f>VLOOKUP(B126,Données!$A$3:$I$1003,4)</f>
        <v>H</v>
      </c>
      <c r="B126" s="14">
        <v>1062</v>
      </c>
      <c r="C126" s="32" t="str">
        <f>IF(B126=Données!X$1,Données!$X$2,VLOOKUP(B126,Données!$A$3:$I$1003,3))</f>
        <v>Jean-Claude Marcoux</v>
      </c>
      <c r="D126" s="33">
        <f>VLOOKUP(B126,Données!$A$3:$I$1003,5)</f>
        <v>194</v>
      </c>
      <c r="E126" s="34">
        <v>178</v>
      </c>
      <c r="F126" s="34">
        <v>188</v>
      </c>
      <c r="G126" s="34">
        <v>214</v>
      </c>
    </row>
    <row r="127" spans="1:7" x14ac:dyDescent="0.3">
      <c r="A127" s="36" t="s">
        <v>109</v>
      </c>
      <c r="B127" s="37"/>
      <c r="C127" s="38"/>
      <c r="D127" s="39"/>
      <c r="E127" s="40"/>
      <c r="F127" s="40"/>
      <c r="G127" s="40"/>
    </row>
    <row r="128" spans="1:7" x14ac:dyDescent="0.3">
      <c r="A128" s="36" t="s">
        <v>109</v>
      </c>
      <c r="B128" s="37"/>
      <c r="C128" s="38"/>
      <c r="D128" s="39"/>
      <c r="E128" s="41"/>
      <c r="F128" s="41"/>
      <c r="G128" s="41"/>
    </row>
    <row r="129" spans="1:7" x14ac:dyDescent="0.3">
      <c r="A129" s="42" t="s">
        <v>110</v>
      </c>
      <c r="B129" s="37"/>
      <c r="C129" s="43"/>
      <c r="D129" s="44"/>
      <c r="E129" s="41"/>
      <c r="F129" s="41"/>
      <c r="G129" s="41"/>
    </row>
    <row r="130" spans="1:7" ht="15" thickBot="1" x14ac:dyDescent="0.35">
      <c r="A130" s="45" t="s">
        <v>110</v>
      </c>
      <c r="B130" s="37"/>
      <c r="C130" s="43"/>
      <c r="D130" s="46"/>
      <c r="E130" s="47"/>
      <c r="F130" s="47"/>
      <c r="G130" s="47"/>
    </row>
    <row r="131" spans="1:7" ht="15" thickBot="1" x14ac:dyDescent="0.35">
      <c r="A131" s="48"/>
      <c r="B131" s="49">
        <v>62</v>
      </c>
      <c r="C131" s="50" t="s">
        <v>123</v>
      </c>
      <c r="D131" s="51">
        <f>SUM(D122:D126)</f>
        <v>809</v>
      </c>
      <c r="E131" s="52">
        <f>SUM(E122:E126)+SUMPRODUCT((E122:E126=0)*1,$D296:$D300)</f>
        <v>867</v>
      </c>
      <c r="F131" s="52">
        <f>SUM(F122:F126)+SUMPRODUCT((F122:F126=0)*1,$D296:$D300)</f>
        <v>796</v>
      </c>
      <c r="G131" s="52">
        <f>SUM(G122:G126)+SUMPRODUCT((G122:G126=0)*1,$D296:$D300)</f>
        <v>876</v>
      </c>
    </row>
    <row r="132" spans="1:7" x14ac:dyDescent="0.3">
      <c r="A132" s="30" t="str">
        <f>VLOOKUP(B132,Données!$A$3:$I$1003,4)</f>
        <v>H</v>
      </c>
      <c r="B132" s="14">
        <v>1079</v>
      </c>
      <c r="C132" s="32" t="str">
        <f>IF(B132=Données!X$1,Données!$X$2,VLOOKUP(B132,Données!$A$3:$I$1003,3))</f>
        <v>Gilles Thériault</v>
      </c>
      <c r="D132" s="33">
        <f>VLOOKUP(B132,Données!$A$3:$I$1003,5)</f>
        <v>130</v>
      </c>
      <c r="E132" s="34">
        <v>192</v>
      </c>
      <c r="F132" s="34">
        <v>154</v>
      </c>
      <c r="G132" s="34">
        <v>160</v>
      </c>
    </row>
    <row r="133" spans="1:7" x14ac:dyDescent="0.3">
      <c r="A133" s="30" t="str">
        <f>VLOOKUP(B133,Données!$A$3:$I$1003,4)</f>
        <v>F</v>
      </c>
      <c r="B133" s="14">
        <v>1031</v>
      </c>
      <c r="C133" s="32" t="str">
        <f>IF(B133=Données!X$1,Données!$X$2,VLOOKUP(B133,Données!$A$3:$I$1003,3))</f>
        <v>Anita Pelletier</v>
      </c>
      <c r="D133" s="33">
        <f>VLOOKUP(B133,Données!$A$3:$I$1003,5)</f>
        <v>150</v>
      </c>
      <c r="E133" s="34">
        <v>152</v>
      </c>
      <c r="F133" s="34">
        <v>139</v>
      </c>
      <c r="G133" s="34">
        <v>145</v>
      </c>
    </row>
    <row r="134" spans="1:7" x14ac:dyDescent="0.3">
      <c r="A134" s="30" t="str">
        <f>VLOOKUP(B134,Données!$A$3:$I$1003,4)</f>
        <v>H</v>
      </c>
      <c r="B134" s="14">
        <v>1044</v>
      </c>
      <c r="C134" s="32" t="str">
        <f>IF(B134=Données!X$1,Données!$X$2,VLOOKUP(B134,Données!$A$3:$I$1003,3))</f>
        <v>Philippe Renaud</v>
      </c>
      <c r="D134" s="33">
        <f>VLOOKUP(B134,Données!$A$3:$I$1003,5)</f>
        <v>158</v>
      </c>
      <c r="E134" s="34">
        <v>139</v>
      </c>
      <c r="F134" s="34">
        <v>131</v>
      </c>
      <c r="G134" s="34">
        <v>155</v>
      </c>
    </row>
    <row r="135" spans="1:7" x14ac:dyDescent="0.3">
      <c r="A135" s="30" t="str">
        <f>VLOOKUP(B135,Données!$A$3:$I$1003,4)</f>
        <v>F</v>
      </c>
      <c r="B135" s="14">
        <v>1068</v>
      </c>
      <c r="C135" s="32" t="str">
        <f>IF(B135=Données!X$1,Données!$X$2,VLOOKUP(B135,Données!$A$3:$I$1003,3))</f>
        <v>Cécile Hébert</v>
      </c>
      <c r="D135" s="33">
        <f>VLOOKUP(B135,Données!$A$3:$I$1003,5)</f>
        <v>171</v>
      </c>
      <c r="E135" s="34">
        <v>130</v>
      </c>
      <c r="F135" s="34">
        <v>144</v>
      </c>
      <c r="G135" s="34">
        <v>157</v>
      </c>
    </row>
    <row r="136" spans="1:7" x14ac:dyDescent="0.3">
      <c r="A136" s="30" t="str">
        <f>VLOOKUP(B136,Données!$A$3:$I$1003,4)</f>
        <v>H</v>
      </c>
      <c r="B136" s="14">
        <v>1067</v>
      </c>
      <c r="C136" s="32" t="str">
        <f>IF(B136=Données!X$1,Données!$X$2,VLOOKUP(B136,Données!$A$3:$I$1003,3))</f>
        <v>Émile Beauchesne</v>
      </c>
      <c r="D136" s="33">
        <f>VLOOKUP(B136,Données!$A$3:$I$1003,5)</f>
        <v>191</v>
      </c>
      <c r="E136" s="34">
        <v>196</v>
      </c>
      <c r="F136" s="34">
        <v>178</v>
      </c>
      <c r="G136" s="34">
        <v>191</v>
      </c>
    </row>
    <row r="137" spans="1:7" x14ac:dyDescent="0.3">
      <c r="A137" s="36" t="s">
        <v>109</v>
      </c>
      <c r="B137" s="37"/>
      <c r="C137" s="38"/>
      <c r="D137" s="39"/>
      <c r="E137" s="40"/>
      <c r="F137" s="40"/>
      <c r="G137" s="40"/>
    </row>
    <row r="138" spans="1:7" x14ac:dyDescent="0.3">
      <c r="A138" s="36" t="s">
        <v>109</v>
      </c>
      <c r="B138" s="37"/>
      <c r="C138" s="38"/>
      <c r="D138" s="39"/>
      <c r="E138" s="41"/>
      <c r="F138" s="41"/>
      <c r="G138" s="41"/>
    </row>
    <row r="139" spans="1:7" x14ac:dyDescent="0.3">
      <c r="A139" s="42" t="s">
        <v>110</v>
      </c>
      <c r="B139" s="37"/>
      <c r="C139" s="43"/>
      <c r="D139" s="44"/>
      <c r="E139" s="41"/>
      <c r="F139" s="41"/>
      <c r="G139" s="41"/>
    </row>
    <row r="140" spans="1:7" ht="15" thickBot="1" x14ac:dyDescent="0.35">
      <c r="A140" s="45" t="s">
        <v>110</v>
      </c>
      <c r="B140" s="37"/>
      <c r="C140" s="43"/>
      <c r="D140" s="46"/>
      <c r="E140" s="47"/>
      <c r="F140" s="47"/>
      <c r="G140" s="47"/>
    </row>
    <row r="141" spans="1:7" ht="15" thickBot="1" x14ac:dyDescent="0.35">
      <c r="A141" s="48"/>
      <c r="B141" s="49">
        <v>58</v>
      </c>
      <c r="C141" s="50" t="s">
        <v>124</v>
      </c>
      <c r="D141" s="51">
        <f>SUM(D132:D136)</f>
        <v>800</v>
      </c>
      <c r="E141" s="52">
        <f>SUM(E132:E136)+SUMPRODUCT((E132:E136=0)*1,$D306:$D310)</f>
        <v>809</v>
      </c>
      <c r="F141" s="52">
        <f>SUM(F132:F136)+SUMPRODUCT((F132:F136=0)*1,$D306:$D310)</f>
        <v>746</v>
      </c>
      <c r="G141" s="52">
        <f>SUM(G132:G136)+SUMPRODUCT((G132:G136=0)*1,$D306:$D310)</f>
        <v>808</v>
      </c>
    </row>
    <row r="142" spans="1:7" x14ac:dyDescent="0.3">
      <c r="A142" s="30" t="str">
        <f>VLOOKUP(B142,Données!$A$3:$I$1003,4)</f>
        <v>F</v>
      </c>
      <c r="B142" s="14">
        <v>1070</v>
      </c>
      <c r="C142" s="32" t="str">
        <f>IF(B142=Données!X$1,Données!$X$2,VLOOKUP(B142,Données!$A$3:$I$1003,3))</f>
        <v>Monique Campeau</v>
      </c>
      <c r="D142" s="33">
        <f>VLOOKUP(B142,Données!$A$3:$I$1003,5)</f>
        <v>144</v>
      </c>
      <c r="E142" s="34"/>
      <c r="F142" s="34"/>
      <c r="G142" s="34"/>
    </row>
    <row r="143" spans="1:7" x14ac:dyDescent="0.3">
      <c r="A143" s="30" t="str">
        <f>VLOOKUP(B143,Données!$A$3:$I$1003,4)</f>
        <v>H</v>
      </c>
      <c r="B143" s="14">
        <v>1086</v>
      </c>
      <c r="C143" s="32" t="str">
        <f>IF(B143=Données!X$1,Données!$X$2,VLOOKUP(B143,Données!$A$3:$I$1003,3))</f>
        <v>Yves St-Jules</v>
      </c>
      <c r="D143" s="33">
        <f>VLOOKUP(B143,Données!$A$3:$I$1003,5)</f>
        <v>130</v>
      </c>
      <c r="E143" s="34">
        <v>89</v>
      </c>
      <c r="F143" s="34">
        <v>81</v>
      </c>
      <c r="G143" s="34">
        <v>74</v>
      </c>
    </row>
    <row r="144" spans="1:7" x14ac:dyDescent="0.3">
      <c r="A144" s="30" t="str">
        <f>VLOOKUP(B144,Données!$A$3:$I$1003,4)</f>
        <v>H</v>
      </c>
      <c r="B144" s="14">
        <v>1080</v>
      </c>
      <c r="C144" s="32" t="str">
        <f>IF(B144=Données!X$1,Données!$X$2,VLOOKUP(B144,Données!$A$3:$I$1003,3))</f>
        <v>Ferno Truchon</v>
      </c>
      <c r="D144" s="33">
        <f>VLOOKUP(B144,Données!$A$3:$I$1003,5)</f>
        <v>161</v>
      </c>
      <c r="E144" s="34">
        <v>117</v>
      </c>
      <c r="F144" s="34">
        <v>149</v>
      </c>
      <c r="G144" s="34">
        <v>225</v>
      </c>
    </row>
    <row r="145" spans="1:7" x14ac:dyDescent="0.3">
      <c r="A145" s="30" t="str">
        <f>VLOOKUP(B145,Données!$A$3:$I$1003,4)</f>
        <v>F</v>
      </c>
      <c r="B145" s="14">
        <v>1073</v>
      </c>
      <c r="C145" s="32" t="str">
        <f>IF(B145=Données!X$1,Données!$X$2,VLOOKUP(B145,Données!$A$3:$I$1003,3))</f>
        <v>Jocelyne Brunelle</v>
      </c>
      <c r="D145" s="33">
        <f>VLOOKUP(B145,Données!$A$3:$I$1003,5)</f>
        <v>162</v>
      </c>
      <c r="E145" s="34">
        <v>158</v>
      </c>
      <c r="F145" s="34">
        <v>170</v>
      </c>
      <c r="G145" s="34">
        <v>101</v>
      </c>
    </row>
    <row r="146" spans="1:7" x14ac:dyDescent="0.3">
      <c r="A146" s="30" t="str">
        <f>VLOOKUP(B146,Données!$A$3:$I$1003,4)</f>
        <v>H</v>
      </c>
      <c r="B146" s="14">
        <v>1072</v>
      </c>
      <c r="C146" s="32" t="str">
        <f>IF(B146=Données!X$1,Données!$X$2,VLOOKUP(B146,Données!$A$3:$I$1003,3))</f>
        <v>Marcel Legault</v>
      </c>
      <c r="D146" s="33">
        <f>VLOOKUP(B146,Données!$A$3:$I$1003,5)</f>
        <v>195</v>
      </c>
      <c r="E146" s="34">
        <v>177</v>
      </c>
      <c r="F146" s="34">
        <v>145</v>
      </c>
      <c r="G146" s="34">
        <v>163</v>
      </c>
    </row>
    <row r="147" spans="1:7" x14ac:dyDescent="0.3">
      <c r="A147" s="36" t="s">
        <v>109</v>
      </c>
      <c r="B147" s="37"/>
      <c r="C147" s="38"/>
      <c r="D147" s="39"/>
      <c r="E147" s="40"/>
      <c r="F147" s="40"/>
      <c r="G147" s="40"/>
    </row>
    <row r="148" spans="1:7" x14ac:dyDescent="0.3">
      <c r="A148" s="36" t="s">
        <v>109</v>
      </c>
      <c r="B148" s="37"/>
      <c r="C148" s="38"/>
      <c r="D148" s="39"/>
      <c r="E148" s="41"/>
      <c r="F148" s="41"/>
      <c r="G148" s="41"/>
    </row>
    <row r="149" spans="1:7" x14ac:dyDescent="0.3">
      <c r="A149" s="42" t="s">
        <v>110</v>
      </c>
      <c r="B149" s="37"/>
      <c r="C149" s="43"/>
      <c r="D149" s="44"/>
      <c r="E149" s="41"/>
      <c r="F149" s="41"/>
      <c r="G149" s="41"/>
    </row>
    <row r="150" spans="1:7" ht="15" thickBot="1" x14ac:dyDescent="0.35">
      <c r="A150" s="45" t="s">
        <v>110</v>
      </c>
      <c r="B150" s="37"/>
      <c r="C150" s="43"/>
      <c r="D150" s="46"/>
      <c r="E150" s="47"/>
      <c r="F150" s="47"/>
      <c r="G150" s="47"/>
    </row>
    <row r="151" spans="1:7" ht="15" thickBot="1" x14ac:dyDescent="0.35">
      <c r="A151" s="48"/>
      <c r="B151" s="49">
        <v>119</v>
      </c>
      <c r="C151" s="50" t="s">
        <v>125</v>
      </c>
      <c r="D151" s="51">
        <f>SUM(D142:D146)</f>
        <v>792</v>
      </c>
      <c r="E151" s="52">
        <f>SUM(E142:E146)+SUMPRODUCT((E142:E146=0)*1,$D316:$D320)</f>
        <v>541</v>
      </c>
      <c r="F151" s="52">
        <f>SUM(F142:F146)+SUMPRODUCT((F142:F146=0)*1,$D316:$D320)</f>
        <v>545</v>
      </c>
      <c r="G151" s="52">
        <f>SUM(G142:G146)+SUMPRODUCT((G142:G146=0)*1,$D316:$D320)</f>
        <v>563</v>
      </c>
    </row>
    <row r="152" spans="1:7" x14ac:dyDescent="0.3">
      <c r="A152" s="30" t="str">
        <f>VLOOKUP(B152,Données!$A$3:$I$1003,4)</f>
        <v>F</v>
      </c>
      <c r="B152" s="14">
        <v>1084</v>
      </c>
      <c r="C152" s="32" t="str">
        <f>IF(B152=Données!X$1,Données!$X$2,VLOOKUP(B152,Données!$A$3:$I$1003,3))</f>
        <v>Louise St-Jules</v>
      </c>
      <c r="D152" s="33">
        <f>VLOOKUP(B152,Données!$A$3:$I$1003,5)</f>
        <v>130</v>
      </c>
      <c r="E152" s="34">
        <v>122</v>
      </c>
      <c r="F152" s="34">
        <v>146</v>
      </c>
      <c r="G152" s="34">
        <v>94</v>
      </c>
    </row>
    <row r="153" spans="1:7" x14ac:dyDescent="0.3">
      <c r="A153" s="30" t="str">
        <f>VLOOKUP(B153,Données!$A$3:$I$1003,4)</f>
        <v>H</v>
      </c>
      <c r="B153" s="14">
        <v>1076</v>
      </c>
      <c r="C153" s="32" t="str">
        <f>IF(B153=Données!X$1,Données!$X$2,VLOOKUP(B153,Données!$A$3:$I$1003,3))</f>
        <v>Antoine Lavoie</v>
      </c>
      <c r="D153" s="33">
        <f>VLOOKUP(B153,Données!$A$3:$I$1003,5)</f>
        <v>159</v>
      </c>
      <c r="E153" s="34">
        <v>136</v>
      </c>
      <c r="F153" s="34">
        <v>133</v>
      </c>
      <c r="G153" s="34">
        <v>195</v>
      </c>
    </row>
    <row r="154" spans="1:7" x14ac:dyDescent="0.3">
      <c r="A154" s="30" t="str">
        <f>VLOOKUP(B154,Données!$A$3:$I$1003,4)</f>
        <v>H</v>
      </c>
      <c r="B154" s="14">
        <v>1077</v>
      </c>
      <c r="C154" s="32" t="str">
        <f>IF(B154=Données!X$1,Données!$X$2,VLOOKUP(B154,Données!$A$3:$I$1003,3))</f>
        <v>Claude Baril</v>
      </c>
      <c r="D154" s="33">
        <f>VLOOKUP(B154,Données!$A$3:$I$1003,5)</f>
        <v>175</v>
      </c>
      <c r="E154" s="34">
        <v>160</v>
      </c>
      <c r="F154" s="34">
        <v>157</v>
      </c>
      <c r="G154" s="34">
        <v>122</v>
      </c>
    </row>
    <row r="155" spans="1:7" x14ac:dyDescent="0.3">
      <c r="A155" s="30" t="str">
        <f>VLOOKUP(B155,Données!$A$3:$I$1003,4)</f>
        <v>H</v>
      </c>
      <c r="B155" s="14">
        <v>1081</v>
      </c>
      <c r="C155" s="32" t="str">
        <f>IF(B155=Données!X$1,Données!$X$2,VLOOKUP(B155,Données!$A$3:$I$1003,3))</f>
        <v>Denis Lauzon</v>
      </c>
      <c r="D155" s="33">
        <f>VLOOKUP(B155,Données!$A$3:$I$1003,5)</f>
        <v>183</v>
      </c>
      <c r="E155" s="34">
        <v>110</v>
      </c>
      <c r="F155" s="34">
        <v>161</v>
      </c>
      <c r="G155" s="34">
        <v>205</v>
      </c>
    </row>
    <row r="156" spans="1:7" x14ac:dyDescent="0.3">
      <c r="A156" s="30" t="str">
        <f>VLOOKUP(B156,Données!$A$3:$I$1003,4)</f>
        <v>H</v>
      </c>
      <c r="B156" s="14">
        <v>1002</v>
      </c>
      <c r="C156" s="32" t="str">
        <f>IF(B156=Données!X$1,Données!$X$2,VLOOKUP(B156,Données!$A$3:$I$1003,3))</f>
        <v>Michel Taillon</v>
      </c>
      <c r="D156" s="33">
        <f>VLOOKUP(B156,Données!$A$3:$I$1003,5)</f>
        <v>224</v>
      </c>
      <c r="E156" s="34">
        <v>290</v>
      </c>
      <c r="F156" s="34">
        <v>235</v>
      </c>
      <c r="G156" s="34">
        <v>248</v>
      </c>
    </row>
    <row r="157" spans="1:7" x14ac:dyDescent="0.3">
      <c r="A157" s="36" t="s">
        <v>109</v>
      </c>
      <c r="B157" s="37"/>
      <c r="C157" s="38"/>
      <c r="D157" s="39"/>
      <c r="E157" s="40"/>
      <c r="F157" s="40"/>
      <c r="G157" s="40"/>
    </row>
    <row r="158" spans="1:7" x14ac:dyDescent="0.3">
      <c r="A158" s="36" t="s">
        <v>109</v>
      </c>
      <c r="B158" s="37"/>
      <c r="C158" s="38"/>
      <c r="D158" s="39"/>
      <c r="E158" s="41"/>
      <c r="F158" s="41"/>
      <c r="G158" s="41"/>
    </row>
    <row r="159" spans="1:7" x14ac:dyDescent="0.3">
      <c r="A159" s="42" t="s">
        <v>110</v>
      </c>
      <c r="B159" s="37"/>
      <c r="C159" s="43"/>
      <c r="D159" s="44"/>
      <c r="E159" s="41"/>
      <c r="F159" s="41"/>
      <c r="G159" s="41"/>
    </row>
    <row r="160" spans="1:7" ht="15" thickBot="1" x14ac:dyDescent="0.35">
      <c r="A160" s="45" t="s">
        <v>110</v>
      </c>
      <c r="B160" s="37"/>
      <c r="C160" s="43"/>
      <c r="D160" s="46"/>
      <c r="E160" s="47"/>
      <c r="F160" s="47"/>
      <c r="G160" s="47"/>
    </row>
    <row r="161" spans="1:7" ht="15" thickBot="1" x14ac:dyDescent="0.35">
      <c r="A161" s="48"/>
      <c r="B161" s="49">
        <v>0</v>
      </c>
      <c r="C161" s="50" t="s">
        <v>126</v>
      </c>
      <c r="D161" s="51">
        <f>SUM(D152:D156)</f>
        <v>871</v>
      </c>
      <c r="E161" s="52">
        <f>SUM(E152:E156)+SUMPRODUCT((E152:E156=0)*1,$D326:$D330)</f>
        <v>818</v>
      </c>
      <c r="F161" s="52">
        <f>SUM(F152:F156)+SUMPRODUCT((F152:F156=0)*1,$D326:$D330)</f>
        <v>832</v>
      </c>
      <c r="G161" s="52">
        <f>SUM(G152:G156)+SUMPRODUCT((G152:G156=0)*1,$D326:$D330)</f>
        <v>864</v>
      </c>
    </row>
  </sheetData>
  <conditionalFormatting sqref="E1:G1">
    <cfRule type="containsErrors" dxfId="2355" priority="738">
      <formula>ISERROR(E1)</formula>
    </cfRule>
  </conditionalFormatting>
  <conditionalFormatting sqref="A1">
    <cfRule type="containsErrors" dxfId="2354" priority="735">
      <formula>ISERROR(A1)</formula>
    </cfRule>
  </conditionalFormatting>
  <conditionalFormatting sqref="B1">
    <cfRule type="containsErrors" dxfId="2353" priority="734">
      <formula>ISERROR(B1)</formula>
    </cfRule>
  </conditionalFormatting>
  <conditionalFormatting sqref="E1:G1">
    <cfRule type="cellIs" dxfId="2352" priority="736" operator="equal">
      <formula>0</formula>
    </cfRule>
    <cfRule type="containsErrors" dxfId="2351" priority="737">
      <formula>ISERROR(E1)</formula>
    </cfRule>
  </conditionalFormatting>
  <conditionalFormatting sqref="C1">
    <cfRule type="containsErrors" dxfId="2350" priority="733">
      <formula>ISERROR(C1)</formula>
    </cfRule>
  </conditionalFormatting>
  <conditionalFormatting sqref="D1">
    <cfRule type="containsErrors" dxfId="2349" priority="732">
      <formula>ISERROR(D1)</formula>
    </cfRule>
  </conditionalFormatting>
  <conditionalFormatting sqref="E11:G11 E161:G161">
    <cfRule type="cellIs" dxfId="2348" priority="730" operator="equal">
      <formula>0</formula>
    </cfRule>
    <cfRule type="containsErrors" dxfId="2347" priority="731">
      <formula>ISERROR(E11)</formula>
    </cfRule>
  </conditionalFormatting>
  <conditionalFormatting sqref="D7:D8">
    <cfRule type="containsErrors" dxfId="2346" priority="728">
      <formula>ISERROR(D7)</formula>
    </cfRule>
  </conditionalFormatting>
  <conditionalFormatting sqref="D2:D6">
    <cfRule type="containsErrors" dxfId="2345" priority="729">
      <formula>ISERROR(D2)</formula>
    </cfRule>
  </conditionalFormatting>
  <conditionalFormatting sqref="D11">
    <cfRule type="containsErrors" dxfId="2344" priority="727">
      <formula>ISERROR(D11)</formula>
    </cfRule>
  </conditionalFormatting>
  <conditionalFormatting sqref="D21">
    <cfRule type="containsErrors" dxfId="2343" priority="726">
      <formula>ISERROR(D21)</formula>
    </cfRule>
  </conditionalFormatting>
  <conditionalFormatting sqref="D31">
    <cfRule type="containsErrors" dxfId="2342" priority="725">
      <formula>ISERROR(D31)</formula>
    </cfRule>
  </conditionalFormatting>
  <conditionalFormatting sqref="D41">
    <cfRule type="containsErrors" dxfId="2341" priority="724">
      <formula>ISERROR(D41)</formula>
    </cfRule>
  </conditionalFormatting>
  <conditionalFormatting sqref="D51">
    <cfRule type="containsErrors" dxfId="2340" priority="723">
      <formula>ISERROR(D51)</formula>
    </cfRule>
  </conditionalFormatting>
  <conditionalFormatting sqref="D61">
    <cfRule type="containsErrors" dxfId="2339" priority="722">
      <formula>ISERROR(D61)</formula>
    </cfRule>
  </conditionalFormatting>
  <conditionalFormatting sqref="D71">
    <cfRule type="containsErrors" dxfId="2338" priority="721">
      <formula>ISERROR(D71)</formula>
    </cfRule>
  </conditionalFormatting>
  <conditionalFormatting sqref="D81">
    <cfRule type="containsErrors" dxfId="2337" priority="720">
      <formula>ISERROR(D81)</formula>
    </cfRule>
  </conditionalFormatting>
  <conditionalFormatting sqref="D91">
    <cfRule type="containsErrors" dxfId="2336" priority="719">
      <formula>ISERROR(D91)</formula>
    </cfRule>
  </conditionalFormatting>
  <conditionalFormatting sqref="D101">
    <cfRule type="containsErrors" dxfId="2335" priority="718">
      <formula>ISERROR(D101)</formula>
    </cfRule>
  </conditionalFormatting>
  <conditionalFormatting sqref="D111">
    <cfRule type="containsErrors" dxfId="2334" priority="717">
      <formula>ISERROR(D111)</formula>
    </cfRule>
  </conditionalFormatting>
  <conditionalFormatting sqref="D121">
    <cfRule type="containsErrors" dxfId="2333" priority="716">
      <formula>ISERROR(D121)</formula>
    </cfRule>
  </conditionalFormatting>
  <conditionalFormatting sqref="D131">
    <cfRule type="containsErrors" dxfId="2332" priority="715">
      <formula>ISERROR(D131)</formula>
    </cfRule>
  </conditionalFormatting>
  <conditionalFormatting sqref="D141">
    <cfRule type="containsErrors" dxfId="2331" priority="714">
      <formula>ISERROR(D141)</formula>
    </cfRule>
  </conditionalFormatting>
  <conditionalFormatting sqref="D151">
    <cfRule type="containsErrors" dxfId="2330" priority="713">
      <formula>ISERROR(D151)</formula>
    </cfRule>
  </conditionalFormatting>
  <conditionalFormatting sqref="D161">
    <cfRule type="containsErrors" dxfId="2329" priority="712">
      <formula>ISERROR(D161)</formula>
    </cfRule>
  </conditionalFormatting>
  <conditionalFormatting sqref="D9:D10">
    <cfRule type="cellIs" dxfId="2328" priority="680" operator="equal">
      <formula>0</formula>
    </cfRule>
    <cfRule type="containsErrors" dxfId="2327" priority="681">
      <formula>ISERROR(D9)</formula>
    </cfRule>
  </conditionalFormatting>
  <conditionalFormatting sqref="A2:A6">
    <cfRule type="containsErrors" dxfId="2326" priority="648">
      <formula>ISERROR(A2)</formula>
    </cfRule>
  </conditionalFormatting>
  <conditionalFormatting sqref="A7:A8">
    <cfRule type="cellIs" dxfId="2325" priority="646" operator="equal">
      <formula>0</formula>
    </cfRule>
    <cfRule type="containsErrors" dxfId="2324" priority="647">
      <formula>ISERROR(A7)</formula>
    </cfRule>
  </conditionalFormatting>
  <conditionalFormatting sqref="A9:A10">
    <cfRule type="cellIs" dxfId="2323" priority="644" operator="equal">
      <formula>0</formula>
    </cfRule>
    <cfRule type="containsErrors" dxfId="2322" priority="645">
      <formula>ISERROR(A9)</formula>
    </cfRule>
  </conditionalFormatting>
  <conditionalFormatting sqref="A11">
    <cfRule type="containsErrors" dxfId="2321" priority="649">
      <formula>ISERROR(A11)</formula>
    </cfRule>
  </conditionalFormatting>
  <conditionalFormatting sqref="A51">
    <cfRule type="containsErrors" dxfId="2320" priority="640">
      <formula>ISERROR(A51)</formula>
    </cfRule>
  </conditionalFormatting>
  <conditionalFormatting sqref="A61">
    <cfRule type="containsErrors" dxfId="2319" priority="639">
      <formula>ISERROR(A61)</formula>
    </cfRule>
  </conditionalFormatting>
  <conditionalFormatting sqref="A71">
    <cfRule type="containsErrors" dxfId="2318" priority="638">
      <formula>ISERROR(A71)</formula>
    </cfRule>
  </conditionalFormatting>
  <conditionalFormatting sqref="A81">
    <cfRule type="containsErrors" dxfId="2317" priority="637">
      <formula>ISERROR(A81)</formula>
    </cfRule>
  </conditionalFormatting>
  <conditionalFormatting sqref="A91">
    <cfRule type="containsErrors" dxfId="2316" priority="636">
      <formula>ISERROR(A91)</formula>
    </cfRule>
  </conditionalFormatting>
  <conditionalFormatting sqref="A101">
    <cfRule type="containsErrors" dxfId="2315" priority="635">
      <formula>ISERROR(A101)</formula>
    </cfRule>
  </conditionalFormatting>
  <conditionalFormatting sqref="A111">
    <cfRule type="containsErrors" dxfId="2314" priority="634">
      <formula>ISERROR(A111)</formula>
    </cfRule>
  </conditionalFormatting>
  <conditionalFormatting sqref="A121">
    <cfRule type="containsErrors" dxfId="2313" priority="633">
      <formula>ISERROR(A121)</formula>
    </cfRule>
  </conditionalFormatting>
  <conditionalFormatting sqref="A131">
    <cfRule type="containsErrors" dxfId="2312" priority="632">
      <formula>ISERROR(A131)</formula>
    </cfRule>
  </conditionalFormatting>
  <conditionalFormatting sqref="A141">
    <cfRule type="containsErrors" dxfId="2311" priority="631">
      <formula>ISERROR(A141)</formula>
    </cfRule>
  </conditionalFormatting>
  <conditionalFormatting sqref="A151">
    <cfRule type="containsErrors" dxfId="2310" priority="630">
      <formula>ISERROR(A151)</formula>
    </cfRule>
  </conditionalFormatting>
  <conditionalFormatting sqref="A161">
    <cfRule type="containsErrors" dxfId="2309" priority="629">
      <formula>ISERROR(A161)</formula>
    </cfRule>
  </conditionalFormatting>
  <conditionalFormatting sqref="A17:A18">
    <cfRule type="cellIs" dxfId="2308" priority="627" operator="equal">
      <formula>0</formula>
    </cfRule>
    <cfRule type="containsErrors" dxfId="2307" priority="628">
      <formula>ISERROR(A17)</formula>
    </cfRule>
  </conditionalFormatting>
  <conditionalFormatting sqref="A27:A28">
    <cfRule type="cellIs" dxfId="2306" priority="625" operator="equal">
      <formula>0</formula>
    </cfRule>
    <cfRule type="containsErrors" dxfId="2305" priority="626">
      <formula>ISERROR(A27)</formula>
    </cfRule>
  </conditionalFormatting>
  <conditionalFormatting sqref="A37:A38">
    <cfRule type="cellIs" dxfId="2304" priority="623" operator="equal">
      <formula>0</formula>
    </cfRule>
    <cfRule type="containsErrors" dxfId="2303" priority="624">
      <formula>ISERROR(A37)</formula>
    </cfRule>
  </conditionalFormatting>
  <conditionalFormatting sqref="A47:A48">
    <cfRule type="cellIs" dxfId="2302" priority="621" operator="equal">
      <formula>0</formula>
    </cfRule>
    <cfRule type="containsErrors" dxfId="2301" priority="622">
      <formula>ISERROR(A47)</formula>
    </cfRule>
  </conditionalFormatting>
  <conditionalFormatting sqref="A57:A58">
    <cfRule type="cellIs" dxfId="2300" priority="619" operator="equal">
      <formula>0</formula>
    </cfRule>
    <cfRule type="containsErrors" dxfId="2299" priority="620">
      <formula>ISERROR(A57)</formula>
    </cfRule>
  </conditionalFormatting>
  <conditionalFormatting sqref="A67:A68">
    <cfRule type="cellIs" dxfId="2298" priority="617" operator="equal">
      <formula>0</formula>
    </cfRule>
    <cfRule type="containsErrors" dxfId="2297" priority="618">
      <formula>ISERROR(A67)</formula>
    </cfRule>
  </conditionalFormatting>
  <conditionalFormatting sqref="A77:A78">
    <cfRule type="cellIs" dxfId="2296" priority="615" operator="equal">
      <formula>0</formula>
    </cfRule>
    <cfRule type="containsErrors" dxfId="2295" priority="616">
      <formula>ISERROR(A77)</formula>
    </cfRule>
  </conditionalFormatting>
  <conditionalFormatting sqref="A87:A88">
    <cfRule type="cellIs" dxfId="2294" priority="613" operator="equal">
      <formula>0</formula>
    </cfRule>
    <cfRule type="containsErrors" dxfId="2293" priority="614">
      <formula>ISERROR(A87)</formula>
    </cfRule>
  </conditionalFormatting>
  <conditionalFormatting sqref="A97:A98">
    <cfRule type="cellIs" dxfId="2292" priority="611" operator="equal">
      <formula>0</formula>
    </cfRule>
    <cfRule type="containsErrors" dxfId="2291" priority="612">
      <formula>ISERROR(A97)</formula>
    </cfRule>
  </conditionalFormatting>
  <conditionalFormatting sqref="A107:A108">
    <cfRule type="cellIs" dxfId="2290" priority="609" operator="equal">
      <formula>0</formula>
    </cfRule>
    <cfRule type="containsErrors" dxfId="2289" priority="610">
      <formula>ISERROR(A107)</formula>
    </cfRule>
  </conditionalFormatting>
  <conditionalFormatting sqref="A117:A118">
    <cfRule type="cellIs" dxfId="2288" priority="607" operator="equal">
      <formula>0</formula>
    </cfRule>
    <cfRule type="containsErrors" dxfId="2287" priority="608">
      <formula>ISERROR(A117)</formula>
    </cfRule>
  </conditionalFormatting>
  <conditionalFormatting sqref="A127:A128">
    <cfRule type="cellIs" dxfId="2286" priority="605" operator="equal">
      <formula>0</formula>
    </cfRule>
    <cfRule type="containsErrors" dxfId="2285" priority="606">
      <formula>ISERROR(A127)</formula>
    </cfRule>
  </conditionalFormatting>
  <conditionalFormatting sqref="A137:A138">
    <cfRule type="cellIs" dxfId="2284" priority="603" operator="equal">
      <formula>0</formula>
    </cfRule>
    <cfRule type="containsErrors" dxfId="2283" priority="604">
      <formula>ISERROR(A137)</formula>
    </cfRule>
  </conditionalFormatting>
  <conditionalFormatting sqref="A147:A148">
    <cfRule type="cellIs" dxfId="2282" priority="601" operator="equal">
      <formula>0</formula>
    </cfRule>
    <cfRule type="containsErrors" dxfId="2281" priority="602">
      <formula>ISERROR(A147)</formula>
    </cfRule>
  </conditionalFormatting>
  <conditionalFormatting sqref="A157:A158">
    <cfRule type="cellIs" dxfId="2280" priority="599" operator="equal">
      <formula>0</formula>
    </cfRule>
    <cfRule type="containsErrors" dxfId="2279" priority="600">
      <formula>ISERROR(A157)</formula>
    </cfRule>
  </conditionalFormatting>
  <conditionalFormatting sqref="A19:A20">
    <cfRule type="cellIs" dxfId="2278" priority="597" operator="equal">
      <formula>0</formula>
    </cfRule>
    <cfRule type="containsErrors" dxfId="2277" priority="598">
      <formula>ISERROR(A19)</formula>
    </cfRule>
  </conditionalFormatting>
  <conditionalFormatting sqref="A29:A30">
    <cfRule type="cellIs" dxfId="2276" priority="595" operator="equal">
      <formula>0</formula>
    </cfRule>
    <cfRule type="containsErrors" dxfId="2275" priority="596">
      <formula>ISERROR(A29)</formula>
    </cfRule>
  </conditionalFormatting>
  <conditionalFormatting sqref="A39:A40">
    <cfRule type="cellIs" dxfId="2274" priority="593" operator="equal">
      <formula>0</formula>
    </cfRule>
    <cfRule type="containsErrors" dxfId="2273" priority="594">
      <formula>ISERROR(A39)</formula>
    </cfRule>
  </conditionalFormatting>
  <conditionalFormatting sqref="A49:A50">
    <cfRule type="cellIs" dxfId="2272" priority="591" operator="equal">
      <formula>0</formula>
    </cfRule>
    <cfRule type="containsErrors" dxfId="2271" priority="592">
      <formula>ISERROR(A49)</formula>
    </cfRule>
  </conditionalFormatting>
  <conditionalFormatting sqref="A59:A60">
    <cfRule type="cellIs" dxfId="2270" priority="589" operator="equal">
      <formula>0</formula>
    </cfRule>
    <cfRule type="containsErrors" dxfId="2269" priority="590">
      <formula>ISERROR(A59)</formula>
    </cfRule>
  </conditionalFormatting>
  <conditionalFormatting sqref="A69:A70">
    <cfRule type="cellIs" dxfId="2268" priority="587" operator="equal">
      <formula>0</formula>
    </cfRule>
    <cfRule type="containsErrors" dxfId="2267" priority="588">
      <formula>ISERROR(A69)</formula>
    </cfRule>
  </conditionalFormatting>
  <conditionalFormatting sqref="A79:A80">
    <cfRule type="cellIs" dxfId="2266" priority="585" operator="equal">
      <formula>0</formula>
    </cfRule>
    <cfRule type="containsErrors" dxfId="2265" priority="586">
      <formula>ISERROR(A79)</formula>
    </cfRule>
  </conditionalFormatting>
  <conditionalFormatting sqref="A89:A90">
    <cfRule type="cellIs" dxfId="2264" priority="583" operator="equal">
      <formula>0</formula>
    </cfRule>
    <cfRule type="containsErrors" dxfId="2263" priority="584">
      <formula>ISERROR(A89)</formula>
    </cfRule>
  </conditionalFormatting>
  <conditionalFormatting sqref="A99:A100">
    <cfRule type="cellIs" dxfId="2262" priority="581" operator="equal">
      <formula>0</formula>
    </cfRule>
    <cfRule type="containsErrors" dxfId="2261" priority="582">
      <formula>ISERROR(A99)</formula>
    </cfRule>
  </conditionalFormatting>
  <conditionalFormatting sqref="A109:A110">
    <cfRule type="cellIs" dxfId="2260" priority="579" operator="equal">
      <formula>0</formula>
    </cfRule>
    <cfRule type="containsErrors" dxfId="2259" priority="580">
      <formula>ISERROR(A109)</formula>
    </cfRule>
  </conditionalFormatting>
  <conditionalFormatting sqref="A119:A120">
    <cfRule type="cellIs" dxfId="2258" priority="577" operator="equal">
      <formula>0</formula>
    </cfRule>
    <cfRule type="containsErrors" dxfId="2257" priority="578">
      <formula>ISERROR(A119)</formula>
    </cfRule>
  </conditionalFormatting>
  <conditionalFormatting sqref="A129:A130">
    <cfRule type="cellIs" dxfId="2256" priority="575" operator="equal">
      <formula>0</formula>
    </cfRule>
    <cfRule type="containsErrors" dxfId="2255" priority="576">
      <formula>ISERROR(A129)</formula>
    </cfRule>
  </conditionalFormatting>
  <conditionalFormatting sqref="A139:A140">
    <cfRule type="cellIs" dxfId="2254" priority="573" operator="equal">
      <formula>0</formula>
    </cfRule>
    <cfRule type="containsErrors" dxfId="2253" priority="574">
      <formula>ISERROR(A139)</formula>
    </cfRule>
  </conditionalFormatting>
  <conditionalFormatting sqref="A149:A150">
    <cfRule type="cellIs" dxfId="2252" priority="571" operator="equal">
      <formula>0</formula>
    </cfRule>
    <cfRule type="containsErrors" dxfId="2251" priority="572">
      <formula>ISERROR(A149)</formula>
    </cfRule>
  </conditionalFormatting>
  <conditionalFormatting sqref="A159:A160">
    <cfRule type="cellIs" dxfId="2250" priority="569" operator="equal">
      <formula>0</formula>
    </cfRule>
    <cfRule type="containsErrors" dxfId="2249" priority="570">
      <formula>ISERROR(A159)</formula>
    </cfRule>
  </conditionalFormatting>
  <conditionalFormatting sqref="A2:A6">
    <cfRule type="cellIs" dxfId="2248" priority="568" operator="equal">
      <formula>0</formula>
    </cfRule>
  </conditionalFormatting>
  <conditionalFormatting sqref="C11">
    <cfRule type="containsErrors" dxfId="2247" priority="522">
      <formula>ISERROR(C11)</formula>
    </cfRule>
  </conditionalFormatting>
  <conditionalFormatting sqref="C21">
    <cfRule type="containsErrors" dxfId="2246" priority="506">
      <formula>ISERROR(C21)</formula>
    </cfRule>
  </conditionalFormatting>
  <conditionalFormatting sqref="C31">
    <cfRule type="containsErrors" dxfId="2245" priority="505">
      <formula>ISERROR(C31)</formula>
    </cfRule>
  </conditionalFormatting>
  <conditionalFormatting sqref="C41">
    <cfRule type="containsErrors" dxfId="2244" priority="504">
      <formula>ISERROR(C41)</formula>
    </cfRule>
  </conditionalFormatting>
  <conditionalFormatting sqref="C51">
    <cfRule type="containsErrors" dxfId="2243" priority="503">
      <formula>ISERROR(C51)</formula>
    </cfRule>
  </conditionalFormatting>
  <conditionalFormatting sqref="C61">
    <cfRule type="containsErrors" dxfId="2242" priority="502">
      <formula>ISERROR(C61)</formula>
    </cfRule>
  </conditionalFormatting>
  <conditionalFormatting sqref="C71">
    <cfRule type="containsErrors" dxfId="2241" priority="501">
      <formula>ISERROR(C71)</formula>
    </cfRule>
  </conditionalFormatting>
  <conditionalFormatting sqref="C81">
    <cfRule type="containsErrors" dxfId="2240" priority="500">
      <formula>ISERROR(C81)</formula>
    </cfRule>
  </conditionalFormatting>
  <conditionalFormatting sqref="C91">
    <cfRule type="containsErrors" dxfId="2239" priority="499">
      <formula>ISERROR(C91)</formula>
    </cfRule>
  </conditionalFormatting>
  <conditionalFormatting sqref="C101">
    <cfRule type="containsErrors" dxfId="2238" priority="498">
      <formula>ISERROR(C101)</formula>
    </cfRule>
  </conditionalFormatting>
  <conditionalFormatting sqref="C111">
    <cfRule type="containsErrors" dxfId="2237" priority="497">
      <formula>ISERROR(C111)</formula>
    </cfRule>
  </conditionalFormatting>
  <conditionalFormatting sqref="C121">
    <cfRule type="containsErrors" dxfId="2236" priority="496">
      <formula>ISERROR(C121)</formula>
    </cfRule>
  </conditionalFormatting>
  <conditionalFormatting sqref="C131">
    <cfRule type="containsErrors" dxfId="2235" priority="495">
      <formula>ISERROR(C131)</formula>
    </cfRule>
  </conditionalFormatting>
  <conditionalFormatting sqref="C141">
    <cfRule type="containsErrors" dxfId="2234" priority="494">
      <formula>ISERROR(C141)</formula>
    </cfRule>
  </conditionalFormatting>
  <conditionalFormatting sqref="C151">
    <cfRule type="containsErrors" dxfId="2233" priority="493">
      <formula>ISERROR(C151)</formula>
    </cfRule>
  </conditionalFormatting>
  <conditionalFormatting sqref="C161">
    <cfRule type="containsErrors" dxfId="2232" priority="492">
      <formula>ISERROR(C161)</formula>
    </cfRule>
  </conditionalFormatting>
  <conditionalFormatting sqref="C7:C8">
    <cfRule type="containsErrors" dxfId="2231" priority="475">
      <formula>ISERROR(C7)</formula>
    </cfRule>
  </conditionalFormatting>
  <conditionalFormatting sqref="C2:C6">
    <cfRule type="containsErrors" dxfId="2230" priority="476">
      <formula>ISERROR(C2)</formula>
    </cfRule>
  </conditionalFormatting>
  <conditionalFormatting sqref="C9:C10">
    <cfRule type="cellIs" dxfId="2229" priority="473" operator="equal">
      <formula>0</formula>
    </cfRule>
    <cfRule type="containsErrors" dxfId="2228" priority="474">
      <formula>ISERROR(C9)</formula>
    </cfRule>
  </conditionalFormatting>
  <conditionalFormatting sqref="B31">
    <cfRule type="cellIs" dxfId="2227" priority="440" operator="greaterThanOrEqual">
      <formula>0</formula>
    </cfRule>
  </conditionalFormatting>
  <conditionalFormatting sqref="B41">
    <cfRule type="cellIs" dxfId="2226" priority="439" operator="greaterThanOrEqual">
      <formula>0</formula>
    </cfRule>
  </conditionalFormatting>
  <conditionalFormatting sqref="B51">
    <cfRule type="cellIs" dxfId="2225" priority="438" operator="greaterThanOrEqual">
      <formula>0</formula>
    </cfRule>
  </conditionalFormatting>
  <conditionalFormatting sqref="B61">
    <cfRule type="cellIs" dxfId="2224" priority="437" operator="greaterThanOrEqual">
      <formula>0</formula>
    </cfRule>
  </conditionalFormatting>
  <conditionalFormatting sqref="B71">
    <cfRule type="cellIs" dxfId="2223" priority="436" operator="greaterThanOrEqual">
      <formula>0</formula>
    </cfRule>
  </conditionalFormatting>
  <conditionalFormatting sqref="B81">
    <cfRule type="cellIs" dxfId="2222" priority="435" operator="greaterThanOrEqual">
      <formula>0</formula>
    </cfRule>
  </conditionalFormatting>
  <conditionalFormatting sqref="B91">
    <cfRule type="cellIs" dxfId="2221" priority="434" operator="greaterThanOrEqual">
      <formula>0</formula>
    </cfRule>
  </conditionalFormatting>
  <conditionalFormatting sqref="B101">
    <cfRule type="cellIs" dxfId="2220" priority="433" operator="greaterThanOrEqual">
      <formula>0</formula>
    </cfRule>
  </conditionalFormatting>
  <conditionalFormatting sqref="B111">
    <cfRule type="cellIs" dxfId="2219" priority="432" operator="greaterThanOrEqual">
      <formula>0</formula>
    </cfRule>
  </conditionalFormatting>
  <conditionalFormatting sqref="B121">
    <cfRule type="cellIs" dxfId="2218" priority="431" operator="greaterThanOrEqual">
      <formula>0</formula>
    </cfRule>
  </conditionalFormatting>
  <conditionalFormatting sqref="B131">
    <cfRule type="cellIs" dxfId="2217" priority="430" operator="greaterThanOrEqual">
      <formula>0</formula>
    </cfRule>
  </conditionalFormatting>
  <conditionalFormatting sqref="B141">
    <cfRule type="cellIs" dxfId="2216" priority="429" operator="greaterThanOrEqual">
      <formula>0</formula>
    </cfRule>
  </conditionalFormatting>
  <conditionalFormatting sqref="B151">
    <cfRule type="cellIs" dxfId="2215" priority="428" operator="greaterThanOrEqual">
      <formula>0</formula>
    </cfRule>
  </conditionalFormatting>
  <conditionalFormatting sqref="B161">
    <cfRule type="cellIs" dxfId="2214" priority="427" operator="greaterThanOrEqual">
      <formula>0</formula>
    </cfRule>
  </conditionalFormatting>
  <conditionalFormatting sqref="B11">
    <cfRule type="cellIs" dxfId="2213" priority="442" operator="greaterThanOrEqual">
      <formula>0</formula>
    </cfRule>
  </conditionalFormatting>
  <conditionalFormatting sqref="B21">
    <cfRule type="cellIs" dxfId="2212" priority="441" operator="greaterThanOrEqual">
      <formula>0</formula>
    </cfRule>
  </conditionalFormatting>
  <conditionalFormatting sqref="G156">
    <cfRule type="expression" dxfId="2211" priority="187">
      <formula>IF(G156=300,5)</formula>
    </cfRule>
  </conditionalFormatting>
  <conditionalFormatting sqref="E2">
    <cfRule type="expression" dxfId="2210" priority="426">
      <formula>IF(E2=300,5)</formula>
    </cfRule>
  </conditionalFormatting>
  <conditionalFormatting sqref="F2">
    <cfRule type="expression" dxfId="2209" priority="425">
      <formula>IF(F2=300,5)</formula>
    </cfRule>
  </conditionalFormatting>
  <conditionalFormatting sqref="G2">
    <cfRule type="expression" dxfId="2208" priority="424">
      <formula>IF(G2=300,5)</formula>
    </cfRule>
  </conditionalFormatting>
  <conditionalFormatting sqref="E3">
    <cfRule type="expression" dxfId="2207" priority="423">
      <formula>IF(E3=300,5)</formula>
    </cfRule>
  </conditionalFormatting>
  <conditionalFormatting sqref="F3">
    <cfRule type="expression" dxfId="2206" priority="422">
      <formula>IF(F3=300,5)</formula>
    </cfRule>
  </conditionalFormatting>
  <conditionalFormatting sqref="G3">
    <cfRule type="expression" dxfId="2205" priority="421">
      <formula>IF(G3=300,5)</formula>
    </cfRule>
  </conditionalFormatting>
  <conditionalFormatting sqref="E4">
    <cfRule type="expression" dxfId="2204" priority="420">
      <formula>IF(E4=300,5)</formula>
    </cfRule>
  </conditionalFormatting>
  <conditionalFormatting sqref="F4">
    <cfRule type="expression" dxfId="2203" priority="419">
      <formula>IF(F4=300,5)</formula>
    </cfRule>
  </conditionalFormatting>
  <conditionalFormatting sqref="G4">
    <cfRule type="expression" dxfId="2202" priority="418">
      <formula>IF(G4=300,5)</formula>
    </cfRule>
  </conditionalFormatting>
  <conditionalFormatting sqref="E5">
    <cfRule type="expression" dxfId="2201" priority="417">
      <formula>IF(E5=300,5)</formula>
    </cfRule>
  </conditionalFormatting>
  <conditionalFormatting sqref="F5">
    <cfRule type="expression" dxfId="2200" priority="416">
      <formula>IF(F5=300,5)</formula>
    </cfRule>
  </conditionalFormatting>
  <conditionalFormatting sqref="G5">
    <cfRule type="expression" dxfId="2199" priority="415">
      <formula>IF(G5=300,5)</formula>
    </cfRule>
  </conditionalFormatting>
  <conditionalFormatting sqref="E6">
    <cfRule type="expression" dxfId="2198" priority="414">
      <formula>IF(E6=300,5)</formula>
    </cfRule>
  </conditionalFormatting>
  <conditionalFormatting sqref="E12">
    <cfRule type="expression" dxfId="2197" priority="411">
      <formula>IF(E12=300,5)</formula>
    </cfRule>
  </conditionalFormatting>
  <conditionalFormatting sqref="F12">
    <cfRule type="expression" dxfId="2196" priority="410">
      <formula>IF(F12=300,5)</formula>
    </cfRule>
  </conditionalFormatting>
  <conditionalFormatting sqref="G12">
    <cfRule type="expression" dxfId="2195" priority="409">
      <formula>IF(G12=300,5)</formula>
    </cfRule>
  </conditionalFormatting>
  <conditionalFormatting sqref="E13">
    <cfRule type="expression" dxfId="2194" priority="408">
      <formula>IF(E13=300,5)</formula>
    </cfRule>
  </conditionalFormatting>
  <conditionalFormatting sqref="F13">
    <cfRule type="expression" dxfId="2193" priority="407">
      <formula>IF(F13=300,5)</formula>
    </cfRule>
  </conditionalFormatting>
  <conditionalFormatting sqref="G13">
    <cfRule type="expression" dxfId="2192" priority="406">
      <formula>IF(G13=300,5)</formula>
    </cfRule>
  </conditionalFormatting>
  <conditionalFormatting sqref="E14">
    <cfRule type="expression" dxfId="2191" priority="405">
      <formula>IF(E14=300,5)</formula>
    </cfRule>
  </conditionalFormatting>
  <conditionalFormatting sqref="F14">
    <cfRule type="expression" dxfId="2190" priority="404">
      <formula>IF(F14=300,5)</formula>
    </cfRule>
  </conditionalFormatting>
  <conditionalFormatting sqref="G14">
    <cfRule type="expression" dxfId="2189" priority="403">
      <formula>IF(G14=300,5)</formula>
    </cfRule>
  </conditionalFormatting>
  <conditionalFormatting sqref="E15">
    <cfRule type="expression" dxfId="2188" priority="402">
      <formula>IF(E15=300,5)</formula>
    </cfRule>
  </conditionalFormatting>
  <conditionalFormatting sqref="F15">
    <cfRule type="expression" dxfId="2187" priority="401">
      <formula>IF(F15=300,5)</formula>
    </cfRule>
  </conditionalFormatting>
  <conditionalFormatting sqref="G15">
    <cfRule type="expression" dxfId="2186" priority="400">
      <formula>IF(G15=300,5)</formula>
    </cfRule>
  </conditionalFormatting>
  <conditionalFormatting sqref="E16">
    <cfRule type="expression" dxfId="2185" priority="399">
      <formula>IF(E16=300,5)</formula>
    </cfRule>
  </conditionalFormatting>
  <conditionalFormatting sqref="F16">
    <cfRule type="expression" dxfId="2184" priority="398">
      <formula>IF(F16=300,5)</formula>
    </cfRule>
  </conditionalFormatting>
  <conditionalFormatting sqref="G16">
    <cfRule type="expression" dxfId="2183" priority="397">
      <formula>IF(G16=300,5)</formula>
    </cfRule>
  </conditionalFormatting>
  <conditionalFormatting sqref="E22">
    <cfRule type="expression" dxfId="2182" priority="396">
      <formula>IF(E22=300,5)</formula>
    </cfRule>
  </conditionalFormatting>
  <conditionalFormatting sqref="F22">
    <cfRule type="expression" dxfId="2181" priority="395">
      <formula>IF(F22=300,5)</formula>
    </cfRule>
  </conditionalFormatting>
  <conditionalFormatting sqref="G22">
    <cfRule type="expression" dxfId="2180" priority="394">
      <formula>IF(G22=300,5)</formula>
    </cfRule>
  </conditionalFormatting>
  <conditionalFormatting sqref="E23">
    <cfRule type="expression" dxfId="2179" priority="393">
      <formula>IF(E23=300,5)</formula>
    </cfRule>
  </conditionalFormatting>
  <conditionalFormatting sqref="F23">
    <cfRule type="expression" dxfId="2178" priority="392">
      <formula>IF(F23=300,5)</formula>
    </cfRule>
  </conditionalFormatting>
  <conditionalFormatting sqref="G23">
    <cfRule type="expression" dxfId="2177" priority="391">
      <formula>IF(G23=300,5)</formula>
    </cfRule>
  </conditionalFormatting>
  <conditionalFormatting sqref="E24">
    <cfRule type="expression" dxfId="2176" priority="390">
      <formula>IF(E24=300,5)</formula>
    </cfRule>
  </conditionalFormatting>
  <conditionalFormatting sqref="F24">
    <cfRule type="expression" dxfId="2175" priority="389">
      <formula>IF(F24=300,5)</formula>
    </cfRule>
  </conditionalFormatting>
  <conditionalFormatting sqref="G24">
    <cfRule type="expression" dxfId="2174" priority="388">
      <formula>IF(G24=300,5)</formula>
    </cfRule>
  </conditionalFormatting>
  <conditionalFormatting sqref="E25">
    <cfRule type="expression" dxfId="2173" priority="387">
      <formula>IF(E25=300,5)</formula>
    </cfRule>
  </conditionalFormatting>
  <conditionalFormatting sqref="F25">
    <cfRule type="expression" dxfId="2172" priority="386">
      <formula>IF(F25=300,5)</formula>
    </cfRule>
  </conditionalFormatting>
  <conditionalFormatting sqref="G25">
    <cfRule type="expression" dxfId="2171" priority="385">
      <formula>IF(G25=300,5)</formula>
    </cfRule>
  </conditionalFormatting>
  <conditionalFormatting sqref="E26">
    <cfRule type="expression" dxfId="2170" priority="384">
      <formula>IF(E26=300,5)</formula>
    </cfRule>
  </conditionalFormatting>
  <conditionalFormatting sqref="F26">
    <cfRule type="expression" dxfId="2169" priority="383">
      <formula>IF(F26=300,5)</formula>
    </cfRule>
  </conditionalFormatting>
  <conditionalFormatting sqref="G26">
    <cfRule type="expression" dxfId="2168" priority="382">
      <formula>IF(G26=300,5)</formula>
    </cfRule>
  </conditionalFormatting>
  <conditionalFormatting sqref="E32">
    <cfRule type="expression" dxfId="2167" priority="381">
      <formula>IF(E32=300,5)</formula>
    </cfRule>
  </conditionalFormatting>
  <conditionalFormatting sqref="F32">
    <cfRule type="expression" dxfId="2166" priority="380">
      <formula>IF(F32=300,5)</formula>
    </cfRule>
  </conditionalFormatting>
  <conditionalFormatting sqref="G32">
    <cfRule type="expression" dxfId="2165" priority="379">
      <formula>IF(G32=300,5)</formula>
    </cfRule>
  </conditionalFormatting>
  <conditionalFormatting sqref="E33">
    <cfRule type="expression" dxfId="2164" priority="378">
      <formula>IF(E33=300,5)</formula>
    </cfRule>
  </conditionalFormatting>
  <conditionalFormatting sqref="F33">
    <cfRule type="expression" dxfId="2163" priority="377">
      <formula>IF(F33=300,5)</formula>
    </cfRule>
  </conditionalFormatting>
  <conditionalFormatting sqref="G33">
    <cfRule type="expression" dxfId="2162" priority="376">
      <formula>IF(G33=300,5)</formula>
    </cfRule>
  </conditionalFormatting>
  <conditionalFormatting sqref="E34">
    <cfRule type="expression" dxfId="2161" priority="375">
      <formula>IF(E34=300,5)</formula>
    </cfRule>
  </conditionalFormatting>
  <conditionalFormatting sqref="F34">
    <cfRule type="expression" dxfId="2160" priority="374">
      <formula>IF(F34=300,5)</formula>
    </cfRule>
  </conditionalFormatting>
  <conditionalFormatting sqref="G34">
    <cfRule type="expression" dxfId="2159" priority="373">
      <formula>IF(G34=300,5)</formula>
    </cfRule>
  </conditionalFormatting>
  <conditionalFormatting sqref="E35">
    <cfRule type="expression" dxfId="2158" priority="372">
      <formula>IF(E35=300,5)</formula>
    </cfRule>
  </conditionalFormatting>
  <conditionalFormatting sqref="F35">
    <cfRule type="expression" dxfId="2157" priority="371">
      <formula>IF(F35=300,5)</formula>
    </cfRule>
  </conditionalFormatting>
  <conditionalFormatting sqref="G35">
    <cfRule type="expression" dxfId="2156" priority="370">
      <formula>IF(G35=300,5)</formula>
    </cfRule>
  </conditionalFormatting>
  <conditionalFormatting sqref="E36">
    <cfRule type="expression" dxfId="2155" priority="369">
      <formula>IF(E36=300,5)</formula>
    </cfRule>
  </conditionalFormatting>
  <conditionalFormatting sqref="F36">
    <cfRule type="expression" dxfId="2154" priority="368">
      <formula>IF(F36=300,5)</formula>
    </cfRule>
  </conditionalFormatting>
  <conditionalFormatting sqref="G36">
    <cfRule type="expression" dxfId="2153" priority="367">
      <formula>IF(G36=300,5)</formula>
    </cfRule>
  </conditionalFormatting>
  <conditionalFormatting sqref="E42">
    <cfRule type="expression" dxfId="2152" priority="366">
      <formula>IF(E42=300,5)</formula>
    </cfRule>
  </conditionalFormatting>
  <conditionalFormatting sqref="F42">
    <cfRule type="expression" dxfId="2151" priority="365">
      <formula>IF(F42=300,5)</formula>
    </cfRule>
  </conditionalFormatting>
  <conditionalFormatting sqref="G42">
    <cfRule type="expression" dxfId="2150" priority="364">
      <formula>IF(G42=300,5)</formula>
    </cfRule>
  </conditionalFormatting>
  <conditionalFormatting sqref="E43">
    <cfRule type="expression" dxfId="2149" priority="363">
      <formula>IF(E43=300,5)</formula>
    </cfRule>
  </conditionalFormatting>
  <conditionalFormatting sqref="F43">
    <cfRule type="expression" dxfId="2148" priority="362">
      <formula>IF(F43=300,5)</formula>
    </cfRule>
  </conditionalFormatting>
  <conditionalFormatting sqref="G43">
    <cfRule type="expression" dxfId="2147" priority="361">
      <formula>IF(G43=300,5)</formula>
    </cfRule>
  </conditionalFormatting>
  <conditionalFormatting sqref="E44">
    <cfRule type="expression" dxfId="2146" priority="360">
      <formula>IF(E44=300,5)</formula>
    </cfRule>
  </conditionalFormatting>
  <conditionalFormatting sqref="F44">
    <cfRule type="expression" dxfId="2145" priority="359">
      <formula>IF(F44=300,5)</formula>
    </cfRule>
  </conditionalFormatting>
  <conditionalFormatting sqref="G44">
    <cfRule type="expression" dxfId="2144" priority="358">
      <formula>IF(G44=300,5)</formula>
    </cfRule>
  </conditionalFormatting>
  <conditionalFormatting sqref="E45">
    <cfRule type="expression" dxfId="2143" priority="357">
      <formula>IF(E45=300,5)</formula>
    </cfRule>
  </conditionalFormatting>
  <conditionalFormatting sqref="F45">
    <cfRule type="expression" dxfId="2142" priority="356">
      <formula>IF(F45=300,5)</formula>
    </cfRule>
  </conditionalFormatting>
  <conditionalFormatting sqref="G45">
    <cfRule type="expression" dxfId="2141" priority="355">
      <formula>IF(G45=300,5)</formula>
    </cfRule>
  </conditionalFormatting>
  <conditionalFormatting sqref="E46">
    <cfRule type="expression" dxfId="2140" priority="354">
      <formula>IF(E46=300,5)</formula>
    </cfRule>
  </conditionalFormatting>
  <conditionalFormatting sqref="F46">
    <cfRule type="expression" dxfId="2139" priority="353">
      <formula>IF(F46=300,5)</formula>
    </cfRule>
  </conditionalFormatting>
  <conditionalFormatting sqref="G46">
    <cfRule type="expression" dxfId="2138" priority="352">
      <formula>IF(G46=300,5)</formula>
    </cfRule>
  </conditionalFormatting>
  <conditionalFormatting sqref="E52">
    <cfRule type="expression" dxfId="2137" priority="351">
      <formula>IF(E52=300,5)</formula>
    </cfRule>
  </conditionalFormatting>
  <conditionalFormatting sqref="F52">
    <cfRule type="expression" dxfId="2136" priority="350">
      <formula>IF(F52=300,5)</formula>
    </cfRule>
  </conditionalFormatting>
  <conditionalFormatting sqref="G52">
    <cfRule type="expression" dxfId="2135" priority="349">
      <formula>IF(G52=300,5)</formula>
    </cfRule>
  </conditionalFormatting>
  <conditionalFormatting sqref="E53">
    <cfRule type="expression" dxfId="2134" priority="348">
      <formula>IF(E53=300,5)</formula>
    </cfRule>
  </conditionalFormatting>
  <conditionalFormatting sqref="F53">
    <cfRule type="expression" dxfId="2133" priority="347">
      <formula>IF(F53=300,5)</formula>
    </cfRule>
  </conditionalFormatting>
  <conditionalFormatting sqref="G53">
    <cfRule type="expression" dxfId="2132" priority="346">
      <formula>IF(G53=300,5)</formula>
    </cfRule>
  </conditionalFormatting>
  <conditionalFormatting sqref="E54">
    <cfRule type="expression" dxfId="2131" priority="345">
      <formula>IF(E54=300,5)</formula>
    </cfRule>
  </conditionalFormatting>
  <conditionalFormatting sqref="F54">
    <cfRule type="expression" dxfId="2130" priority="344">
      <formula>IF(F54=300,5)</formula>
    </cfRule>
  </conditionalFormatting>
  <conditionalFormatting sqref="G54">
    <cfRule type="expression" dxfId="2129" priority="343">
      <formula>IF(G54=300,5)</formula>
    </cfRule>
  </conditionalFormatting>
  <conditionalFormatting sqref="E55">
    <cfRule type="expression" dxfId="2128" priority="342">
      <formula>IF(E55=300,5)</formula>
    </cfRule>
  </conditionalFormatting>
  <conditionalFormatting sqref="F55">
    <cfRule type="expression" dxfId="2127" priority="341">
      <formula>IF(F55=300,5)</formula>
    </cfRule>
  </conditionalFormatting>
  <conditionalFormatting sqref="G55">
    <cfRule type="expression" dxfId="2126" priority="340">
      <formula>IF(G55=300,5)</formula>
    </cfRule>
  </conditionalFormatting>
  <conditionalFormatting sqref="E56">
    <cfRule type="expression" dxfId="2125" priority="339">
      <formula>IF(E56=300,5)</formula>
    </cfRule>
  </conditionalFormatting>
  <conditionalFormatting sqref="F56">
    <cfRule type="expression" dxfId="2124" priority="338">
      <formula>IF(F56=300,5)</formula>
    </cfRule>
  </conditionalFormatting>
  <conditionalFormatting sqref="G56">
    <cfRule type="expression" dxfId="2123" priority="337">
      <formula>IF(G56=300,5)</formula>
    </cfRule>
  </conditionalFormatting>
  <conditionalFormatting sqref="E62">
    <cfRule type="expression" dxfId="2122" priority="336">
      <formula>IF(E62=300,5)</formula>
    </cfRule>
  </conditionalFormatting>
  <conditionalFormatting sqref="F62">
    <cfRule type="expression" dxfId="2121" priority="335">
      <formula>IF(F62=300,5)</formula>
    </cfRule>
  </conditionalFormatting>
  <conditionalFormatting sqref="G62">
    <cfRule type="expression" dxfId="2120" priority="334">
      <formula>IF(G62=300,5)</formula>
    </cfRule>
  </conditionalFormatting>
  <conditionalFormatting sqref="E63">
    <cfRule type="expression" dxfId="2119" priority="333">
      <formula>IF(E63=300,5)</formula>
    </cfRule>
  </conditionalFormatting>
  <conditionalFormatting sqref="F63">
    <cfRule type="expression" dxfId="2118" priority="332">
      <formula>IF(F63=300,5)</formula>
    </cfRule>
  </conditionalFormatting>
  <conditionalFormatting sqref="G63">
    <cfRule type="expression" dxfId="2117" priority="331">
      <formula>IF(G63=300,5)</formula>
    </cfRule>
  </conditionalFormatting>
  <conditionalFormatting sqref="E64">
    <cfRule type="expression" dxfId="2116" priority="330">
      <formula>IF(E64=300,5)</formula>
    </cfRule>
  </conditionalFormatting>
  <conditionalFormatting sqref="F64">
    <cfRule type="expression" dxfId="2115" priority="329">
      <formula>IF(F64=300,5)</formula>
    </cfRule>
  </conditionalFormatting>
  <conditionalFormatting sqref="G64">
    <cfRule type="expression" dxfId="2114" priority="328">
      <formula>IF(G64=300,5)</formula>
    </cfRule>
  </conditionalFormatting>
  <conditionalFormatting sqref="E65">
    <cfRule type="expression" dxfId="2113" priority="327">
      <formula>IF(E65=300,5)</formula>
    </cfRule>
  </conditionalFormatting>
  <conditionalFormatting sqref="F65">
    <cfRule type="expression" dxfId="2112" priority="326">
      <formula>IF(F65=300,5)</formula>
    </cfRule>
  </conditionalFormatting>
  <conditionalFormatting sqref="G65">
    <cfRule type="expression" dxfId="2111" priority="325">
      <formula>IF(G65=300,5)</formula>
    </cfRule>
  </conditionalFormatting>
  <conditionalFormatting sqref="E66">
    <cfRule type="expression" dxfId="2110" priority="324">
      <formula>IF(E66=300,5)</formula>
    </cfRule>
  </conditionalFormatting>
  <conditionalFormatting sqref="F66">
    <cfRule type="expression" dxfId="2109" priority="323">
      <formula>IF(F66=300,5)</formula>
    </cfRule>
  </conditionalFormatting>
  <conditionalFormatting sqref="G66">
    <cfRule type="expression" dxfId="2108" priority="322">
      <formula>IF(G66=300,5)</formula>
    </cfRule>
  </conditionalFormatting>
  <conditionalFormatting sqref="E72">
    <cfRule type="expression" dxfId="2107" priority="321">
      <formula>IF(E72=300,5)</formula>
    </cfRule>
  </conditionalFormatting>
  <conditionalFormatting sqref="F72">
    <cfRule type="expression" dxfId="2106" priority="320">
      <formula>IF(F72=300,5)</formula>
    </cfRule>
  </conditionalFormatting>
  <conditionalFormatting sqref="G72">
    <cfRule type="expression" dxfId="2105" priority="319">
      <formula>IF(G72=300,5)</formula>
    </cfRule>
  </conditionalFormatting>
  <conditionalFormatting sqref="E73">
    <cfRule type="expression" dxfId="2104" priority="318">
      <formula>IF(E73=300,5)</formula>
    </cfRule>
  </conditionalFormatting>
  <conditionalFormatting sqref="F73">
    <cfRule type="expression" dxfId="2103" priority="317">
      <formula>IF(F73=300,5)</formula>
    </cfRule>
  </conditionalFormatting>
  <conditionalFormatting sqref="G73">
    <cfRule type="expression" dxfId="2102" priority="316">
      <formula>IF(G73=300,5)</formula>
    </cfRule>
  </conditionalFormatting>
  <conditionalFormatting sqref="E74">
    <cfRule type="expression" dxfId="2101" priority="315">
      <formula>IF(E74=300,5)</formula>
    </cfRule>
  </conditionalFormatting>
  <conditionalFormatting sqref="F74">
    <cfRule type="expression" dxfId="2100" priority="314">
      <formula>IF(F74=300,5)</formula>
    </cfRule>
  </conditionalFormatting>
  <conditionalFormatting sqref="G74">
    <cfRule type="expression" dxfId="2099" priority="313">
      <formula>IF(G74=300,5)</formula>
    </cfRule>
  </conditionalFormatting>
  <conditionalFormatting sqref="E75">
    <cfRule type="expression" dxfId="2098" priority="312">
      <formula>IF(E75=300,5)</formula>
    </cfRule>
  </conditionalFormatting>
  <conditionalFormatting sqref="F75">
    <cfRule type="expression" dxfId="2097" priority="311">
      <formula>IF(F75=300,5)</formula>
    </cfRule>
  </conditionalFormatting>
  <conditionalFormatting sqref="G75">
    <cfRule type="expression" dxfId="2096" priority="310">
      <formula>IF(G75=300,5)</formula>
    </cfRule>
  </conditionalFormatting>
  <conditionalFormatting sqref="E76">
    <cfRule type="expression" dxfId="2095" priority="309">
      <formula>IF(E76=300,5)</formula>
    </cfRule>
  </conditionalFormatting>
  <conditionalFormatting sqref="F76">
    <cfRule type="expression" dxfId="2094" priority="308">
      <formula>IF(F76=300,5)</formula>
    </cfRule>
  </conditionalFormatting>
  <conditionalFormatting sqref="G76">
    <cfRule type="expression" dxfId="2093" priority="307">
      <formula>IF(G76=300,5)</formula>
    </cfRule>
  </conditionalFormatting>
  <conditionalFormatting sqref="E82">
    <cfRule type="expression" dxfId="2092" priority="306">
      <formula>IF(E82=300,5)</formula>
    </cfRule>
  </conditionalFormatting>
  <conditionalFormatting sqref="F82">
    <cfRule type="expression" dxfId="2091" priority="305">
      <formula>IF(F82=300,5)</formula>
    </cfRule>
  </conditionalFormatting>
  <conditionalFormatting sqref="G82">
    <cfRule type="expression" dxfId="2090" priority="304">
      <formula>IF(G82=300,5)</formula>
    </cfRule>
  </conditionalFormatting>
  <conditionalFormatting sqref="E83">
    <cfRule type="expression" dxfId="2089" priority="303">
      <formula>IF(E83=300,5)</formula>
    </cfRule>
  </conditionalFormatting>
  <conditionalFormatting sqref="F83">
    <cfRule type="expression" dxfId="2088" priority="302">
      <formula>IF(F83=300,5)</formula>
    </cfRule>
  </conditionalFormatting>
  <conditionalFormatting sqref="G83">
    <cfRule type="expression" dxfId="2087" priority="301">
      <formula>IF(G83=300,5)</formula>
    </cfRule>
  </conditionalFormatting>
  <conditionalFormatting sqref="E84">
    <cfRule type="expression" dxfId="2086" priority="300">
      <formula>IF(E84=300,5)</formula>
    </cfRule>
  </conditionalFormatting>
  <conditionalFormatting sqref="F84">
    <cfRule type="expression" dxfId="2085" priority="299">
      <formula>IF(F84=300,5)</formula>
    </cfRule>
  </conditionalFormatting>
  <conditionalFormatting sqref="G84">
    <cfRule type="expression" dxfId="2084" priority="298">
      <formula>IF(G84=300,5)</formula>
    </cfRule>
  </conditionalFormatting>
  <conditionalFormatting sqref="E85">
    <cfRule type="expression" dxfId="2083" priority="297">
      <formula>IF(E85=300,5)</formula>
    </cfRule>
  </conditionalFormatting>
  <conditionalFormatting sqref="F85">
    <cfRule type="expression" dxfId="2082" priority="296">
      <formula>IF(F85=300,5)</formula>
    </cfRule>
  </conditionalFormatting>
  <conditionalFormatting sqref="G85">
    <cfRule type="expression" dxfId="2081" priority="295">
      <formula>IF(G85=300,5)</formula>
    </cfRule>
  </conditionalFormatting>
  <conditionalFormatting sqref="E86">
    <cfRule type="expression" dxfId="2080" priority="294">
      <formula>IF(E86=300,5)</formula>
    </cfRule>
  </conditionalFormatting>
  <conditionalFormatting sqref="F86">
    <cfRule type="expression" dxfId="2079" priority="293">
      <formula>IF(F86=300,5)</formula>
    </cfRule>
  </conditionalFormatting>
  <conditionalFormatting sqref="G86">
    <cfRule type="expression" dxfId="2078" priority="292">
      <formula>IF(G86=300,5)</formula>
    </cfRule>
  </conditionalFormatting>
  <conditionalFormatting sqref="E92">
    <cfRule type="expression" dxfId="2077" priority="291">
      <formula>IF(E92=300,5)</formula>
    </cfRule>
  </conditionalFormatting>
  <conditionalFormatting sqref="F92">
    <cfRule type="expression" dxfId="2076" priority="290">
      <formula>IF(F92=300,5)</formula>
    </cfRule>
  </conditionalFormatting>
  <conditionalFormatting sqref="G92">
    <cfRule type="expression" dxfId="2075" priority="289">
      <formula>IF(G92=300,5)</formula>
    </cfRule>
  </conditionalFormatting>
  <conditionalFormatting sqref="E93">
    <cfRule type="expression" dxfId="2074" priority="288">
      <formula>IF(E93=300,5)</formula>
    </cfRule>
  </conditionalFormatting>
  <conditionalFormatting sqref="F93">
    <cfRule type="expression" dxfId="2073" priority="287">
      <formula>IF(F93=300,5)</formula>
    </cfRule>
  </conditionalFormatting>
  <conditionalFormatting sqref="G93">
    <cfRule type="expression" dxfId="2072" priority="286">
      <formula>IF(G93=300,5)</formula>
    </cfRule>
  </conditionalFormatting>
  <conditionalFormatting sqref="E94">
    <cfRule type="expression" dxfId="2071" priority="285">
      <formula>IF(E94=300,5)</formula>
    </cfRule>
  </conditionalFormatting>
  <conditionalFormatting sqref="F94">
    <cfRule type="expression" dxfId="2070" priority="284">
      <formula>IF(F94=300,5)</formula>
    </cfRule>
  </conditionalFormatting>
  <conditionalFormatting sqref="G94">
    <cfRule type="expression" dxfId="2069" priority="283">
      <formula>IF(G94=300,5)</formula>
    </cfRule>
  </conditionalFormatting>
  <conditionalFormatting sqref="E95">
    <cfRule type="expression" dxfId="2068" priority="282">
      <formula>IF(E95=300,5)</formula>
    </cfRule>
  </conditionalFormatting>
  <conditionalFormatting sqref="F95">
    <cfRule type="expression" dxfId="2067" priority="281">
      <formula>IF(F95=300,5)</formula>
    </cfRule>
  </conditionalFormatting>
  <conditionalFormatting sqref="G95">
    <cfRule type="expression" dxfId="2066" priority="280">
      <formula>IF(G95=300,5)</formula>
    </cfRule>
  </conditionalFormatting>
  <conditionalFormatting sqref="E96">
    <cfRule type="expression" dxfId="2065" priority="279">
      <formula>IF(E96=300,5)</formula>
    </cfRule>
  </conditionalFormatting>
  <conditionalFormatting sqref="F96">
    <cfRule type="expression" dxfId="2064" priority="278">
      <formula>IF(F96=300,5)</formula>
    </cfRule>
  </conditionalFormatting>
  <conditionalFormatting sqref="G96">
    <cfRule type="expression" dxfId="2063" priority="277">
      <formula>IF(G96=300,5)</formula>
    </cfRule>
  </conditionalFormatting>
  <conditionalFormatting sqref="E102">
    <cfRule type="expression" dxfId="2062" priority="276">
      <formula>IF(E102=300,5)</formula>
    </cfRule>
  </conditionalFormatting>
  <conditionalFormatting sqref="F102">
    <cfRule type="expression" dxfId="2061" priority="275">
      <formula>IF(F102=300,5)</formula>
    </cfRule>
  </conditionalFormatting>
  <conditionalFormatting sqref="G102">
    <cfRule type="expression" dxfId="2060" priority="274">
      <formula>IF(G102=300,5)</formula>
    </cfRule>
  </conditionalFormatting>
  <conditionalFormatting sqref="E103">
    <cfRule type="expression" dxfId="2059" priority="273">
      <formula>IF(E103=300,5)</formula>
    </cfRule>
  </conditionalFormatting>
  <conditionalFormatting sqref="F103">
    <cfRule type="expression" dxfId="2058" priority="272">
      <formula>IF(F103=300,5)</formula>
    </cfRule>
  </conditionalFormatting>
  <conditionalFormatting sqref="G103">
    <cfRule type="expression" dxfId="2057" priority="271">
      <formula>IF(G103=300,5)</formula>
    </cfRule>
  </conditionalFormatting>
  <conditionalFormatting sqref="E104">
    <cfRule type="expression" dxfId="2056" priority="270">
      <formula>IF(E104=300,5)</formula>
    </cfRule>
  </conditionalFormatting>
  <conditionalFormatting sqref="F104">
    <cfRule type="expression" dxfId="2055" priority="269">
      <formula>IF(F104=300,5)</formula>
    </cfRule>
  </conditionalFormatting>
  <conditionalFormatting sqref="G104">
    <cfRule type="expression" dxfId="2054" priority="268">
      <formula>IF(G104=300,5)</formula>
    </cfRule>
  </conditionalFormatting>
  <conditionalFormatting sqref="E105">
    <cfRule type="expression" dxfId="2053" priority="267">
      <formula>IF(E105=300,5)</formula>
    </cfRule>
  </conditionalFormatting>
  <conditionalFormatting sqref="F105">
    <cfRule type="expression" dxfId="2052" priority="266">
      <formula>IF(F105=300,5)</formula>
    </cfRule>
  </conditionalFormatting>
  <conditionalFormatting sqref="G105">
    <cfRule type="expression" dxfId="2051" priority="265">
      <formula>IF(G105=300,5)</formula>
    </cfRule>
  </conditionalFormatting>
  <conditionalFormatting sqref="E106">
    <cfRule type="expression" dxfId="2050" priority="264">
      <formula>IF(E106=300,5)</formula>
    </cfRule>
  </conditionalFormatting>
  <conditionalFormatting sqref="F106">
    <cfRule type="expression" dxfId="2049" priority="263">
      <formula>IF(F106=300,5)</formula>
    </cfRule>
  </conditionalFormatting>
  <conditionalFormatting sqref="G106">
    <cfRule type="expression" dxfId="2048" priority="262">
      <formula>IF(G106=300,5)</formula>
    </cfRule>
  </conditionalFormatting>
  <conditionalFormatting sqref="E112">
    <cfRule type="expression" dxfId="2047" priority="261">
      <formula>IF(E112=300,5)</formula>
    </cfRule>
  </conditionalFormatting>
  <conditionalFormatting sqref="F112">
    <cfRule type="expression" dxfId="2046" priority="260">
      <formula>IF(F112=300,5)</formula>
    </cfRule>
  </conditionalFormatting>
  <conditionalFormatting sqref="G112">
    <cfRule type="expression" dxfId="2045" priority="259">
      <formula>IF(G112=300,5)</formula>
    </cfRule>
  </conditionalFormatting>
  <conditionalFormatting sqref="E113">
    <cfRule type="expression" dxfId="2044" priority="258">
      <formula>IF(E113=300,5)</formula>
    </cfRule>
  </conditionalFormatting>
  <conditionalFormatting sqref="F113">
    <cfRule type="expression" dxfId="2043" priority="257">
      <formula>IF(F113=300,5)</formula>
    </cfRule>
  </conditionalFormatting>
  <conditionalFormatting sqref="G113">
    <cfRule type="expression" dxfId="2042" priority="256">
      <formula>IF(G113=300,5)</formula>
    </cfRule>
  </conditionalFormatting>
  <conditionalFormatting sqref="E114">
    <cfRule type="expression" dxfId="2041" priority="255">
      <formula>IF(E114=300,5)</formula>
    </cfRule>
  </conditionalFormatting>
  <conditionalFormatting sqref="F114">
    <cfRule type="expression" dxfId="2040" priority="254">
      <formula>IF(F114=300,5)</formula>
    </cfRule>
  </conditionalFormatting>
  <conditionalFormatting sqref="G114">
    <cfRule type="expression" dxfId="2039" priority="253">
      <formula>IF(G114=300,5)</formula>
    </cfRule>
  </conditionalFormatting>
  <conditionalFormatting sqref="E115">
    <cfRule type="expression" dxfId="2038" priority="252">
      <formula>IF(E115=300,5)</formula>
    </cfRule>
  </conditionalFormatting>
  <conditionalFormatting sqref="F115">
    <cfRule type="expression" dxfId="2037" priority="251">
      <formula>IF(F115=300,5)</formula>
    </cfRule>
  </conditionalFormatting>
  <conditionalFormatting sqref="G115">
    <cfRule type="expression" dxfId="2036" priority="250">
      <formula>IF(G115=300,5)</formula>
    </cfRule>
  </conditionalFormatting>
  <conditionalFormatting sqref="E116">
    <cfRule type="expression" dxfId="2035" priority="249">
      <formula>IF(E116=300,5)</formula>
    </cfRule>
  </conditionalFormatting>
  <conditionalFormatting sqref="F116">
    <cfRule type="expression" dxfId="2034" priority="248">
      <formula>IF(F116=300,5)</formula>
    </cfRule>
  </conditionalFormatting>
  <conditionalFormatting sqref="G116">
    <cfRule type="expression" dxfId="2033" priority="247">
      <formula>IF(G116=300,5)</formula>
    </cfRule>
  </conditionalFormatting>
  <conditionalFormatting sqref="E122">
    <cfRule type="expression" dxfId="2032" priority="246">
      <formula>IF(E122=300,5)</formula>
    </cfRule>
  </conditionalFormatting>
  <conditionalFormatting sqref="F122">
    <cfRule type="expression" dxfId="2031" priority="245">
      <formula>IF(F122=300,5)</formula>
    </cfRule>
  </conditionalFormatting>
  <conditionalFormatting sqref="G122">
    <cfRule type="expression" dxfId="2030" priority="244">
      <formula>IF(G122=300,5)</formula>
    </cfRule>
  </conditionalFormatting>
  <conditionalFormatting sqref="E123">
    <cfRule type="expression" dxfId="2029" priority="243">
      <formula>IF(E123=300,5)</formula>
    </cfRule>
  </conditionalFormatting>
  <conditionalFormatting sqref="F123">
    <cfRule type="expression" dxfId="2028" priority="242">
      <formula>IF(F123=300,5)</formula>
    </cfRule>
  </conditionalFormatting>
  <conditionalFormatting sqref="G123">
    <cfRule type="expression" dxfId="2027" priority="241">
      <formula>IF(G123=300,5)</formula>
    </cfRule>
  </conditionalFormatting>
  <conditionalFormatting sqref="E124">
    <cfRule type="expression" dxfId="2026" priority="240">
      <formula>IF(E124=300,5)</formula>
    </cfRule>
  </conditionalFormatting>
  <conditionalFormatting sqref="F124">
    <cfRule type="expression" dxfId="2025" priority="239">
      <formula>IF(F124=300,5)</formula>
    </cfRule>
  </conditionalFormatting>
  <conditionalFormatting sqref="G124">
    <cfRule type="expression" dxfId="2024" priority="238">
      <formula>IF(G124=300,5)</formula>
    </cfRule>
  </conditionalFormatting>
  <conditionalFormatting sqref="E125">
    <cfRule type="expression" dxfId="2023" priority="237">
      <formula>IF(E125=300,5)</formula>
    </cfRule>
  </conditionalFormatting>
  <conditionalFormatting sqref="F125">
    <cfRule type="expression" dxfId="2022" priority="236">
      <formula>IF(F125=300,5)</formula>
    </cfRule>
  </conditionalFormatting>
  <conditionalFormatting sqref="G125">
    <cfRule type="expression" dxfId="2021" priority="235">
      <formula>IF(G125=300,5)</formula>
    </cfRule>
  </conditionalFormatting>
  <conditionalFormatting sqref="E126">
    <cfRule type="expression" dxfId="2020" priority="234">
      <formula>IF(E126=300,5)</formula>
    </cfRule>
  </conditionalFormatting>
  <conditionalFormatting sqref="F126">
    <cfRule type="expression" dxfId="2019" priority="233">
      <formula>IF(F126=300,5)</formula>
    </cfRule>
  </conditionalFormatting>
  <conditionalFormatting sqref="G126">
    <cfRule type="expression" dxfId="2018" priority="232">
      <formula>IF(G126=300,5)</formula>
    </cfRule>
  </conditionalFormatting>
  <conditionalFormatting sqref="E132">
    <cfRule type="expression" dxfId="2017" priority="231">
      <formula>IF(E132=300,5)</formula>
    </cfRule>
  </conditionalFormatting>
  <conditionalFormatting sqref="F132">
    <cfRule type="expression" dxfId="2016" priority="230">
      <formula>IF(F132=300,5)</formula>
    </cfRule>
  </conditionalFormatting>
  <conditionalFormatting sqref="G132">
    <cfRule type="expression" dxfId="2015" priority="229">
      <formula>IF(G132=300,5)</formula>
    </cfRule>
  </conditionalFormatting>
  <conditionalFormatting sqref="E133">
    <cfRule type="expression" dxfId="2014" priority="228">
      <formula>IF(E133=300,5)</formula>
    </cfRule>
  </conditionalFormatting>
  <conditionalFormatting sqref="F133">
    <cfRule type="expression" dxfId="2013" priority="227">
      <formula>IF(F133=300,5)</formula>
    </cfRule>
  </conditionalFormatting>
  <conditionalFormatting sqref="G133">
    <cfRule type="expression" dxfId="2012" priority="226">
      <formula>IF(G133=300,5)</formula>
    </cfRule>
  </conditionalFormatting>
  <conditionalFormatting sqref="E134">
    <cfRule type="expression" dxfId="2011" priority="225">
      <formula>IF(E134=300,5)</formula>
    </cfRule>
  </conditionalFormatting>
  <conditionalFormatting sqref="F134">
    <cfRule type="expression" dxfId="2010" priority="224">
      <formula>IF(F134=300,5)</formula>
    </cfRule>
  </conditionalFormatting>
  <conditionalFormatting sqref="G134">
    <cfRule type="expression" dxfId="2009" priority="223">
      <formula>IF(G134=300,5)</formula>
    </cfRule>
  </conditionalFormatting>
  <conditionalFormatting sqref="E135">
    <cfRule type="expression" dxfId="2008" priority="222">
      <formula>IF(E135=300,5)</formula>
    </cfRule>
  </conditionalFormatting>
  <conditionalFormatting sqref="F135">
    <cfRule type="expression" dxfId="2007" priority="221">
      <formula>IF(F135=300,5)</formula>
    </cfRule>
  </conditionalFormatting>
  <conditionalFormatting sqref="G135">
    <cfRule type="expression" dxfId="2006" priority="220">
      <formula>IF(G135=300,5)</formula>
    </cfRule>
  </conditionalFormatting>
  <conditionalFormatting sqref="E136">
    <cfRule type="expression" dxfId="2005" priority="219">
      <formula>IF(E136=300,5)</formula>
    </cfRule>
  </conditionalFormatting>
  <conditionalFormatting sqref="F136">
    <cfRule type="expression" dxfId="2004" priority="218">
      <formula>IF(F136=300,5)</formula>
    </cfRule>
  </conditionalFormatting>
  <conditionalFormatting sqref="G136">
    <cfRule type="expression" dxfId="2003" priority="217">
      <formula>IF(G136=300,5)</formula>
    </cfRule>
  </conditionalFormatting>
  <conditionalFormatting sqref="E142">
    <cfRule type="expression" dxfId="2002" priority="216">
      <formula>IF(E142=300,5)</formula>
    </cfRule>
  </conditionalFormatting>
  <conditionalFormatting sqref="F142">
    <cfRule type="expression" dxfId="2001" priority="215">
      <formula>IF(F142=300,5)</formula>
    </cfRule>
  </conditionalFormatting>
  <conditionalFormatting sqref="G142">
    <cfRule type="expression" dxfId="2000" priority="214">
      <formula>IF(G142=300,5)</formula>
    </cfRule>
  </conditionalFormatting>
  <conditionalFormatting sqref="E143">
    <cfRule type="expression" dxfId="1999" priority="213">
      <formula>IF(E143=300,5)</formula>
    </cfRule>
  </conditionalFormatting>
  <conditionalFormatting sqref="F143">
    <cfRule type="expression" dxfId="1998" priority="212">
      <formula>IF(F143=300,5)</formula>
    </cfRule>
  </conditionalFormatting>
  <conditionalFormatting sqref="G143">
    <cfRule type="expression" dxfId="1997" priority="211">
      <formula>IF(G143=300,5)</formula>
    </cfRule>
  </conditionalFormatting>
  <conditionalFormatting sqref="E144">
    <cfRule type="expression" dxfId="1996" priority="210">
      <formula>IF(E144=300,5)</formula>
    </cfRule>
  </conditionalFormatting>
  <conditionalFormatting sqref="F144">
    <cfRule type="expression" dxfId="1995" priority="209">
      <formula>IF(F144=300,5)</formula>
    </cfRule>
  </conditionalFormatting>
  <conditionalFormatting sqref="G144">
    <cfRule type="expression" dxfId="1994" priority="208">
      <formula>IF(G144=300,5)</formula>
    </cfRule>
  </conditionalFormatting>
  <conditionalFormatting sqref="E145">
    <cfRule type="expression" dxfId="1993" priority="207">
      <formula>IF(E145=300,5)</formula>
    </cfRule>
  </conditionalFormatting>
  <conditionalFormatting sqref="F145">
    <cfRule type="expression" dxfId="1992" priority="206">
      <formula>IF(F145=300,5)</formula>
    </cfRule>
  </conditionalFormatting>
  <conditionalFormatting sqref="G145">
    <cfRule type="expression" dxfId="1991" priority="205">
      <formula>IF(G145=300,5)</formula>
    </cfRule>
  </conditionalFormatting>
  <conditionalFormatting sqref="E146">
    <cfRule type="expression" dxfId="1990" priority="204">
      <formula>IF(E146=300,5)</formula>
    </cfRule>
  </conditionalFormatting>
  <conditionalFormatting sqref="F146">
    <cfRule type="expression" dxfId="1989" priority="203">
      <formula>IF(F146=300,5)</formula>
    </cfRule>
  </conditionalFormatting>
  <conditionalFormatting sqref="G146">
    <cfRule type="expression" dxfId="1988" priority="202">
      <formula>IF(G146=300,5)</formula>
    </cfRule>
  </conditionalFormatting>
  <conditionalFormatting sqref="E152">
    <cfRule type="expression" dxfId="1987" priority="201">
      <formula>IF(E152=300,5)</formula>
    </cfRule>
  </conditionalFormatting>
  <conditionalFormatting sqref="F152">
    <cfRule type="expression" dxfId="1986" priority="200">
      <formula>IF(F152=300,5)</formula>
    </cfRule>
  </conditionalFormatting>
  <conditionalFormatting sqref="G152">
    <cfRule type="expression" dxfId="1985" priority="199">
      <formula>IF(G152=300,5)</formula>
    </cfRule>
  </conditionalFormatting>
  <conditionalFormatting sqref="E153">
    <cfRule type="expression" dxfId="1984" priority="198">
      <formula>IF(E153=300,5)</formula>
    </cfRule>
  </conditionalFormatting>
  <conditionalFormatting sqref="F153">
    <cfRule type="expression" dxfId="1983" priority="197">
      <formula>IF(F153=300,5)</formula>
    </cfRule>
  </conditionalFormatting>
  <conditionalFormatting sqref="G153">
    <cfRule type="expression" dxfId="1982" priority="196">
      <formula>IF(G153=300,5)</formula>
    </cfRule>
  </conditionalFormatting>
  <conditionalFormatting sqref="E154">
    <cfRule type="expression" dxfId="1981" priority="195">
      <formula>IF(E154=300,5)</formula>
    </cfRule>
  </conditionalFormatting>
  <conditionalFormatting sqref="F154">
    <cfRule type="expression" dxfId="1980" priority="194">
      <formula>IF(F154=300,5)</formula>
    </cfRule>
  </conditionalFormatting>
  <conditionalFormatting sqref="G154">
    <cfRule type="expression" dxfId="1979" priority="193">
      <formula>IF(G154=300,5)</formula>
    </cfRule>
  </conditionalFormatting>
  <conditionalFormatting sqref="E155">
    <cfRule type="expression" dxfId="1978" priority="192">
      <formula>IF(E155=300,5)</formula>
    </cfRule>
  </conditionalFormatting>
  <conditionalFormatting sqref="F155">
    <cfRule type="expression" dxfId="1977" priority="191">
      <formula>IF(F155=300,5)</formula>
    </cfRule>
  </conditionalFormatting>
  <conditionalFormatting sqref="G155">
    <cfRule type="expression" dxfId="1976" priority="190">
      <formula>IF(G155=300,5)</formula>
    </cfRule>
  </conditionalFormatting>
  <conditionalFormatting sqref="E156">
    <cfRule type="expression" dxfId="1975" priority="189">
      <formula>IF(E156=300,5)</formula>
    </cfRule>
  </conditionalFormatting>
  <conditionalFormatting sqref="F156">
    <cfRule type="expression" dxfId="1974" priority="188">
      <formula>IF(F156=300,5)</formula>
    </cfRule>
  </conditionalFormatting>
  <conditionalFormatting sqref="E21:G21">
    <cfRule type="cellIs" dxfId="1973" priority="185" operator="equal">
      <formula>0</formula>
    </cfRule>
    <cfRule type="containsErrors" dxfId="1972" priority="186">
      <formula>ISERROR(E21)</formula>
    </cfRule>
  </conditionalFormatting>
  <conditionalFormatting sqref="E31:G31">
    <cfRule type="cellIs" dxfId="1971" priority="183" operator="equal">
      <formula>0</formula>
    </cfRule>
    <cfRule type="containsErrors" dxfId="1970" priority="184">
      <formula>ISERROR(E31)</formula>
    </cfRule>
  </conditionalFormatting>
  <conditionalFormatting sqref="E41:G41">
    <cfRule type="cellIs" dxfId="1969" priority="181" operator="equal">
      <formula>0</formula>
    </cfRule>
    <cfRule type="containsErrors" dxfId="1968" priority="182">
      <formula>ISERROR(E41)</formula>
    </cfRule>
  </conditionalFormatting>
  <conditionalFormatting sqref="E51:G51">
    <cfRule type="cellIs" dxfId="1967" priority="179" operator="equal">
      <formula>0</formula>
    </cfRule>
    <cfRule type="containsErrors" dxfId="1966" priority="180">
      <formula>ISERROR(E51)</formula>
    </cfRule>
  </conditionalFormatting>
  <conditionalFormatting sqref="E61:G61">
    <cfRule type="cellIs" dxfId="1965" priority="177" operator="equal">
      <formula>0</formula>
    </cfRule>
    <cfRule type="containsErrors" dxfId="1964" priority="178">
      <formula>ISERROR(E61)</formula>
    </cfRule>
  </conditionalFormatting>
  <conditionalFormatting sqref="E71:G71">
    <cfRule type="cellIs" dxfId="1963" priority="175" operator="equal">
      <formula>0</formula>
    </cfRule>
    <cfRule type="containsErrors" dxfId="1962" priority="176">
      <formula>ISERROR(E71)</formula>
    </cfRule>
  </conditionalFormatting>
  <conditionalFormatting sqref="E81:G81">
    <cfRule type="cellIs" dxfId="1961" priority="173" operator="equal">
      <formula>0</formula>
    </cfRule>
    <cfRule type="containsErrors" dxfId="1960" priority="174">
      <formula>ISERROR(E81)</formula>
    </cfRule>
  </conditionalFormatting>
  <conditionalFormatting sqref="E91:G91">
    <cfRule type="cellIs" dxfId="1959" priority="171" operator="equal">
      <formula>0</formula>
    </cfRule>
    <cfRule type="containsErrors" dxfId="1958" priority="172">
      <formula>ISERROR(E91)</formula>
    </cfRule>
  </conditionalFormatting>
  <conditionalFormatting sqref="E101:G101">
    <cfRule type="cellIs" dxfId="1957" priority="169" operator="equal">
      <formula>0</formula>
    </cfRule>
    <cfRule type="containsErrors" dxfId="1956" priority="170">
      <formula>ISERROR(E101)</formula>
    </cfRule>
  </conditionalFormatting>
  <conditionalFormatting sqref="E111:G111">
    <cfRule type="cellIs" dxfId="1955" priority="167" operator="equal">
      <formula>0</formula>
    </cfRule>
    <cfRule type="containsErrors" dxfId="1954" priority="168">
      <formula>ISERROR(E111)</formula>
    </cfRule>
  </conditionalFormatting>
  <conditionalFormatting sqref="E121:G121">
    <cfRule type="cellIs" dxfId="1953" priority="165" operator="equal">
      <formula>0</formula>
    </cfRule>
    <cfRule type="containsErrors" dxfId="1952" priority="166">
      <formula>ISERROR(E121)</formula>
    </cfRule>
  </conditionalFormatting>
  <conditionalFormatting sqref="E131:G131">
    <cfRule type="cellIs" dxfId="1951" priority="163" operator="equal">
      <formula>0</formula>
    </cfRule>
    <cfRule type="containsErrors" dxfId="1950" priority="164">
      <formula>ISERROR(E131)</formula>
    </cfRule>
  </conditionalFormatting>
  <conditionalFormatting sqref="E141:G141">
    <cfRule type="cellIs" dxfId="1949" priority="161" operator="equal">
      <formula>0</formula>
    </cfRule>
    <cfRule type="containsErrors" dxfId="1948" priority="162">
      <formula>ISERROR(E141)</formula>
    </cfRule>
  </conditionalFormatting>
  <conditionalFormatting sqref="E151:G151">
    <cfRule type="cellIs" dxfId="1947" priority="159" operator="equal">
      <formula>0</formula>
    </cfRule>
    <cfRule type="containsErrors" dxfId="1946" priority="160">
      <formula>ISERROR(E151)</formula>
    </cfRule>
  </conditionalFormatting>
  <conditionalFormatting sqref="D12:D16">
    <cfRule type="containsErrors" dxfId="1945" priority="158">
      <formula>ISERROR(D12)</formula>
    </cfRule>
  </conditionalFormatting>
  <conditionalFormatting sqref="C12:C16">
    <cfRule type="containsErrors" dxfId="1944" priority="157">
      <formula>ISERROR(C12)</formula>
    </cfRule>
  </conditionalFormatting>
  <conditionalFormatting sqref="D22:D26">
    <cfRule type="containsErrors" dxfId="1943" priority="156">
      <formula>ISERROR(D22)</formula>
    </cfRule>
  </conditionalFormatting>
  <conditionalFormatting sqref="C22:C26">
    <cfRule type="containsErrors" dxfId="1942" priority="155">
      <formula>ISERROR(C22)</formula>
    </cfRule>
  </conditionalFormatting>
  <conditionalFormatting sqref="D32:D36">
    <cfRule type="containsErrors" dxfId="1941" priority="154">
      <formula>ISERROR(D32)</formula>
    </cfRule>
  </conditionalFormatting>
  <conditionalFormatting sqref="C32:C36">
    <cfRule type="containsErrors" dxfId="1940" priority="153">
      <formula>ISERROR(C32)</formula>
    </cfRule>
  </conditionalFormatting>
  <conditionalFormatting sqref="D42:D46">
    <cfRule type="containsErrors" dxfId="1939" priority="152">
      <formula>ISERROR(D42)</formula>
    </cfRule>
  </conditionalFormatting>
  <conditionalFormatting sqref="C42:C46">
    <cfRule type="containsErrors" dxfId="1938" priority="151">
      <formula>ISERROR(C42)</formula>
    </cfRule>
  </conditionalFormatting>
  <conditionalFormatting sqref="D52:D56">
    <cfRule type="containsErrors" dxfId="1937" priority="150">
      <formula>ISERROR(D52)</formula>
    </cfRule>
  </conditionalFormatting>
  <conditionalFormatting sqref="C52:C56">
    <cfRule type="containsErrors" dxfId="1936" priority="149">
      <formula>ISERROR(C52)</formula>
    </cfRule>
  </conditionalFormatting>
  <conditionalFormatting sqref="D62:D66">
    <cfRule type="containsErrors" dxfId="1935" priority="148">
      <formula>ISERROR(D62)</formula>
    </cfRule>
  </conditionalFormatting>
  <conditionalFormatting sqref="C62:C66">
    <cfRule type="containsErrors" dxfId="1934" priority="147">
      <formula>ISERROR(C62)</formula>
    </cfRule>
  </conditionalFormatting>
  <conditionalFormatting sqref="D72:D76">
    <cfRule type="containsErrors" dxfId="1933" priority="146">
      <formula>ISERROR(D72)</formula>
    </cfRule>
  </conditionalFormatting>
  <conditionalFormatting sqref="C72:C76">
    <cfRule type="containsErrors" dxfId="1932" priority="145">
      <formula>ISERROR(C72)</formula>
    </cfRule>
  </conditionalFormatting>
  <conditionalFormatting sqref="D82:D86">
    <cfRule type="containsErrors" dxfId="1931" priority="144">
      <formula>ISERROR(D82)</formula>
    </cfRule>
  </conditionalFormatting>
  <conditionalFormatting sqref="C82:C86">
    <cfRule type="containsErrors" dxfId="1930" priority="143">
      <formula>ISERROR(C82)</formula>
    </cfRule>
  </conditionalFormatting>
  <conditionalFormatting sqref="D92:D96">
    <cfRule type="containsErrors" dxfId="1929" priority="142">
      <formula>ISERROR(D92)</formula>
    </cfRule>
  </conditionalFormatting>
  <conditionalFormatting sqref="C92:C96">
    <cfRule type="containsErrors" dxfId="1928" priority="141">
      <formula>ISERROR(C92)</formula>
    </cfRule>
  </conditionalFormatting>
  <conditionalFormatting sqref="D102:D106">
    <cfRule type="containsErrors" dxfId="1927" priority="140">
      <formula>ISERROR(D102)</formula>
    </cfRule>
  </conditionalFormatting>
  <conditionalFormatting sqref="C102:C106">
    <cfRule type="containsErrors" dxfId="1926" priority="139">
      <formula>ISERROR(C102)</formula>
    </cfRule>
  </conditionalFormatting>
  <conditionalFormatting sqref="D112:D116">
    <cfRule type="containsErrors" dxfId="1925" priority="138">
      <formula>ISERROR(D112)</formula>
    </cfRule>
  </conditionalFormatting>
  <conditionalFormatting sqref="C112:C116">
    <cfRule type="containsErrors" dxfId="1924" priority="137">
      <formula>ISERROR(C112)</formula>
    </cfRule>
  </conditionalFormatting>
  <conditionalFormatting sqref="D122:D126">
    <cfRule type="containsErrors" dxfId="1923" priority="136">
      <formula>ISERROR(D122)</formula>
    </cfRule>
  </conditionalFormatting>
  <conditionalFormatting sqref="C122:C126">
    <cfRule type="containsErrors" dxfId="1922" priority="135">
      <formula>ISERROR(C122)</formula>
    </cfRule>
  </conditionalFormatting>
  <conditionalFormatting sqref="D132:D136">
    <cfRule type="containsErrors" dxfId="1921" priority="134">
      <formula>ISERROR(D132)</formula>
    </cfRule>
  </conditionalFormatting>
  <conditionalFormatting sqref="C132:C136">
    <cfRule type="containsErrors" dxfId="1920" priority="133">
      <formula>ISERROR(C132)</formula>
    </cfRule>
  </conditionalFormatting>
  <conditionalFormatting sqref="D142:D146">
    <cfRule type="containsErrors" dxfId="1919" priority="132">
      <formula>ISERROR(D142)</formula>
    </cfRule>
  </conditionalFormatting>
  <conditionalFormatting sqref="C142:C146">
    <cfRule type="containsErrors" dxfId="1918" priority="131">
      <formula>ISERROR(C142)</formula>
    </cfRule>
  </conditionalFormatting>
  <conditionalFormatting sqref="D152:D156">
    <cfRule type="containsErrors" dxfId="1917" priority="130">
      <formula>ISERROR(D152)</formula>
    </cfRule>
  </conditionalFormatting>
  <conditionalFormatting sqref="C152:C156">
    <cfRule type="containsErrors" dxfId="1916" priority="129">
      <formula>ISERROR(C152)</formula>
    </cfRule>
  </conditionalFormatting>
  <conditionalFormatting sqref="A12:A16">
    <cfRule type="containsErrors" dxfId="1915" priority="128">
      <formula>ISERROR(A12)</formula>
    </cfRule>
  </conditionalFormatting>
  <conditionalFormatting sqref="A12:A16">
    <cfRule type="cellIs" dxfId="1914" priority="127" operator="equal">
      <formula>0</formula>
    </cfRule>
  </conditionalFormatting>
  <conditionalFormatting sqref="A22:A26">
    <cfRule type="containsErrors" dxfId="1913" priority="126">
      <formula>ISERROR(A22)</formula>
    </cfRule>
  </conditionalFormatting>
  <conditionalFormatting sqref="A22:A26">
    <cfRule type="cellIs" dxfId="1912" priority="125" operator="equal">
      <formula>0</formula>
    </cfRule>
  </conditionalFormatting>
  <conditionalFormatting sqref="A32:A36">
    <cfRule type="containsErrors" dxfId="1911" priority="124">
      <formula>ISERROR(A32)</formula>
    </cfRule>
  </conditionalFormatting>
  <conditionalFormatting sqref="A32:A36">
    <cfRule type="cellIs" dxfId="1910" priority="123" operator="equal">
      <formula>0</formula>
    </cfRule>
  </conditionalFormatting>
  <conditionalFormatting sqref="A42:A46">
    <cfRule type="containsErrors" dxfId="1909" priority="122">
      <formula>ISERROR(A42)</formula>
    </cfRule>
  </conditionalFormatting>
  <conditionalFormatting sqref="A42:A46">
    <cfRule type="cellIs" dxfId="1908" priority="121" operator="equal">
      <formula>0</formula>
    </cfRule>
  </conditionalFormatting>
  <conditionalFormatting sqref="A52:A56">
    <cfRule type="containsErrors" dxfId="1907" priority="120">
      <formula>ISERROR(A52)</formula>
    </cfRule>
  </conditionalFormatting>
  <conditionalFormatting sqref="A52:A56">
    <cfRule type="cellIs" dxfId="1906" priority="119" operator="equal">
      <formula>0</formula>
    </cfRule>
  </conditionalFormatting>
  <conditionalFormatting sqref="A62:A66">
    <cfRule type="containsErrors" dxfId="1905" priority="118">
      <formula>ISERROR(A62)</formula>
    </cfRule>
  </conditionalFormatting>
  <conditionalFormatting sqref="A62:A66">
    <cfRule type="cellIs" dxfId="1904" priority="117" operator="equal">
      <formula>0</formula>
    </cfRule>
  </conditionalFormatting>
  <conditionalFormatting sqref="A72:A76">
    <cfRule type="containsErrors" dxfId="1903" priority="116">
      <formula>ISERROR(A72)</formula>
    </cfRule>
  </conditionalFormatting>
  <conditionalFormatting sqref="A72:A76">
    <cfRule type="cellIs" dxfId="1902" priority="115" operator="equal">
      <formula>0</formula>
    </cfRule>
  </conditionalFormatting>
  <conditionalFormatting sqref="A82:A86">
    <cfRule type="containsErrors" dxfId="1901" priority="114">
      <formula>ISERROR(A82)</formula>
    </cfRule>
  </conditionalFormatting>
  <conditionalFormatting sqref="A82:A86">
    <cfRule type="cellIs" dxfId="1900" priority="113" operator="equal">
      <formula>0</formula>
    </cfRule>
  </conditionalFormatting>
  <conditionalFormatting sqref="A92:A96">
    <cfRule type="containsErrors" dxfId="1899" priority="112">
      <formula>ISERROR(A92)</formula>
    </cfRule>
  </conditionalFormatting>
  <conditionalFormatting sqref="A92:A96">
    <cfRule type="cellIs" dxfId="1898" priority="111" operator="equal">
      <formula>0</formula>
    </cfRule>
  </conditionalFormatting>
  <conditionalFormatting sqref="A102:A106">
    <cfRule type="containsErrors" dxfId="1897" priority="110">
      <formula>ISERROR(A102)</formula>
    </cfRule>
  </conditionalFormatting>
  <conditionalFormatting sqref="A102:A106">
    <cfRule type="cellIs" dxfId="1896" priority="109" operator="equal">
      <formula>0</formula>
    </cfRule>
  </conditionalFormatting>
  <conditionalFormatting sqref="A112:A116">
    <cfRule type="containsErrors" dxfId="1895" priority="108">
      <formula>ISERROR(A112)</formula>
    </cfRule>
  </conditionalFormatting>
  <conditionalFormatting sqref="A112:A116">
    <cfRule type="cellIs" dxfId="1894" priority="107" operator="equal">
      <formula>0</formula>
    </cfRule>
  </conditionalFormatting>
  <conditionalFormatting sqref="A122:A126">
    <cfRule type="containsErrors" dxfId="1893" priority="106">
      <formula>ISERROR(A122)</formula>
    </cfRule>
  </conditionalFormatting>
  <conditionalFormatting sqref="A122:A126">
    <cfRule type="cellIs" dxfId="1892" priority="105" operator="equal">
      <formula>0</formula>
    </cfRule>
  </conditionalFormatting>
  <conditionalFormatting sqref="A132:A136">
    <cfRule type="containsErrors" dxfId="1891" priority="104">
      <formula>ISERROR(A132)</formula>
    </cfRule>
  </conditionalFormatting>
  <conditionalFormatting sqref="A132:A136">
    <cfRule type="cellIs" dxfId="1890" priority="103" operator="equal">
      <formula>0</formula>
    </cfRule>
  </conditionalFormatting>
  <conditionalFormatting sqref="A142:A146">
    <cfRule type="containsErrors" dxfId="1889" priority="102">
      <formula>ISERROR(A142)</formula>
    </cfRule>
  </conditionalFormatting>
  <conditionalFormatting sqref="A142:A146">
    <cfRule type="cellIs" dxfId="1888" priority="101" operator="equal">
      <formula>0</formula>
    </cfRule>
  </conditionalFormatting>
  <conditionalFormatting sqref="A152:A156">
    <cfRule type="containsErrors" dxfId="1887" priority="100">
      <formula>ISERROR(A152)</formula>
    </cfRule>
  </conditionalFormatting>
  <conditionalFormatting sqref="A152:A156">
    <cfRule type="cellIs" dxfId="1886" priority="99" operator="equal">
      <formula>0</formula>
    </cfRule>
  </conditionalFormatting>
  <conditionalFormatting sqref="A21">
    <cfRule type="containsErrors" dxfId="1885" priority="97">
      <formula>ISERROR(A21)</formula>
    </cfRule>
  </conditionalFormatting>
  <conditionalFormatting sqref="A31">
    <cfRule type="containsErrors" dxfId="1884" priority="96">
      <formula>ISERROR(A31)</formula>
    </cfRule>
  </conditionalFormatting>
  <conditionalFormatting sqref="A41">
    <cfRule type="containsErrors" dxfId="1883" priority="95">
      <formula>ISERROR(A41)</formula>
    </cfRule>
  </conditionalFormatting>
  <conditionalFormatting sqref="C17:C18">
    <cfRule type="containsErrors" dxfId="1882" priority="94">
      <formula>ISERROR(C17)</formula>
    </cfRule>
  </conditionalFormatting>
  <conditionalFormatting sqref="C19:C20">
    <cfRule type="cellIs" dxfId="1881" priority="92" operator="equal">
      <formula>0</formula>
    </cfRule>
    <cfRule type="containsErrors" dxfId="1880" priority="93">
      <formula>ISERROR(C19)</formula>
    </cfRule>
  </conditionalFormatting>
  <conditionalFormatting sqref="C27:C28">
    <cfRule type="containsErrors" dxfId="1879" priority="91">
      <formula>ISERROR(C27)</formula>
    </cfRule>
  </conditionalFormatting>
  <conditionalFormatting sqref="C29:C30">
    <cfRule type="cellIs" dxfId="1878" priority="89" operator="equal">
      <formula>0</formula>
    </cfRule>
    <cfRule type="containsErrors" dxfId="1877" priority="90">
      <formula>ISERROR(C29)</formula>
    </cfRule>
  </conditionalFormatting>
  <conditionalFormatting sqref="C37:C38">
    <cfRule type="containsErrors" dxfId="1876" priority="88">
      <formula>ISERROR(C37)</formula>
    </cfRule>
  </conditionalFormatting>
  <conditionalFormatting sqref="C39:C40">
    <cfRule type="cellIs" dxfId="1875" priority="86" operator="equal">
      <formula>0</formula>
    </cfRule>
    <cfRule type="containsErrors" dxfId="1874" priority="87">
      <formula>ISERROR(C39)</formula>
    </cfRule>
  </conditionalFormatting>
  <conditionalFormatting sqref="C47:C48">
    <cfRule type="containsErrors" dxfId="1873" priority="85">
      <formula>ISERROR(C47)</formula>
    </cfRule>
  </conditionalFormatting>
  <conditionalFormatting sqref="C49:C50">
    <cfRule type="cellIs" dxfId="1872" priority="83" operator="equal">
      <formula>0</formula>
    </cfRule>
    <cfRule type="containsErrors" dxfId="1871" priority="84">
      <formula>ISERROR(C49)</formula>
    </cfRule>
  </conditionalFormatting>
  <conditionalFormatting sqref="C57:C58">
    <cfRule type="containsErrors" dxfId="1870" priority="82">
      <formula>ISERROR(C57)</formula>
    </cfRule>
  </conditionalFormatting>
  <conditionalFormatting sqref="C59:C60">
    <cfRule type="cellIs" dxfId="1869" priority="80" operator="equal">
      <formula>0</formula>
    </cfRule>
    <cfRule type="containsErrors" dxfId="1868" priority="81">
      <formula>ISERROR(C59)</formula>
    </cfRule>
  </conditionalFormatting>
  <conditionalFormatting sqref="C67:C68">
    <cfRule type="containsErrors" dxfId="1867" priority="79">
      <formula>ISERROR(C67)</formula>
    </cfRule>
  </conditionalFormatting>
  <conditionalFormatting sqref="C69:C70">
    <cfRule type="cellIs" dxfId="1866" priority="77" operator="equal">
      <formula>0</formula>
    </cfRule>
    <cfRule type="containsErrors" dxfId="1865" priority="78">
      <formula>ISERROR(C69)</formula>
    </cfRule>
  </conditionalFormatting>
  <conditionalFormatting sqref="C77:C78">
    <cfRule type="containsErrors" dxfId="1864" priority="76">
      <formula>ISERROR(C77)</formula>
    </cfRule>
  </conditionalFormatting>
  <conditionalFormatting sqref="C79:C80">
    <cfRule type="cellIs" dxfId="1863" priority="74" operator="equal">
      <formula>0</formula>
    </cfRule>
    <cfRule type="containsErrors" dxfId="1862" priority="75">
      <formula>ISERROR(C79)</formula>
    </cfRule>
  </conditionalFormatting>
  <conditionalFormatting sqref="C87:C88">
    <cfRule type="containsErrors" dxfId="1861" priority="73">
      <formula>ISERROR(C87)</formula>
    </cfRule>
  </conditionalFormatting>
  <conditionalFormatting sqref="C89:C90">
    <cfRule type="cellIs" dxfId="1860" priority="71" operator="equal">
      <formula>0</formula>
    </cfRule>
    <cfRule type="containsErrors" dxfId="1859" priority="72">
      <formula>ISERROR(C89)</formula>
    </cfRule>
  </conditionalFormatting>
  <conditionalFormatting sqref="C97:C98">
    <cfRule type="containsErrors" dxfId="1858" priority="70">
      <formula>ISERROR(C97)</formula>
    </cfRule>
  </conditionalFormatting>
  <conditionalFormatting sqref="C99:C100">
    <cfRule type="cellIs" dxfId="1857" priority="68" operator="equal">
      <formula>0</formula>
    </cfRule>
    <cfRule type="containsErrors" dxfId="1856" priority="69">
      <formula>ISERROR(C99)</formula>
    </cfRule>
  </conditionalFormatting>
  <conditionalFormatting sqref="C107:C108">
    <cfRule type="containsErrors" dxfId="1855" priority="67">
      <formula>ISERROR(C107)</formula>
    </cfRule>
  </conditionalFormatting>
  <conditionalFormatting sqref="C109:C110">
    <cfRule type="cellIs" dxfId="1854" priority="65" operator="equal">
      <formula>0</formula>
    </cfRule>
    <cfRule type="containsErrors" dxfId="1853" priority="66">
      <formula>ISERROR(C109)</formula>
    </cfRule>
  </conditionalFormatting>
  <conditionalFormatting sqref="C117:C118">
    <cfRule type="containsErrors" dxfId="1852" priority="64">
      <formula>ISERROR(C117)</formula>
    </cfRule>
  </conditionalFormatting>
  <conditionalFormatting sqref="C119:C120">
    <cfRule type="cellIs" dxfId="1851" priority="62" operator="equal">
      <formula>0</formula>
    </cfRule>
    <cfRule type="containsErrors" dxfId="1850" priority="63">
      <formula>ISERROR(C119)</formula>
    </cfRule>
  </conditionalFormatting>
  <conditionalFormatting sqref="C127:C128">
    <cfRule type="containsErrors" dxfId="1849" priority="61">
      <formula>ISERROR(C127)</formula>
    </cfRule>
  </conditionalFormatting>
  <conditionalFormatting sqref="C129:C130">
    <cfRule type="cellIs" dxfId="1848" priority="59" operator="equal">
      <formula>0</formula>
    </cfRule>
    <cfRule type="containsErrors" dxfId="1847" priority="60">
      <formula>ISERROR(C129)</formula>
    </cfRule>
  </conditionalFormatting>
  <conditionalFormatting sqref="C137:C138">
    <cfRule type="containsErrors" dxfId="1846" priority="58">
      <formula>ISERROR(C137)</formula>
    </cfRule>
  </conditionalFormatting>
  <conditionalFormatting sqref="C139:C140">
    <cfRule type="cellIs" dxfId="1845" priority="56" operator="equal">
      <formula>0</formula>
    </cfRule>
    <cfRule type="containsErrors" dxfId="1844" priority="57">
      <formula>ISERROR(C139)</formula>
    </cfRule>
  </conditionalFormatting>
  <conditionalFormatting sqref="C147:C148">
    <cfRule type="containsErrors" dxfId="1843" priority="55">
      <formula>ISERROR(C147)</formula>
    </cfRule>
  </conditionalFormatting>
  <conditionalFormatting sqref="C149:C150">
    <cfRule type="cellIs" dxfId="1842" priority="53" operator="equal">
      <formula>0</formula>
    </cfRule>
    <cfRule type="containsErrors" dxfId="1841" priority="54">
      <formula>ISERROR(C149)</formula>
    </cfRule>
  </conditionalFormatting>
  <conditionalFormatting sqref="C157:C158">
    <cfRule type="containsErrors" dxfId="1840" priority="52">
      <formula>ISERROR(C157)</formula>
    </cfRule>
  </conditionalFormatting>
  <conditionalFormatting sqref="C159:C160">
    <cfRule type="cellIs" dxfId="1839" priority="50" operator="equal">
      <formula>0</formula>
    </cfRule>
    <cfRule type="containsErrors" dxfId="1838" priority="51">
      <formula>ISERROR(C159)</formula>
    </cfRule>
  </conditionalFormatting>
  <conditionalFormatting sqref="D17:D18">
    <cfRule type="containsErrors" dxfId="1837" priority="49">
      <formula>ISERROR(D17)</formula>
    </cfRule>
  </conditionalFormatting>
  <conditionalFormatting sqref="D19:D20">
    <cfRule type="cellIs" dxfId="1836" priority="47" operator="equal">
      <formula>0</formula>
    </cfRule>
    <cfRule type="containsErrors" dxfId="1835" priority="48">
      <formula>ISERROR(D19)</formula>
    </cfRule>
  </conditionalFormatting>
  <conditionalFormatting sqref="D27:D28">
    <cfRule type="containsErrors" dxfId="1834" priority="46">
      <formula>ISERROR(D27)</formula>
    </cfRule>
  </conditionalFormatting>
  <conditionalFormatting sqref="D29:D30">
    <cfRule type="cellIs" dxfId="1833" priority="44" operator="equal">
      <formula>0</formula>
    </cfRule>
    <cfRule type="containsErrors" dxfId="1832" priority="45">
      <formula>ISERROR(D29)</formula>
    </cfRule>
  </conditionalFormatting>
  <conditionalFormatting sqref="D37:D38">
    <cfRule type="containsErrors" dxfId="1831" priority="43">
      <formula>ISERROR(D37)</formula>
    </cfRule>
  </conditionalFormatting>
  <conditionalFormatting sqref="D39:D40">
    <cfRule type="cellIs" dxfId="1830" priority="41" operator="equal">
      <formula>0</formula>
    </cfRule>
    <cfRule type="containsErrors" dxfId="1829" priority="42">
      <formula>ISERROR(D39)</formula>
    </cfRule>
  </conditionalFormatting>
  <conditionalFormatting sqref="D47:D48">
    <cfRule type="containsErrors" dxfId="1828" priority="40">
      <formula>ISERROR(D47)</formula>
    </cfRule>
  </conditionalFormatting>
  <conditionalFormatting sqref="D49:D50">
    <cfRule type="cellIs" dxfId="1827" priority="38" operator="equal">
      <formula>0</formula>
    </cfRule>
    <cfRule type="containsErrors" dxfId="1826" priority="39">
      <formula>ISERROR(D49)</formula>
    </cfRule>
  </conditionalFormatting>
  <conditionalFormatting sqref="D57:D58">
    <cfRule type="containsErrors" dxfId="1825" priority="37">
      <formula>ISERROR(D57)</formula>
    </cfRule>
  </conditionalFormatting>
  <conditionalFormatting sqref="D59:D60">
    <cfRule type="cellIs" dxfId="1824" priority="35" operator="equal">
      <formula>0</formula>
    </cfRule>
    <cfRule type="containsErrors" dxfId="1823" priority="36">
      <formula>ISERROR(D59)</formula>
    </cfRule>
  </conditionalFormatting>
  <conditionalFormatting sqref="D67:D68">
    <cfRule type="containsErrors" dxfId="1822" priority="34">
      <formula>ISERROR(D67)</formula>
    </cfRule>
  </conditionalFormatting>
  <conditionalFormatting sqref="D69:D70">
    <cfRule type="cellIs" dxfId="1821" priority="32" operator="equal">
      <formula>0</formula>
    </cfRule>
    <cfRule type="containsErrors" dxfId="1820" priority="33">
      <formula>ISERROR(D69)</formula>
    </cfRule>
  </conditionalFormatting>
  <conditionalFormatting sqref="D77:D78">
    <cfRule type="containsErrors" dxfId="1819" priority="31">
      <formula>ISERROR(D77)</formula>
    </cfRule>
  </conditionalFormatting>
  <conditionalFormatting sqref="D79:D80">
    <cfRule type="cellIs" dxfId="1818" priority="29" operator="equal">
      <formula>0</formula>
    </cfRule>
    <cfRule type="containsErrors" dxfId="1817" priority="30">
      <formula>ISERROR(D79)</formula>
    </cfRule>
  </conditionalFormatting>
  <conditionalFormatting sqref="D87:D88">
    <cfRule type="containsErrors" dxfId="1816" priority="28">
      <formula>ISERROR(D87)</formula>
    </cfRule>
  </conditionalFormatting>
  <conditionalFormatting sqref="D89:D90">
    <cfRule type="cellIs" dxfId="1815" priority="26" operator="equal">
      <formula>0</formula>
    </cfRule>
    <cfRule type="containsErrors" dxfId="1814" priority="27">
      <formula>ISERROR(D89)</formula>
    </cfRule>
  </conditionalFormatting>
  <conditionalFormatting sqref="D97:D98">
    <cfRule type="containsErrors" dxfId="1813" priority="25">
      <formula>ISERROR(D97)</formula>
    </cfRule>
  </conditionalFormatting>
  <conditionalFormatting sqref="D99:D100">
    <cfRule type="cellIs" dxfId="1812" priority="23" operator="equal">
      <formula>0</formula>
    </cfRule>
    <cfRule type="containsErrors" dxfId="1811" priority="24">
      <formula>ISERROR(D99)</formula>
    </cfRule>
  </conditionalFormatting>
  <conditionalFormatting sqref="D107:D108">
    <cfRule type="containsErrors" dxfId="1810" priority="22">
      <formula>ISERROR(D107)</formula>
    </cfRule>
  </conditionalFormatting>
  <conditionalFormatting sqref="D109:D110">
    <cfRule type="cellIs" dxfId="1809" priority="20" operator="equal">
      <formula>0</formula>
    </cfRule>
    <cfRule type="containsErrors" dxfId="1808" priority="21">
      <formula>ISERROR(D109)</formula>
    </cfRule>
  </conditionalFormatting>
  <conditionalFormatting sqref="D117:D118">
    <cfRule type="containsErrors" dxfId="1807" priority="19">
      <formula>ISERROR(D117)</formula>
    </cfRule>
  </conditionalFormatting>
  <conditionalFormatting sqref="D119:D120">
    <cfRule type="cellIs" dxfId="1806" priority="17" operator="equal">
      <formula>0</formula>
    </cfRule>
    <cfRule type="containsErrors" dxfId="1805" priority="18">
      <formula>ISERROR(D119)</formula>
    </cfRule>
  </conditionalFormatting>
  <conditionalFormatting sqref="D127:D128">
    <cfRule type="containsErrors" dxfId="1804" priority="16">
      <formula>ISERROR(D127)</formula>
    </cfRule>
  </conditionalFormatting>
  <conditionalFormatting sqref="D129:D130">
    <cfRule type="cellIs" dxfId="1803" priority="14" operator="equal">
      <formula>0</formula>
    </cfRule>
    <cfRule type="containsErrors" dxfId="1802" priority="15">
      <formula>ISERROR(D129)</formula>
    </cfRule>
  </conditionalFormatting>
  <conditionalFormatting sqref="D137:D138">
    <cfRule type="containsErrors" dxfId="1801" priority="13">
      <formula>ISERROR(D137)</formula>
    </cfRule>
  </conditionalFormatting>
  <conditionalFormatting sqref="D139:D140">
    <cfRule type="cellIs" dxfId="1800" priority="11" operator="equal">
      <formula>0</formula>
    </cfRule>
    <cfRule type="containsErrors" dxfId="1799" priority="12">
      <formula>ISERROR(D139)</formula>
    </cfRule>
  </conditionalFormatting>
  <conditionalFormatting sqref="D147:D148">
    <cfRule type="containsErrors" dxfId="1798" priority="10">
      <formula>ISERROR(D147)</formula>
    </cfRule>
  </conditionalFormatting>
  <conditionalFormatting sqref="D149:D150">
    <cfRule type="cellIs" dxfId="1797" priority="8" operator="equal">
      <formula>0</formula>
    </cfRule>
    <cfRule type="containsErrors" dxfId="1796" priority="9">
      <formula>ISERROR(D149)</formula>
    </cfRule>
  </conditionalFormatting>
  <conditionalFormatting sqref="D157:D158">
    <cfRule type="containsErrors" dxfId="1795" priority="7">
      <formula>ISERROR(D157)</formula>
    </cfRule>
  </conditionalFormatting>
  <conditionalFormatting sqref="D159:D160">
    <cfRule type="cellIs" dxfId="1794" priority="5" operator="equal">
      <formula>0</formula>
    </cfRule>
    <cfRule type="containsErrors" dxfId="1793" priority="6">
      <formula>ISERROR(D159)</formula>
    </cfRule>
  </conditionalFormatting>
  <conditionalFormatting sqref="F6">
    <cfRule type="expression" dxfId="1792" priority="2">
      <formula>IF(F6=300,5)</formula>
    </cfRule>
  </conditionalFormatting>
  <conditionalFormatting sqref="G6">
    <cfRule type="expression" dxfId="1791" priority="1">
      <formula>IF(G6=300,5)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topLeftCell="A130" workbookViewId="0">
      <selection activeCell="I158" sqref="I158"/>
    </sheetView>
  </sheetViews>
  <sheetFormatPr baseColWidth="10" defaultRowHeight="14.4" x14ac:dyDescent="0.3"/>
  <cols>
    <col min="1" max="1" width="8.77734375" customWidth="1"/>
    <col min="2" max="2" width="6.77734375" customWidth="1"/>
    <col min="3" max="3" width="18.77734375" customWidth="1"/>
    <col min="4" max="4" width="6.77734375" customWidth="1"/>
    <col min="5" max="7" width="10.77734375" customWidth="1"/>
  </cols>
  <sheetData>
    <row r="1" spans="1:7" ht="29.4" thickBot="1" x14ac:dyDescent="0.35">
      <c r="A1" s="24" t="s">
        <v>159</v>
      </c>
      <c r="B1" s="25" t="s">
        <v>103</v>
      </c>
      <c r="C1" s="26" t="s">
        <v>104</v>
      </c>
      <c r="D1" s="27" t="s">
        <v>105</v>
      </c>
      <c r="E1" s="28" t="s">
        <v>106</v>
      </c>
      <c r="F1" s="29" t="s">
        <v>107</v>
      </c>
      <c r="G1" s="29" t="s">
        <v>108</v>
      </c>
    </row>
    <row r="2" spans="1:7" x14ac:dyDescent="0.3">
      <c r="A2" s="30" t="str">
        <f>VLOOKUP(B2,Données!$A$3:$I$1003,4)</f>
        <v>F</v>
      </c>
      <c r="B2" s="31">
        <v>1020</v>
      </c>
      <c r="C2" s="32" t="str">
        <f>IF(B2=Données!X$1,Données!$X$2,VLOOKUP(B2,Données!$A$3:$I$1003,3))</f>
        <v xml:space="preserve">Gisèle Gilbert </v>
      </c>
      <c r="D2" s="33">
        <f>VLOOKUP(B2,Données!$A$3:$I$1003,5)</f>
        <v>133</v>
      </c>
      <c r="E2" s="34">
        <v>300</v>
      </c>
      <c r="F2" s="34">
        <v>122</v>
      </c>
      <c r="G2" s="34">
        <v>100</v>
      </c>
    </row>
    <row r="3" spans="1:7" x14ac:dyDescent="0.3">
      <c r="A3" s="30" t="str">
        <f>VLOOKUP(B3,Données!$A$3:$I$1003,4)</f>
        <v>F</v>
      </c>
      <c r="B3" s="35">
        <v>1069</v>
      </c>
      <c r="C3" s="32" t="str">
        <f>IF(B3=Données!X$1,Données!$X$2,VLOOKUP(B3,Données!$A$3:$I$1003,3))</f>
        <v>Diane Resler</v>
      </c>
      <c r="D3" s="33">
        <f>VLOOKUP(B3,Données!$A$3:$I$1003,5)</f>
        <v>138</v>
      </c>
      <c r="E3" s="34">
        <v>160</v>
      </c>
      <c r="F3" s="34">
        <v>134</v>
      </c>
      <c r="G3" s="34">
        <v>140</v>
      </c>
    </row>
    <row r="4" spans="1:7" x14ac:dyDescent="0.3">
      <c r="A4" s="30" t="str">
        <f>VLOOKUP(B4,Données!$A$3:$I$1003,4)</f>
        <v>H</v>
      </c>
      <c r="B4" s="35">
        <v>1040</v>
      </c>
      <c r="C4" s="32" t="str">
        <f>IF(B4=Données!X$1,Données!$X$2,VLOOKUP(B4,Données!$A$3:$I$1003,3))</f>
        <v>Maurice Chartrand</v>
      </c>
      <c r="D4" s="33">
        <f>VLOOKUP(B4,Données!$A$3:$I$1003,5)</f>
        <v>169</v>
      </c>
      <c r="E4" s="34">
        <v>139</v>
      </c>
      <c r="F4" s="34">
        <v>138</v>
      </c>
      <c r="G4" s="34">
        <v>300</v>
      </c>
    </row>
    <row r="5" spans="1:7" x14ac:dyDescent="0.3">
      <c r="A5" s="30" t="str">
        <f>VLOOKUP(B5,Données!$A$3:$I$1003,4)</f>
        <v>H</v>
      </c>
      <c r="B5" s="35">
        <v>1003</v>
      </c>
      <c r="C5" s="32" t="str">
        <f>IF(B5=Données!X$1,Données!$X$2,VLOOKUP(B5,Données!$A$3:$I$1003,3))</f>
        <v>Jean-Claude Matte</v>
      </c>
      <c r="D5" s="33">
        <f>VLOOKUP(B5,Données!$A$3:$I$1003,5)</f>
        <v>180</v>
      </c>
      <c r="E5" s="34">
        <v>213</v>
      </c>
      <c r="F5" s="34">
        <v>300</v>
      </c>
      <c r="G5" s="34">
        <v>173</v>
      </c>
    </row>
    <row r="6" spans="1:7" x14ac:dyDescent="0.3">
      <c r="A6" s="30" t="str">
        <f>VLOOKUP(B6,Données!$A$3:$I$1003,4)</f>
        <v>F</v>
      </c>
      <c r="B6" s="35">
        <v>1004</v>
      </c>
      <c r="C6" s="32" t="str">
        <f>IF(B6=Données!X$1,Données!$X$2,VLOOKUP(B6,Données!$A$3:$I$1003,3))</f>
        <v>Gilberte Caron</v>
      </c>
      <c r="D6" s="33">
        <f>VLOOKUP(B6,Données!$A$3:$I$1003,5)</f>
        <v>179</v>
      </c>
      <c r="E6" s="34">
        <v>190</v>
      </c>
      <c r="F6" s="34">
        <v>225</v>
      </c>
      <c r="G6" s="34">
        <v>201</v>
      </c>
    </row>
    <row r="7" spans="1:7" x14ac:dyDescent="0.3">
      <c r="A7" s="36" t="s">
        <v>109</v>
      </c>
      <c r="B7" s="37"/>
      <c r="C7" s="38"/>
      <c r="D7" s="39"/>
      <c r="E7" s="40"/>
      <c r="F7" s="40"/>
      <c r="G7" s="40"/>
    </row>
    <row r="8" spans="1:7" x14ac:dyDescent="0.3">
      <c r="A8" s="36" t="s">
        <v>109</v>
      </c>
      <c r="B8" s="37"/>
      <c r="C8" s="38"/>
      <c r="D8" s="39"/>
      <c r="E8" s="41"/>
      <c r="F8" s="41"/>
      <c r="G8" s="41"/>
    </row>
    <row r="9" spans="1:7" x14ac:dyDescent="0.3">
      <c r="A9" s="42" t="s">
        <v>110</v>
      </c>
      <c r="B9" s="37"/>
      <c r="C9" s="43"/>
      <c r="D9" s="44"/>
      <c r="E9" s="41"/>
      <c r="F9" s="41"/>
      <c r="G9" s="41"/>
    </row>
    <row r="10" spans="1:7" ht="15" thickBot="1" x14ac:dyDescent="0.35">
      <c r="A10" s="45" t="s">
        <v>110</v>
      </c>
      <c r="B10" s="37"/>
      <c r="C10" s="43"/>
      <c r="D10" s="46"/>
      <c r="E10" s="47"/>
      <c r="F10" s="47"/>
      <c r="G10" s="47"/>
    </row>
    <row r="11" spans="1:7" ht="15" thickBot="1" x14ac:dyDescent="0.35">
      <c r="A11" s="48"/>
      <c r="B11" s="49">
        <v>176</v>
      </c>
      <c r="C11" s="50" t="s">
        <v>111</v>
      </c>
      <c r="D11" s="51">
        <f>SUM(D2:D6)</f>
        <v>799</v>
      </c>
      <c r="E11" s="52">
        <f>SUM(E2:E6)+SUMPRODUCT((E2:E6=0)*1,$D176:$D180)</f>
        <v>1002</v>
      </c>
      <c r="F11" s="52">
        <f>SUM(F2:F6)+SUMPRODUCT((F2:F6=0)*1,$D176:$D180)</f>
        <v>919</v>
      </c>
      <c r="G11" s="52">
        <f>SUM(G2:G6)+SUMPRODUCT((G2:G6=0)*1,$D176:$D180)</f>
        <v>914</v>
      </c>
    </row>
    <row r="12" spans="1:7" x14ac:dyDescent="0.3">
      <c r="A12" s="30" t="str">
        <f>VLOOKUP(B12,Données!$A$3:$I$1003,4)</f>
        <v>H</v>
      </c>
      <c r="B12" s="14">
        <v>1064</v>
      </c>
      <c r="C12" s="32" t="str">
        <f>IF(B12=Données!X$1,Données!$X$2,VLOOKUP(B12,Données!$A$3:$I$1003,3))</f>
        <v>Claude Chaumont</v>
      </c>
      <c r="D12" s="33">
        <f>VLOOKUP(B12,Données!$A$3:$I$1003,5)</f>
        <v>136</v>
      </c>
      <c r="E12" s="34">
        <v>185</v>
      </c>
      <c r="F12" s="34">
        <v>145</v>
      </c>
      <c r="G12" s="34">
        <v>134</v>
      </c>
    </row>
    <row r="13" spans="1:7" x14ac:dyDescent="0.3">
      <c r="A13" s="30" t="str">
        <f>VLOOKUP(B13,Données!$A$3:$I$1003,4)</f>
        <v>H</v>
      </c>
      <c r="B13" s="14">
        <v>1011</v>
      </c>
      <c r="C13" s="32" t="str">
        <f>IF(B13=Données!X$1,Données!$X$2,VLOOKUP(B13,Données!$A$3:$I$1003,3))</f>
        <v>Michel Tremblay</v>
      </c>
      <c r="D13" s="33">
        <f>VLOOKUP(B13,Données!$A$3:$I$1003,5)</f>
        <v>152</v>
      </c>
      <c r="E13" s="34">
        <v>133</v>
      </c>
      <c r="F13" s="34">
        <v>122</v>
      </c>
      <c r="G13" s="34">
        <v>187</v>
      </c>
    </row>
    <row r="14" spans="1:7" x14ac:dyDescent="0.3">
      <c r="A14" s="30" t="str">
        <f>VLOOKUP(B14,Données!$A$3:$I$1003,4)</f>
        <v>F</v>
      </c>
      <c r="B14" s="14">
        <v>1000</v>
      </c>
      <c r="C14" s="32" t="str">
        <f>IF(B14=Données!X$1,Données!$X$2,VLOOKUP(B14,Données!$A$3:$I$1003,3))</f>
        <v>Pierrette Venne</v>
      </c>
      <c r="D14" s="33">
        <f>VLOOKUP(B14,Données!$A$3:$I$1003,5)</f>
        <v>157</v>
      </c>
      <c r="E14" s="34">
        <v>95</v>
      </c>
      <c r="F14" s="34">
        <v>133</v>
      </c>
      <c r="G14" s="34">
        <v>138</v>
      </c>
    </row>
    <row r="15" spans="1:7" x14ac:dyDescent="0.3">
      <c r="A15" s="30" t="str">
        <f>VLOOKUP(B15,Données!$A$3:$I$1003,4)</f>
        <v>H</v>
      </c>
      <c r="B15" s="14">
        <v>1052</v>
      </c>
      <c r="C15" s="32" t="str">
        <f>IF(B15=Données!X$1,Données!$X$2,VLOOKUP(B15,Données!$A$3:$I$1003,3))</f>
        <v>Gilles Dussault</v>
      </c>
      <c r="D15" s="33">
        <f>VLOOKUP(B15,Données!$A$3:$I$1003,5)</f>
        <v>175</v>
      </c>
      <c r="E15" s="34">
        <v>152</v>
      </c>
      <c r="F15" s="34">
        <v>181</v>
      </c>
      <c r="G15" s="34">
        <v>157</v>
      </c>
    </row>
    <row r="16" spans="1:7" x14ac:dyDescent="0.3">
      <c r="A16" s="30" t="str">
        <f>VLOOKUP(B16,Données!$A$3:$I$1003,4)</f>
        <v>F</v>
      </c>
      <c r="B16" s="14">
        <v>1009</v>
      </c>
      <c r="C16" s="32" t="str">
        <f>IF(B16=Données!X$1,Données!$X$2,VLOOKUP(B16,Données!$A$3:$I$1003,3))</f>
        <v>Dorothée Beauchesne</v>
      </c>
      <c r="D16" s="33">
        <f>VLOOKUP(B16,Données!$A$3:$I$1003,5)</f>
        <v>184</v>
      </c>
      <c r="E16" s="34">
        <v>142</v>
      </c>
      <c r="F16" s="34">
        <v>173</v>
      </c>
      <c r="G16" s="34">
        <v>157</v>
      </c>
    </row>
    <row r="17" spans="1:7" x14ac:dyDescent="0.3">
      <c r="A17" s="36" t="s">
        <v>109</v>
      </c>
      <c r="B17" s="37"/>
      <c r="C17" s="38"/>
      <c r="D17" s="39"/>
      <c r="E17" s="40"/>
      <c r="F17" s="40"/>
      <c r="G17" s="40"/>
    </row>
    <row r="18" spans="1:7" x14ac:dyDescent="0.3">
      <c r="A18" s="36" t="s">
        <v>109</v>
      </c>
      <c r="B18" s="37"/>
      <c r="C18" s="38"/>
      <c r="D18" s="39"/>
      <c r="E18" s="41"/>
      <c r="F18" s="41"/>
      <c r="G18" s="41"/>
    </row>
    <row r="19" spans="1:7" x14ac:dyDescent="0.3">
      <c r="A19" s="42" t="s">
        <v>110</v>
      </c>
      <c r="B19" s="37"/>
      <c r="C19" s="43"/>
      <c r="D19" s="44"/>
      <c r="E19" s="41"/>
      <c r="F19" s="41"/>
      <c r="G19" s="41"/>
    </row>
    <row r="20" spans="1:7" ht="15" thickBot="1" x14ac:dyDescent="0.35">
      <c r="A20" s="45" t="s">
        <v>110</v>
      </c>
      <c r="B20" s="37"/>
      <c r="C20" s="43"/>
      <c r="D20" s="46"/>
      <c r="E20" s="47"/>
      <c r="F20" s="47"/>
      <c r="G20" s="47"/>
    </row>
    <row r="21" spans="1:7" ht="15" thickBot="1" x14ac:dyDescent="0.35">
      <c r="A21" s="48"/>
      <c r="B21" s="49">
        <v>131</v>
      </c>
      <c r="C21" s="50" t="s">
        <v>112</v>
      </c>
      <c r="D21" s="51">
        <f>SUM(D12:D16)</f>
        <v>804</v>
      </c>
      <c r="E21" s="52">
        <f>SUM(E12:E16)+SUMPRODUCT((E12:E16=0)*1,$D186:$D190)</f>
        <v>707</v>
      </c>
      <c r="F21" s="52">
        <f>SUM(F12:F16)+SUMPRODUCT((F12:F16=0)*1,$D186:$D190)</f>
        <v>754</v>
      </c>
      <c r="G21" s="52">
        <f>SUM(G12:G16)+SUMPRODUCT((G12:G16=0)*1,$D186:$D190)</f>
        <v>773</v>
      </c>
    </row>
    <row r="22" spans="1:7" x14ac:dyDescent="0.3">
      <c r="A22" s="30" t="str">
        <f>VLOOKUP(B22,Données!$A$3:$I$1003,4)</f>
        <v>H</v>
      </c>
      <c r="B22" s="14">
        <v>1010</v>
      </c>
      <c r="C22" s="32" t="str">
        <f>IF(B22=Données!X$1,Données!$X$2,VLOOKUP(B22,Données!$A$3:$I$1003,3))</f>
        <v>Guy Girard</v>
      </c>
      <c r="D22" s="33">
        <f>VLOOKUP(B22,Données!$A$3:$I$1003,5)</f>
        <v>122</v>
      </c>
      <c r="E22" s="34">
        <v>123</v>
      </c>
      <c r="F22" s="34">
        <v>114</v>
      </c>
      <c r="G22" s="34">
        <v>86</v>
      </c>
    </row>
    <row r="23" spans="1:7" x14ac:dyDescent="0.3">
      <c r="A23" s="30" t="str">
        <f>VLOOKUP(B23,Données!$A$3:$I$1003,4)</f>
        <v>F</v>
      </c>
      <c r="B23" s="14">
        <v>1065</v>
      </c>
      <c r="C23" s="32" t="str">
        <f>IF(B23=Données!X$1,Données!$X$2,VLOOKUP(B23,Données!$A$3:$I$1003,3))</f>
        <v>Louise Arbour</v>
      </c>
      <c r="D23" s="33">
        <f>VLOOKUP(B23,Données!$A$3:$I$1003,5)</f>
        <v>146</v>
      </c>
      <c r="E23" s="34">
        <v>154</v>
      </c>
      <c r="F23" s="34">
        <v>117</v>
      </c>
      <c r="G23" s="34">
        <v>141</v>
      </c>
    </row>
    <row r="24" spans="1:7" x14ac:dyDescent="0.3">
      <c r="A24" s="30" t="str">
        <f>VLOOKUP(B24,Données!$A$3:$I$1003,4)</f>
        <v>H</v>
      </c>
      <c r="B24" s="14">
        <v>1012</v>
      </c>
      <c r="C24" s="32" t="str">
        <f>IF(B24=Données!X$1,Données!$X$2,VLOOKUP(B24,Données!$A$3:$I$1003,3))</f>
        <v>Guy Tanguay</v>
      </c>
      <c r="D24" s="33">
        <f>VLOOKUP(B24,Données!$A$3:$I$1003,5)</f>
        <v>159</v>
      </c>
      <c r="E24" s="34">
        <v>188</v>
      </c>
      <c r="F24" s="34">
        <v>174</v>
      </c>
      <c r="G24" s="34">
        <v>133</v>
      </c>
    </row>
    <row r="25" spans="1:7" x14ac:dyDescent="0.3">
      <c r="A25" s="30" t="str">
        <f>VLOOKUP(B25,Données!$A$3:$I$1003,4)</f>
        <v>F</v>
      </c>
      <c r="B25" s="14">
        <v>1013</v>
      </c>
      <c r="C25" s="32" t="str">
        <f>IF(B25=Données!X$1,Données!$X$2,VLOOKUP(B25,Données!$A$3:$I$1003,3))</f>
        <v>Huguette Charron</v>
      </c>
      <c r="D25" s="33">
        <f>VLOOKUP(B25,Données!$A$3:$I$1003,5)</f>
        <v>176</v>
      </c>
      <c r="E25" s="34">
        <v>166</v>
      </c>
      <c r="F25" s="34">
        <v>180</v>
      </c>
      <c r="G25" s="34">
        <v>170</v>
      </c>
    </row>
    <row r="26" spans="1:7" x14ac:dyDescent="0.3">
      <c r="A26" s="30" t="str">
        <f>VLOOKUP(B26,Données!$A$3:$I$1003,4)</f>
        <v>H</v>
      </c>
      <c r="B26" s="14">
        <v>1014</v>
      </c>
      <c r="C26" s="32" t="str">
        <f>IF(B26=Données!X$1,Données!$X$2,VLOOKUP(B26,Données!$A$3:$I$1003,3))</f>
        <v>Yves Chapdelaine</v>
      </c>
      <c r="D26" s="33">
        <f>VLOOKUP(B26,Données!$A$3:$I$1003,5)</f>
        <v>201</v>
      </c>
      <c r="E26" s="34">
        <v>196</v>
      </c>
      <c r="F26" s="34">
        <v>206</v>
      </c>
      <c r="G26" s="34">
        <v>234</v>
      </c>
    </row>
    <row r="27" spans="1:7" x14ac:dyDescent="0.3">
      <c r="A27" s="36" t="s">
        <v>109</v>
      </c>
      <c r="B27" s="37"/>
      <c r="C27" s="38"/>
      <c r="D27" s="39"/>
      <c r="E27" s="40"/>
      <c r="F27" s="40"/>
      <c r="G27" s="40"/>
    </row>
    <row r="28" spans="1:7" x14ac:dyDescent="0.3">
      <c r="A28" s="36" t="s">
        <v>109</v>
      </c>
      <c r="B28" s="37"/>
      <c r="C28" s="38"/>
      <c r="D28" s="39"/>
      <c r="E28" s="41"/>
      <c r="F28" s="41"/>
      <c r="G28" s="41"/>
    </row>
    <row r="29" spans="1:7" x14ac:dyDescent="0.3">
      <c r="A29" s="42" t="s">
        <v>110</v>
      </c>
      <c r="B29" s="37"/>
      <c r="C29" s="43"/>
      <c r="D29" s="44"/>
      <c r="E29" s="41"/>
      <c r="F29" s="41"/>
      <c r="G29" s="41"/>
    </row>
    <row r="30" spans="1:7" ht="15" thickBot="1" x14ac:dyDescent="0.35">
      <c r="A30" s="45" t="s">
        <v>110</v>
      </c>
      <c r="B30" s="37"/>
      <c r="C30" s="43"/>
      <c r="D30" s="46"/>
      <c r="E30" s="47"/>
      <c r="F30" s="47"/>
      <c r="G30" s="47"/>
    </row>
    <row r="31" spans="1:7" ht="15" thickBot="1" x14ac:dyDescent="0.35">
      <c r="A31" s="48"/>
      <c r="B31" s="49">
        <v>91</v>
      </c>
      <c r="C31" s="50" t="s">
        <v>113</v>
      </c>
      <c r="D31" s="51">
        <f>SUM(D22:D26)</f>
        <v>804</v>
      </c>
      <c r="E31" s="52">
        <f>SUM(E22:E26)+SUMPRODUCT((E22:E26=0)*1,$D196:$D200)</f>
        <v>827</v>
      </c>
      <c r="F31" s="52">
        <f>SUM(F22:F26)+SUMPRODUCT((F22:F26=0)*1,$D196:$D200)</f>
        <v>791</v>
      </c>
      <c r="G31" s="52">
        <f>SUM(G22:G26)+SUMPRODUCT((G22:G26=0)*1,$D196:$D200)</f>
        <v>764</v>
      </c>
    </row>
    <row r="32" spans="1:7" x14ac:dyDescent="0.3">
      <c r="A32" s="30" t="str">
        <f>VLOOKUP(B32,Données!$A$3:$I$1003,4)</f>
        <v>F</v>
      </c>
      <c r="B32" s="14">
        <v>1085</v>
      </c>
      <c r="C32" s="32" t="str">
        <f>IF(B32=Données!X$1,Données!$X$2,VLOOKUP(B32,Données!$A$3:$I$1003,3))</f>
        <v>Diane St-Jules</v>
      </c>
      <c r="D32" s="33">
        <f>VLOOKUP(B32,Données!$A$3:$I$1003,5)</f>
        <v>130</v>
      </c>
      <c r="E32" s="34">
        <v>39</v>
      </c>
      <c r="F32" s="34"/>
      <c r="G32" s="34"/>
    </row>
    <row r="33" spans="1:7" x14ac:dyDescent="0.3">
      <c r="A33" s="30" t="str">
        <f>VLOOKUP(B33,Données!$A$3:$I$1003,4)</f>
        <v>H</v>
      </c>
      <c r="B33" s="14">
        <v>1016</v>
      </c>
      <c r="C33" s="32" t="str">
        <f>IF(B33=Données!X$1,Données!$X$2,VLOOKUP(B33,Données!$A$3:$I$1003,3))</f>
        <v>René Courchesne</v>
      </c>
      <c r="D33" s="33">
        <f>VLOOKUP(B33,Données!$A$3:$I$1003,5)</f>
        <v>149</v>
      </c>
      <c r="E33" s="34">
        <v>163</v>
      </c>
      <c r="F33" s="34">
        <v>143</v>
      </c>
      <c r="G33" s="34">
        <v>152</v>
      </c>
    </row>
    <row r="34" spans="1:7" x14ac:dyDescent="0.3">
      <c r="A34" s="30" t="str">
        <f>VLOOKUP(B34,Données!$A$3:$I$1003,4)</f>
        <v>H</v>
      </c>
      <c r="B34" s="14">
        <v>1017</v>
      </c>
      <c r="C34" s="32" t="str">
        <f>IF(B34=Données!X$1,Données!$X$2,VLOOKUP(B34,Données!$A$3:$I$1003,3))</f>
        <v>Gilles Martin</v>
      </c>
      <c r="D34" s="33">
        <f>VLOOKUP(B34,Données!$A$3:$I$1003,5)</f>
        <v>165</v>
      </c>
      <c r="E34" s="34">
        <v>96</v>
      </c>
      <c r="F34" s="34">
        <v>126</v>
      </c>
      <c r="G34" s="34">
        <v>139</v>
      </c>
    </row>
    <row r="35" spans="1:7" x14ac:dyDescent="0.3">
      <c r="A35" s="30" t="str">
        <f>VLOOKUP(B35,Données!$A$3:$I$1003,4)</f>
        <v>H</v>
      </c>
      <c r="B35" s="14">
        <v>1018</v>
      </c>
      <c r="C35" s="32" t="str">
        <f>IF(B35=Données!X$1,Données!$X$2,VLOOKUP(B35,Données!$A$3:$I$1003,3))</f>
        <v>Jacques Croteau</v>
      </c>
      <c r="D35" s="33">
        <f>VLOOKUP(B35,Données!$A$3:$I$1003,5)</f>
        <v>177</v>
      </c>
      <c r="E35" s="34">
        <v>160</v>
      </c>
      <c r="F35" s="34">
        <v>169</v>
      </c>
      <c r="G35" s="34">
        <v>172</v>
      </c>
    </row>
    <row r="36" spans="1:7" x14ac:dyDescent="0.3">
      <c r="A36" s="30" t="str">
        <f>VLOOKUP(B36,Données!$A$3:$I$1003,4)</f>
        <v>H</v>
      </c>
      <c r="B36" s="14">
        <v>1019</v>
      </c>
      <c r="C36" s="32" t="str">
        <f>IF(B36=Données!X$1,Données!$X$2,VLOOKUP(B36,Données!$A$3:$I$1003,3))</f>
        <v>Raymond Chartré</v>
      </c>
      <c r="D36" s="33">
        <f>VLOOKUP(B36,Données!$A$3:$I$1003,5)</f>
        <v>192</v>
      </c>
      <c r="E36" s="34">
        <v>219</v>
      </c>
      <c r="F36" s="34">
        <v>176</v>
      </c>
      <c r="G36" s="34">
        <v>190</v>
      </c>
    </row>
    <row r="37" spans="1:7" x14ac:dyDescent="0.3">
      <c r="A37" s="36" t="s">
        <v>109</v>
      </c>
      <c r="B37" s="37"/>
      <c r="C37" s="38"/>
      <c r="D37" s="39"/>
      <c r="E37" s="40"/>
      <c r="F37" s="40"/>
      <c r="G37" s="40"/>
    </row>
    <row r="38" spans="1:7" x14ac:dyDescent="0.3">
      <c r="A38" s="36" t="s">
        <v>109</v>
      </c>
      <c r="B38" s="37"/>
      <c r="C38" s="38"/>
      <c r="D38" s="39"/>
      <c r="E38" s="41"/>
      <c r="F38" s="41"/>
      <c r="G38" s="41"/>
    </row>
    <row r="39" spans="1:7" x14ac:dyDescent="0.3">
      <c r="A39" s="42" t="s">
        <v>110</v>
      </c>
      <c r="B39" s="37"/>
      <c r="C39" s="43"/>
      <c r="D39" s="44"/>
      <c r="E39" s="41"/>
      <c r="F39" s="41"/>
      <c r="G39" s="41"/>
    </row>
    <row r="40" spans="1:7" ht="15" thickBot="1" x14ac:dyDescent="0.35">
      <c r="A40" s="45" t="s">
        <v>110</v>
      </c>
      <c r="B40" s="37"/>
      <c r="C40" s="43"/>
      <c r="D40" s="46"/>
      <c r="E40" s="47"/>
      <c r="F40" s="47"/>
      <c r="G40" s="47"/>
    </row>
    <row r="41" spans="1:7" ht="15" thickBot="1" x14ac:dyDescent="0.35">
      <c r="A41" s="48"/>
      <c r="B41" s="49">
        <v>95</v>
      </c>
      <c r="C41" s="50" t="s">
        <v>114</v>
      </c>
      <c r="D41" s="51">
        <f>SUM(D32:D36)</f>
        <v>813</v>
      </c>
      <c r="E41" s="52">
        <f>SUM(E32:E36)+SUMPRODUCT((E32:E36=0)*1,$D206:$D210)</f>
        <v>677</v>
      </c>
      <c r="F41" s="52">
        <f>SUM(F32:F36)+SUMPRODUCT((F32:F36=0)*1,$D206:$D210)</f>
        <v>614</v>
      </c>
      <c r="G41" s="52">
        <f>SUM(G32:G36)+SUMPRODUCT((G32:G36=0)*1,$D206:$D210)</f>
        <v>653</v>
      </c>
    </row>
    <row r="42" spans="1:7" x14ac:dyDescent="0.3">
      <c r="A42" s="30" t="str">
        <f>VLOOKUP(B42,Données!$A$3:$I$1003,4)</f>
        <v>H</v>
      </c>
      <c r="B42" s="14">
        <v>1087</v>
      </c>
      <c r="C42" s="32" t="str">
        <f>IF(B42=Données!X$1,Données!$X$2,VLOOKUP(B42,Données!$A$3:$I$1003,3))</f>
        <v>Claude Gariépy</v>
      </c>
      <c r="D42" s="33">
        <f>VLOOKUP(B42,Données!$A$3:$I$1003,5)</f>
        <v>130</v>
      </c>
      <c r="E42" s="34"/>
      <c r="F42" s="34"/>
      <c r="G42" s="34"/>
    </row>
    <row r="43" spans="1:7" x14ac:dyDescent="0.3">
      <c r="A43" s="30" t="str">
        <f>VLOOKUP(B43,Données!$A$3:$I$1003,4)</f>
        <v>F</v>
      </c>
      <c r="B43" s="14">
        <v>1021</v>
      </c>
      <c r="C43" s="32" t="str">
        <f>IF(B43=Données!X$1,Données!$X$2,VLOOKUP(B43,Données!$A$3:$I$1003,3))</f>
        <v>Liliane Blais</v>
      </c>
      <c r="D43" s="33">
        <f>VLOOKUP(B43,Données!$A$3:$I$1003,5)</f>
        <v>150</v>
      </c>
      <c r="E43" s="34">
        <v>134</v>
      </c>
      <c r="F43" s="34">
        <v>168</v>
      </c>
      <c r="G43" s="34">
        <v>148</v>
      </c>
    </row>
    <row r="44" spans="1:7" x14ac:dyDescent="0.3">
      <c r="A44" s="30" t="str">
        <f>VLOOKUP(B44,Données!$A$3:$I$1003,4)</f>
        <v>F</v>
      </c>
      <c r="B44" s="14">
        <v>1022</v>
      </c>
      <c r="C44" s="32" t="str">
        <f>IF(B44=Données!X$1,Données!$X$2,VLOOKUP(B44,Données!$A$3:$I$1003,3))</f>
        <v>Suzanne Turcotte</v>
      </c>
      <c r="D44" s="33">
        <f>VLOOKUP(B44,Données!$A$3:$I$1003,5)</f>
        <v>171</v>
      </c>
      <c r="E44" s="34">
        <v>216</v>
      </c>
      <c r="F44" s="34">
        <v>124</v>
      </c>
      <c r="G44" s="34">
        <v>154</v>
      </c>
    </row>
    <row r="45" spans="1:7" x14ac:dyDescent="0.3">
      <c r="A45" s="30" t="str">
        <f>VLOOKUP(B45,Données!$A$3:$I$1003,4)</f>
        <v>F</v>
      </c>
      <c r="B45" s="14">
        <v>1023</v>
      </c>
      <c r="C45" s="32" t="str">
        <f>IF(B45=Données!X$1,Données!$X$2,VLOOKUP(B45,Données!$A$3:$I$1003,3))</f>
        <v>Nicole Tanguay</v>
      </c>
      <c r="D45" s="33">
        <f>VLOOKUP(B45,Données!$A$3:$I$1003,5)</f>
        <v>183</v>
      </c>
      <c r="E45" s="34">
        <v>174</v>
      </c>
      <c r="F45" s="34">
        <v>182</v>
      </c>
      <c r="G45" s="34">
        <v>184</v>
      </c>
    </row>
    <row r="46" spans="1:7" x14ac:dyDescent="0.3">
      <c r="A46" s="30" t="str">
        <f>VLOOKUP(B46,Données!$A$3:$I$1003,4)</f>
        <v>H</v>
      </c>
      <c r="B46" s="14">
        <v>1024</v>
      </c>
      <c r="C46" s="32" t="str">
        <f>IF(B46=Données!X$1,Données!$X$2,VLOOKUP(B46,Données!$A$3:$I$1003,3))</f>
        <v>Roland Gariépy</v>
      </c>
      <c r="D46" s="33">
        <f>VLOOKUP(B46,Données!$A$3:$I$1003,5)</f>
        <v>177</v>
      </c>
      <c r="E46" s="34">
        <v>161</v>
      </c>
      <c r="F46" s="34">
        <v>189</v>
      </c>
      <c r="G46" s="34">
        <v>150</v>
      </c>
    </row>
    <row r="47" spans="1:7" x14ac:dyDescent="0.3">
      <c r="A47" s="36" t="s">
        <v>109</v>
      </c>
      <c r="B47" s="37"/>
      <c r="C47" s="38"/>
      <c r="D47" s="39"/>
      <c r="E47" s="40"/>
      <c r="F47" s="40"/>
      <c r="G47" s="40"/>
    </row>
    <row r="48" spans="1:7" x14ac:dyDescent="0.3">
      <c r="A48" s="36" t="s">
        <v>109</v>
      </c>
      <c r="B48" s="37"/>
      <c r="C48" s="38"/>
      <c r="D48" s="39"/>
      <c r="E48" s="41"/>
      <c r="F48" s="41"/>
      <c r="G48" s="41"/>
    </row>
    <row r="49" spans="1:7" x14ac:dyDescent="0.3">
      <c r="A49" s="42" t="s">
        <v>110</v>
      </c>
      <c r="B49" s="37"/>
      <c r="C49" s="43"/>
      <c r="D49" s="44"/>
      <c r="E49" s="41"/>
      <c r="F49" s="41"/>
      <c r="G49" s="41"/>
    </row>
    <row r="50" spans="1:7" ht="15" thickBot="1" x14ac:dyDescent="0.35">
      <c r="A50" s="45" t="s">
        <v>110</v>
      </c>
      <c r="B50" s="37"/>
      <c r="C50" s="43"/>
      <c r="D50" s="46"/>
      <c r="E50" s="47"/>
      <c r="F50" s="47"/>
      <c r="G50" s="47"/>
    </row>
    <row r="51" spans="1:7" ht="15" thickBot="1" x14ac:dyDescent="0.35">
      <c r="A51" s="48"/>
      <c r="B51" s="49">
        <v>68</v>
      </c>
      <c r="C51" s="50" t="s">
        <v>115</v>
      </c>
      <c r="D51" s="51">
        <f>SUM(D42:D46)</f>
        <v>811</v>
      </c>
      <c r="E51" s="52">
        <f>SUM(E42:E46)+SUMPRODUCT((E42:E46=0)*1,$D216:$D220)</f>
        <v>685</v>
      </c>
      <c r="F51" s="52">
        <f>SUM(F42:F46)+SUMPRODUCT((F42:F46=0)*1,$D216:$D220)</f>
        <v>663</v>
      </c>
      <c r="G51" s="52">
        <f>SUM(G42:G46)+SUMPRODUCT((G42:G46=0)*1,$D216:$D220)</f>
        <v>636</v>
      </c>
    </row>
    <row r="52" spans="1:7" x14ac:dyDescent="0.3">
      <c r="A52" s="30" t="str">
        <f>VLOOKUP(B52,Données!$A$3:$I$1003,4)</f>
        <v>F</v>
      </c>
      <c r="B52" s="14">
        <v>1025</v>
      </c>
      <c r="C52" s="32" t="str">
        <f>IF(B52=Données!X$1,Données!$X$2,VLOOKUP(B52,Données!$A$3:$I$1003,3))</f>
        <v>Diane Lampron</v>
      </c>
      <c r="D52" s="33">
        <f>VLOOKUP(B52,Données!$A$3:$I$1003,5)</f>
        <v>130</v>
      </c>
      <c r="E52" s="34">
        <v>99</v>
      </c>
      <c r="F52" s="34">
        <v>84</v>
      </c>
      <c r="G52" s="34">
        <v>145</v>
      </c>
    </row>
    <row r="53" spans="1:7" x14ac:dyDescent="0.3">
      <c r="A53" s="30" t="str">
        <f>VLOOKUP(B53,Données!$A$3:$I$1003,4)</f>
        <v>F</v>
      </c>
      <c r="B53" s="14">
        <v>1026</v>
      </c>
      <c r="C53" s="32" t="str">
        <f>IF(B53=Données!X$1,Données!$X$2,VLOOKUP(B53,Données!$A$3:$I$1003,3))</f>
        <v>Charlotte Jolicoeur</v>
      </c>
      <c r="D53" s="33">
        <f>VLOOKUP(B53,Données!$A$3:$I$1003,5)</f>
        <v>152</v>
      </c>
      <c r="E53" s="34">
        <v>167</v>
      </c>
      <c r="F53" s="34">
        <v>132</v>
      </c>
      <c r="G53" s="34">
        <v>158</v>
      </c>
    </row>
    <row r="54" spans="1:7" x14ac:dyDescent="0.3">
      <c r="A54" s="30" t="str">
        <f>VLOOKUP(B54,Données!$A$3:$I$1003,4)</f>
        <v>H</v>
      </c>
      <c r="B54" s="14">
        <v>1007</v>
      </c>
      <c r="C54" s="32" t="str">
        <f>IF(B54=Données!X$1,Données!$X$2,VLOOKUP(B54,Données!$A$3:$I$1003,3))</f>
        <v>Jacques Charlebois</v>
      </c>
      <c r="D54" s="33">
        <f>VLOOKUP(B54,Données!$A$3:$I$1003,5)</f>
        <v>163</v>
      </c>
      <c r="E54" s="34">
        <v>143</v>
      </c>
      <c r="F54" s="34">
        <v>181</v>
      </c>
      <c r="G54" s="34">
        <v>180</v>
      </c>
    </row>
    <row r="55" spans="1:7" x14ac:dyDescent="0.3">
      <c r="A55" s="30" t="str">
        <f>VLOOKUP(B55,Données!$A$3:$I$1003,4)</f>
        <v>H</v>
      </c>
      <c r="B55" s="14">
        <v>1028</v>
      </c>
      <c r="C55" s="32" t="str">
        <f>IF(B55=Données!X$1,Données!$X$2,VLOOKUP(B55,Données!$A$3:$I$1003,3))</f>
        <v>Denis Locas</v>
      </c>
      <c r="D55" s="33">
        <f>VLOOKUP(B55,Données!$A$3:$I$1003,5)</f>
        <v>188</v>
      </c>
      <c r="E55" s="34">
        <v>218</v>
      </c>
      <c r="F55" s="34">
        <v>131</v>
      </c>
      <c r="G55" s="34">
        <v>139</v>
      </c>
    </row>
    <row r="56" spans="1:7" x14ac:dyDescent="0.3">
      <c r="A56" s="30" t="str">
        <f>VLOOKUP(B56,Données!$A$3:$I$1003,4)</f>
        <v>F</v>
      </c>
      <c r="B56" s="14">
        <v>1029</v>
      </c>
      <c r="C56" s="32" t="str">
        <f>IF(B56=Données!X$1,Données!$X$2,VLOOKUP(B56,Données!$A$3:$I$1003,3))</f>
        <v>Jeannine Chartré</v>
      </c>
      <c r="D56" s="33">
        <f>VLOOKUP(B56,Données!$A$3:$I$1003,5)</f>
        <v>173</v>
      </c>
      <c r="E56" s="34">
        <v>145</v>
      </c>
      <c r="F56" s="34">
        <v>156</v>
      </c>
      <c r="G56" s="34">
        <v>233</v>
      </c>
    </row>
    <row r="57" spans="1:7" x14ac:dyDescent="0.3">
      <c r="A57" s="36" t="s">
        <v>109</v>
      </c>
      <c r="B57" s="37"/>
      <c r="C57" s="38"/>
      <c r="D57" s="39"/>
      <c r="E57" s="40"/>
      <c r="F57" s="40"/>
      <c r="G57" s="40"/>
    </row>
    <row r="58" spans="1:7" x14ac:dyDescent="0.3">
      <c r="A58" s="36" t="s">
        <v>109</v>
      </c>
      <c r="B58" s="37"/>
      <c r="C58" s="38"/>
      <c r="D58" s="39"/>
      <c r="E58" s="41"/>
      <c r="F58" s="41"/>
      <c r="G58" s="41"/>
    </row>
    <row r="59" spans="1:7" x14ac:dyDescent="0.3">
      <c r="A59" s="42" t="s">
        <v>110</v>
      </c>
      <c r="B59" s="37"/>
      <c r="C59" s="43"/>
      <c r="D59" s="44"/>
      <c r="E59" s="41"/>
      <c r="F59" s="41"/>
      <c r="G59" s="41"/>
    </row>
    <row r="60" spans="1:7" ht="15" thickBot="1" x14ac:dyDescent="0.35">
      <c r="A60" s="45" t="s">
        <v>110</v>
      </c>
      <c r="B60" s="37"/>
      <c r="C60" s="43"/>
      <c r="D60" s="46"/>
      <c r="E60" s="47"/>
      <c r="F60" s="47"/>
      <c r="G60" s="47"/>
    </row>
    <row r="61" spans="1:7" ht="15" thickBot="1" x14ac:dyDescent="0.35">
      <c r="A61" s="48"/>
      <c r="B61" s="49">
        <v>48</v>
      </c>
      <c r="C61" s="50" t="s">
        <v>116</v>
      </c>
      <c r="D61" s="51">
        <f>SUM(D52:D56)</f>
        <v>806</v>
      </c>
      <c r="E61" s="52">
        <f>SUM(E52:E56)+SUMPRODUCT((E52:E56=0)*1,$D226:$D230)</f>
        <v>772</v>
      </c>
      <c r="F61" s="52">
        <f>SUM(F52:F56)+SUMPRODUCT((F52:F56=0)*1,$D226:$D230)</f>
        <v>684</v>
      </c>
      <c r="G61" s="52">
        <f>SUM(G52:G56)+SUMPRODUCT((G52:G56=0)*1,$D226:$D230)</f>
        <v>855</v>
      </c>
    </row>
    <row r="62" spans="1:7" x14ac:dyDescent="0.3">
      <c r="A62" s="30" t="str">
        <f>VLOOKUP(B62,Données!$A$3:$I$1003,4)</f>
        <v>F</v>
      </c>
      <c r="B62" s="14">
        <v>1078</v>
      </c>
      <c r="C62" s="32" t="str">
        <f>IF(B62=Données!X$1,Données!$X$2,VLOOKUP(B62,Données!$A$3:$I$1003,3))</f>
        <v>Suzanne Jacob</v>
      </c>
      <c r="D62" s="33">
        <f>VLOOKUP(B62,Données!$A$3:$I$1003,5)</f>
        <v>130</v>
      </c>
      <c r="E62" s="34">
        <v>172</v>
      </c>
      <c r="F62" s="34">
        <v>176</v>
      </c>
      <c r="G62" s="34">
        <v>190</v>
      </c>
    </row>
    <row r="63" spans="1:7" x14ac:dyDescent="0.3">
      <c r="A63" s="30" t="str">
        <f>VLOOKUP(B63,Données!$A$3:$I$1003,4)</f>
        <v>F</v>
      </c>
      <c r="B63" s="14">
        <v>1059</v>
      </c>
      <c r="C63" s="32" t="str">
        <f>IF(B63=Données!X$1,Données!$X$2,VLOOKUP(B63,Données!$A$3:$I$1003,3))</f>
        <v>Juliette Lavallée</v>
      </c>
      <c r="D63" s="33">
        <f>VLOOKUP(B63,Données!$A$3:$I$1003,5)</f>
        <v>138</v>
      </c>
      <c r="E63" s="34">
        <v>87</v>
      </c>
      <c r="F63" s="34">
        <v>121</v>
      </c>
      <c r="G63" s="34">
        <v>135</v>
      </c>
    </row>
    <row r="64" spans="1:7" x14ac:dyDescent="0.3">
      <c r="A64" s="30" t="str">
        <f>VLOOKUP(B64,Données!$A$3:$I$1003,4)</f>
        <v>H</v>
      </c>
      <c r="B64" s="14">
        <v>1032</v>
      </c>
      <c r="C64" s="32" t="str">
        <f>IF(B64=Données!X$1,Données!$X$2,VLOOKUP(B64,Données!$A$3:$I$1003,3))</f>
        <v>Paul Barrette</v>
      </c>
      <c r="D64" s="33">
        <f>VLOOKUP(B64,Données!$A$3:$I$1003,5)</f>
        <v>173</v>
      </c>
      <c r="E64" s="34">
        <v>176</v>
      </c>
      <c r="F64" s="34">
        <v>139</v>
      </c>
      <c r="G64" s="34">
        <v>196</v>
      </c>
    </row>
    <row r="65" spans="1:7" x14ac:dyDescent="0.3">
      <c r="A65" s="30" t="str">
        <f>VLOOKUP(B65,Données!$A$3:$I$1003,4)</f>
        <v>H</v>
      </c>
      <c r="B65" s="14">
        <v>1033</v>
      </c>
      <c r="C65" s="32" t="str">
        <f>IF(B65=Données!X$1,Données!$X$2,VLOOKUP(B65,Données!$A$3:$I$1003,3))</f>
        <v>Claude Cyr</v>
      </c>
      <c r="D65" s="33">
        <f>VLOOKUP(B65,Données!$A$3:$I$1003,5)</f>
        <v>193</v>
      </c>
      <c r="E65" s="34">
        <v>196</v>
      </c>
      <c r="F65" s="34">
        <v>171</v>
      </c>
      <c r="G65" s="34">
        <v>170</v>
      </c>
    </row>
    <row r="66" spans="1:7" x14ac:dyDescent="0.3">
      <c r="A66" s="30" t="str">
        <f>VLOOKUP(B66,Données!$A$3:$I$1003,4)</f>
        <v>F</v>
      </c>
      <c r="B66" s="14">
        <v>1034</v>
      </c>
      <c r="C66" s="32" t="str">
        <f>IF(B66=Données!X$1,Données!$X$2,VLOOKUP(B66,Données!$A$3:$I$1003,3))</f>
        <v>Carole Moreau</v>
      </c>
      <c r="D66" s="33">
        <f>VLOOKUP(B66,Données!$A$3:$I$1003,5)</f>
        <v>166</v>
      </c>
      <c r="E66" s="34">
        <v>133</v>
      </c>
      <c r="F66" s="34">
        <v>169</v>
      </c>
      <c r="G66" s="34">
        <v>154</v>
      </c>
    </row>
    <row r="67" spans="1:7" x14ac:dyDescent="0.3">
      <c r="A67" s="36" t="s">
        <v>109</v>
      </c>
      <c r="B67" s="37"/>
      <c r="C67" s="38"/>
      <c r="D67" s="39"/>
      <c r="E67" s="40"/>
      <c r="F67" s="40"/>
      <c r="G67" s="40"/>
    </row>
    <row r="68" spans="1:7" x14ac:dyDescent="0.3">
      <c r="A68" s="36" t="s">
        <v>109</v>
      </c>
      <c r="B68" s="37"/>
      <c r="C68" s="38"/>
      <c r="D68" s="39"/>
      <c r="E68" s="41"/>
      <c r="F68" s="41"/>
      <c r="G68" s="41"/>
    </row>
    <row r="69" spans="1:7" x14ac:dyDescent="0.3">
      <c r="A69" s="42" t="s">
        <v>110</v>
      </c>
      <c r="B69" s="37"/>
      <c r="C69" s="43"/>
      <c r="D69" s="44"/>
      <c r="E69" s="41"/>
      <c r="F69" s="41"/>
      <c r="G69" s="41"/>
    </row>
    <row r="70" spans="1:7" ht="15" thickBot="1" x14ac:dyDescent="0.35">
      <c r="A70" s="45" t="s">
        <v>110</v>
      </c>
      <c r="B70" s="37"/>
      <c r="C70" s="43"/>
      <c r="D70" s="46"/>
      <c r="E70" s="47"/>
      <c r="F70" s="47"/>
      <c r="G70" s="47"/>
    </row>
    <row r="71" spans="1:7" ht="15" thickBot="1" x14ac:dyDescent="0.35">
      <c r="A71" s="48"/>
      <c r="B71" s="49">
        <v>159</v>
      </c>
      <c r="C71" s="50" t="s">
        <v>117</v>
      </c>
      <c r="D71" s="51">
        <f>SUM(D62:D66)</f>
        <v>800</v>
      </c>
      <c r="E71" s="52">
        <f>SUM(E62:E66)+SUMPRODUCT((E62:E66=0)*1,$D236:$D240)</f>
        <v>764</v>
      </c>
      <c r="F71" s="52">
        <f>SUM(F62:F66)+SUMPRODUCT((F62:F66=0)*1,$D236:$D240)</f>
        <v>776</v>
      </c>
      <c r="G71" s="52">
        <f>SUM(G62:G66)+SUMPRODUCT((G62:G66=0)*1,$D236:$D240)</f>
        <v>845</v>
      </c>
    </row>
    <row r="72" spans="1:7" x14ac:dyDescent="0.3">
      <c r="A72" s="30" t="str">
        <f>VLOOKUP(B72,Données!$A$3:$I$1003,4)</f>
        <v>H</v>
      </c>
      <c r="B72" s="14">
        <v>1035</v>
      </c>
      <c r="C72" s="32" t="str">
        <f>IF(B72=Données!X$1,Données!$X$2,VLOOKUP(B72,Données!$A$3:$I$1003,3))</f>
        <v>Gérard Mercier</v>
      </c>
      <c r="D72" s="33">
        <f>VLOOKUP(B72,Données!$A$3:$I$1003,5)</f>
        <v>135</v>
      </c>
      <c r="E72" s="34">
        <v>129</v>
      </c>
      <c r="F72" s="34">
        <v>129</v>
      </c>
      <c r="G72" s="34">
        <v>88</v>
      </c>
    </row>
    <row r="73" spans="1:7" x14ac:dyDescent="0.3">
      <c r="A73" s="30" t="str">
        <f>VLOOKUP(B73,Données!$A$3:$I$1003,4)</f>
        <v>F</v>
      </c>
      <c r="B73" s="14">
        <v>1041</v>
      </c>
      <c r="C73" s="32" t="str">
        <f>IF(B73=Données!X$1,Données!$X$2,VLOOKUP(B73,Données!$A$3:$I$1003,3))</f>
        <v>Nicole Joly</v>
      </c>
      <c r="D73" s="33">
        <f>VLOOKUP(B73,Données!$A$3:$I$1003,5)</f>
        <v>151</v>
      </c>
      <c r="E73" s="34">
        <v>191</v>
      </c>
      <c r="F73" s="34">
        <v>169</v>
      </c>
      <c r="G73" s="34">
        <v>115</v>
      </c>
    </row>
    <row r="74" spans="1:7" x14ac:dyDescent="0.3">
      <c r="A74" s="30" t="str">
        <f>VLOOKUP(B74,Données!$A$3:$I$1003,4)</f>
        <v>H</v>
      </c>
      <c r="B74" s="14">
        <v>1008</v>
      </c>
      <c r="C74" s="32" t="str">
        <f>IF(B74=Données!X$1,Données!$X$2,VLOOKUP(B74,Données!$A$3:$I$1003,3))</f>
        <v>Jean-Guy Gingras</v>
      </c>
      <c r="D74" s="33">
        <f>VLOOKUP(B74,Données!$A$3:$I$1003,5)</f>
        <v>160</v>
      </c>
      <c r="E74" s="34">
        <v>137</v>
      </c>
      <c r="F74" s="34">
        <v>193</v>
      </c>
      <c r="G74" s="34">
        <v>170</v>
      </c>
    </row>
    <row r="75" spans="1:7" x14ac:dyDescent="0.3">
      <c r="A75" s="30" t="str">
        <f>VLOOKUP(B75,Données!$A$3:$I$1003,4)</f>
        <v>H</v>
      </c>
      <c r="B75" s="14">
        <v>1037</v>
      </c>
      <c r="C75" s="32" t="str">
        <f>IF(B75=Données!X$1,Données!$X$2,VLOOKUP(B75,Données!$A$3:$I$1003,3))</f>
        <v>Jean-Pierre Beaulieu</v>
      </c>
      <c r="D75" s="33">
        <f>VLOOKUP(B75,Données!$A$3:$I$1003,5)</f>
        <v>180</v>
      </c>
      <c r="E75" s="34">
        <v>195</v>
      </c>
      <c r="F75" s="34">
        <v>164</v>
      </c>
      <c r="G75" s="34">
        <v>154</v>
      </c>
    </row>
    <row r="76" spans="1:7" x14ac:dyDescent="0.3">
      <c r="A76" s="30" t="str">
        <f>VLOOKUP(B76,Données!$A$3:$I$1003,4)</f>
        <v>H</v>
      </c>
      <c r="B76" s="14">
        <v>1038</v>
      </c>
      <c r="C76" s="32" t="str">
        <f>IF(B76=Données!X$1,Données!$X$2,VLOOKUP(B76,Données!$A$3:$I$1003,3))</f>
        <v>Gilles Tremblay</v>
      </c>
      <c r="D76" s="33">
        <f>VLOOKUP(B76,Données!$A$3:$I$1003,5)</f>
        <v>172</v>
      </c>
      <c r="E76" s="34">
        <v>145</v>
      </c>
      <c r="F76" s="34">
        <v>169</v>
      </c>
      <c r="G76" s="34">
        <v>189</v>
      </c>
    </row>
    <row r="77" spans="1:7" x14ac:dyDescent="0.3">
      <c r="A77" s="36" t="s">
        <v>109</v>
      </c>
      <c r="B77" s="37"/>
      <c r="C77" s="38"/>
      <c r="D77" s="39"/>
      <c r="E77" s="40"/>
      <c r="F77" s="40"/>
      <c r="G77" s="40"/>
    </row>
    <row r="78" spans="1:7" x14ac:dyDescent="0.3">
      <c r="A78" s="36" t="s">
        <v>109</v>
      </c>
      <c r="B78" s="37"/>
      <c r="C78" s="38"/>
      <c r="D78" s="39"/>
      <c r="E78" s="41"/>
      <c r="F78" s="41"/>
      <c r="G78" s="41"/>
    </row>
    <row r="79" spans="1:7" x14ac:dyDescent="0.3">
      <c r="A79" s="42" t="s">
        <v>110</v>
      </c>
      <c r="B79" s="37"/>
      <c r="C79" s="43"/>
      <c r="D79" s="44"/>
      <c r="E79" s="41"/>
      <c r="F79" s="41"/>
      <c r="G79" s="41"/>
    </row>
    <row r="80" spans="1:7" ht="15" thickBot="1" x14ac:dyDescent="0.35">
      <c r="A80" s="45" t="s">
        <v>110</v>
      </c>
      <c r="B80" s="37"/>
      <c r="C80" s="43"/>
      <c r="D80" s="46"/>
      <c r="E80" s="47"/>
      <c r="F80" s="47"/>
      <c r="G80" s="47"/>
    </row>
    <row r="81" spans="1:7" ht="15" thickBot="1" x14ac:dyDescent="0.35">
      <c r="A81" s="48"/>
      <c r="B81" s="49">
        <v>59</v>
      </c>
      <c r="C81" s="50" t="s">
        <v>118</v>
      </c>
      <c r="D81" s="51">
        <f>SUM(D72:D76)</f>
        <v>798</v>
      </c>
      <c r="E81" s="52">
        <f>SUM(E72:E76)+SUMPRODUCT((E72:E76=0)*1,$D246:$D250)</f>
        <v>797</v>
      </c>
      <c r="F81" s="52">
        <f>SUM(F72:F76)+SUMPRODUCT((F72:F76=0)*1,$D246:$D250)</f>
        <v>824</v>
      </c>
      <c r="G81" s="52">
        <f>SUM(G72:G76)+SUMPRODUCT((G72:G76=0)*1,$D246:$D250)</f>
        <v>716</v>
      </c>
    </row>
    <row r="82" spans="1:7" x14ac:dyDescent="0.3">
      <c r="A82" s="30" t="str">
        <f>VLOOKUP(B82,Données!$A$3:$I$1003,4)</f>
        <v>H</v>
      </c>
      <c r="B82" s="14">
        <v>1039</v>
      </c>
      <c r="C82" s="32" t="str">
        <f>IF(B82=Données!X$1,Données!$X$2,VLOOKUP(B82,Données!$A$3:$I$1003,3))</f>
        <v>André Malo</v>
      </c>
      <c r="D82" s="33">
        <f>VLOOKUP(B82,Données!$A$3:$I$1003,5)</f>
        <v>130</v>
      </c>
      <c r="E82" s="34"/>
      <c r="F82" s="34"/>
      <c r="G82" s="34"/>
    </row>
    <row r="83" spans="1:7" x14ac:dyDescent="0.3">
      <c r="A83" s="30" t="str">
        <f>VLOOKUP(B83,Données!$A$3:$I$1003,4)</f>
        <v>F</v>
      </c>
      <c r="B83" s="14">
        <v>1036</v>
      </c>
      <c r="C83" s="32" t="str">
        <f>IF(B83=Données!X$1,Données!$X$2,VLOOKUP(B83,Données!$A$3:$I$1003,3))</f>
        <v>France Therien</v>
      </c>
      <c r="D83" s="33">
        <f>VLOOKUP(B83,Données!$A$3:$I$1003,5)</f>
        <v>147</v>
      </c>
      <c r="E83" s="34">
        <v>157</v>
      </c>
      <c r="F83" s="34">
        <v>139</v>
      </c>
      <c r="G83" s="34">
        <v>100</v>
      </c>
    </row>
    <row r="84" spans="1:7" x14ac:dyDescent="0.3">
      <c r="A84" s="30" t="str">
        <f>VLOOKUP(B84,Données!$A$3:$I$1003,4)</f>
        <v>F</v>
      </c>
      <c r="B84" s="14">
        <v>1042</v>
      </c>
      <c r="C84" s="32" t="str">
        <f>IF(B84=Données!X$1,Données!$X$2,VLOOKUP(B84,Données!$A$3:$I$1003,3))</f>
        <v>Estelle Vadboncoeur</v>
      </c>
      <c r="D84" s="33">
        <f>VLOOKUP(B84,Données!$A$3:$I$1003,5)</f>
        <v>170</v>
      </c>
      <c r="E84" s="34">
        <v>173</v>
      </c>
      <c r="F84" s="34">
        <v>210</v>
      </c>
      <c r="G84" s="34">
        <v>223</v>
      </c>
    </row>
    <row r="85" spans="1:7" x14ac:dyDescent="0.3">
      <c r="A85" s="30" t="str">
        <f>VLOOKUP(B85,Données!$A$3:$I$1003,4)</f>
        <v>H</v>
      </c>
      <c r="B85" s="14">
        <v>1043</v>
      </c>
      <c r="C85" s="32" t="str">
        <f>IF(B85=Données!X$1,Données!$X$2,VLOOKUP(B85,Données!$A$3:$I$1003,3))</f>
        <v>Ferdinand Laplante</v>
      </c>
      <c r="D85" s="33">
        <f>VLOOKUP(B85,Données!$A$3:$I$1003,5)</f>
        <v>187</v>
      </c>
      <c r="E85" s="34">
        <v>135</v>
      </c>
      <c r="F85" s="34">
        <v>194</v>
      </c>
      <c r="G85" s="34">
        <v>159</v>
      </c>
    </row>
    <row r="86" spans="1:7" x14ac:dyDescent="0.3">
      <c r="A86" s="30" t="str">
        <f>VLOOKUP(B86,Données!$A$3:$I$1003,4)</f>
        <v>F</v>
      </c>
      <c r="B86" s="14">
        <v>1001</v>
      </c>
      <c r="C86" s="32" t="str">
        <f>IF(B86=Données!X$1,Données!$X$2,VLOOKUP(B86,Données!$A$3:$I$1003,3))</f>
        <v>Claire Lessard</v>
      </c>
      <c r="D86" s="33">
        <f>VLOOKUP(B86,Données!$A$3:$I$1003,5)</f>
        <v>174</v>
      </c>
      <c r="E86" s="34">
        <v>158</v>
      </c>
      <c r="F86" s="34">
        <v>225</v>
      </c>
      <c r="G86" s="34">
        <v>183</v>
      </c>
    </row>
    <row r="87" spans="1:7" x14ac:dyDescent="0.3">
      <c r="A87" s="36" t="s">
        <v>109</v>
      </c>
      <c r="B87" s="37"/>
      <c r="C87" s="38"/>
      <c r="D87" s="39"/>
      <c r="E87" s="40"/>
      <c r="F87" s="40"/>
      <c r="G87" s="40"/>
    </row>
    <row r="88" spans="1:7" x14ac:dyDescent="0.3">
      <c r="A88" s="36" t="s">
        <v>109</v>
      </c>
      <c r="B88" s="37"/>
      <c r="C88" s="38"/>
      <c r="D88" s="39"/>
      <c r="E88" s="41"/>
      <c r="F88" s="41"/>
      <c r="G88" s="41"/>
    </row>
    <row r="89" spans="1:7" x14ac:dyDescent="0.3">
      <c r="A89" s="42" t="s">
        <v>110</v>
      </c>
      <c r="B89" s="37"/>
      <c r="C89" s="43"/>
      <c r="D89" s="44"/>
      <c r="E89" s="41"/>
      <c r="F89" s="41"/>
      <c r="G89" s="41"/>
    </row>
    <row r="90" spans="1:7" ht="15" thickBot="1" x14ac:dyDescent="0.35">
      <c r="A90" s="45" t="s">
        <v>110</v>
      </c>
      <c r="B90" s="37"/>
      <c r="C90" s="43"/>
      <c r="D90" s="46"/>
      <c r="E90" s="47"/>
      <c r="F90" s="47"/>
      <c r="G90" s="47"/>
    </row>
    <row r="91" spans="1:7" ht="15" thickBot="1" x14ac:dyDescent="0.35">
      <c r="A91" s="48"/>
      <c r="B91" s="49">
        <v>66</v>
      </c>
      <c r="C91" s="50" t="s">
        <v>119</v>
      </c>
      <c r="D91" s="51">
        <f>SUM(D82:D86)</f>
        <v>808</v>
      </c>
      <c r="E91" s="52">
        <f>SUM(E82:E86)+SUMPRODUCT((E82:E86=0)*1,$D256:$D260)</f>
        <v>623</v>
      </c>
      <c r="F91" s="52">
        <f>SUM(F82:F86)+SUMPRODUCT((F82:F86=0)*1,$D256:$D260)</f>
        <v>768</v>
      </c>
      <c r="G91" s="52">
        <f>SUM(G82:G86)+SUMPRODUCT((G82:G86=0)*1,$D256:$D260)</f>
        <v>665</v>
      </c>
    </row>
    <row r="92" spans="1:7" x14ac:dyDescent="0.3">
      <c r="A92" s="30" t="str">
        <f>VLOOKUP(B92,Données!$A$3:$I$1003,4)</f>
        <v>F</v>
      </c>
      <c r="B92" s="14">
        <v>1045</v>
      </c>
      <c r="C92" s="32" t="str">
        <f>IF(B92=Données!X$1,Données!$X$2,VLOOKUP(B92,Données!$A$3:$I$1003,3))</f>
        <v>Lucille Pinel</v>
      </c>
      <c r="D92" s="33">
        <f>VLOOKUP(B92,Données!$A$3:$I$1003,5)</f>
        <v>117</v>
      </c>
      <c r="E92" s="34"/>
      <c r="F92" s="34"/>
      <c r="G92" s="34"/>
    </row>
    <row r="93" spans="1:7" x14ac:dyDescent="0.3">
      <c r="A93" s="30" t="str">
        <f>VLOOKUP(B93,Données!$A$3:$I$1003,4)</f>
        <v>H</v>
      </c>
      <c r="B93" s="14">
        <v>1046</v>
      </c>
      <c r="C93" s="32" t="str">
        <f>IF(B93=Données!X$1,Données!$X$2,VLOOKUP(B93,Données!$A$3:$I$1003,3))</f>
        <v>Nino Ciccollela</v>
      </c>
      <c r="D93" s="33">
        <f>VLOOKUP(B93,Données!$A$3:$I$1003,5)</f>
        <v>151</v>
      </c>
      <c r="E93" s="34">
        <v>113</v>
      </c>
      <c r="F93" s="34">
        <v>155</v>
      </c>
      <c r="G93" s="34">
        <v>134</v>
      </c>
    </row>
    <row r="94" spans="1:7" x14ac:dyDescent="0.3">
      <c r="A94" s="30" t="str">
        <f>VLOOKUP(B94,Données!$A$3:$I$1003,4)</f>
        <v>F</v>
      </c>
      <c r="B94" s="14">
        <v>1047</v>
      </c>
      <c r="C94" s="32" t="str">
        <f>IF(B94=Données!X$1,Données!$X$2,VLOOKUP(B94,Données!$A$3:$I$1003,3))</f>
        <v>Louisette Croteau</v>
      </c>
      <c r="D94" s="33">
        <f>VLOOKUP(B94,Données!$A$3:$I$1003,5)</f>
        <v>163</v>
      </c>
      <c r="E94" s="34">
        <v>201</v>
      </c>
      <c r="F94" s="34">
        <v>157</v>
      </c>
      <c r="G94" s="34">
        <v>176</v>
      </c>
    </row>
    <row r="95" spans="1:7" x14ac:dyDescent="0.3">
      <c r="A95" s="30" t="str">
        <f>VLOOKUP(B95,Données!$A$3:$I$1003,4)</f>
        <v>F</v>
      </c>
      <c r="B95" s="14">
        <v>1027</v>
      </c>
      <c r="C95" s="32" t="str">
        <f>IF(B95=Données!X$1,Données!$X$2,VLOOKUP(B95,Données!$A$3:$I$1003,3))</f>
        <v>Lise Mc Lean</v>
      </c>
      <c r="D95" s="33">
        <f>VLOOKUP(B95,Données!$A$3:$I$1003,5)</f>
        <v>171</v>
      </c>
      <c r="E95" s="34">
        <v>144</v>
      </c>
      <c r="F95" s="34">
        <v>189</v>
      </c>
      <c r="G95" s="34">
        <v>145</v>
      </c>
    </row>
    <row r="96" spans="1:7" x14ac:dyDescent="0.3">
      <c r="A96" s="30" t="str">
        <f>VLOOKUP(B96,Données!$A$3:$I$1003,4)</f>
        <v>H</v>
      </c>
      <c r="B96" s="14">
        <v>1048</v>
      </c>
      <c r="C96" s="32" t="str">
        <f>IF(B96=Données!X$1,Données!$X$2,VLOOKUP(B96,Données!$A$3:$I$1003,3))</f>
        <v>Michel Moreau</v>
      </c>
      <c r="D96" s="33">
        <f>VLOOKUP(B96,Données!$A$3:$I$1003,5)</f>
        <v>199</v>
      </c>
      <c r="E96" s="34">
        <v>198</v>
      </c>
      <c r="F96" s="34">
        <v>174</v>
      </c>
      <c r="G96" s="34">
        <v>300</v>
      </c>
    </row>
    <row r="97" spans="1:7" x14ac:dyDescent="0.3">
      <c r="A97" s="36" t="s">
        <v>109</v>
      </c>
      <c r="B97" s="37"/>
      <c r="C97" s="38"/>
      <c r="D97" s="39"/>
      <c r="E97" s="40"/>
      <c r="F97" s="40"/>
      <c r="G97" s="40"/>
    </row>
    <row r="98" spans="1:7" x14ac:dyDescent="0.3">
      <c r="A98" s="36" t="s">
        <v>109</v>
      </c>
      <c r="B98" s="37"/>
      <c r="C98" s="38"/>
      <c r="D98" s="39"/>
      <c r="E98" s="41"/>
      <c r="F98" s="41"/>
      <c r="G98" s="41"/>
    </row>
    <row r="99" spans="1:7" x14ac:dyDescent="0.3">
      <c r="A99" s="42" t="s">
        <v>110</v>
      </c>
      <c r="B99" s="37"/>
      <c r="C99" s="43"/>
      <c r="D99" s="44"/>
      <c r="E99" s="41"/>
      <c r="F99" s="41"/>
      <c r="G99" s="41"/>
    </row>
    <row r="100" spans="1:7" ht="15" thickBot="1" x14ac:dyDescent="0.35">
      <c r="A100" s="45" t="s">
        <v>110</v>
      </c>
      <c r="B100" s="37"/>
      <c r="C100" s="43"/>
      <c r="D100" s="46"/>
      <c r="E100" s="47"/>
      <c r="F100" s="47"/>
      <c r="G100" s="47"/>
    </row>
    <row r="101" spans="1:7" ht="15" thickBot="1" x14ac:dyDescent="0.35">
      <c r="A101" s="48"/>
      <c r="B101" s="49">
        <v>138</v>
      </c>
      <c r="C101" s="50" t="s">
        <v>120</v>
      </c>
      <c r="D101" s="51">
        <f>SUM(D92:D96)</f>
        <v>801</v>
      </c>
      <c r="E101" s="52">
        <f>SUM(E92:E96)+SUMPRODUCT((E92:E96=0)*1,$D266:$D270)</f>
        <v>656</v>
      </c>
      <c r="F101" s="52">
        <f>SUM(F92:F96)+SUMPRODUCT((F92:F96=0)*1,$D266:$D270)</f>
        <v>675</v>
      </c>
      <c r="G101" s="52">
        <f>SUM(G92:G96)+SUMPRODUCT((G92:G96=0)*1,$D266:$D270)</f>
        <v>755</v>
      </c>
    </row>
    <row r="102" spans="1:7" x14ac:dyDescent="0.3">
      <c r="A102" s="30" t="str">
        <f>VLOOKUP(B102,Données!$A$3:$I$1003,4)</f>
        <v>F</v>
      </c>
      <c r="B102" s="14">
        <v>1083</v>
      </c>
      <c r="C102" s="32" t="str">
        <f>IF(B102=Données!X$1,Données!$X$2,VLOOKUP(B102,Données!$A$3:$I$1003,3))</f>
        <v>Denise St-Jules</v>
      </c>
      <c r="D102" s="33">
        <f>VLOOKUP(B102,Données!$A$3:$I$1003,5)</f>
        <v>130</v>
      </c>
      <c r="E102" s="34">
        <v>90</v>
      </c>
      <c r="F102" s="34">
        <v>113</v>
      </c>
      <c r="G102" s="34">
        <v>116</v>
      </c>
    </row>
    <row r="103" spans="1:7" x14ac:dyDescent="0.3">
      <c r="A103" s="30" t="str">
        <f>VLOOKUP(B103,Données!$A$3:$I$1003,4)</f>
        <v>F</v>
      </c>
      <c r="B103" s="14">
        <v>1050</v>
      </c>
      <c r="C103" s="32" t="str">
        <f>IF(B103=Données!X$1,Données!$X$2,VLOOKUP(B103,Données!$A$3:$I$1003,3))</f>
        <v>Gisèle Prévost</v>
      </c>
      <c r="D103" s="33">
        <f>VLOOKUP(B103,Données!$A$3:$I$1003,5)</f>
        <v>141</v>
      </c>
      <c r="E103" s="34">
        <v>181</v>
      </c>
      <c r="F103" s="34">
        <v>234</v>
      </c>
      <c r="G103" s="34">
        <v>118</v>
      </c>
    </row>
    <row r="104" spans="1:7" x14ac:dyDescent="0.3">
      <c r="A104" s="30" t="str">
        <f>VLOOKUP(B104,Données!$A$3:$I$1003,4)</f>
        <v>H</v>
      </c>
      <c r="B104" s="14">
        <v>1051</v>
      </c>
      <c r="C104" s="32" t="str">
        <f>IF(B104=Données!X$1,Données!$X$2,VLOOKUP(B104,Données!$A$3:$I$1003,3))</f>
        <v>Serge Goupil</v>
      </c>
      <c r="D104" s="33">
        <f>VLOOKUP(B104,Données!$A$3:$I$1003,5)</f>
        <v>172</v>
      </c>
      <c r="E104" s="34">
        <v>205</v>
      </c>
      <c r="F104" s="34">
        <v>254</v>
      </c>
      <c r="G104" s="34">
        <v>173</v>
      </c>
    </row>
    <row r="105" spans="1:7" x14ac:dyDescent="0.3">
      <c r="A105" s="30" t="str">
        <f>VLOOKUP(B105,Données!$A$3:$I$1003,4)</f>
        <v>H</v>
      </c>
      <c r="B105" s="14">
        <v>1056</v>
      </c>
      <c r="C105" s="32" t="str">
        <f>IF(B105=Données!X$1,Données!$X$2,VLOOKUP(B105,Données!$A$3:$I$1003,3))</f>
        <v>Philippe Vignis</v>
      </c>
      <c r="D105" s="33">
        <f>VLOOKUP(B105,Données!$A$3:$I$1003,5)</f>
        <v>174</v>
      </c>
      <c r="E105" s="34">
        <v>212</v>
      </c>
      <c r="F105" s="34">
        <v>207</v>
      </c>
      <c r="G105" s="34">
        <v>188</v>
      </c>
    </row>
    <row r="106" spans="1:7" x14ac:dyDescent="0.3">
      <c r="A106" s="30" t="str">
        <f>VLOOKUP(B106,Données!$A$3:$I$1003,4)</f>
        <v>H</v>
      </c>
      <c r="B106" s="14">
        <v>1053</v>
      </c>
      <c r="C106" s="32" t="str">
        <f>IF(B106=Données!X$1,Données!$X$2,VLOOKUP(B106,Données!$A$3:$I$1003,3))</f>
        <v>André Cyr</v>
      </c>
      <c r="D106" s="33">
        <f>VLOOKUP(B106,Données!$A$3:$I$1003,5)</f>
        <v>204</v>
      </c>
      <c r="E106" s="34">
        <v>188</v>
      </c>
      <c r="F106" s="34">
        <v>173</v>
      </c>
      <c r="G106" s="34">
        <v>214</v>
      </c>
    </row>
    <row r="107" spans="1:7" x14ac:dyDescent="0.3">
      <c r="A107" s="36" t="s">
        <v>109</v>
      </c>
      <c r="B107" s="37"/>
      <c r="C107" s="38"/>
      <c r="D107" s="39"/>
      <c r="E107" s="40"/>
      <c r="F107" s="40"/>
      <c r="G107" s="40"/>
    </row>
    <row r="108" spans="1:7" x14ac:dyDescent="0.3">
      <c r="A108" s="36" t="s">
        <v>109</v>
      </c>
      <c r="B108" s="37"/>
      <c r="C108" s="38"/>
      <c r="D108" s="39"/>
      <c r="E108" s="41"/>
      <c r="F108" s="41"/>
      <c r="G108" s="41"/>
    </row>
    <row r="109" spans="1:7" x14ac:dyDescent="0.3">
      <c r="A109" s="42" t="s">
        <v>110</v>
      </c>
      <c r="B109" s="37"/>
      <c r="C109" s="43"/>
      <c r="D109" s="44"/>
      <c r="E109" s="41"/>
      <c r="F109" s="41"/>
      <c r="G109" s="41"/>
    </row>
    <row r="110" spans="1:7" ht="15" thickBot="1" x14ac:dyDescent="0.35">
      <c r="A110" s="45" t="s">
        <v>110</v>
      </c>
      <c r="B110" s="37"/>
      <c r="C110" s="43"/>
      <c r="D110" s="46"/>
      <c r="E110" s="47"/>
      <c r="F110" s="47"/>
      <c r="G110" s="47"/>
    </row>
    <row r="111" spans="1:7" ht="15" thickBot="1" x14ac:dyDescent="0.35">
      <c r="A111" s="48"/>
      <c r="B111" s="49">
        <v>70</v>
      </c>
      <c r="C111" s="50" t="s">
        <v>121</v>
      </c>
      <c r="D111" s="51">
        <f>SUM(D102:D106)</f>
        <v>821</v>
      </c>
      <c r="E111" s="52">
        <f>SUM(E102:E106)+SUMPRODUCT((E102:E106=0)*1,$D276:$D280)</f>
        <v>876</v>
      </c>
      <c r="F111" s="52">
        <f>SUM(F102:F106)+SUMPRODUCT((F102:F106=0)*1,$D276:$D280)</f>
        <v>981</v>
      </c>
      <c r="G111" s="52">
        <f>SUM(G102:G106)+SUMPRODUCT((G102:G106=0)*1,$D276:$D280)</f>
        <v>809</v>
      </c>
    </row>
    <row r="112" spans="1:7" x14ac:dyDescent="0.3">
      <c r="A112" s="30" t="str">
        <f>VLOOKUP(B112,Données!$A$3:$I$1003,4)</f>
        <v>F</v>
      </c>
      <c r="B112" s="14">
        <v>1058</v>
      </c>
      <c r="C112" s="32" t="str">
        <f>IF(B112=Données!X$1,Données!$X$2,VLOOKUP(B112,Données!$A$3:$I$1003,3))</f>
        <v>Francine Allard</v>
      </c>
      <c r="D112" s="33">
        <f>VLOOKUP(B112,Données!$A$3:$I$1003,5)</f>
        <v>128</v>
      </c>
      <c r="E112" s="34">
        <v>110</v>
      </c>
      <c r="F112" s="34">
        <v>165</v>
      </c>
      <c r="G112" s="34">
        <v>141</v>
      </c>
    </row>
    <row r="113" spans="1:7" x14ac:dyDescent="0.3">
      <c r="A113" s="30" t="str">
        <f>VLOOKUP(B113,Données!$A$3:$I$1003,4)</f>
        <v>F</v>
      </c>
      <c r="B113" s="14">
        <v>1054</v>
      </c>
      <c r="C113" s="32" t="str">
        <f>IF(B113=Données!X$1,Données!$X$2,VLOOKUP(B113,Données!$A$3:$I$1003,3))</f>
        <v>Danielle Turgeon</v>
      </c>
      <c r="D113" s="33">
        <f>VLOOKUP(B113,Données!$A$3:$I$1003,5)</f>
        <v>138</v>
      </c>
      <c r="E113" s="34">
        <v>113</v>
      </c>
      <c r="F113" s="34">
        <v>128</v>
      </c>
      <c r="G113" s="34">
        <v>134</v>
      </c>
    </row>
    <row r="114" spans="1:7" x14ac:dyDescent="0.3">
      <c r="A114" s="30" t="str">
        <f>VLOOKUP(B114,Données!$A$3:$I$1003,4)</f>
        <v>F</v>
      </c>
      <c r="B114" s="14">
        <v>1055</v>
      </c>
      <c r="C114" s="32" t="str">
        <f>IF(B114=Données!X$1,Données!$X$2,VLOOKUP(B114,Données!$A$3:$I$1003,3))</f>
        <v>Ginette Juteau</v>
      </c>
      <c r="D114" s="33">
        <f>VLOOKUP(B114,Données!$A$3:$I$1003,5)</f>
        <v>158</v>
      </c>
      <c r="E114" s="34">
        <v>150</v>
      </c>
      <c r="F114" s="34">
        <v>105</v>
      </c>
      <c r="G114" s="34">
        <v>138</v>
      </c>
    </row>
    <row r="115" spans="1:7" x14ac:dyDescent="0.3">
      <c r="A115" s="30" t="str">
        <f>VLOOKUP(B115,Données!$A$3:$I$1003,4)</f>
        <v>F</v>
      </c>
      <c r="B115" s="14">
        <v>1066</v>
      </c>
      <c r="C115" s="32" t="str">
        <f>IF(B115=Données!X$1,Données!$X$2,VLOOKUP(B115,Données!$A$3:$I$1003,3))</f>
        <v>Thérèse Truchon</v>
      </c>
      <c r="D115" s="33">
        <f>VLOOKUP(B115,Données!$A$3:$I$1003,5)</f>
        <v>173</v>
      </c>
      <c r="E115" s="34">
        <v>181</v>
      </c>
      <c r="F115" s="34">
        <v>125</v>
      </c>
      <c r="G115" s="34">
        <v>117</v>
      </c>
    </row>
    <row r="116" spans="1:7" x14ac:dyDescent="0.3">
      <c r="A116" s="30" t="str">
        <f>VLOOKUP(B116,Données!$A$3:$I$1003,4)</f>
        <v>H</v>
      </c>
      <c r="B116" s="14">
        <v>1057</v>
      </c>
      <c r="C116" s="32" t="str">
        <f>IF(B116=Données!X$1,Données!$X$2,VLOOKUP(B116,Données!$A$3:$I$1003,3))</f>
        <v>Gilles Mc Clean</v>
      </c>
      <c r="D116" s="33">
        <f>VLOOKUP(B116,Données!$A$3:$I$1003,5)</f>
        <v>213</v>
      </c>
      <c r="E116" s="34">
        <v>158</v>
      </c>
      <c r="F116" s="34">
        <v>206</v>
      </c>
      <c r="G116" s="34">
        <v>185</v>
      </c>
    </row>
    <row r="117" spans="1:7" x14ac:dyDescent="0.3">
      <c r="A117" s="36" t="s">
        <v>109</v>
      </c>
      <c r="B117" s="37"/>
      <c r="C117" s="38"/>
      <c r="D117" s="39"/>
      <c r="E117" s="40"/>
      <c r="F117" s="40"/>
      <c r="G117" s="40"/>
    </row>
    <row r="118" spans="1:7" x14ac:dyDescent="0.3">
      <c r="A118" s="36" t="s">
        <v>109</v>
      </c>
      <c r="B118" s="37"/>
      <c r="C118" s="38"/>
      <c r="D118" s="39"/>
      <c r="E118" s="41"/>
      <c r="F118" s="41"/>
      <c r="G118" s="41"/>
    </row>
    <row r="119" spans="1:7" x14ac:dyDescent="0.3">
      <c r="A119" s="42" t="s">
        <v>110</v>
      </c>
      <c r="B119" s="37"/>
      <c r="C119" s="43"/>
      <c r="D119" s="44"/>
      <c r="E119" s="41"/>
      <c r="F119" s="41"/>
      <c r="G119" s="41"/>
    </row>
    <row r="120" spans="1:7" ht="15" thickBot="1" x14ac:dyDescent="0.35">
      <c r="A120" s="45" t="s">
        <v>110</v>
      </c>
      <c r="B120" s="37"/>
      <c r="C120" s="43"/>
      <c r="D120" s="46"/>
      <c r="E120" s="47"/>
      <c r="F120" s="47"/>
      <c r="G120" s="47"/>
    </row>
    <row r="121" spans="1:7" ht="15" thickBot="1" x14ac:dyDescent="0.35">
      <c r="A121" s="48"/>
      <c r="B121" s="49">
        <v>82</v>
      </c>
      <c r="C121" s="50" t="s">
        <v>122</v>
      </c>
      <c r="D121" s="51">
        <f>SUM(D112:D116)</f>
        <v>810</v>
      </c>
      <c r="E121" s="52">
        <f>SUM(E112:E116)+SUMPRODUCT((E112:E116=0)*1,$D286:$D290)</f>
        <v>712</v>
      </c>
      <c r="F121" s="52">
        <f>SUM(F112:F116)+SUMPRODUCT((F112:F116=0)*1,$D286:$D290)</f>
        <v>729</v>
      </c>
      <c r="G121" s="52">
        <f>SUM(G112:G116)+SUMPRODUCT((G112:G116=0)*1,$D286:$D290)</f>
        <v>715</v>
      </c>
    </row>
    <row r="122" spans="1:7" x14ac:dyDescent="0.3">
      <c r="A122" s="30" t="str">
        <f>VLOOKUP(B122,Données!$A$3:$I$1003,4)</f>
        <v>F</v>
      </c>
      <c r="B122" s="14">
        <v>1006</v>
      </c>
      <c r="C122" s="32" t="str">
        <f>IF(B122=Données!X$1,Données!$X$2,VLOOKUP(B122,Données!$A$3:$I$1003,3))</f>
        <v>Jocelyne Labelle</v>
      </c>
      <c r="D122" s="33">
        <f>VLOOKUP(B122,Données!$A$3:$I$1003,5)</f>
        <v>132</v>
      </c>
      <c r="E122" s="34">
        <v>202</v>
      </c>
      <c r="F122" s="34">
        <v>142</v>
      </c>
      <c r="G122" s="34">
        <v>115</v>
      </c>
    </row>
    <row r="123" spans="1:7" x14ac:dyDescent="0.3">
      <c r="A123" s="30" t="str">
        <f>VLOOKUP(B123,Données!$A$3:$I$1003,4)</f>
        <v>H</v>
      </c>
      <c r="B123" s="14">
        <v>1063</v>
      </c>
      <c r="C123" s="32" t="str">
        <f>IF(B123=Données!X$1,Données!$X$2,VLOOKUP(B123,Données!$A$3:$I$1003,3))</f>
        <v>André Ouimet</v>
      </c>
      <c r="D123" s="33">
        <f>VLOOKUP(B123,Données!$A$3:$I$1003,5)</f>
        <v>150</v>
      </c>
      <c r="E123" s="34">
        <v>136</v>
      </c>
      <c r="F123" s="34">
        <v>161</v>
      </c>
      <c r="G123" s="34">
        <v>172</v>
      </c>
    </row>
    <row r="124" spans="1:7" x14ac:dyDescent="0.3">
      <c r="A124" s="30" t="str">
        <f>VLOOKUP(B124,Données!$A$3:$I$1003,4)</f>
        <v>H</v>
      </c>
      <c r="B124" s="14">
        <v>1060</v>
      </c>
      <c r="C124" s="32" t="str">
        <f>IF(B124=Données!X$1,Données!$X$2,VLOOKUP(B124,Données!$A$3:$I$1003,3))</f>
        <v>Yvon Cyr</v>
      </c>
      <c r="D124" s="33">
        <f>VLOOKUP(B124,Données!$A$3:$I$1003,5)</f>
        <v>159</v>
      </c>
      <c r="E124" s="34">
        <v>171</v>
      </c>
      <c r="F124" s="34">
        <v>121</v>
      </c>
      <c r="G124" s="34">
        <v>150</v>
      </c>
    </row>
    <row r="125" spans="1:7" x14ac:dyDescent="0.3">
      <c r="A125" s="30" t="str">
        <f>VLOOKUP(B125,Données!$A$3:$I$1003,4)</f>
        <v>H</v>
      </c>
      <c r="B125" s="14">
        <v>1061</v>
      </c>
      <c r="C125" s="32" t="str">
        <f>IF(B125=Données!X$1,Données!$X$2,VLOOKUP(B125,Données!$A$3:$I$1003,3))</f>
        <v>Denis Sabourin</v>
      </c>
      <c r="D125" s="33">
        <f>VLOOKUP(B125,Données!$A$3:$I$1003,5)</f>
        <v>174</v>
      </c>
      <c r="E125" s="34">
        <v>180</v>
      </c>
      <c r="F125" s="34">
        <v>184</v>
      </c>
      <c r="G125" s="34">
        <v>225</v>
      </c>
    </row>
    <row r="126" spans="1:7" x14ac:dyDescent="0.3">
      <c r="A126" s="30" t="str">
        <f>VLOOKUP(B126,Données!$A$3:$I$1003,4)</f>
        <v>H</v>
      </c>
      <c r="B126" s="14">
        <v>1062</v>
      </c>
      <c r="C126" s="32" t="str">
        <f>IF(B126=Données!X$1,Données!$X$2,VLOOKUP(B126,Données!$A$3:$I$1003,3))</f>
        <v>Jean-Claude Marcoux</v>
      </c>
      <c r="D126" s="33">
        <f>VLOOKUP(B126,Données!$A$3:$I$1003,5)</f>
        <v>194</v>
      </c>
      <c r="E126" s="34">
        <v>178</v>
      </c>
      <c r="F126" s="34">
        <v>188</v>
      </c>
      <c r="G126" s="34">
        <v>214</v>
      </c>
    </row>
    <row r="127" spans="1:7" x14ac:dyDescent="0.3">
      <c r="A127" s="36" t="s">
        <v>109</v>
      </c>
      <c r="B127" s="37"/>
      <c r="C127" s="38"/>
      <c r="D127" s="39"/>
      <c r="E127" s="40"/>
      <c r="F127" s="40"/>
      <c r="G127" s="40"/>
    </row>
    <row r="128" spans="1:7" x14ac:dyDescent="0.3">
      <c r="A128" s="36" t="s">
        <v>109</v>
      </c>
      <c r="B128" s="37"/>
      <c r="C128" s="38"/>
      <c r="D128" s="39"/>
      <c r="E128" s="41"/>
      <c r="F128" s="41"/>
      <c r="G128" s="41"/>
    </row>
    <row r="129" spans="1:7" x14ac:dyDescent="0.3">
      <c r="A129" s="42" t="s">
        <v>110</v>
      </c>
      <c r="B129" s="37"/>
      <c r="C129" s="43"/>
      <c r="D129" s="44"/>
      <c r="E129" s="41"/>
      <c r="F129" s="41"/>
      <c r="G129" s="41"/>
    </row>
    <row r="130" spans="1:7" ht="15" thickBot="1" x14ac:dyDescent="0.35">
      <c r="A130" s="45" t="s">
        <v>110</v>
      </c>
      <c r="B130" s="37"/>
      <c r="C130" s="43"/>
      <c r="D130" s="46"/>
      <c r="E130" s="47"/>
      <c r="F130" s="47"/>
      <c r="G130" s="47"/>
    </row>
    <row r="131" spans="1:7" ht="15" thickBot="1" x14ac:dyDescent="0.35">
      <c r="A131" s="48"/>
      <c r="B131" s="49">
        <v>62</v>
      </c>
      <c r="C131" s="50" t="s">
        <v>123</v>
      </c>
      <c r="D131" s="51">
        <f>SUM(D122:D126)</f>
        <v>809</v>
      </c>
      <c r="E131" s="52">
        <f>SUM(E122:E126)+SUMPRODUCT((E122:E126=0)*1,$D296:$D300)</f>
        <v>867</v>
      </c>
      <c r="F131" s="52">
        <f>SUM(F122:F126)+SUMPRODUCT((F122:F126=0)*1,$D296:$D300)</f>
        <v>796</v>
      </c>
      <c r="G131" s="52">
        <f>SUM(G122:G126)+SUMPRODUCT((G122:G126=0)*1,$D296:$D300)</f>
        <v>876</v>
      </c>
    </row>
    <row r="132" spans="1:7" x14ac:dyDescent="0.3">
      <c r="A132" s="30" t="str">
        <f>VLOOKUP(B132,Données!$A$3:$I$1003,4)</f>
        <v>H</v>
      </c>
      <c r="B132" s="14">
        <v>1079</v>
      </c>
      <c r="C132" s="32" t="str">
        <f>IF(B132=Données!X$1,Données!$X$2,VLOOKUP(B132,Données!$A$3:$I$1003,3))</f>
        <v>Gilles Thériault</v>
      </c>
      <c r="D132" s="33">
        <f>VLOOKUP(B132,Données!$A$3:$I$1003,5)</f>
        <v>130</v>
      </c>
      <c r="E132" s="34">
        <v>192</v>
      </c>
      <c r="F132" s="34">
        <v>154</v>
      </c>
      <c r="G132" s="34">
        <v>160</v>
      </c>
    </row>
    <row r="133" spans="1:7" x14ac:dyDescent="0.3">
      <c r="A133" s="30" t="str">
        <f>VLOOKUP(B133,Données!$A$3:$I$1003,4)</f>
        <v>F</v>
      </c>
      <c r="B133" s="14">
        <v>1031</v>
      </c>
      <c r="C133" s="32" t="str">
        <f>IF(B133=Données!X$1,Données!$X$2,VLOOKUP(B133,Données!$A$3:$I$1003,3))</f>
        <v>Anita Pelletier</v>
      </c>
      <c r="D133" s="33">
        <f>VLOOKUP(B133,Données!$A$3:$I$1003,5)</f>
        <v>150</v>
      </c>
      <c r="E133" s="34">
        <v>152</v>
      </c>
      <c r="F133" s="34">
        <v>139</v>
      </c>
      <c r="G133" s="34">
        <v>145</v>
      </c>
    </row>
    <row r="134" spans="1:7" x14ac:dyDescent="0.3">
      <c r="A134" s="30" t="str">
        <f>VLOOKUP(B134,Données!$A$3:$I$1003,4)</f>
        <v>H</v>
      </c>
      <c r="B134" s="14">
        <v>1044</v>
      </c>
      <c r="C134" s="32" t="str">
        <f>IF(B134=Données!X$1,Données!$X$2,VLOOKUP(B134,Données!$A$3:$I$1003,3))</f>
        <v>Philippe Renaud</v>
      </c>
      <c r="D134" s="33">
        <f>VLOOKUP(B134,Données!$A$3:$I$1003,5)</f>
        <v>158</v>
      </c>
      <c r="E134" s="34">
        <v>139</v>
      </c>
      <c r="F134" s="34">
        <v>131</v>
      </c>
      <c r="G134" s="34">
        <v>155</v>
      </c>
    </row>
    <row r="135" spans="1:7" x14ac:dyDescent="0.3">
      <c r="A135" s="30" t="str">
        <f>VLOOKUP(B135,Données!$A$3:$I$1003,4)</f>
        <v>F</v>
      </c>
      <c r="B135" s="14">
        <v>1068</v>
      </c>
      <c r="C135" s="32" t="str">
        <f>IF(B135=Données!X$1,Données!$X$2,VLOOKUP(B135,Données!$A$3:$I$1003,3))</f>
        <v>Cécile Hébert</v>
      </c>
      <c r="D135" s="33">
        <f>VLOOKUP(B135,Données!$A$3:$I$1003,5)</f>
        <v>171</v>
      </c>
      <c r="E135" s="34">
        <v>130</v>
      </c>
      <c r="F135" s="34">
        <v>144</v>
      </c>
      <c r="G135" s="34">
        <v>157</v>
      </c>
    </row>
    <row r="136" spans="1:7" x14ac:dyDescent="0.3">
      <c r="A136" s="30" t="str">
        <f>VLOOKUP(B136,Données!$A$3:$I$1003,4)</f>
        <v>H</v>
      </c>
      <c r="B136" s="14">
        <v>1067</v>
      </c>
      <c r="C136" s="32" t="str">
        <f>IF(B136=Données!X$1,Données!$X$2,VLOOKUP(B136,Données!$A$3:$I$1003,3))</f>
        <v>Émile Beauchesne</v>
      </c>
      <c r="D136" s="33">
        <f>VLOOKUP(B136,Données!$A$3:$I$1003,5)</f>
        <v>191</v>
      </c>
      <c r="E136" s="34">
        <v>196</v>
      </c>
      <c r="F136" s="34">
        <v>178</v>
      </c>
      <c r="G136" s="34">
        <v>191</v>
      </c>
    </row>
    <row r="137" spans="1:7" x14ac:dyDescent="0.3">
      <c r="A137" s="36" t="s">
        <v>109</v>
      </c>
      <c r="B137" s="37"/>
      <c r="C137" s="38"/>
      <c r="D137" s="39"/>
      <c r="E137" s="40"/>
      <c r="F137" s="40"/>
      <c r="G137" s="40"/>
    </row>
    <row r="138" spans="1:7" x14ac:dyDescent="0.3">
      <c r="A138" s="36" t="s">
        <v>109</v>
      </c>
      <c r="B138" s="37"/>
      <c r="C138" s="38"/>
      <c r="D138" s="39"/>
      <c r="E138" s="41"/>
      <c r="F138" s="41"/>
      <c r="G138" s="41"/>
    </row>
    <row r="139" spans="1:7" x14ac:dyDescent="0.3">
      <c r="A139" s="42" t="s">
        <v>110</v>
      </c>
      <c r="B139" s="37"/>
      <c r="C139" s="43"/>
      <c r="D139" s="44"/>
      <c r="E139" s="41"/>
      <c r="F139" s="41"/>
      <c r="G139" s="41"/>
    </row>
    <row r="140" spans="1:7" ht="15" thickBot="1" x14ac:dyDescent="0.35">
      <c r="A140" s="45" t="s">
        <v>110</v>
      </c>
      <c r="B140" s="37"/>
      <c r="C140" s="43"/>
      <c r="D140" s="46"/>
      <c r="E140" s="47"/>
      <c r="F140" s="47"/>
      <c r="G140" s="47"/>
    </row>
    <row r="141" spans="1:7" ht="15" thickBot="1" x14ac:dyDescent="0.35">
      <c r="A141" s="48"/>
      <c r="B141" s="49">
        <v>58</v>
      </c>
      <c r="C141" s="50" t="s">
        <v>124</v>
      </c>
      <c r="D141" s="51">
        <f>SUM(D132:D136)</f>
        <v>800</v>
      </c>
      <c r="E141" s="52">
        <f>SUM(E132:E136)+SUMPRODUCT((E132:E136=0)*1,$D306:$D310)</f>
        <v>809</v>
      </c>
      <c r="F141" s="52">
        <f>SUM(F132:F136)+SUMPRODUCT((F132:F136=0)*1,$D306:$D310)</f>
        <v>746</v>
      </c>
      <c r="G141" s="52">
        <f>SUM(G132:G136)+SUMPRODUCT((G132:G136=0)*1,$D306:$D310)</f>
        <v>808</v>
      </c>
    </row>
    <row r="142" spans="1:7" x14ac:dyDescent="0.3">
      <c r="A142" s="30" t="str">
        <f>VLOOKUP(B142,Données!$A$3:$I$1003,4)</f>
        <v>F</v>
      </c>
      <c r="B142" s="14">
        <v>1070</v>
      </c>
      <c r="C142" s="32" t="str">
        <f>IF(B142=Données!X$1,Données!$X$2,VLOOKUP(B142,Données!$A$3:$I$1003,3))</f>
        <v>Monique Campeau</v>
      </c>
      <c r="D142" s="33">
        <f>VLOOKUP(B142,Données!$A$3:$I$1003,5)</f>
        <v>144</v>
      </c>
      <c r="E142" s="34"/>
      <c r="F142" s="34"/>
      <c r="G142" s="34"/>
    </row>
    <row r="143" spans="1:7" x14ac:dyDescent="0.3">
      <c r="A143" s="30" t="str">
        <f>VLOOKUP(B143,Données!$A$3:$I$1003,4)</f>
        <v>H</v>
      </c>
      <c r="B143" s="14">
        <v>1086</v>
      </c>
      <c r="C143" s="32" t="str">
        <f>IF(B143=Données!X$1,Données!$X$2,VLOOKUP(B143,Données!$A$3:$I$1003,3))</f>
        <v>Yves St-Jules</v>
      </c>
      <c r="D143" s="33">
        <f>VLOOKUP(B143,Données!$A$3:$I$1003,5)</f>
        <v>130</v>
      </c>
      <c r="E143" s="34">
        <v>89</v>
      </c>
      <c r="F143" s="34">
        <v>81</v>
      </c>
      <c r="G143" s="34">
        <v>74</v>
      </c>
    </row>
    <row r="144" spans="1:7" x14ac:dyDescent="0.3">
      <c r="A144" s="30" t="str">
        <f>VLOOKUP(B144,Données!$A$3:$I$1003,4)</f>
        <v>H</v>
      </c>
      <c r="B144" s="14">
        <v>1080</v>
      </c>
      <c r="C144" s="32" t="str">
        <f>IF(B144=Données!X$1,Données!$X$2,VLOOKUP(B144,Données!$A$3:$I$1003,3))</f>
        <v>Ferno Truchon</v>
      </c>
      <c r="D144" s="33">
        <f>VLOOKUP(B144,Données!$A$3:$I$1003,5)</f>
        <v>161</v>
      </c>
      <c r="E144" s="34">
        <v>117</v>
      </c>
      <c r="F144" s="34">
        <v>149</v>
      </c>
      <c r="G144" s="34">
        <v>225</v>
      </c>
    </row>
    <row r="145" spans="1:7" x14ac:dyDescent="0.3">
      <c r="A145" s="30" t="str">
        <f>VLOOKUP(B145,Données!$A$3:$I$1003,4)</f>
        <v>F</v>
      </c>
      <c r="B145" s="14">
        <v>1073</v>
      </c>
      <c r="C145" s="32" t="str">
        <f>IF(B145=Données!X$1,Données!$X$2,VLOOKUP(B145,Données!$A$3:$I$1003,3))</f>
        <v>Jocelyne Brunelle</v>
      </c>
      <c r="D145" s="33">
        <f>VLOOKUP(B145,Données!$A$3:$I$1003,5)</f>
        <v>162</v>
      </c>
      <c r="E145" s="34">
        <v>158</v>
      </c>
      <c r="F145" s="34">
        <v>170</v>
      </c>
      <c r="G145" s="34">
        <v>101</v>
      </c>
    </row>
    <row r="146" spans="1:7" x14ac:dyDescent="0.3">
      <c r="A146" s="30" t="str">
        <f>VLOOKUP(B146,Données!$A$3:$I$1003,4)</f>
        <v>H</v>
      </c>
      <c r="B146" s="14">
        <v>1072</v>
      </c>
      <c r="C146" s="32" t="str">
        <f>IF(B146=Données!X$1,Données!$X$2,VLOOKUP(B146,Données!$A$3:$I$1003,3))</f>
        <v>Marcel Legault</v>
      </c>
      <c r="D146" s="33">
        <f>VLOOKUP(B146,Données!$A$3:$I$1003,5)</f>
        <v>195</v>
      </c>
      <c r="E146" s="34">
        <v>177</v>
      </c>
      <c r="F146" s="34">
        <v>145</v>
      </c>
      <c r="G146" s="34">
        <v>163</v>
      </c>
    </row>
    <row r="147" spans="1:7" x14ac:dyDescent="0.3">
      <c r="A147" s="36" t="s">
        <v>109</v>
      </c>
      <c r="B147" s="37"/>
      <c r="C147" s="38"/>
      <c r="D147" s="39"/>
      <c r="E147" s="40"/>
      <c r="F147" s="40"/>
      <c r="G147" s="40"/>
    </row>
    <row r="148" spans="1:7" x14ac:dyDescent="0.3">
      <c r="A148" s="36" t="s">
        <v>109</v>
      </c>
      <c r="B148" s="37"/>
      <c r="C148" s="38"/>
      <c r="D148" s="39"/>
      <c r="E148" s="41"/>
      <c r="F148" s="41"/>
      <c r="G148" s="41"/>
    </row>
    <row r="149" spans="1:7" x14ac:dyDescent="0.3">
      <c r="A149" s="42" t="s">
        <v>110</v>
      </c>
      <c r="B149" s="37"/>
      <c r="C149" s="43"/>
      <c r="D149" s="44"/>
      <c r="E149" s="41"/>
      <c r="F149" s="41"/>
      <c r="G149" s="41"/>
    </row>
    <row r="150" spans="1:7" ht="15" thickBot="1" x14ac:dyDescent="0.35">
      <c r="A150" s="45" t="s">
        <v>110</v>
      </c>
      <c r="B150" s="37"/>
      <c r="C150" s="43"/>
      <c r="D150" s="46"/>
      <c r="E150" s="47"/>
      <c r="F150" s="47"/>
      <c r="G150" s="47"/>
    </row>
    <row r="151" spans="1:7" ht="15" thickBot="1" x14ac:dyDescent="0.35">
      <c r="A151" s="48"/>
      <c r="B151" s="49">
        <v>119</v>
      </c>
      <c r="C151" s="50" t="s">
        <v>125</v>
      </c>
      <c r="D151" s="51">
        <f>SUM(D142:D146)</f>
        <v>792</v>
      </c>
      <c r="E151" s="52">
        <f>SUM(E142:E146)+SUMPRODUCT((E142:E146=0)*1,$D316:$D320)</f>
        <v>541</v>
      </c>
      <c r="F151" s="52">
        <f>SUM(F142:F146)+SUMPRODUCT((F142:F146=0)*1,$D316:$D320)</f>
        <v>545</v>
      </c>
      <c r="G151" s="52">
        <f>SUM(G142:G146)+SUMPRODUCT((G142:G146=0)*1,$D316:$D320)</f>
        <v>563</v>
      </c>
    </row>
    <row r="152" spans="1:7" x14ac:dyDescent="0.3">
      <c r="A152" s="30" t="str">
        <f>VLOOKUP(B152,Données!$A$3:$I$1003,4)</f>
        <v>F</v>
      </c>
      <c r="B152" s="14">
        <v>1084</v>
      </c>
      <c r="C152" s="32" t="str">
        <f>IF(B152=Données!X$1,Données!$X$2,VLOOKUP(B152,Données!$A$3:$I$1003,3))</f>
        <v>Louise St-Jules</v>
      </c>
      <c r="D152" s="33">
        <f>VLOOKUP(B152,Données!$A$3:$I$1003,5)</f>
        <v>130</v>
      </c>
      <c r="E152" s="34">
        <v>122</v>
      </c>
      <c r="F152" s="34">
        <v>146</v>
      </c>
      <c r="G152" s="34">
        <v>94</v>
      </c>
    </row>
    <row r="153" spans="1:7" x14ac:dyDescent="0.3">
      <c r="A153" s="30" t="str">
        <f>VLOOKUP(B153,Données!$A$3:$I$1003,4)</f>
        <v>H</v>
      </c>
      <c r="B153" s="14">
        <v>1076</v>
      </c>
      <c r="C153" s="32" t="str">
        <f>IF(B153=Données!X$1,Données!$X$2,VLOOKUP(B153,Données!$A$3:$I$1003,3))</f>
        <v>Antoine Lavoie</v>
      </c>
      <c r="D153" s="33">
        <f>VLOOKUP(B153,Données!$A$3:$I$1003,5)</f>
        <v>159</v>
      </c>
      <c r="E153" s="34">
        <v>136</v>
      </c>
      <c r="F153" s="34">
        <v>133</v>
      </c>
      <c r="G153" s="34">
        <v>195</v>
      </c>
    </row>
    <row r="154" spans="1:7" x14ac:dyDescent="0.3">
      <c r="A154" s="30" t="str">
        <f>VLOOKUP(B154,Données!$A$3:$I$1003,4)</f>
        <v>H</v>
      </c>
      <c r="B154" s="14">
        <v>1077</v>
      </c>
      <c r="C154" s="32" t="str">
        <f>IF(B154=Données!X$1,Données!$X$2,VLOOKUP(B154,Données!$A$3:$I$1003,3))</f>
        <v>Claude Baril</v>
      </c>
      <c r="D154" s="33">
        <f>VLOOKUP(B154,Données!$A$3:$I$1003,5)</f>
        <v>175</v>
      </c>
      <c r="E154" s="34">
        <v>160</v>
      </c>
      <c r="F154" s="34">
        <v>157</v>
      </c>
      <c r="G154" s="34">
        <v>122</v>
      </c>
    </row>
    <row r="155" spans="1:7" x14ac:dyDescent="0.3">
      <c r="A155" s="30" t="str">
        <f>VLOOKUP(B155,Données!$A$3:$I$1003,4)</f>
        <v>H</v>
      </c>
      <c r="B155" s="14">
        <v>1081</v>
      </c>
      <c r="C155" s="32" t="str">
        <f>IF(B155=Données!X$1,Données!$X$2,VLOOKUP(B155,Données!$A$3:$I$1003,3))</f>
        <v>Denis Lauzon</v>
      </c>
      <c r="D155" s="33">
        <f>VLOOKUP(B155,Données!$A$3:$I$1003,5)</f>
        <v>183</v>
      </c>
      <c r="E155" s="34">
        <v>110</v>
      </c>
      <c r="F155" s="34">
        <v>161</v>
      </c>
      <c r="G155" s="34">
        <v>205</v>
      </c>
    </row>
    <row r="156" spans="1:7" x14ac:dyDescent="0.3">
      <c r="A156" s="30" t="str">
        <f>VLOOKUP(B156,Données!$A$3:$I$1003,4)</f>
        <v>H</v>
      </c>
      <c r="B156" s="14">
        <v>1002</v>
      </c>
      <c r="C156" s="32" t="str">
        <f>IF(B156=Données!X$1,Données!$X$2,VLOOKUP(B156,Données!$A$3:$I$1003,3))</f>
        <v>Michel Taillon</v>
      </c>
      <c r="D156" s="33">
        <f>VLOOKUP(B156,Données!$A$3:$I$1003,5)</f>
        <v>224</v>
      </c>
      <c r="E156" s="34">
        <v>290</v>
      </c>
      <c r="F156" s="34">
        <v>235</v>
      </c>
      <c r="G156" s="34">
        <v>248</v>
      </c>
    </row>
    <row r="157" spans="1:7" x14ac:dyDescent="0.3">
      <c r="A157" s="36" t="s">
        <v>109</v>
      </c>
      <c r="B157" s="37"/>
      <c r="C157" s="38"/>
      <c r="D157" s="39"/>
      <c r="E157" s="40"/>
      <c r="F157" s="40"/>
      <c r="G157" s="40"/>
    </row>
    <row r="158" spans="1:7" x14ac:dyDescent="0.3">
      <c r="A158" s="36" t="s">
        <v>109</v>
      </c>
      <c r="B158" s="37"/>
      <c r="C158" s="38"/>
      <c r="D158" s="39"/>
      <c r="E158" s="41"/>
      <c r="F158" s="41"/>
      <c r="G158" s="41"/>
    </row>
    <row r="159" spans="1:7" x14ac:dyDescent="0.3">
      <c r="A159" s="42" t="s">
        <v>110</v>
      </c>
      <c r="B159" s="37"/>
      <c r="C159" s="43"/>
      <c r="D159" s="44"/>
      <c r="E159" s="41"/>
      <c r="F159" s="41"/>
      <c r="G159" s="41"/>
    </row>
    <row r="160" spans="1:7" ht="15" thickBot="1" x14ac:dyDescent="0.35">
      <c r="A160" s="45" t="s">
        <v>110</v>
      </c>
      <c r="B160" s="37"/>
      <c r="C160" s="43"/>
      <c r="D160" s="46"/>
      <c r="E160" s="47"/>
      <c r="F160" s="47"/>
      <c r="G160" s="47"/>
    </row>
    <row r="161" spans="1:7" ht="15" thickBot="1" x14ac:dyDescent="0.35">
      <c r="A161" s="48"/>
      <c r="B161" s="49">
        <v>0</v>
      </c>
      <c r="C161" s="50" t="s">
        <v>126</v>
      </c>
      <c r="D161" s="51">
        <f>SUM(D152:D156)</f>
        <v>871</v>
      </c>
      <c r="E161" s="52">
        <f>SUM(E152:E156)+SUMPRODUCT((E152:E156=0)*1,$D326:$D330)</f>
        <v>818</v>
      </c>
      <c r="F161" s="52">
        <f>SUM(F152:F156)+SUMPRODUCT((F152:F156=0)*1,$D326:$D330)</f>
        <v>832</v>
      </c>
      <c r="G161" s="52">
        <f>SUM(G152:G156)+SUMPRODUCT((G152:G156=0)*1,$D326:$D330)</f>
        <v>864</v>
      </c>
    </row>
  </sheetData>
  <conditionalFormatting sqref="E1:G1">
    <cfRule type="containsErrors" dxfId="1790" priority="565">
      <formula>ISERROR(E1)</formula>
    </cfRule>
  </conditionalFormatting>
  <conditionalFormatting sqref="A1">
    <cfRule type="containsErrors" dxfId="1789" priority="562">
      <formula>ISERROR(A1)</formula>
    </cfRule>
  </conditionalFormatting>
  <conditionalFormatting sqref="B1">
    <cfRule type="containsErrors" dxfId="1788" priority="561">
      <formula>ISERROR(B1)</formula>
    </cfRule>
  </conditionalFormatting>
  <conditionalFormatting sqref="E1:G1">
    <cfRule type="cellIs" dxfId="1787" priority="563" operator="equal">
      <formula>0</formula>
    </cfRule>
    <cfRule type="containsErrors" dxfId="1786" priority="564">
      <formula>ISERROR(E1)</formula>
    </cfRule>
  </conditionalFormatting>
  <conditionalFormatting sqref="C1">
    <cfRule type="containsErrors" dxfId="1785" priority="560">
      <formula>ISERROR(C1)</formula>
    </cfRule>
  </conditionalFormatting>
  <conditionalFormatting sqref="D1">
    <cfRule type="containsErrors" dxfId="1784" priority="559">
      <formula>ISERROR(D1)</formula>
    </cfRule>
  </conditionalFormatting>
  <conditionalFormatting sqref="E11:G11 E161:G161">
    <cfRule type="cellIs" dxfId="1783" priority="557" operator="equal">
      <formula>0</formula>
    </cfRule>
    <cfRule type="containsErrors" dxfId="1782" priority="558">
      <formula>ISERROR(E11)</formula>
    </cfRule>
  </conditionalFormatting>
  <conditionalFormatting sqref="D7:D8">
    <cfRule type="containsErrors" dxfId="1781" priority="555">
      <formula>ISERROR(D7)</formula>
    </cfRule>
  </conditionalFormatting>
  <conditionalFormatting sqref="D2:D6">
    <cfRule type="containsErrors" dxfId="1780" priority="556">
      <formula>ISERROR(D2)</formula>
    </cfRule>
  </conditionalFormatting>
  <conditionalFormatting sqref="D11">
    <cfRule type="containsErrors" dxfId="1779" priority="554">
      <formula>ISERROR(D11)</formula>
    </cfRule>
  </conditionalFormatting>
  <conditionalFormatting sqref="D21">
    <cfRule type="containsErrors" dxfId="1778" priority="553">
      <formula>ISERROR(D21)</formula>
    </cfRule>
  </conditionalFormatting>
  <conditionalFormatting sqref="D31">
    <cfRule type="containsErrors" dxfId="1777" priority="552">
      <formula>ISERROR(D31)</formula>
    </cfRule>
  </conditionalFormatting>
  <conditionalFormatting sqref="D41">
    <cfRule type="containsErrors" dxfId="1776" priority="551">
      <formula>ISERROR(D41)</formula>
    </cfRule>
  </conditionalFormatting>
  <conditionalFormatting sqref="D51">
    <cfRule type="containsErrors" dxfId="1775" priority="550">
      <formula>ISERROR(D51)</formula>
    </cfRule>
  </conditionalFormatting>
  <conditionalFormatting sqref="D61">
    <cfRule type="containsErrors" dxfId="1774" priority="549">
      <formula>ISERROR(D61)</formula>
    </cfRule>
  </conditionalFormatting>
  <conditionalFormatting sqref="D71">
    <cfRule type="containsErrors" dxfId="1773" priority="548">
      <formula>ISERROR(D71)</formula>
    </cfRule>
  </conditionalFormatting>
  <conditionalFormatting sqref="D81">
    <cfRule type="containsErrors" dxfId="1772" priority="547">
      <formula>ISERROR(D81)</formula>
    </cfRule>
  </conditionalFormatting>
  <conditionalFormatting sqref="D91">
    <cfRule type="containsErrors" dxfId="1771" priority="546">
      <formula>ISERROR(D91)</formula>
    </cfRule>
  </conditionalFormatting>
  <conditionalFormatting sqref="D101">
    <cfRule type="containsErrors" dxfId="1770" priority="545">
      <formula>ISERROR(D101)</formula>
    </cfRule>
  </conditionalFormatting>
  <conditionalFormatting sqref="D111">
    <cfRule type="containsErrors" dxfId="1769" priority="544">
      <formula>ISERROR(D111)</formula>
    </cfRule>
  </conditionalFormatting>
  <conditionalFormatting sqref="D121">
    <cfRule type="containsErrors" dxfId="1768" priority="543">
      <formula>ISERROR(D121)</formula>
    </cfRule>
  </conditionalFormatting>
  <conditionalFormatting sqref="D131">
    <cfRule type="containsErrors" dxfId="1767" priority="542">
      <formula>ISERROR(D131)</formula>
    </cfRule>
  </conditionalFormatting>
  <conditionalFormatting sqref="D141">
    <cfRule type="containsErrors" dxfId="1766" priority="541">
      <formula>ISERROR(D141)</formula>
    </cfRule>
  </conditionalFormatting>
  <conditionalFormatting sqref="D151">
    <cfRule type="containsErrors" dxfId="1765" priority="540">
      <formula>ISERROR(D151)</formula>
    </cfRule>
  </conditionalFormatting>
  <conditionalFormatting sqref="D161">
    <cfRule type="containsErrors" dxfId="1764" priority="539">
      <formula>ISERROR(D161)</formula>
    </cfRule>
  </conditionalFormatting>
  <conditionalFormatting sqref="D9:D10">
    <cfRule type="cellIs" dxfId="1763" priority="537" operator="equal">
      <formula>0</formula>
    </cfRule>
    <cfRule type="containsErrors" dxfId="1762" priority="538">
      <formula>ISERROR(D9)</formula>
    </cfRule>
  </conditionalFormatting>
  <conditionalFormatting sqref="A2:A6">
    <cfRule type="containsErrors" dxfId="1761" priority="535">
      <formula>ISERROR(A2)</formula>
    </cfRule>
  </conditionalFormatting>
  <conditionalFormatting sqref="A7:A8">
    <cfRule type="cellIs" dxfId="1760" priority="533" operator="equal">
      <formula>0</formula>
    </cfRule>
    <cfRule type="containsErrors" dxfId="1759" priority="534">
      <formula>ISERROR(A7)</formula>
    </cfRule>
  </conditionalFormatting>
  <conditionalFormatting sqref="A9:A10">
    <cfRule type="cellIs" dxfId="1758" priority="531" operator="equal">
      <formula>0</formula>
    </cfRule>
    <cfRule type="containsErrors" dxfId="1757" priority="532">
      <formula>ISERROR(A9)</formula>
    </cfRule>
  </conditionalFormatting>
  <conditionalFormatting sqref="A11">
    <cfRule type="containsErrors" dxfId="1756" priority="536">
      <formula>ISERROR(A11)</formula>
    </cfRule>
  </conditionalFormatting>
  <conditionalFormatting sqref="A51">
    <cfRule type="containsErrors" dxfId="1755" priority="530">
      <formula>ISERROR(A51)</formula>
    </cfRule>
  </conditionalFormatting>
  <conditionalFormatting sqref="A61">
    <cfRule type="containsErrors" dxfId="1754" priority="529">
      <formula>ISERROR(A61)</formula>
    </cfRule>
  </conditionalFormatting>
  <conditionalFormatting sqref="A71">
    <cfRule type="containsErrors" dxfId="1753" priority="528">
      <formula>ISERROR(A71)</formula>
    </cfRule>
  </conditionalFormatting>
  <conditionalFormatting sqref="A81">
    <cfRule type="containsErrors" dxfId="1752" priority="527">
      <formula>ISERROR(A81)</formula>
    </cfRule>
  </conditionalFormatting>
  <conditionalFormatting sqref="A91">
    <cfRule type="containsErrors" dxfId="1751" priority="526">
      <formula>ISERROR(A91)</formula>
    </cfRule>
  </conditionalFormatting>
  <conditionalFormatting sqref="A101">
    <cfRule type="containsErrors" dxfId="1750" priority="525">
      <formula>ISERROR(A101)</formula>
    </cfRule>
  </conditionalFormatting>
  <conditionalFormatting sqref="A111">
    <cfRule type="containsErrors" dxfId="1749" priority="524">
      <formula>ISERROR(A111)</formula>
    </cfRule>
  </conditionalFormatting>
  <conditionalFormatting sqref="A121">
    <cfRule type="containsErrors" dxfId="1748" priority="523">
      <formula>ISERROR(A121)</formula>
    </cfRule>
  </conditionalFormatting>
  <conditionalFormatting sqref="A131">
    <cfRule type="containsErrors" dxfId="1747" priority="522">
      <formula>ISERROR(A131)</formula>
    </cfRule>
  </conditionalFormatting>
  <conditionalFormatting sqref="A141">
    <cfRule type="containsErrors" dxfId="1746" priority="521">
      <formula>ISERROR(A141)</formula>
    </cfRule>
  </conditionalFormatting>
  <conditionalFormatting sqref="A151">
    <cfRule type="containsErrors" dxfId="1745" priority="520">
      <formula>ISERROR(A151)</formula>
    </cfRule>
  </conditionalFormatting>
  <conditionalFormatting sqref="A161">
    <cfRule type="containsErrors" dxfId="1744" priority="519">
      <formula>ISERROR(A161)</formula>
    </cfRule>
  </conditionalFormatting>
  <conditionalFormatting sqref="A17:A18">
    <cfRule type="cellIs" dxfId="1743" priority="517" operator="equal">
      <formula>0</formula>
    </cfRule>
    <cfRule type="containsErrors" dxfId="1742" priority="518">
      <formula>ISERROR(A17)</formula>
    </cfRule>
  </conditionalFormatting>
  <conditionalFormatting sqref="A27:A28">
    <cfRule type="cellIs" dxfId="1741" priority="515" operator="equal">
      <formula>0</formula>
    </cfRule>
    <cfRule type="containsErrors" dxfId="1740" priority="516">
      <formula>ISERROR(A27)</formula>
    </cfRule>
  </conditionalFormatting>
  <conditionalFormatting sqref="A37:A38">
    <cfRule type="cellIs" dxfId="1739" priority="513" operator="equal">
      <formula>0</formula>
    </cfRule>
    <cfRule type="containsErrors" dxfId="1738" priority="514">
      <formula>ISERROR(A37)</formula>
    </cfRule>
  </conditionalFormatting>
  <conditionalFormatting sqref="A47:A48">
    <cfRule type="cellIs" dxfId="1737" priority="511" operator="equal">
      <formula>0</formula>
    </cfRule>
    <cfRule type="containsErrors" dxfId="1736" priority="512">
      <formula>ISERROR(A47)</formula>
    </cfRule>
  </conditionalFormatting>
  <conditionalFormatting sqref="A57:A58">
    <cfRule type="cellIs" dxfId="1735" priority="509" operator="equal">
      <formula>0</formula>
    </cfRule>
    <cfRule type="containsErrors" dxfId="1734" priority="510">
      <formula>ISERROR(A57)</formula>
    </cfRule>
  </conditionalFormatting>
  <conditionalFormatting sqref="A67:A68">
    <cfRule type="cellIs" dxfId="1733" priority="507" operator="equal">
      <formula>0</formula>
    </cfRule>
    <cfRule type="containsErrors" dxfId="1732" priority="508">
      <formula>ISERROR(A67)</formula>
    </cfRule>
  </conditionalFormatting>
  <conditionalFormatting sqref="A77:A78">
    <cfRule type="cellIs" dxfId="1731" priority="505" operator="equal">
      <formula>0</formula>
    </cfRule>
    <cfRule type="containsErrors" dxfId="1730" priority="506">
      <formula>ISERROR(A77)</formula>
    </cfRule>
  </conditionalFormatting>
  <conditionalFormatting sqref="A87:A88">
    <cfRule type="cellIs" dxfId="1729" priority="503" operator="equal">
      <formula>0</formula>
    </cfRule>
    <cfRule type="containsErrors" dxfId="1728" priority="504">
      <formula>ISERROR(A87)</formula>
    </cfRule>
  </conditionalFormatting>
  <conditionalFormatting sqref="A97:A98">
    <cfRule type="cellIs" dxfId="1727" priority="501" operator="equal">
      <formula>0</formula>
    </cfRule>
    <cfRule type="containsErrors" dxfId="1726" priority="502">
      <formula>ISERROR(A97)</formula>
    </cfRule>
  </conditionalFormatting>
  <conditionalFormatting sqref="A107:A108">
    <cfRule type="cellIs" dxfId="1725" priority="499" operator="equal">
      <formula>0</formula>
    </cfRule>
    <cfRule type="containsErrors" dxfId="1724" priority="500">
      <formula>ISERROR(A107)</formula>
    </cfRule>
  </conditionalFormatting>
  <conditionalFormatting sqref="A117:A118">
    <cfRule type="cellIs" dxfId="1723" priority="497" operator="equal">
      <formula>0</formula>
    </cfRule>
    <cfRule type="containsErrors" dxfId="1722" priority="498">
      <formula>ISERROR(A117)</formula>
    </cfRule>
  </conditionalFormatting>
  <conditionalFormatting sqref="A127:A128">
    <cfRule type="cellIs" dxfId="1721" priority="495" operator="equal">
      <formula>0</formula>
    </cfRule>
    <cfRule type="containsErrors" dxfId="1720" priority="496">
      <formula>ISERROR(A127)</formula>
    </cfRule>
  </conditionalFormatting>
  <conditionalFormatting sqref="A137:A138">
    <cfRule type="cellIs" dxfId="1719" priority="493" operator="equal">
      <formula>0</formula>
    </cfRule>
    <cfRule type="containsErrors" dxfId="1718" priority="494">
      <formula>ISERROR(A137)</formula>
    </cfRule>
  </conditionalFormatting>
  <conditionalFormatting sqref="A147:A148">
    <cfRule type="cellIs" dxfId="1717" priority="491" operator="equal">
      <formula>0</formula>
    </cfRule>
    <cfRule type="containsErrors" dxfId="1716" priority="492">
      <formula>ISERROR(A147)</formula>
    </cfRule>
  </conditionalFormatting>
  <conditionalFormatting sqref="A157:A158">
    <cfRule type="cellIs" dxfId="1715" priority="489" operator="equal">
      <formula>0</formula>
    </cfRule>
    <cfRule type="containsErrors" dxfId="1714" priority="490">
      <formula>ISERROR(A157)</formula>
    </cfRule>
  </conditionalFormatting>
  <conditionalFormatting sqref="A19:A20">
    <cfRule type="cellIs" dxfId="1713" priority="487" operator="equal">
      <formula>0</formula>
    </cfRule>
    <cfRule type="containsErrors" dxfId="1712" priority="488">
      <formula>ISERROR(A19)</formula>
    </cfRule>
  </conditionalFormatting>
  <conditionalFormatting sqref="A29:A30">
    <cfRule type="cellIs" dxfId="1711" priority="485" operator="equal">
      <formula>0</formula>
    </cfRule>
    <cfRule type="containsErrors" dxfId="1710" priority="486">
      <formula>ISERROR(A29)</formula>
    </cfRule>
  </conditionalFormatting>
  <conditionalFormatting sqref="A39:A40">
    <cfRule type="cellIs" dxfId="1709" priority="483" operator="equal">
      <formula>0</formula>
    </cfRule>
    <cfRule type="containsErrors" dxfId="1708" priority="484">
      <formula>ISERROR(A39)</formula>
    </cfRule>
  </conditionalFormatting>
  <conditionalFormatting sqref="A49:A50">
    <cfRule type="cellIs" dxfId="1707" priority="481" operator="equal">
      <formula>0</formula>
    </cfRule>
    <cfRule type="containsErrors" dxfId="1706" priority="482">
      <formula>ISERROR(A49)</formula>
    </cfRule>
  </conditionalFormatting>
  <conditionalFormatting sqref="A59:A60">
    <cfRule type="cellIs" dxfId="1705" priority="479" operator="equal">
      <formula>0</formula>
    </cfRule>
    <cfRule type="containsErrors" dxfId="1704" priority="480">
      <formula>ISERROR(A59)</formula>
    </cfRule>
  </conditionalFormatting>
  <conditionalFormatting sqref="A69:A70">
    <cfRule type="cellIs" dxfId="1703" priority="477" operator="equal">
      <formula>0</formula>
    </cfRule>
    <cfRule type="containsErrors" dxfId="1702" priority="478">
      <formula>ISERROR(A69)</formula>
    </cfRule>
  </conditionalFormatting>
  <conditionalFormatting sqref="A79:A80">
    <cfRule type="cellIs" dxfId="1701" priority="475" operator="equal">
      <formula>0</formula>
    </cfRule>
    <cfRule type="containsErrors" dxfId="1700" priority="476">
      <formula>ISERROR(A79)</formula>
    </cfRule>
  </conditionalFormatting>
  <conditionalFormatting sqref="A89:A90">
    <cfRule type="cellIs" dxfId="1699" priority="473" operator="equal">
      <formula>0</formula>
    </cfRule>
    <cfRule type="containsErrors" dxfId="1698" priority="474">
      <formula>ISERROR(A89)</formula>
    </cfRule>
  </conditionalFormatting>
  <conditionalFormatting sqref="A99:A100">
    <cfRule type="cellIs" dxfId="1697" priority="471" operator="equal">
      <formula>0</formula>
    </cfRule>
    <cfRule type="containsErrors" dxfId="1696" priority="472">
      <formula>ISERROR(A99)</formula>
    </cfRule>
  </conditionalFormatting>
  <conditionalFormatting sqref="A109:A110">
    <cfRule type="cellIs" dxfId="1695" priority="469" operator="equal">
      <formula>0</formula>
    </cfRule>
    <cfRule type="containsErrors" dxfId="1694" priority="470">
      <formula>ISERROR(A109)</formula>
    </cfRule>
  </conditionalFormatting>
  <conditionalFormatting sqref="A119:A120">
    <cfRule type="cellIs" dxfId="1693" priority="467" operator="equal">
      <formula>0</formula>
    </cfRule>
    <cfRule type="containsErrors" dxfId="1692" priority="468">
      <formula>ISERROR(A119)</formula>
    </cfRule>
  </conditionalFormatting>
  <conditionalFormatting sqref="A129:A130">
    <cfRule type="cellIs" dxfId="1691" priority="465" operator="equal">
      <formula>0</formula>
    </cfRule>
    <cfRule type="containsErrors" dxfId="1690" priority="466">
      <formula>ISERROR(A129)</formula>
    </cfRule>
  </conditionalFormatting>
  <conditionalFormatting sqref="A139:A140">
    <cfRule type="cellIs" dxfId="1689" priority="463" operator="equal">
      <formula>0</formula>
    </cfRule>
    <cfRule type="containsErrors" dxfId="1688" priority="464">
      <formula>ISERROR(A139)</formula>
    </cfRule>
  </conditionalFormatting>
  <conditionalFormatting sqref="A149:A150">
    <cfRule type="cellIs" dxfId="1687" priority="461" operator="equal">
      <formula>0</formula>
    </cfRule>
    <cfRule type="containsErrors" dxfId="1686" priority="462">
      <formula>ISERROR(A149)</formula>
    </cfRule>
  </conditionalFormatting>
  <conditionalFormatting sqref="A159:A160">
    <cfRule type="cellIs" dxfId="1685" priority="459" operator="equal">
      <formula>0</formula>
    </cfRule>
    <cfRule type="containsErrors" dxfId="1684" priority="460">
      <formula>ISERROR(A159)</formula>
    </cfRule>
  </conditionalFormatting>
  <conditionalFormatting sqref="A2:A6">
    <cfRule type="cellIs" dxfId="1683" priority="458" operator="equal">
      <formula>0</formula>
    </cfRule>
  </conditionalFormatting>
  <conditionalFormatting sqref="C11">
    <cfRule type="containsErrors" dxfId="1682" priority="457">
      <formula>ISERROR(C11)</formula>
    </cfRule>
  </conditionalFormatting>
  <conditionalFormatting sqref="C21">
    <cfRule type="containsErrors" dxfId="1681" priority="456">
      <formula>ISERROR(C21)</formula>
    </cfRule>
  </conditionalFormatting>
  <conditionalFormatting sqref="C31">
    <cfRule type="containsErrors" dxfId="1680" priority="455">
      <formula>ISERROR(C31)</formula>
    </cfRule>
  </conditionalFormatting>
  <conditionalFormatting sqref="C41">
    <cfRule type="containsErrors" dxfId="1679" priority="454">
      <formula>ISERROR(C41)</formula>
    </cfRule>
  </conditionalFormatting>
  <conditionalFormatting sqref="C51">
    <cfRule type="containsErrors" dxfId="1678" priority="453">
      <formula>ISERROR(C51)</formula>
    </cfRule>
  </conditionalFormatting>
  <conditionalFormatting sqref="C61">
    <cfRule type="containsErrors" dxfId="1677" priority="452">
      <formula>ISERROR(C61)</formula>
    </cfRule>
  </conditionalFormatting>
  <conditionalFormatting sqref="C71">
    <cfRule type="containsErrors" dxfId="1676" priority="451">
      <formula>ISERROR(C71)</formula>
    </cfRule>
  </conditionalFormatting>
  <conditionalFormatting sqref="C81">
    <cfRule type="containsErrors" dxfId="1675" priority="450">
      <formula>ISERROR(C81)</formula>
    </cfRule>
  </conditionalFormatting>
  <conditionalFormatting sqref="C91">
    <cfRule type="containsErrors" dxfId="1674" priority="449">
      <formula>ISERROR(C91)</formula>
    </cfRule>
  </conditionalFormatting>
  <conditionalFormatting sqref="C101">
    <cfRule type="containsErrors" dxfId="1673" priority="448">
      <formula>ISERROR(C101)</formula>
    </cfRule>
  </conditionalFormatting>
  <conditionalFormatting sqref="C111">
    <cfRule type="containsErrors" dxfId="1672" priority="447">
      <formula>ISERROR(C111)</formula>
    </cfRule>
  </conditionalFormatting>
  <conditionalFormatting sqref="C121">
    <cfRule type="containsErrors" dxfId="1671" priority="446">
      <formula>ISERROR(C121)</formula>
    </cfRule>
  </conditionalFormatting>
  <conditionalFormatting sqref="C131">
    <cfRule type="containsErrors" dxfId="1670" priority="445">
      <formula>ISERROR(C131)</formula>
    </cfRule>
  </conditionalFormatting>
  <conditionalFormatting sqref="C141">
    <cfRule type="containsErrors" dxfId="1669" priority="444">
      <formula>ISERROR(C141)</formula>
    </cfRule>
  </conditionalFormatting>
  <conditionalFormatting sqref="C151">
    <cfRule type="containsErrors" dxfId="1668" priority="443">
      <formula>ISERROR(C151)</formula>
    </cfRule>
  </conditionalFormatting>
  <conditionalFormatting sqref="C161">
    <cfRule type="containsErrors" dxfId="1667" priority="442">
      <formula>ISERROR(C161)</formula>
    </cfRule>
  </conditionalFormatting>
  <conditionalFormatting sqref="C7:C8">
    <cfRule type="containsErrors" dxfId="1666" priority="440">
      <formula>ISERROR(C7)</formula>
    </cfRule>
  </conditionalFormatting>
  <conditionalFormatting sqref="C2:C6">
    <cfRule type="containsErrors" dxfId="1665" priority="441">
      <formula>ISERROR(C2)</formula>
    </cfRule>
  </conditionalFormatting>
  <conditionalFormatting sqref="C9:C10">
    <cfRule type="cellIs" dxfId="1664" priority="438" operator="equal">
      <formula>0</formula>
    </cfRule>
    <cfRule type="containsErrors" dxfId="1663" priority="439">
      <formula>ISERROR(C9)</formula>
    </cfRule>
  </conditionalFormatting>
  <conditionalFormatting sqref="B31">
    <cfRule type="cellIs" dxfId="1662" priority="435" operator="greaterThanOrEqual">
      <formula>0</formula>
    </cfRule>
  </conditionalFormatting>
  <conditionalFormatting sqref="B41">
    <cfRule type="cellIs" dxfId="1661" priority="434" operator="greaterThanOrEqual">
      <formula>0</formula>
    </cfRule>
  </conditionalFormatting>
  <conditionalFormatting sqref="B51">
    <cfRule type="cellIs" dxfId="1660" priority="433" operator="greaterThanOrEqual">
      <formula>0</formula>
    </cfRule>
  </conditionalFormatting>
  <conditionalFormatting sqref="B61">
    <cfRule type="cellIs" dxfId="1659" priority="432" operator="greaterThanOrEqual">
      <formula>0</formula>
    </cfRule>
  </conditionalFormatting>
  <conditionalFormatting sqref="B71">
    <cfRule type="cellIs" dxfId="1658" priority="431" operator="greaterThanOrEqual">
      <formula>0</formula>
    </cfRule>
  </conditionalFormatting>
  <conditionalFormatting sqref="B81">
    <cfRule type="cellIs" dxfId="1657" priority="430" operator="greaterThanOrEqual">
      <formula>0</formula>
    </cfRule>
  </conditionalFormatting>
  <conditionalFormatting sqref="B91">
    <cfRule type="cellIs" dxfId="1656" priority="429" operator="greaterThanOrEqual">
      <formula>0</formula>
    </cfRule>
  </conditionalFormatting>
  <conditionalFormatting sqref="B101">
    <cfRule type="cellIs" dxfId="1655" priority="428" operator="greaterThanOrEqual">
      <formula>0</formula>
    </cfRule>
  </conditionalFormatting>
  <conditionalFormatting sqref="B111">
    <cfRule type="cellIs" dxfId="1654" priority="427" operator="greaterThanOrEqual">
      <formula>0</formula>
    </cfRule>
  </conditionalFormatting>
  <conditionalFormatting sqref="B121">
    <cfRule type="cellIs" dxfId="1653" priority="426" operator="greaterThanOrEqual">
      <formula>0</formula>
    </cfRule>
  </conditionalFormatting>
  <conditionalFormatting sqref="B131">
    <cfRule type="cellIs" dxfId="1652" priority="425" operator="greaterThanOrEqual">
      <formula>0</formula>
    </cfRule>
  </conditionalFormatting>
  <conditionalFormatting sqref="B141">
    <cfRule type="cellIs" dxfId="1651" priority="424" operator="greaterThanOrEqual">
      <formula>0</formula>
    </cfRule>
  </conditionalFormatting>
  <conditionalFormatting sqref="B151">
    <cfRule type="cellIs" dxfId="1650" priority="423" operator="greaterThanOrEqual">
      <formula>0</formula>
    </cfRule>
  </conditionalFormatting>
  <conditionalFormatting sqref="B161">
    <cfRule type="cellIs" dxfId="1649" priority="422" operator="greaterThanOrEqual">
      <formula>0</formula>
    </cfRule>
  </conditionalFormatting>
  <conditionalFormatting sqref="B11">
    <cfRule type="cellIs" dxfId="1648" priority="437" operator="greaterThanOrEqual">
      <formula>0</formula>
    </cfRule>
  </conditionalFormatting>
  <conditionalFormatting sqref="B21">
    <cfRule type="cellIs" dxfId="1647" priority="436" operator="greaterThanOrEqual">
      <formula>0</formula>
    </cfRule>
  </conditionalFormatting>
  <conditionalFormatting sqref="G156">
    <cfRule type="expression" dxfId="1646" priority="184">
      <formula>IF(G156=300,5)</formula>
    </cfRule>
  </conditionalFormatting>
  <conditionalFormatting sqref="E2">
    <cfRule type="expression" dxfId="1645" priority="421">
      <formula>IF(E2=300,5)</formula>
    </cfRule>
  </conditionalFormatting>
  <conditionalFormatting sqref="F2">
    <cfRule type="expression" dxfId="1644" priority="420">
      <formula>IF(F2=300,5)</formula>
    </cfRule>
  </conditionalFormatting>
  <conditionalFormatting sqref="G2">
    <cfRule type="expression" dxfId="1643" priority="419">
      <formula>IF(G2=300,5)</formula>
    </cfRule>
  </conditionalFormatting>
  <conditionalFormatting sqref="E3">
    <cfRule type="expression" dxfId="1642" priority="418">
      <formula>IF(E3=300,5)</formula>
    </cfRule>
  </conditionalFormatting>
  <conditionalFormatting sqref="F3">
    <cfRule type="expression" dxfId="1641" priority="417">
      <formula>IF(F3=300,5)</formula>
    </cfRule>
  </conditionalFormatting>
  <conditionalFormatting sqref="G3">
    <cfRule type="expression" dxfId="1640" priority="416">
      <formula>IF(G3=300,5)</formula>
    </cfRule>
  </conditionalFormatting>
  <conditionalFormatting sqref="E4">
    <cfRule type="expression" dxfId="1639" priority="415">
      <formula>IF(E4=300,5)</formula>
    </cfRule>
  </conditionalFormatting>
  <conditionalFormatting sqref="F4">
    <cfRule type="expression" dxfId="1638" priority="414">
      <formula>IF(F4=300,5)</formula>
    </cfRule>
  </conditionalFormatting>
  <conditionalFormatting sqref="G4">
    <cfRule type="expression" dxfId="1637" priority="413">
      <formula>IF(G4=300,5)</formula>
    </cfRule>
  </conditionalFormatting>
  <conditionalFormatting sqref="E5">
    <cfRule type="expression" dxfId="1636" priority="412">
      <formula>IF(E5=300,5)</formula>
    </cfRule>
  </conditionalFormatting>
  <conditionalFormatting sqref="F5">
    <cfRule type="expression" dxfId="1635" priority="411">
      <formula>IF(F5=300,5)</formula>
    </cfRule>
  </conditionalFormatting>
  <conditionalFormatting sqref="G5">
    <cfRule type="expression" dxfId="1634" priority="410">
      <formula>IF(G5=300,5)</formula>
    </cfRule>
  </conditionalFormatting>
  <conditionalFormatting sqref="E6">
    <cfRule type="expression" dxfId="1633" priority="409">
      <formula>IF(E6=300,5)</formula>
    </cfRule>
  </conditionalFormatting>
  <conditionalFormatting sqref="E12">
    <cfRule type="expression" dxfId="1632" priority="408">
      <formula>IF(E12=300,5)</formula>
    </cfRule>
  </conditionalFormatting>
  <conditionalFormatting sqref="F12">
    <cfRule type="expression" dxfId="1631" priority="407">
      <formula>IF(F12=300,5)</formula>
    </cfRule>
  </conditionalFormatting>
  <conditionalFormatting sqref="G12">
    <cfRule type="expression" dxfId="1630" priority="406">
      <formula>IF(G12=300,5)</formula>
    </cfRule>
  </conditionalFormatting>
  <conditionalFormatting sqref="E13">
    <cfRule type="expression" dxfId="1629" priority="405">
      <formula>IF(E13=300,5)</formula>
    </cfRule>
  </conditionalFormatting>
  <conditionalFormatting sqref="F13">
    <cfRule type="expression" dxfId="1628" priority="404">
      <formula>IF(F13=300,5)</formula>
    </cfRule>
  </conditionalFormatting>
  <conditionalFormatting sqref="G13">
    <cfRule type="expression" dxfId="1627" priority="403">
      <formula>IF(G13=300,5)</formula>
    </cfRule>
  </conditionalFormatting>
  <conditionalFormatting sqref="E14">
    <cfRule type="expression" dxfId="1626" priority="402">
      <formula>IF(E14=300,5)</formula>
    </cfRule>
  </conditionalFormatting>
  <conditionalFormatting sqref="F14">
    <cfRule type="expression" dxfId="1625" priority="401">
      <formula>IF(F14=300,5)</formula>
    </cfRule>
  </conditionalFormatting>
  <conditionalFormatting sqref="G14">
    <cfRule type="expression" dxfId="1624" priority="400">
      <formula>IF(G14=300,5)</formula>
    </cfRule>
  </conditionalFormatting>
  <conditionalFormatting sqref="E15">
    <cfRule type="expression" dxfId="1623" priority="399">
      <formula>IF(E15=300,5)</formula>
    </cfRule>
  </conditionalFormatting>
  <conditionalFormatting sqref="F15">
    <cfRule type="expression" dxfId="1622" priority="398">
      <formula>IF(F15=300,5)</formula>
    </cfRule>
  </conditionalFormatting>
  <conditionalFormatting sqref="G15">
    <cfRule type="expression" dxfId="1621" priority="397">
      <formula>IF(G15=300,5)</formula>
    </cfRule>
  </conditionalFormatting>
  <conditionalFormatting sqref="E16">
    <cfRule type="expression" dxfId="1620" priority="396">
      <formula>IF(E16=300,5)</formula>
    </cfRule>
  </conditionalFormatting>
  <conditionalFormatting sqref="F16">
    <cfRule type="expression" dxfId="1619" priority="395">
      <formula>IF(F16=300,5)</formula>
    </cfRule>
  </conditionalFormatting>
  <conditionalFormatting sqref="G16">
    <cfRule type="expression" dxfId="1618" priority="394">
      <formula>IF(G16=300,5)</formula>
    </cfRule>
  </conditionalFormatting>
  <conditionalFormatting sqref="E22">
    <cfRule type="expression" dxfId="1617" priority="393">
      <formula>IF(E22=300,5)</formula>
    </cfRule>
  </conditionalFormatting>
  <conditionalFormatting sqref="F22">
    <cfRule type="expression" dxfId="1616" priority="392">
      <formula>IF(F22=300,5)</formula>
    </cfRule>
  </conditionalFormatting>
  <conditionalFormatting sqref="G22">
    <cfRule type="expression" dxfId="1615" priority="391">
      <formula>IF(G22=300,5)</formula>
    </cfRule>
  </conditionalFormatting>
  <conditionalFormatting sqref="E23">
    <cfRule type="expression" dxfId="1614" priority="390">
      <formula>IF(E23=300,5)</formula>
    </cfRule>
  </conditionalFormatting>
  <conditionalFormatting sqref="F23">
    <cfRule type="expression" dxfId="1613" priority="389">
      <formula>IF(F23=300,5)</formula>
    </cfRule>
  </conditionalFormatting>
  <conditionalFormatting sqref="G23">
    <cfRule type="expression" dxfId="1612" priority="388">
      <formula>IF(G23=300,5)</formula>
    </cfRule>
  </conditionalFormatting>
  <conditionalFormatting sqref="E24">
    <cfRule type="expression" dxfId="1611" priority="387">
      <formula>IF(E24=300,5)</formula>
    </cfRule>
  </conditionalFormatting>
  <conditionalFormatting sqref="F24">
    <cfRule type="expression" dxfId="1610" priority="386">
      <formula>IF(F24=300,5)</formula>
    </cfRule>
  </conditionalFormatting>
  <conditionalFormatting sqref="G24">
    <cfRule type="expression" dxfId="1609" priority="385">
      <formula>IF(G24=300,5)</formula>
    </cfRule>
  </conditionalFormatting>
  <conditionalFormatting sqref="E25">
    <cfRule type="expression" dxfId="1608" priority="384">
      <formula>IF(E25=300,5)</formula>
    </cfRule>
  </conditionalFormatting>
  <conditionalFormatting sqref="F25">
    <cfRule type="expression" dxfId="1607" priority="383">
      <formula>IF(F25=300,5)</formula>
    </cfRule>
  </conditionalFormatting>
  <conditionalFormatting sqref="G25">
    <cfRule type="expression" dxfId="1606" priority="382">
      <formula>IF(G25=300,5)</formula>
    </cfRule>
  </conditionalFormatting>
  <conditionalFormatting sqref="E26">
    <cfRule type="expression" dxfId="1605" priority="381">
      <formula>IF(E26=300,5)</formula>
    </cfRule>
  </conditionalFormatting>
  <conditionalFormatting sqref="F26">
    <cfRule type="expression" dxfId="1604" priority="380">
      <formula>IF(F26=300,5)</formula>
    </cfRule>
  </conditionalFormatting>
  <conditionalFormatting sqref="G26">
    <cfRule type="expression" dxfId="1603" priority="379">
      <formula>IF(G26=300,5)</formula>
    </cfRule>
  </conditionalFormatting>
  <conditionalFormatting sqref="E32">
    <cfRule type="expression" dxfId="1602" priority="378">
      <formula>IF(E32=300,5)</formula>
    </cfRule>
  </conditionalFormatting>
  <conditionalFormatting sqref="F32">
    <cfRule type="expression" dxfId="1601" priority="377">
      <formula>IF(F32=300,5)</formula>
    </cfRule>
  </conditionalFormatting>
  <conditionalFormatting sqref="G32">
    <cfRule type="expression" dxfId="1600" priority="376">
      <formula>IF(G32=300,5)</formula>
    </cfRule>
  </conditionalFormatting>
  <conditionalFormatting sqref="E33">
    <cfRule type="expression" dxfId="1599" priority="375">
      <formula>IF(E33=300,5)</formula>
    </cfRule>
  </conditionalFormatting>
  <conditionalFormatting sqref="F33">
    <cfRule type="expression" dxfId="1598" priority="374">
      <formula>IF(F33=300,5)</formula>
    </cfRule>
  </conditionalFormatting>
  <conditionalFormatting sqref="G33">
    <cfRule type="expression" dxfId="1597" priority="373">
      <formula>IF(G33=300,5)</formula>
    </cfRule>
  </conditionalFormatting>
  <conditionalFormatting sqref="E34">
    <cfRule type="expression" dxfId="1596" priority="372">
      <formula>IF(E34=300,5)</formula>
    </cfRule>
  </conditionalFormatting>
  <conditionalFormatting sqref="F34">
    <cfRule type="expression" dxfId="1595" priority="371">
      <formula>IF(F34=300,5)</formula>
    </cfRule>
  </conditionalFormatting>
  <conditionalFormatting sqref="G34">
    <cfRule type="expression" dxfId="1594" priority="370">
      <formula>IF(G34=300,5)</formula>
    </cfRule>
  </conditionalFormatting>
  <conditionalFormatting sqref="E35">
    <cfRule type="expression" dxfId="1593" priority="369">
      <formula>IF(E35=300,5)</formula>
    </cfRule>
  </conditionalFormatting>
  <conditionalFormatting sqref="F35">
    <cfRule type="expression" dxfId="1592" priority="368">
      <formula>IF(F35=300,5)</formula>
    </cfRule>
  </conditionalFormatting>
  <conditionalFormatting sqref="G35">
    <cfRule type="expression" dxfId="1591" priority="367">
      <formula>IF(G35=300,5)</formula>
    </cfRule>
  </conditionalFormatting>
  <conditionalFormatting sqref="E36">
    <cfRule type="expression" dxfId="1590" priority="366">
      <formula>IF(E36=300,5)</formula>
    </cfRule>
  </conditionalFormatting>
  <conditionalFormatting sqref="F36">
    <cfRule type="expression" dxfId="1589" priority="365">
      <formula>IF(F36=300,5)</formula>
    </cfRule>
  </conditionalFormatting>
  <conditionalFormatting sqref="G36">
    <cfRule type="expression" dxfId="1588" priority="364">
      <formula>IF(G36=300,5)</formula>
    </cfRule>
  </conditionalFormatting>
  <conditionalFormatting sqref="E42">
    <cfRule type="expression" dxfId="1587" priority="363">
      <formula>IF(E42=300,5)</formula>
    </cfRule>
  </conditionalFormatting>
  <conditionalFormatting sqref="F42">
    <cfRule type="expression" dxfId="1586" priority="362">
      <formula>IF(F42=300,5)</formula>
    </cfRule>
  </conditionalFormatting>
  <conditionalFormatting sqref="G42">
    <cfRule type="expression" dxfId="1585" priority="361">
      <formula>IF(G42=300,5)</formula>
    </cfRule>
  </conditionalFormatting>
  <conditionalFormatting sqref="E43">
    <cfRule type="expression" dxfId="1584" priority="360">
      <formula>IF(E43=300,5)</formula>
    </cfRule>
  </conditionalFormatting>
  <conditionalFormatting sqref="F43">
    <cfRule type="expression" dxfId="1583" priority="359">
      <formula>IF(F43=300,5)</formula>
    </cfRule>
  </conditionalFormatting>
  <conditionalFormatting sqref="G43">
    <cfRule type="expression" dxfId="1582" priority="358">
      <formula>IF(G43=300,5)</formula>
    </cfRule>
  </conditionalFormatting>
  <conditionalFormatting sqref="E44">
    <cfRule type="expression" dxfId="1581" priority="357">
      <formula>IF(E44=300,5)</formula>
    </cfRule>
  </conditionalFormatting>
  <conditionalFormatting sqref="F44">
    <cfRule type="expression" dxfId="1580" priority="356">
      <formula>IF(F44=300,5)</formula>
    </cfRule>
  </conditionalFormatting>
  <conditionalFormatting sqref="G44">
    <cfRule type="expression" dxfId="1579" priority="355">
      <formula>IF(G44=300,5)</formula>
    </cfRule>
  </conditionalFormatting>
  <conditionalFormatting sqref="E45">
    <cfRule type="expression" dxfId="1578" priority="354">
      <formula>IF(E45=300,5)</formula>
    </cfRule>
  </conditionalFormatting>
  <conditionalFormatting sqref="F45">
    <cfRule type="expression" dxfId="1577" priority="353">
      <formula>IF(F45=300,5)</formula>
    </cfRule>
  </conditionalFormatting>
  <conditionalFormatting sqref="G45">
    <cfRule type="expression" dxfId="1576" priority="352">
      <formula>IF(G45=300,5)</formula>
    </cfRule>
  </conditionalFormatting>
  <conditionalFormatting sqref="E46">
    <cfRule type="expression" dxfId="1575" priority="351">
      <formula>IF(E46=300,5)</formula>
    </cfRule>
  </conditionalFormatting>
  <conditionalFormatting sqref="F46">
    <cfRule type="expression" dxfId="1574" priority="350">
      <formula>IF(F46=300,5)</formula>
    </cfRule>
  </conditionalFormatting>
  <conditionalFormatting sqref="G46">
    <cfRule type="expression" dxfId="1573" priority="349">
      <formula>IF(G46=300,5)</formula>
    </cfRule>
  </conditionalFormatting>
  <conditionalFormatting sqref="E52">
    <cfRule type="expression" dxfId="1572" priority="348">
      <formula>IF(E52=300,5)</formula>
    </cfRule>
  </conditionalFormatting>
  <conditionalFormatting sqref="F52">
    <cfRule type="expression" dxfId="1571" priority="347">
      <formula>IF(F52=300,5)</formula>
    </cfRule>
  </conditionalFormatting>
  <conditionalFormatting sqref="G52">
    <cfRule type="expression" dxfId="1570" priority="346">
      <formula>IF(G52=300,5)</formula>
    </cfRule>
  </conditionalFormatting>
  <conditionalFormatting sqref="E53">
    <cfRule type="expression" dxfId="1569" priority="345">
      <formula>IF(E53=300,5)</formula>
    </cfRule>
  </conditionalFormatting>
  <conditionalFormatting sqref="F53">
    <cfRule type="expression" dxfId="1568" priority="344">
      <formula>IF(F53=300,5)</formula>
    </cfRule>
  </conditionalFormatting>
  <conditionalFormatting sqref="G53">
    <cfRule type="expression" dxfId="1567" priority="343">
      <formula>IF(G53=300,5)</formula>
    </cfRule>
  </conditionalFormatting>
  <conditionalFormatting sqref="E54">
    <cfRule type="expression" dxfId="1566" priority="342">
      <formula>IF(E54=300,5)</formula>
    </cfRule>
  </conditionalFormatting>
  <conditionalFormatting sqref="F54">
    <cfRule type="expression" dxfId="1565" priority="341">
      <formula>IF(F54=300,5)</formula>
    </cfRule>
  </conditionalFormatting>
  <conditionalFormatting sqref="G54">
    <cfRule type="expression" dxfId="1564" priority="340">
      <formula>IF(G54=300,5)</formula>
    </cfRule>
  </conditionalFormatting>
  <conditionalFormatting sqref="E55">
    <cfRule type="expression" dxfId="1563" priority="339">
      <formula>IF(E55=300,5)</formula>
    </cfRule>
  </conditionalFormatting>
  <conditionalFormatting sqref="F55">
    <cfRule type="expression" dxfId="1562" priority="338">
      <formula>IF(F55=300,5)</formula>
    </cfRule>
  </conditionalFormatting>
  <conditionalFormatting sqref="G55">
    <cfRule type="expression" dxfId="1561" priority="337">
      <formula>IF(G55=300,5)</formula>
    </cfRule>
  </conditionalFormatting>
  <conditionalFormatting sqref="E56">
    <cfRule type="expression" dxfId="1560" priority="336">
      <formula>IF(E56=300,5)</formula>
    </cfRule>
  </conditionalFormatting>
  <conditionalFormatting sqref="F56">
    <cfRule type="expression" dxfId="1559" priority="335">
      <formula>IF(F56=300,5)</formula>
    </cfRule>
  </conditionalFormatting>
  <conditionalFormatting sqref="G56">
    <cfRule type="expression" dxfId="1558" priority="334">
      <formula>IF(G56=300,5)</formula>
    </cfRule>
  </conditionalFormatting>
  <conditionalFormatting sqref="E62">
    <cfRule type="expression" dxfId="1557" priority="333">
      <formula>IF(E62=300,5)</formula>
    </cfRule>
  </conditionalFormatting>
  <conditionalFormatting sqref="F62">
    <cfRule type="expression" dxfId="1556" priority="332">
      <formula>IF(F62=300,5)</formula>
    </cfRule>
  </conditionalFormatting>
  <conditionalFormatting sqref="G62">
    <cfRule type="expression" dxfId="1555" priority="331">
      <formula>IF(G62=300,5)</formula>
    </cfRule>
  </conditionalFormatting>
  <conditionalFormatting sqref="E63">
    <cfRule type="expression" dxfId="1554" priority="330">
      <formula>IF(E63=300,5)</formula>
    </cfRule>
  </conditionalFormatting>
  <conditionalFormatting sqref="F63">
    <cfRule type="expression" dxfId="1553" priority="329">
      <formula>IF(F63=300,5)</formula>
    </cfRule>
  </conditionalFormatting>
  <conditionalFormatting sqref="G63">
    <cfRule type="expression" dxfId="1552" priority="328">
      <formula>IF(G63=300,5)</formula>
    </cfRule>
  </conditionalFormatting>
  <conditionalFormatting sqref="E64">
    <cfRule type="expression" dxfId="1551" priority="327">
      <formula>IF(E64=300,5)</formula>
    </cfRule>
  </conditionalFormatting>
  <conditionalFormatting sqref="F64">
    <cfRule type="expression" dxfId="1550" priority="326">
      <formula>IF(F64=300,5)</formula>
    </cfRule>
  </conditionalFormatting>
  <conditionalFormatting sqref="G64">
    <cfRule type="expression" dxfId="1549" priority="325">
      <formula>IF(G64=300,5)</formula>
    </cfRule>
  </conditionalFormatting>
  <conditionalFormatting sqref="E65">
    <cfRule type="expression" dxfId="1548" priority="324">
      <formula>IF(E65=300,5)</formula>
    </cfRule>
  </conditionalFormatting>
  <conditionalFormatting sqref="F65">
    <cfRule type="expression" dxfId="1547" priority="323">
      <formula>IF(F65=300,5)</formula>
    </cfRule>
  </conditionalFormatting>
  <conditionalFormatting sqref="G65">
    <cfRule type="expression" dxfId="1546" priority="322">
      <formula>IF(G65=300,5)</formula>
    </cfRule>
  </conditionalFormatting>
  <conditionalFormatting sqref="E66">
    <cfRule type="expression" dxfId="1545" priority="321">
      <formula>IF(E66=300,5)</formula>
    </cfRule>
  </conditionalFormatting>
  <conditionalFormatting sqref="F66">
    <cfRule type="expression" dxfId="1544" priority="320">
      <formula>IF(F66=300,5)</formula>
    </cfRule>
  </conditionalFormatting>
  <conditionalFormatting sqref="G66">
    <cfRule type="expression" dxfId="1543" priority="319">
      <formula>IF(G66=300,5)</formula>
    </cfRule>
  </conditionalFormatting>
  <conditionalFormatting sqref="E72">
    <cfRule type="expression" dxfId="1542" priority="318">
      <formula>IF(E72=300,5)</formula>
    </cfRule>
  </conditionalFormatting>
  <conditionalFormatting sqref="F72">
    <cfRule type="expression" dxfId="1541" priority="317">
      <formula>IF(F72=300,5)</formula>
    </cfRule>
  </conditionalFormatting>
  <conditionalFormatting sqref="G72">
    <cfRule type="expression" dxfId="1540" priority="316">
      <formula>IF(G72=300,5)</formula>
    </cfRule>
  </conditionalFormatting>
  <conditionalFormatting sqref="E73">
    <cfRule type="expression" dxfId="1539" priority="315">
      <formula>IF(E73=300,5)</formula>
    </cfRule>
  </conditionalFormatting>
  <conditionalFormatting sqref="F73">
    <cfRule type="expression" dxfId="1538" priority="314">
      <formula>IF(F73=300,5)</formula>
    </cfRule>
  </conditionalFormatting>
  <conditionalFormatting sqref="G73">
    <cfRule type="expression" dxfId="1537" priority="313">
      <formula>IF(G73=300,5)</formula>
    </cfRule>
  </conditionalFormatting>
  <conditionalFormatting sqref="E74">
    <cfRule type="expression" dxfId="1536" priority="312">
      <formula>IF(E74=300,5)</formula>
    </cfRule>
  </conditionalFormatting>
  <conditionalFormatting sqref="F74">
    <cfRule type="expression" dxfId="1535" priority="311">
      <formula>IF(F74=300,5)</formula>
    </cfRule>
  </conditionalFormatting>
  <conditionalFormatting sqref="G74">
    <cfRule type="expression" dxfId="1534" priority="310">
      <formula>IF(G74=300,5)</formula>
    </cfRule>
  </conditionalFormatting>
  <conditionalFormatting sqref="E75">
    <cfRule type="expression" dxfId="1533" priority="309">
      <formula>IF(E75=300,5)</formula>
    </cfRule>
  </conditionalFormatting>
  <conditionalFormatting sqref="F75">
    <cfRule type="expression" dxfId="1532" priority="308">
      <formula>IF(F75=300,5)</formula>
    </cfRule>
  </conditionalFormatting>
  <conditionalFormatting sqref="G75">
    <cfRule type="expression" dxfId="1531" priority="307">
      <formula>IF(G75=300,5)</formula>
    </cfRule>
  </conditionalFormatting>
  <conditionalFormatting sqref="E76">
    <cfRule type="expression" dxfId="1530" priority="306">
      <formula>IF(E76=300,5)</formula>
    </cfRule>
  </conditionalFormatting>
  <conditionalFormatting sqref="F76">
    <cfRule type="expression" dxfId="1529" priority="305">
      <formula>IF(F76=300,5)</formula>
    </cfRule>
  </conditionalFormatting>
  <conditionalFormatting sqref="G76">
    <cfRule type="expression" dxfId="1528" priority="304">
      <formula>IF(G76=300,5)</formula>
    </cfRule>
  </conditionalFormatting>
  <conditionalFormatting sqref="E82">
    <cfRule type="expression" dxfId="1527" priority="303">
      <formula>IF(E82=300,5)</formula>
    </cfRule>
  </conditionalFormatting>
  <conditionalFormatting sqref="F82">
    <cfRule type="expression" dxfId="1526" priority="302">
      <formula>IF(F82=300,5)</formula>
    </cfRule>
  </conditionalFormatting>
  <conditionalFormatting sqref="G82">
    <cfRule type="expression" dxfId="1525" priority="301">
      <formula>IF(G82=300,5)</formula>
    </cfRule>
  </conditionalFormatting>
  <conditionalFormatting sqref="E83">
    <cfRule type="expression" dxfId="1524" priority="300">
      <formula>IF(E83=300,5)</formula>
    </cfRule>
  </conditionalFormatting>
  <conditionalFormatting sqref="F83">
    <cfRule type="expression" dxfId="1523" priority="299">
      <formula>IF(F83=300,5)</formula>
    </cfRule>
  </conditionalFormatting>
  <conditionalFormatting sqref="G83">
    <cfRule type="expression" dxfId="1522" priority="298">
      <formula>IF(G83=300,5)</formula>
    </cfRule>
  </conditionalFormatting>
  <conditionalFormatting sqref="E84">
    <cfRule type="expression" dxfId="1521" priority="297">
      <formula>IF(E84=300,5)</formula>
    </cfRule>
  </conditionalFormatting>
  <conditionalFormatting sqref="F84">
    <cfRule type="expression" dxfId="1520" priority="296">
      <formula>IF(F84=300,5)</formula>
    </cfRule>
  </conditionalFormatting>
  <conditionalFormatting sqref="G84">
    <cfRule type="expression" dxfId="1519" priority="295">
      <formula>IF(G84=300,5)</formula>
    </cfRule>
  </conditionalFormatting>
  <conditionalFormatting sqref="E85">
    <cfRule type="expression" dxfId="1518" priority="294">
      <formula>IF(E85=300,5)</formula>
    </cfRule>
  </conditionalFormatting>
  <conditionalFormatting sqref="F85">
    <cfRule type="expression" dxfId="1517" priority="293">
      <formula>IF(F85=300,5)</formula>
    </cfRule>
  </conditionalFormatting>
  <conditionalFormatting sqref="G85">
    <cfRule type="expression" dxfId="1516" priority="292">
      <formula>IF(G85=300,5)</formula>
    </cfRule>
  </conditionalFormatting>
  <conditionalFormatting sqref="E86">
    <cfRule type="expression" dxfId="1515" priority="291">
      <formula>IF(E86=300,5)</formula>
    </cfRule>
  </conditionalFormatting>
  <conditionalFormatting sqref="F86">
    <cfRule type="expression" dxfId="1514" priority="290">
      <formula>IF(F86=300,5)</formula>
    </cfRule>
  </conditionalFormatting>
  <conditionalFormatting sqref="G86">
    <cfRule type="expression" dxfId="1513" priority="289">
      <formula>IF(G86=300,5)</formula>
    </cfRule>
  </conditionalFormatting>
  <conditionalFormatting sqref="E92">
    <cfRule type="expression" dxfId="1512" priority="288">
      <formula>IF(E92=300,5)</formula>
    </cfRule>
  </conditionalFormatting>
  <conditionalFormatting sqref="F92">
    <cfRule type="expression" dxfId="1511" priority="287">
      <formula>IF(F92=300,5)</formula>
    </cfRule>
  </conditionalFormatting>
  <conditionalFormatting sqref="G92">
    <cfRule type="expression" dxfId="1510" priority="286">
      <formula>IF(G92=300,5)</formula>
    </cfRule>
  </conditionalFormatting>
  <conditionalFormatting sqref="E93">
    <cfRule type="expression" dxfId="1509" priority="285">
      <formula>IF(E93=300,5)</formula>
    </cfRule>
  </conditionalFormatting>
  <conditionalFormatting sqref="F93">
    <cfRule type="expression" dxfId="1508" priority="284">
      <formula>IF(F93=300,5)</formula>
    </cfRule>
  </conditionalFormatting>
  <conditionalFormatting sqref="G93">
    <cfRule type="expression" dxfId="1507" priority="283">
      <formula>IF(G93=300,5)</formula>
    </cfRule>
  </conditionalFormatting>
  <conditionalFormatting sqref="E94">
    <cfRule type="expression" dxfId="1506" priority="282">
      <formula>IF(E94=300,5)</formula>
    </cfRule>
  </conditionalFormatting>
  <conditionalFormatting sqref="F94">
    <cfRule type="expression" dxfId="1505" priority="281">
      <formula>IF(F94=300,5)</formula>
    </cfRule>
  </conditionalFormatting>
  <conditionalFormatting sqref="G94">
    <cfRule type="expression" dxfId="1504" priority="280">
      <formula>IF(G94=300,5)</formula>
    </cfRule>
  </conditionalFormatting>
  <conditionalFormatting sqref="E95">
    <cfRule type="expression" dxfId="1503" priority="279">
      <formula>IF(E95=300,5)</formula>
    </cfRule>
  </conditionalFormatting>
  <conditionalFormatting sqref="F95">
    <cfRule type="expression" dxfId="1502" priority="278">
      <formula>IF(F95=300,5)</formula>
    </cfRule>
  </conditionalFormatting>
  <conditionalFormatting sqref="G95">
    <cfRule type="expression" dxfId="1501" priority="277">
      <formula>IF(G95=300,5)</formula>
    </cfRule>
  </conditionalFormatting>
  <conditionalFormatting sqref="E96">
    <cfRule type="expression" dxfId="1500" priority="276">
      <formula>IF(E96=300,5)</formula>
    </cfRule>
  </conditionalFormatting>
  <conditionalFormatting sqref="F96">
    <cfRule type="expression" dxfId="1499" priority="275">
      <formula>IF(F96=300,5)</formula>
    </cfRule>
  </conditionalFormatting>
  <conditionalFormatting sqref="G96">
    <cfRule type="expression" dxfId="1498" priority="274">
      <formula>IF(G96=300,5)</formula>
    </cfRule>
  </conditionalFormatting>
  <conditionalFormatting sqref="E102">
    <cfRule type="expression" dxfId="1497" priority="273">
      <formula>IF(E102=300,5)</formula>
    </cfRule>
  </conditionalFormatting>
  <conditionalFormatting sqref="F102">
    <cfRule type="expression" dxfId="1496" priority="272">
      <formula>IF(F102=300,5)</formula>
    </cfRule>
  </conditionalFormatting>
  <conditionalFormatting sqref="G102">
    <cfRule type="expression" dxfId="1495" priority="271">
      <formula>IF(G102=300,5)</formula>
    </cfRule>
  </conditionalFormatting>
  <conditionalFormatting sqref="E103">
    <cfRule type="expression" dxfId="1494" priority="270">
      <formula>IF(E103=300,5)</formula>
    </cfRule>
  </conditionalFormatting>
  <conditionalFormatting sqref="F103">
    <cfRule type="expression" dxfId="1493" priority="269">
      <formula>IF(F103=300,5)</formula>
    </cfRule>
  </conditionalFormatting>
  <conditionalFormatting sqref="G103">
    <cfRule type="expression" dxfId="1492" priority="268">
      <formula>IF(G103=300,5)</formula>
    </cfRule>
  </conditionalFormatting>
  <conditionalFormatting sqref="E104">
    <cfRule type="expression" dxfId="1491" priority="267">
      <formula>IF(E104=300,5)</formula>
    </cfRule>
  </conditionalFormatting>
  <conditionalFormatting sqref="F104">
    <cfRule type="expression" dxfId="1490" priority="266">
      <formula>IF(F104=300,5)</formula>
    </cfRule>
  </conditionalFormatting>
  <conditionalFormatting sqref="G104">
    <cfRule type="expression" dxfId="1489" priority="265">
      <formula>IF(G104=300,5)</formula>
    </cfRule>
  </conditionalFormatting>
  <conditionalFormatting sqref="E105">
    <cfRule type="expression" dxfId="1488" priority="264">
      <formula>IF(E105=300,5)</formula>
    </cfRule>
  </conditionalFormatting>
  <conditionalFormatting sqref="F105">
    <cfRule type="expression" dxfId="1487" priority="263">
      <formula>IF(F105=300,5)</formula>
    </cfRule>
  </conditionalFormatting>
  <conditionalFormatting sqref="G105">
    <cfRule type="expression" dxfId="1486" priority="262">
      <formula>IF(G105=300,5)</formula>
    </cfRule>
  </conditionalFormatting>
  <conditionalFormatting sqref="E106">
    <cfRule type="expression" dxfId="1485" priority="261">
      <formula>IF(E106=300,5)</formula>
    </cfRule>
  </conditionalFormatting>
  <conditionalFormatting sqref="F106">
    <cfRule type="expression" dxfId="1484" priority="260">
      <formula>IF(F106=300,5)</formula>
    </cfRule>
  </conditionalFormatting>
  <conditionalFormatting sqref="G106">
    <cfRule type="expression" dxfId="1483" priority="259">
      <formula>IF(G106=300,5)</formula>
    </cfRule>
  </conditionalFormatting>
  <conditionalFormatting sqref="E112">
    <cfRule type="expression" dxfId="1482" priority="258">
      <formula>IF(E112=300,5)</formula>
    </cfRule>
  </conditionalFormatting>
  <conditionalFormatting sqref="F112">
    <cfRule type="expression" dxfId="1481" priority="257">
      <formula>IF(F112=300,5)</formula>
    </cfRule>
  </conditionalFormatting>
  <conditionalFormatting sqref="G112">
    <cfRule type="expression" dxfId="1480" priority="256">
      <formula>IF(G112=300,5)</formula>
    </cfRule>
  </conditionalFormatting>
  <conditionalFormatting sqref="E113">
    <cfRule type="expression" dxfId="1479" priority="255">
      <formula>IF(E113=300,5)</formula>
    </cfRule>
  </conditionalFormatting>
  <conditionalFormatting sqref="F113">
    <cfRule type="expression" dxfId="1478" priority="254">
      <formula>IF(F113=300,5)</formula>
    </cfRule>
  </conditionalFormatting>
  <conditionalFormatting sqref="G113">
    <cfRule type="expression" dxfId="1477" priority="253">
      <formula>IF(G113=300,5)</formula>
    </cfRule>
  </conditionalFormatting>
  <conditionalFormatting sqref="E114">
    <cfRule type="expression" dxfId="1476" priority="252">
      <formula>IF(E114=300,5)</formula>
    </cfRule>
  </conditionalFormatting>
  <conditionalFormatting sqref="F114">
    <cfRule type="expression" dxfId="1475" priority="251">
      <formula>IF(F114=300,5)</formula>
    </cfRule>
  </conditionalFormatting>
  <conditionalFormatting sqref="G114">
    <cfRule type="expression" dxfId="1474" priority="250">
      <formula>IF(G114=300,5)</formula>
    </cfRule>
  </conditionalFormatting>
  <conditionalFormatting sqref="E115">
    <cfRule type="expression" dxfId="1473" priority="249">
      <formula>IF(E115=300,5)</formula>
    </cfRule>
  </conditionalFormatting>
  <conditionalFormatting sqref="F115">
    <cfRule type="expression" dxfId="1472" priority="248">
      <formula>IF(F115=300,5)</formula>
    </cfRule>
  </conditionalFormatting>
  <conditionalFormatting sqref="G115">
    <cfRule type="expression" dxfId="1471" priority="247">
      <formula>IF(G115=300,5)</formula>
    </cfRule>
  </conditionalFormatting>
  <conditionalFormatting sqref="E116">
    <cfRule type="expression" dxfId="1470" priority="246">
      <formula>IF(E116=300,5)</formula>
    </cfRule>
  </conditionalFormatting>
  <conditionalFormatting sqref="F116">
    <cfRule type="expression" dxfId="1469" priority="245">
      <formula>IF(F116=300,5)</formula>
    </cfRule>
  </conditionalFormatting>
  <conditionalFormatting sqref="G116">
    <cfRule type="expression" dxfId="1468" priority="244">
      <formula>IF(G116=300,5)</formula>
    </cfRule>
  </conditionalFormatting>
  <conditionalFormatting sqref="E122">
    <cfRule type="expression" dxfId="1467" priority="243">
      <formula>IF(E122=300,5)</formula>
    </cfRule>
  </conditionalFormatting>
  <conditionalFormatting sqref="F122">
    <cfRule type="expression" dxfId="1466" priority="242">
      <formula>IF(F122=300,5)</formula>
    </cfRule>
  </conditionalFormatting>
  <conditionalFormatting sqref="G122">
    <cfRule type="expression" dxfId="1465" priority="241">
      <formula>IF(G122=300,5)</formula>
    </cfRule>
  </conditionalFormatting>
  <conditionalFormatting sqref="E123">
    <cfRule type="expression" dxfId="1464" priority="240">
      <formula>IF(E123=300,5)</formula>
    </cfRule>
  </conditionalFormatting>
  <conditionalFormatting sqref="F123">
    <cfRule type="expression" dxfId="1463" priority="239">
      <formula>IF(F123=300,5)</formula>
    </cfRule>
  </conditionalFormatting>
  <conditionalFormatting sqref="G123">
    <cfRule type="expression" dxfId="1462" priority="238">
      <formula>IF(G123=300,5)</formula>
    </cfRule>
  </conditionalFormatting>
  <conditionalFormatting sqref="E124">
    <cfRule type="expression" dxfId="1461" priority="237">
      <formula>IF(E124=300,5)</formula>
    </cfRule>
  </conditionalFormatting>
  <conditionalFormatting sqref="F124">
    <cfRule type="expression" dxfId="1460" priority="236">
      <formula>IF(F124=300,5)</formula>
    </cfRule>
  </conditionalFormatting>
  <conditionalFormatting sqref="G124">
    <cfRule type="expression" dxfId="1459" priority="235">
      <formula>IF(G124=300,5)</formula>
    </cfRule>
  </conditionalFormatting>
  <conditionalFormatting sqref="E125">
    <cfRule type="expression" dxfId="1458" priority="234">
      <formula>IF(E125=300,5)</formula>
    </cfRule>
  </conditionalFormatting>
  <conditionalFormatting sqref="F125">
    <cfRule type="expression" dxfId="1457" priority="233">
      <formula>IF(F125=300,5)</formula>
    </cfRule>
  </conditionalFormatting>
  <conditionalFormatting sqref="G125">
    <cfRule type="expression" dxfId="1456" priority="232">
      <formula>IF(G125=300,5)</formula>
    </cfRule>
  </conditionalFormatting>
  <conditionalFormatting sqref="E126">
    <cfRule type="expression" dxfId="1455" priority="231">
      <formula>IF(E126=300,5)</formula>
    </cfRule>
  </conditionalFormatting>
  <conditionalFormatting sqref="F126">
    <cfRule type="expression" dxfId="1454" priority="230">
      <formula>IF(F126=300,5)</formula>
    </cfRule>
  </conditionalFormatting>
  <conditionalFormatting sqref="G126">
    <cfRule type="expression" dxfId="1453" priority="229">
      <formula>IF(G126=300,5)</formula>
    </cfRule>
  </conditionalFormatting>
  <conditionalFormatting sqref="E132">
    <cfRule type="expression" dxfId="1452" priority="228">
      <formula>IF(E132=300,5)</formula>
    </cfRule>
  </conditionalFormatting>
  <conditionalFormatting sqref="F132">
    <cfRule type="expression" dxfId="1451" priority="227">
      <formula>IF(F132=300,5)</formula>
    </cfRule>
  </conditionalFormatting>
  <conditionalFormatting sqref="G132">
    <cfRule type="expression" dxfId="1450" priority="226">
      <formula>IF(G132=300,5)</formula>
    </cfRule>
  </conditionalFormatting>
  <conditionalFormatting sqref="E133">
    <cfRule type="expression" dxfId="1449" priority="225">
      <formula>IF(E133=300,5)</formula>
    </cfRule>
  </conditionalFormatting>
  <conditionalFormatting sqref="F133">
    <cfRule type="expression" dxfId="1448" priority="224">
      <formula>IF(F133=300,5)</formula>
    </cfRule>
  </conditionalFormatting>
  <conditionalFormatting sqref="G133">
    <cfRule type="expression" dxfId="1447" priority="223">
      <formula>IF(G133=300,5)</formula>
    </cfRule>
  </conditionalFormatting>
  <conditionalFormatting sqref="E134">
    <cfRule type="expression" dxfId="1446" priority="222">
      <formula>IF(E134=300,5)</formula>
    </cfRule>
  </conditionalFormatting>
  <conditionalFormatting sqref="F134">
    <cfRule type="expression" dxfId="1445" priority="221">
      <formula>IF(F134=300,5)</formula>
    </cfRule>
  </conditionalFormatting>
  <conditionalFormatting sqref="G134">
    <cfRule type="expression" dxfId="1444" priority="220">
      <formula>IF(G134=300,5)</formula>
    </cfRule>
  </conditionalFormatting>
  <conditionalFormatting sqref="E135">
    <cfRule type="expression" dxfId="1443" priority="219">
      <formula>IF(E135=300,5)</formula>
    </cfRule>
  </conditionalFormatting>
  <conditionalFormatting sqref="F135">
    <cfRule type="expression" dxfId="1442" priority="218">
      <formula>IF(F135=300,5)</formula>
    </cfRule>
  </conditionalFormatting>
  <conditionalFormatting sqref="G135">
    <cfRule type="expression" dxfId="1441" priority="217">
      <formula>IF(G135=300,5)</formula>
    </cfRule>
  </conditionalFormatting>
  <conditionalFormatting sqref="E136">
    <cfRule type="expression" dxfId="1440" priority="216">
      <formula>IF(E136=300,5)</formula>
    </cfRule>
  </conditionalFormatting>
  <conditionalFormatting sqref="F136">
    <cfRule type="expression" dxfId="1439" priority="215">
      <formula>IF(F136=300,5)</formula>
    </cfRule>
  </conditionalFormatting>
  <conditionalFormatting sqref="G136">
    <cfRule type="expression" dxfId="1438" priority="214">
      <formula>IF(G136=300,5)</formula>
    </cfRule>
  </conditionalFormatting>
  <conditionalFormatting sqref="E142">
    <cfRule type="expression" dxfId="1437" priority="213">
      <formula>IF(E142=300,5)</formula>
    </cfRule>
  </conditionalFormatting>
  <conditionalFormatting sqref="F142">
    <cfRule type="expression" dxfId="1436" priority="212">
      <formula>IF(F142=300,5)</formula>
    </cfRule>
  </conditionalFormatting>
  <conditionalFormatting sqref="G142">
    <cfRule type="expression" dxfId="1435" priority="211">
      <formula>IF(G142=300,5)</formula>
    </cfRule>
  </conditionalFormatting>
  <conditionalFormatting sqref="E143">
    <cfRule type="expression" dxfId="1434" priority="210">
      <formula>IF(E143=300,5)</formula>
    </cfRule>
  </conditionalFormatting>
  <conditionalFormatting sqref="F143">
    <cfRule type="expression" dxfId="1433" priority="209">
      <formula>IF(F143=300,5)</formula>
    </cfRule>
  </conditionalFormatting>
  <conditionalFormatting sqref="G143">
    <cfRule type="expression" dxfId="1432" priority="208">
      <formula>IF(G143=300,5)</formula>
    </cfRule>
  </conditionalFormatting>
  <conditionalFormatting sqref="E144">
    <cfRule type="expression" dxfId="1431" priority="207">
      <formula>IF(E144=300,5)</formula>
    </cfRule>
  </conditionalFormatting>
  <conditionalFormatting sqref="F144">
    <cfRule type="expression" dxfId="1430" priority="206">
      <formula>IF(F144=300,5)</formula>
    </cfRule>
  </conditionalFormatting>
  <conditionalFormatting sqref="G144">
    <cfRule type="expression" dxfId="1429" priority="205">
      <formula>IF(G144=300,5)</formula>
    </cfRule>
  </conditionalFormatting>
  <conditionalFormatting sqref="E145">
    <cfRule type="expression" dxfId="1428" priority="204">
      <formula>IF(E145=300,5)</formula>
    </cfRule>
  </conditionalFormatting>
  <conditionalFormatting sqref="F145">
    <cfRule type="expression" dxfId="1427" priority="203">
      <formula>IF(F145=300,5)</formula>
    </cfRule>
  </conditionalFormatting>
  <conditionalFormatting sqref="G145">
    <cfRule type="expression" dxfId="1426" priority="202">
      <formula>IF(G145=300,5)</formula>
    </cfRule>
  </conditionalFormatting>
  <conditionalFormatting sqref="E146">
    <cfRule type="expression" dxfId="1425" priority="201">
      <formula>IF(E146=300,5)</formula>
    </cfRule>
  </conditionalFormatting>
  <conditionalFormatting sqref="F146">
    <cfRule type="expression" dxfId="1424" priority="200">
      <formula>IF(F146=300,5)</formula>
    </cfRule>
  </conditionalFormatting>
  <conditionalFormatting sqref="G146">
    <cfRule type="expression" dxfId="1423" priority="199">
      <formula>IF(G146=300,5)</formula>
    </cfRule>
  </conditionalFormatting>
  <conditionalFormatting sqref="E152">
    <cfRule type="expression" dxfId="1422" priority="198">
      <formula>IF(E152=300,5)</formula>
    </cfRule>
  </conditionalFormatting>
  <conditionalFormatting sqref="F152">
    <cfRule type="expression" dxfId="1421" priority="197">
      <formula>IF(F152=300,5)</formula>
    </cfRule>
  </conditionalFormatting>
  <conditionalFormatting sqref="G152">
    <cfRule type="expression" dxfId="1420" priority="196">
      <formula>IF(G152=300,5)</formula>
    </cfRule>
  </conditionalFormatting>
  <conditionalFormatting sqref="E153">
    <cfRule type="expression" dxfId="1419" priority="195">
      <formula>IF(E153=300,5)</formula>
    </cfRule>
  </conditionalFormatting>
  <conditionalFormatting sqref="F153">
    <cfRule type="expression" dxfId="1418" priority="194">
      <formula>IF(F153=300,5)</formula>
    </cfRule>
  </conditionalFormatting>
  <conditionalFormatting sqref="G153">
    <cfRule type="expression" dxfId="1417" priority="193">
      <formula>IF(G153=300,5)</formula>
    </cfRule>
  </conditionalFormatting>
  <conditionalFormatting sqref="E154">
    <cfRule type="expression" dxfId="1416" priority="192">
      <formula>IF(E154=300,5)</formula>
    </cfRule>
  </conditionalFormatting>
  <conditionalFormatting sqref="F154">
    <cfRule type="expression" dxfId="1415" priority="191">
      <formula>IF(F154=300,5)</formula>
    </cfRule>
  </conditionalFormatting>
  <conditionalFormatting sqref="G154">
    <cfRule type="expression" dxfId="1414" priority="190">
      <formula>IF(G154=300,5)</formula>
    </cfRule>
  </conditionalFormatting>
  <conditionalFormatting sqref="E155">
    <cfRule type="expression" dxfId="1413" priority="189">
      <formula>IF(E155=300,5)</formula>
    </cfRule>
  </conditionalFormatting>
  <conditionalFormatting sqref="F155">
    <cfRule type="expression" dxfId="1412" priority="188">
      <formula>IF(F155=300,5)</formula>
    </cfRule>
  </conditionalFormatting>
  <conditionalFormatting sqref="G155">
    <cfRule type="expression" dxfId="1411" priority="187">
      <formula>IF(G155=300,5)</formula>
    </cfRule>
  </conditionalFormatting>
  <conditionalFormatting sqref="E156">
    <cfRule type="expression" dxfId="1410" priority="186">
      <formula>IF(E156=300,5)</formula>
    </cfRule>
  </conditionalFormatting>
  <conditionalFormatting sqref="F156">
    <cfRule type="expression" dxfId="1409" priority="185">
      <formula>IF(F156=300,5)</formula>
    </cfRule>
  </conditionalFormatting>
  <conditionalFormatting sqref="E21:G21">
    <cfRule type="cellIs" dxfId="1408" priority="182" operator="equal">
      <formula>0</formula>
    </cfRule>
    <cfRule type="containsErrors" dxfId="1407" priority="183">
      <formula>ISERROR(E21)</formula>
    </cfRule>
  </conditionalFormatting>
  <conditionalFormatting sqref="E31:G31">
    <cfRule type="cellIs" dxfId="1406" priority="180" operator="equal">
      <formula>0</formula>
    </cfRule>
    <cfRule type="containsErrors" dxfId="1405" priority="181">
      <formula>ISERROR(E31)</formula>
    </cfRule>
  </conditionalFormatting>
  <conditionalFormatting sqref="E41:G41">
    <cfRule type="cellIs" dxfId="1404" priority="178" operator="equal">
      <formula>0</formula>
    </cfRule>
    <cfRule type="containsErrors" dxfId="1403" priority="179">
      <formula>ISERROR(E41)</formula>
    </cfRule>
  </conditionalFormatting>
  <conditionalFormatting sqref="E51:G51">
    <cfRule type="cellIs" dxfId="1402" priority="176" operator="equal">
      <formula>0</formula>
    </cfRule>
    <cfRule type="containsErrors" dxfId="1401" priority="177">
      <formula>ISERROR(E51)</formula>
    </cfRule>
  </conditionalFormatting>
  <conditionalFormatting sqref="E61:G61">
    <cfRule type="cellIs" dxfId="1400" priority="174" operator="equal">
      <formula>0</formula>
    </cfRule>
    <cfRule type="containsErrors" dxfId="1399" priority="175">
      <formula>ISERROR(E61)</formula>
    </cfRule>
  </conditionalFormatting>
  <conditionalFormatting sqref="E71:G71">
    <cfRule type="cellIs" dxfId="1398" priority="172" operator="equal">
      <formula>0</formula>
    </cfRule>
    <cfRule type="containsErrors" dxfId="1397" priority="173">
      <formula>ISERROR(E71)</formula>
    </cfRule>
  </conditionalFormatting>
  <conditionalFormatting sqref="E81:G81">
    <cfRule type="cellIs" dxfId="1396" priority="170" operator="equal">
      <formula>0</formula>
    </cfRule>
    <cfRule type="containsErrors" dxfId="1395" priority="171">
      <formula>ISERROR(E81)</formula>
    </cfRule>
  </conditionalFormatting>
  <conditionalFormatting sqref="E91:G91">
    <cfRule type="cellIs" dxfId="1394" priority="168" operator="equal">
      <formula>0</formula>
    </cfRule>
    <cfRule type="containsErrors" dxfId="1393" priority="169">
      <formula>ISERROR(E91)</formula>
    </cfRule>
  </conditionalFormatting>
  <conditionalFormatting sqref="E101:G101">
    <cfRule type="cellIs" dxfId="1392" priority="166" operator="equal">
      <formula>0</formula>
    </cfRule>
    <cfRule type="containsErrors" dxfId="1391" priority="167">
      <formula>ISERROR(E101)</formula>
    </cfRule>
  </conditionalFormatting>
  <conditionalFormatting sqref="E111:G111">
    <cfRule type="cellIs" dxfId="1390" priority="164" operator="equal">
      <formula>0</formula>
    </cfRule>
    <cfRule type="containsErrors" dxfId="1389" priority="165">
      <formula>ISERROR(E111)</formula>
    </cfRule>
  </conditionalFormatting>
  <conditionalFormatting sqref="E121:G121">
    <cfRule type="cellIs" dxfId="1388" priority="162" operator="equal">
      <formula>0</formula>
    </cfRule>
    <cfRule type="containsErrors" dxfId="1387" priority="163">
      <formula>ISERROR(E121)</formula>
    </cfRule>
  </conditionalFormatting>
  <conditionalFormatting sqref="E131:G131">
    <cfRule type="cellIs" dxfId="1386" priority="160" operator="equal">
      <formula>0</formula>
    </cfRule>
    <cfRule type="containsErrors" dxfId="1385" priority="161">
      <formula>ISERROR(E131)</formula>
    </cfRule>
  </conditionalFormatting>
  <conditionalFormatting sqref="E141:G141">
    <cfRule type="cellIs" dxfId="1384" priority="158" operator="equal">
      <formula>0</formula>
    </cfRule>
    <cfRule type="containsErrors" dxfId="1383" priority="159">
      <formula>ISERROR(E141)</formula>
    </cfRule>
  </conditionalFormatting>
  <conditionalFormatting sqref="E151:G151">
    <cfRule type="cellIs" dxfId="1382" priority="156" operator="equal">
      <formula>0</formula>
    </cfRule>
    <cfRule type="containsErrors" dxfId="1381" priority="157">
      <formula>ISERROR(E151)</formula>
    </cfRule>
  </conditionalFormatting>
  <conditionalFormatting sqref="D12:D16">
    <cfRule type="containsErrors" dxfId="1380" priority="155">
      <formula>ISERROR(D12)</formula>
    </cfRule>
  </conditionalFormatting>
  <conditionalFormatting sqref="C12:C16">
    <cfRule type="containsErrors" dxfId="1379" priority="154">
      <formula>ISERROR(C12)</formula>
    </cfRule>
  </conditionalFormatting>
  <conditionalFormatting sqref="D22:D26">
    <cfRule type="containsErrors" dxfId="1378" priority="153">
      <formula>ISERROR(D22)</formula>
    </cfRule>
  </conditionalFormatting>
  <conditionalFormatting sqref="C22:C26">
    <cfRule type="containsErrors" dxfId="1377" priority="152">
      <formula>ISERROR(C22)</formula>
    </cfRule>
  </conditionalFormatting>
  <conditionalFormatting sqref="D32:D36">
    <cfRule type="containsErrors" dxfId="1376" priority="151">
      <formula>ISERROR(D32)</formula>
    </cfRule>
  </conditionalFormatting>
  <conditionalFormatting sqref="C32:C36">
    <cfRule type="containsErrors" dxfId="1375" priority="150">
      <formula>ISERROR(C32)</formula>
    </cfRule>
  </conditionalFormatting>
  <conditionalFormatting sqref="D42:D46">
    <cfRule type="containsErrors" dxfId="1374" priority="149">
      <formula>ISERROR(D42)</formula>
    </cfRule>
  </conditionalFormatting>
  <conditionalFormatting sqref="C42:C46">
    <cfRule type="containsErrors" dxfId="1373" priority="148">
      <formula>ISERROR(C42)</formula>
    </cfRule>
  </conditionalFormatting>
  <conditionalFormatting sqref="D52:D56">
    <cfRule type="containsErrors" dxfId="1372" priority="147">
      <formula>ISERROR(D52)</formula>
    </cfRule>
  </conditionalFormatting>
  <conditionalFormatting sqref="C52:C56">
    <cfRule type="containsErrors" dxfId="1371" priority="146">
      <formula>ISERROR(C52)</formula>
    </cfRule>
  </conditionalFormatting>
  <conditionalFormatting sqref="D62:D66">
    <cfRule type="containsErrors" dxfId="1370" priority="145">
      <formula>ISERROR(D62)</formula>
    </cfRule>
  </conditionalFormatting>
  <conditionalFormatting sqref="C62:C66">
    <cfRule type="containsErrors" dxfId="1369" priority="144">
      <formula>ISERROR(C62)</formula>
    </cfRule>
  </conditionalFormatting>
  <conditionalFormatting sqref="D72:D76">
    <cfRule type="containsErrors" dxfId="1368" priority="143">
      <formula>ISERROR(D72)</formula>
    </cfRule>
  </conditionalFormatting>
  <conditionalFormatting sqref="C72:C76">
    <cfRule type="containsErrors" dxfId="1367" priority="142">
      <formula>ISERROR(C72)</formula>
    </cfRule>
  </conditionalFormatting>
  <conditionalFormatting sqref="D82:D86">
    <cfRule type="containsErrors" dxfId="1366" priority="141">
      <formula>ISERROR(D82)</formula>
    </cfRule>
  </conditionalFormatting>
  <conditionalFormatting sqref="C82:C86">
    <cfRule type="containsErrors" dxfId="1365" priority="140">
      <formula>ISERROR(C82)</formula>
    </cfRule>
  </conditionalFormatting>
  <conditionalFormatting sqref="D92:D96">
    <cfRule type="containsErrors" dxfId="1364" priority="139">
      <formula>ISERROR(D92)</formula>
    </cfRule>
  </conditionalFormatting>
  <conditionalFormatting sqref="C92:C96">
    <cfRule type="containsErrors" dxfId="1363" priority="138">
      <formula>ISERROR(C92)</formula>
    </cfRule>
  </conditionalFormatting>
  <conditionalFormatting sqref="D102:D106">
    <cfRule type="containsErrors" dxfId="1362" priority="137">
      <formula>ISERROR(D102)</formula>
    </cfRule>
  </conditionalFormatting>
  <conditionalFormatting sqref="C102:C106">
    <cfRule type="containsErrors" dxfId="1361" priority="136">
      <formula>ISERROR(C102)</formula>
    </cfRule>
  </conditionalFormatting>
  <conditionalFormatting sqref="D112:D116">
    <cfRule type="containsErrors" dxfId="1360" priority="135">
      <formula>ISERROR(D112)</formula>
    </cfRule>
  </conditionalFormatting>
  <conditionalFormatting sqref="C112:C116">
    <cfRule type="containsErrors" dxfId="1359" priority="134">
      <formula>ISERROR(C112)</formula>
    </cfRule>
  </conditionalFormatting>
  <conditionalFormatting sqref="D122:D126">
    <cfRule type="containsErrors" dxfId="1358" priority="133">
      <formula>ISERROR(D122)</formula>
    </cfRule>
  </conditionalFormatting>
  <conditionalFormatting sqref="C122:C126">
    <cfRule type="containsErrors" dxfId="1357" priority="132">
      <formula>ISERROR(C122)</formula>
    </cfRule>
  </conditionalFormatting>
  <conditionalFormatting sqref="D132:D136">
    <cfRule type="containsErrors" dxfId="1356" priority="131">
      <formula>ISERROR(D132)</formula>
    </cfRule>
  </conditionalFormatting>
  <conditionalFormatting sqref="C132:C136">
    <cfRule type="containsErrors" dxfId="1355" priority="130">
      <formula>ISERROR(C132)</formula>
    </cfRule>
  </conditionalFormatting>
  <conditionalFormatting sqref="D142:D146">
    <cfRule type="containsErrors" dxfId="1354" priority="129">
      <formula>ISERROR(D142)</formula>
    </cfRule>
  </conditionalFormatting>
  <conditionalFormatting sqref="C142:C146">
    <cfRule type="containsErrors" dxfId="1353" priority="128">
      <formula>ISERROR(C142)</formula>
    </cfRule>
  </conditionalFormatting>
  <conditionalFormatting sqref="D152:D156">
    <cfRule type="containsErrors" dxfId="1352" priority="127">
      <formula>ISERROR(D152)</formula>
    </cfRule>
  </conditionalFormatting>
  <conditionalFormatting sqref="C152:C156">
    <cfRule type="containsErrors" dxfId="1351" priority="126">
      <formula>ISERROR(C152)</formula>
    </cfRule>
  </conditionalFormatting>
  <conditionalFormatting sqref="A12:A16">
    <cfRule type="containsErrors" dxfId="1350" priority="125">
      <formula>ISERROR(A12)</formula>
    </cfRule>
  </conditionalFormatting>
  <conditionalFormatting sqref="A12:A16">
    <cfRule type="cellIs" dxfId="1349" priority="124" operator="equal">
      <formula>0</formula>
    </cfRule>
  </conditionalFormatting>
  <conditionalFormatting sqref="A22:A26">
    <cfRule type="containsErrors" dxfId="1348" priority="123">
      <formula>ISERROR(A22)</formula>
    </cfRule>
  </conditionalFormatting>
  <conditionalFormatting sqref="A22:A26">
    <cfRule type="cellIs" dxfId="1347" priority="122" operator="equal">
      <formula>0</formula>
    </cfRule>
  </conditionalFormatting>
  <conditionalFormatting sqref="A32:A36">
    <cfRule type="containsErrors" dxfId="1346" priority="121">
      <formula>ISERROR(A32)</formula>
    </cfRule>
  </conditionalFormatting>
  <conditionalFormatting sqref="A32:A36">
    <cfRule type="cellIs" dxfId="1345" priority="120" operator="equal">
      <formula>0</formula>
    </cfRule>
  </conditionalFormatting>
  <conditionalFormatting sqref="A42:A46">
    <cfRule type="containsErrors" dxfId="1344" priority="119">
      <formula>ISERROR(A42)</formula>
    </cfRule>
  </conditionalFormatting>
  <conditionalFormatting sqref="A42:A46">
    <cfRule type="cellIs" dxfId="1343" priority="118" operator="equal">
      <formula>0</formula>
    </cfRule>
  </conditionalFormatting>
  <conditionalFormatting sqref="A52:A56">
    <cfRule type="containsErrors" dxfId="1342" priority="117">
      <formula>ISERROR(A52)</formula>
    </cfRule>
  </conditionalFormatting>
  <conditionalFormatting sqref="A52:A56">
    <cfRule type="cellIs" dxfId="1341" priority="116" operator="equal">
      <formula>0</formula>
    </cfRule>
  </conditionalFormatting>
  <conditionalFormatting sqref="A62:A66">
    <cfRule type="containsErrors" dxfId="1340" priority="115">
      <formula>ISERROR(A62)</formula>
    </cfRule>
  </conditionalFormatting>
  <conditionalFormatting sqref="A62:A66">
    <cfRule type="cellIs" dxfId="1339" priority="114" operator="equal">
      <formula>0</formula>
    </cfRule>
  </conditionalFormatting>
  <conditionalFormatting sqref="A72:A76">
    <cfRule type="containsErrors" dxfId="1338" priority="113">
      <formula>ISERROR(A72)</formula>
    </cfRule>
  </conditionalFormatting>
  <conditionalFormatting sqref="A72:A76">
    <cfRule type="cellIs" dxfId="1337" priority="112" operator="equal">
      <formula>0</formula>
    </cfRule>
  </conditionalFormatting>
  <conditionalFormatting sqref="A82:A86">
    <cfRule type="containsErrors" dxfId="1336" priority="111">
      <formula>ISERROR(A82)</formula>
    </cfRule>
  </conditionalFormatting>
  <conditionalFormatting sqref="A82:A86">
    <cfRule type="cellIs" dxfId="1335" priority="110" operator="equal">
      <formula>0</formula>
    </cfRule>
  </conditionalFormatting>
  <conditionalFormatting sqref="A92:A96">
    <cfRule type="containsErrors" dxfId="1334" priority="109">
      <formula>ISERROR(A92)</formula>
    </cfRule>
  </conditionalFormatting>
  <conditionalFormatting sqref="A92:A96">
    <cfRule type="cellIs" dxfId="1333" priority="108" operator="equal">
      <formula>0</formula>
    </cfRule>
  </conditionalFormatting>
  <conditionalFormatting sqref="A102:A106">
    <cfRule type="containsErrors" dxfId="1332" priority="107">
      <formula>ISERROR(A102)</formula>
    </cfRule>
  </conditionalFormatting>
  <conditionalFormatting sqref="A102:A106">
    <cfRule type="cellIs" dxfId="1331" priority="106" operator="equal">
      <formula>0</formula>
    </cfRule>
  </conditionalFormatting>
  <conditionalFormatting sqref="A112:A116">
    <cfRule type="containsErrors" dxfId="1330" priority="105">
      <formula>ISERROR(A112)</formula>
    </cfRule>
  </conditionalFormatting>
  <conditionalFormatting sqref="A112:A116">
    <cfRule type="cellIs" dxfId="1329" priority="104" operator="equal">
      <formula>0</formula>
    </cfRule>
  </conditionalFormatting>
  <conditionalFormatting sqref="A122:A126">
    <cfRule type="containsErrors" dxfId="1328" priority="103">
      <formula>ISERROR(A122)</formula>
    </cfRule>
  </conditionalFormatting>
  <conditionalFormatting sqref="A122:A126">
    <cfRule type="cellIs" dxfId="1327" priority="102" operator="equal">
      <formula>0</formula>
    </cfRule>
  </conditionalFormatting>
  <conditionalFormatting sqref="A132:A136">
    <cfRule type="containsErrors" dxfId="1326" priority="101">
      <formula>ISERROR(A132)</formula>
    </cfRule>
  </conditionalFormatting>
  <conditionalFormatting sqref="A132:A136">
    <cfRule type="cellIs" dxfId="1325" priority="100" operator="equal">
      <formula>0</formula>
    </cfRule>
  </conditionalFormatting>
  <conditionalFormatting sqref="A142:A146">
    <cfRule type="containsErrors" dxfId="1324" priority="99">
      <formula>ISERROR(A142)</formula>
    </cfRule>
  </conditionalFormatting>
  <conditionalFormatting sqref="A142:A146">
    <cfRule type="cellIs" dxfId="1323" priority="98" operator="equal">
      <formula>0</formula>
    </cfRule>
  </conditionalFormatting>
  <conditionalFormatting sqref="A152:A156">
    <cfRule type="containsErrors" dxfId="1322" priority="97">
      <formula>ISERROR(A152)</formula>
    </cfRule>
  </conditionalFormatting>
  <conditionalFormatting sqref="A152:A156">
    <cfRule type="cellIs" dxfId="1321" priority="96" operator="equal">
      <formula>0</formula>
    </cfRule>
  </conditionalFormatting>
  <conditionalFormatting sqref="A21">
    <cfRule type="containsErrors" dxfId="1320" priority="95">
      <formula>ISERROR(A21)</formula>
    </cfRule>
  </conditionalFormatting>
  <conditionalFormatting sqref="A31">
    <cfRule type="containsErrors" dxfId="1319" priority="94">
      <formula>ISERROR(A31)</formula>
    </cfRule>
  </conditionalFormatting>
  <conditionalFormatting sqref="A41">
    <cfRule type="containsErrors" dxfId="1318" priority="93">
      <formula>ISERROR(A41)</formula>
    </cfRule>
  </conditionalFormatting>
  <conditionalFormatting sqref="C17:C18">
    <cfRule type="containsErrors" dxfId="1317" priority="92">
      <formula>ISERROR(C17)</formula>
    </cfRule>
  </conditionalFormatting>
  <conditionalFormatting sqref="C19:C20">
    <cfRule type="cellIs" dxfId="1316" priority="90" operator="equal">
      <formula>0</formula>
    </cfRule>
    <cfRule type="containsErrors" dxfId="1315" priority="91">
      <formula>ISERROR(C19)</formula>
    </cfRule>
  </conditionalFormatting>
  <conditionalFormatting sqref="C27:C28">
    <cfRule type="containsErrors" dxfId="1314" priority="89">
      <formula>ISERROR(C27)</formula>
    </cfRule>
  </conditionalFormatting>
  <conditionalFormatting sqref="C29:C30">
    <cfRule type="cellIs" dxfId="1313" priority="87" operator="equal">
      <formula>0</formula>
    </cfRule>
    <cfRule type="containsErrors" dxfId="1312" priority="88">
      <formula>ISERROR(C29)</formula>
    </cfRule>
  </conditionalFormatting>
  <conditionalFormatting sqref="C37:C38">
    <cfRule type="containsErrors" dxfId="1311" priority="86">
      <formula>ISERROR(C37)</formula>
    </cfRule>
  </conditionalFormatting>
  <conditionalFormatting sqref="C39:C40">
    <cfRule type="cellIs" dxfId="1310" priority="84" operator="equal">
      <formula>0</formula>
    </cfRule>
    <cfRule type="containsErrors" dxfId="1309" priority="85">
      <formula>ISERROR(C39)</formula>
    </cfRule>
  </conditionalFormatting>
  <conditionalFormatting sqref="C47:C48">
    <cfRule type="containsErrors" dxfId="1308" priority="83">
      <formula>ISERROR(C47)</formula>
    </cfRule>
  </conditionalFormatting>
  <conditionalFormatting sqref="C49:C50">
    <cfRule type="cellIs" dxfId="1307" priority="81" operator="equal">
      <formula>0</formula>
    </cfRule>
    <cfRule type="containsErrors" dxfId="1306" priority="82">
      <formula>ISERROR(C49)</formula>
    </cfRule>
  </conditionalFormatting>
  <conditionalFormatting sqref="C57:C58">
    <cfRule type="containsErrors" dxfId="1305" priority="80">
      <formula>ISERROR(C57)</formula>
    </cfRule>
  </conditionalFormatting>
  <conditionalFormatting sqref="C59:C60">
    <cfRule type="cellIs" dxfId="1304" priority="78" operator="equal">
      <formula>0</formula>
    </cfRule>
    <cfRule type="containsErrors" dxfId="1303" priority="79">
      <formula>ISERROR(C59)</formula>
    </cfRule>
  </conditionalFormatting>
  <conditionalFormatting sqref="C67:C68">
    <cfRule type="containsErrors" dxfId="1302" priority="77">
      <formula>ISERROR(C67)</formula>
    </cfRule>
  </conditionalFormatting>
  <conditionalFormatting sqref="C69:C70">
    <cfRule type="cellIs" dxfId="1301" priority="75" operator="equal">
      <formula>0</formula>
    </cfRule>
    <cfRule type="containsErrors" dxfId="1300" priority="76">
      <formula>ISERROR(C69)</formula>
    </cfRule>
  </conditionalFormatting>
  <conditionalFormatting sqref="C77:C78">
    <cfRule type="containsErrors" dxfId="1299" priority="74">
      <formula>ISERROR(C77)</formula>
    </cfRule>
  </conditionalFormatting>
  <conditionalFormatting sqref="C79:C80">
    <cfRule type="cellIs" dxfId="1298" priority="72" operator="equal">
      <formula>0</formula>
    </cfRule>
    <cfRule type="containsErrors" dxfId="1297" priority="73">
      <formula>ISERROR(C79)</formula>
    </cfRule>
  </conditionalFormatting>
  <conditionalFormatting sqref="C87:C88">
    <cfRule type="containsErrors" dxfId="1296" priority="71">
      <formula>ISERROR(C87)</formula>
    </cfRule>
  </conditionalFormatting>
  <conditionalFormatting sqref="C89:C90">
    <cfRule type="cellIs" dxfId="1295" priority="69" operator="equal">
      <formula>0</formula>
    </cfRule>
    <cfRule type="containsErrors" dxfId="1294" priority="70">
      <formula>ISERROR(C89)</formula>
    </cfRule>
  </conditionalFormatting>
  <conditionalFormatting sqref="C97:C98">
    <cfRule type="containsErrors" dxfId="1293" priority="68">
      <formula>ISERROR(C97)</formula>
    </cfRule>
  </conditionalFormatting>
  <conditionalFormatting sqref="C99:C100">
    <cfRule type="cellIs" dxfId="1292" priority="66" operator="equal">
      <formula>0</formula>
    </cfRule>
    <cfRule type="containsErrors" dxfId="1291" priority="67">
      <formula>ISERROR(C99)</formula>
    </cfRule>
  </conditionalFormatting>
  <conditionalFormatting sqref="C107:C108">
    <cfRule type="containsErrors" dxfId="1290" priority="65">
      <formula>ISERROR(C107)</formula>
    </cfRule>
  </conditionalFormatting>
  <conditionalFormatting sqref="C109:C110">
    <cfRule type="cellIs" dxfId="1289" priority="63" operator="equal">
      <formula>0</formula>
    </cfRule>
    <cfRule type="containsErrors" dxfId="1288" priority="64">
      <formula>ISERROR(C109)</formula>
    </cfRule>
  </conditionalFormatting>
  <conditionalFormatting sqref="C117:C118">
    <cfRule type="containsErrors" dxfId="1287" priority="62">
      <formula>ISERROR(C117)</formula>
    </cfRule>
  </conditionalFormatting>
  <conditionalFormatting sqref="C119:C120">
    <cfRule type="cellIs" dxfId="1286" priority="60" operator="equal">
      <formula>0</formula>
    </cfRule>
    <cfRule type="containsErrors" dxfId="1285" priority="61">
      <formula>ISERROR(C119)</formula>
    </cfRule>
  </conditionalFormatting>
  <conditionalFormatting sqref="C127:C128">
    <cfRule type="containsErrors" dxfId="1284" priority="59">
      <formula>ISERROR(C127)</formula>
    </cfRule>
  </conditionalFormatting>
  <conditionalFormatting sqref="C129:C130">
    <cfRule type="cellIs" dxfId="1283" priority="57" operator="equal">
      <formula>0</formula>
    </cfRule>
    <cfRule type="containsErrors" dxfId="1282" priority="58">
      <formula>ISERROR(C129)</formula>
    </cfRule>
  </conditionalFormatting>
  <conditionalFormatting sqref="C137:C138">
    <cfRule type="containsErrors" dxfId="1281" priority="56">
      <formula>ISERROR(C137)</formula>
    </cfRule>
  </conditionalFormatting>
  <conditionalFormatting sqref="C139:C140">
    <cfRule type="cellIs" dxfId="1280" priority="54" operator="equal">
      <formula>0</formula>
    </cfRule>
    <cfRule type="containsErrors" dxfId="1279" priority="55">
      <formula>ISERROR(C139)</formula>
    </cfRule>
  </conditionalFormatting>
  <conditionalFormatting sqref="C147:C148">
    <cfRule type="containsErrors" dxfId="1278" priority="53">
      <formula>ISERROR(C147)</formula>
    </cfRule>
  </conditionalFormatting>
  <conditionalFormatting sqref="C149:C150">
    <cfRule type="cellIs" dxfId="1277" priority="51" operator="equal">
      <formula>0</formula>
    </cfRule>
    <cfRule type="containsErrors" dxfId="1276" priority="52">
      <formula>ISERROR(C149)</formula>
    </cfRule>
  </conditionalFormatting>
  <conditionalFormatting sqref="C157:C158">
    <cfRule type="containsErrors" dxfId="1275" priority="50">
      <formula>ISERROR(C157)</formula>
    </cfRule>
  </conditionalFormatting>
  <conditionalFormatting sqref="C159:C160">
    <cfRule type="cellIs" dxfId="1274" priority="48" operator="equal">
      <formula>0</formula>
    </cfRule>
    <cfRule type="containsErrors" dxfId="1273" priority="49">
      <formula>ISERROR(C159)</formula>
    </cfRule>
  </conditionalFormatting>
  <conditionalFormatting sqref="D17:D18">
    <cfRule type="containsErrors" dxfId="1272" priority="47">
      <formula>ISERROR(D17)</formula>
    </cfRule>
  </conditionalFormatting>
  <conditionalFormatting sqref="D19:D20">
    <cfRule type="cellIs" dxfId="1271" priority="45" operator="equal">
      <formula>0</formula>
    </cfRule>
    <cfRule type="containsErrors" dxfId="1270" priority="46">
      <formula>ISERROR(D19)</formula>
    </cfRule>
  </conditionalFormatting>
  <conditionalFormatting sqref="D27:D28">
    <cfRule type="containsErrors" dxfId="1269" priority="44">
      <formula>ISERROR(D27)</formula>
    </cfRule>
  </conditionalFormatting>
  <conditionalFormatting sqref="D29:D30">
    <cfRule type="cellIs" dxfId="1268" priority="42" operator="equal">
      <formula>0</formula>
    </cfRule>
    <cfRule type="containsErrors" dxfId="1267" priority="43">
      <formula>ISERROR(D29)</formula>
    </cfRule>
  </conditionalFormatting>
  <conditionalFormatting sqref="D37:D38">
    <cfRule type="containsErrors" dxfId="1266" priority="41">
      <formula>ISERROR(D37)</formula>
    </cfRule>
  </conditionalFormatting>
  <conditionalFormatting sqref="D39:D40">
    <cfRule type="cellIs" dxfId="1265" priority="39" operator="equal">
      <formula>0</formula>
    </cfRule>
    <cfRule type="containsErrors" dxfId="1264" priority="40">
      <formula>ISERROR(D39)</formula>
    </cfRule>
  </conditionalFormatting>
  <conditionalFormatting sqref="D47:D48">
    <cfRule type="containsErrors" dxfId="1263" priority="38">
      <formula>ISERROR(D47)</formula>
    </cfRule>
  </conditionalFormatting>
  <conditionalFormatting sqref="D49:D50">
    <cfRule type="cellIs" dxfId="1262" priority="36" operator="equal">
      <formula>0</formula>
    </cfRule>
    <cfRule type="containsErrors" dxfId="1261" priority="37">
      <formula>ISERROR(D49)</formula>
    </cfRule>
  </conditionalFormatting>
  <conditionalFormatting sqref="D57:D58">
    <cfRule type="containsErrors" dxfId="1260" priority="35">
      <formula>ISERROR(D57)</formula>
    </cfRule>
  </conditionalFormatting>
  <conditionalFormatting sqref="D59:D60">
    <cfRule type="cellIs" dxfId="1259" priority="33" operator="equal">
      <formula>0</formula>
    </cfRule>
    <cfRule type="containsErrors" dxfId="1258" priority="34">
      <formula>ISERROR(D59)</formula>
    </cfRule>
  </conditionalFormatting>
  <conditionalFormatting sqref="D67:D68">
    <cfRule type="containsErrors" dxfId="1257" priority="32">
      <formula>ISERROR(D67)</formula>
    </cfRule>
  </conditionalFormatting>
  <conditionalFormatting sqref="D69:D70">
    <cfRule type="cellIs" dxfId="1256" priority="30" operator="equal">
      <formula>0</formula>
    </cfRule>
    <cfRule type="containsErrors" dxfId="1255" priority="31">
      <formula>ISERROR(D69)</formula>
    </cfRule>
  </conditionalFormatting>
  <conditionalFormatting sqref="D77:D78">
    <cfRule type="containsErrors" dxfId="1254" priority="29">
      <formula>ISERROR(D77)</formula>
    </cfRule>
  </conditionalFormatting>
  <conditionalFormatting sqref="D79:D80">
    <cfRule type="cellIs" dxfId="1253" priority="27" operator="equal">
      <formula>0</formula>
    </cfRule>
    <cfRule type="containsErrors" dxfId="1252" priority="28">
      <formula>ISERROR(D79)</formula>
    </cfRule>
  </conditionalFormatting>
  <conditionalFormatting sqref="D87:D88">
    <cfRule type="containsErrors" dxfId="1251" priority="26">
      <formula>ISERROR(D87)</formula>
    </cfRule>
  </conditionalFormatting>
  <conditionalFormatting sqref="D89:D90">
    <cfRule type="cellIs" dxfId="1250" priority="24" operator="equal">
      <formula>0</formula>
    </cfRule>
    <cfRule type="containsErrors" dxfId="1249" priority="25">
      <formula>ISERROR(D89)</formula>
    </cfRule>
  </conditionalFormatting>
  <conditionalFormatting sqref="D97:D98">
    <cfRule type="containsErrors" dxfId="1248" priority="23">
      <formula>ISERROR(D97)</formula>
    </cfRule>
  </conditionalFormatting>
  <conditionalFormatting sqref="D99:D100">
    <cfRule type="cellIs" dxfId="1247" priority="21" operator="equal">
      <formula>0</formula>
    </cfRule>
    <cfRule type="containsErrors" dxfId="1246" priority="22">
      <formula>ISERROR(D99)</formula>
    </cfRule>
  </conditionalFormatting>
  <conditionalFormatting sqref="D107:D108">
    <cfRule type="containsErrors" dxfId="1245" priority="20">
      <formula>ISERROR(D107)</formula>
    </cfRule>
  </conditionalFormatting>
  <conditionalFormatting sqref="D109:D110">
    <cfRule type="cellIs" dxfId="1244" priority="18" operator="equal">
      <formula>0</formula>
    </cfRule>
    <cfRule type="containsErrors" dxfId="1243" priority="19">
      <formula>ISERROR(D109)</formula>
    </cfRule>
  </conditionalFormatting>
  <conditionalFormatting sqref="D117:D118">
    <cfRule type="containsErrors" dxfId="1242" priority="17">
      <formula>ISERROR(D117)</formula>
    </cfRule>
  </conditionalFormatting>
  <conditionalFormatting sqref="D119:D120">
    <cfRule type="cellIs" dxfId="1241" priority="15" operator="equal">
      <formula>0</formula>
    </cfRule>
    <cfRule type="containsErrors" dxfId="1240" priority="16">
      <formula>ISERROR(D119)</formula>
    </cfRule>
  </conditionalFormatting>
  <conditionalFormatting sqref="D127:D128">
    <cfRule type="containsErrors" dxfId="1239" priority="14">
      <formula>ISERROR(D127)</formula>
    </cfRule>
  </conditionalFormatting>
  <conditionalFormatting sqref="D129:D130">
    <cfRule type="cellIs" dxfId="1238" priority="12" operator="equal">
      <formula>0</formula>
    </cfRule>
    <cfRule type="containsErrors" dxfId="1237" priority="13">
      <formula>ISERROR(D129)</formula>
    </cfRule>
  </conditionalFormatting>
  <conditionalFormatting sqref="D137:D138">
    <cfRule type="containsErrors" dxfId="1236" priority="11">
      <formula>ISERROR(D137)</formula>
    </cfRule>
  </conditionalFormatting>
  <conditionalFormatting sqref="D139:D140">
    <cfRule type="cellIs" dxfId="1235" priority="9" operator="equal">
      <formula>0</formula>
    </cfRule>
    <cfRule type="containsErrors" dxfId="1234" priority="10">
      <formula>ISERROR(D139)</formula>
    </cfRule>
  </conditionalFormatting>
  <conditionalFormatting sqref="D147:D148">
    <cfRule type="containsErrors" dxfId="1233" priority="8">
      <formula>ISERROR(D147)</formula>
    </cfRule>
  </conditionalFormatting>
  <conditionalFormatting sqref="D149:D150">
    <cfRule type="cellIs" dxfId="1232" priority="6" operator="equal">
      <formula>0</formula>
    </cfRule>
    <cfRule type="containsErrors" dxfId="1231" priority="7">
      <formula>ISERROR(D149)</formula>
    </cfRule>
  </conditionalFormatting>
  <conditionalFormatting sqref="D157:D158">
    <cfRule type="containsErrors" dxfId="1230" priority="5">
      <formula>ISERROR(D157)</formula>
    </cfRule>
  </conditionalFormatting>
  <conditionalFormatting sqref="D159:D160">
    <cfRule type="cellIs" dxfId="1229" priority="3" operator="equal">
      <formula>0</formula>
    </cfRule>
    <cfRule type="containsErrors" dxfId="1228" priority="4">
      <formula>ISERROR(D159)</formula>
    </cfRule>
  </conditionalFormatting>
  <conditionalFormatting sqref="F6">
    <cfRule type="expression" dxfId="1227" priority="2">
      <formula>IF(F6=300,5)</formula>
    </cfRule>
  </conditionalFormatting>
  <conditionalFormatting sqref="G6">
    <cfRule type="expression" dxfId="1226" priority="1">
      <formula>IF(G6=300,5)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1"/>
  <sheetViews>
    <sheetView workbookViewId="0">
      <selection activeCell="C17" sqref="C17"/>
    </sheetView>
  </sheetViews>
  <sheetFormatPr baseColWidth="10" defaultRowHeight="14.4" x14ac:dyDescent="0.3"/>
  <cols>
    <col min="3" max="3" width="16.109375" bestFit="1" customWidth="1"/>
  </cols>
  <sheetData>
    <row r="1" spans="1:7" ht="27.6" customHeight="1" thickBot="1" x14ac:dyDescent="0.35">
      <c r="A1" s="24" t="s">
        <v>160</v>
      </c>
      <c r="B1" s="25" t="s">
        <v>103</v>
      </c>
      <c r="C1" s="26" t="s">
        <v>104</v>
      </c>
      <c r="D1" s="27" t="s">
        <v>105</v>
      </c>
      <c r="E1" s="28" t="s">
        <v>106</v>
      </c>
      <c r="F1" s="29" t="s">
        <v>107</v>
      </c>
      <c r="G1" s="29" t="s">
        <v>108</v>
      </c>
    </row>
    <row r="2" spans="1:7" x14ac:dyDescent="0.3">
      <c r="A2" s="30" t="str">
        <f>VLOOKUP(B2,Données!$A$3:$I$1003,4)</f>
        <v>F</v>
      </c>
      <c r="B2" s="31">
        <v>1020</v>
      </c>
      <c r="C2" s="32" t="str">
        <f>IF(B2=Données!X$1,Données!$X$2,VLOOKUP(B2,Données!$A$3:$I$1003,3))</f>
        <v xml:space="preserve">Gisèle Gilbert </v>
      </c>
      <c r="D2" s="33">
        <f>IF(AND(Sem.01!H2="x",Sem.02!H2="x",Sem.03!H2="x",Sem.04!H2="x"),Sem.04!D2,IF(C2="Dummy",Données!$X$4,VLOOKUP(B2,Données!$A$3:$I$1003,5)))</f>
        <v>133</v>
      </c>
      <c r="E2" s="34">
        <v>300</v>
      </c>
      <c r="F2" s="34">
        <v>120</v>
      </c>
      <c r="G2" s="34">
        <v>136</v>
      </c>
    </row>
    <row r="3" spans="1:7" x14ac:dyDescent="0.3">
      <c r="A3" s="30" t="str">
        <f>VLOOKUP(B3,Données!$A$3:$I$1003,4)</f>
        <v>F</v>
      </c>
      <c r="B3" s="35">
        <v>1069</v>
      </c>
      <c r="C3" s="32" t="str">
        <f>IF(B3=Données!X$1,Données!$X$2,VLOOKUP(B3,Données!$A$3:$I$1003,3))</f>
        <v>Diane Resler</v>
      </c>
      <c r="D3" s="33">
        <f>IF(AND(Sem.01!H3="x",Sem.02!H3="x",Sem.03!H3="x",Sem.04!H3="x"),Sem.04!D3,IF(C3="Dummy",Données!$X$4,VLOOKUP(B3,Données!$A$3:$I$1003,5)))</f>
        <v>138</v>
      </c>
      <c r="E3" s="34">
        <v>160</v>
      </c>
      <c r="F3" s="34">
        <v>99</v>
      </c>
      <c r="G3" s="34">
        <v>300</v>
      </c>
    </row>
    <row r="4" spans="1:7" x14ac:dyDescent="0.3">
      <c r="A4" s="30" t="str">
        <f>VLOOKUP(B4,Données!$A$3:$I$1003,4)</f>
        <v>H</v>
      </c>
      <c r="B4" s="35">
        <v>1040</v>
      </c>
      <c r="C4" s="32" t="str">
        <f>IF(B4=Données!X$1,Données!$X$2,VLOOKUP(B4,Données!$A$3:$I$1003,3))</f>
        <v>Maurice Chartrand</v>
      </c>
      <c r="D4" s="33">
        <f>IF(AND(Sem.01!H4="x",Sem.02!H4="x",Sem.03!H4="x",Sem.04!H4="x"),Sem.04!D4,IF(C4="Dummy",Données!$X$4,VLOOKUP(B4,Données!$A$3:$I$1003,5)))</f>
        <v>169</v>
      </c>
      <c r="E4" s="34">
        <v>193</v>
      </c>
      <c r="F4" s="34">
        <v>150</v>
      </c>
      <c r="G4" s="34">
        <v>143</v>
      </c>
    </row>
    <row r="5" spans="1:7" x14ac:dyDescent="0.3">
      <c r="A5" s="30" t="str">
        <f>VLOOKUP(B5,Données!$A$3:$I$1003,4)</f>
        <v>H</v>
      </c>
      <c r="B5" s="35">
        <v>1003</v>
      </c>
      <c r="C5" s="32" t="str">
        <f>IF(B5=Données!X$1,Données!$X$2,VLOOKUP(B5,Données!$A$3:$I$1003,3))</f>
        <v>Jean-Claude Matte</v>
      </c>
      <c r="D5" s="33">
        <f>IF(AND(Sem.01!H5="x",Sem.02!H5="x",Sem.03!H5="x",Sem.04!H5="x"),Sem.04!D5,IF(C5="Dummy",Données!$X$4,VLOOKUP(B5,Données!$A$3:$I$1003,5)))</f>
        <v>180</v>
      </c>
      <c r="E5" s="34">
        <v>219</v>
      </c>
      <c r="F5" s="34">
        <v>144</v>
      </c>
      <c r="G5" s="34">
        <v>160</v>
      </c>
    </row>
    <row r="6" spans="1:7" x14ac:dyDescent="0.3">
      <c r="A6" s="30" t="str">
        <f>VLOOKUP(B6,Données!$A$3:$I$1003,4)</f>
        <v>F</v>
      </c>
      <c r="B6" s="35">
        <v>1004</v>
      </c>
      <c r="C6" s="32" t="str">
        <f>IF(B6=Données!X$1,Données!$X$2,VLOOKUP(B6,Données!$A$3:$I$1003,3))</f>
        <v>Gilberte Caron</v>
      </c>
      <c r="D6" s="33">
        <f>IF(AND(Sem.01!H6="x",Sem.02!H6="x",Sem.03!H6="x",Sem.04!H6="x"),Sem.04!D6,IF(C6="Dummy",Données!$X$4,VLOOKUP(B6,Données!$A$3:$I$1003,5)))</f>
        <v>179</v>
      </c>
      <c r="E6" s="34">
        <v>190</v>
      </c>
      <c r="F6" s="34">
        <v>161</v>
      </c>
      <c r="G6" s="34">
        <v>228</v>
      </c>
    </row>
    <row r="7" spans="1:7" x14ac:dyDescent="0.3">
      <c r="A7" s="36" t="s">
        <v>109</v>
      </c>
      <c r="B7" s="37"/>
      <c r="C7" s="38" t="str">
        <f>IFERROR(IF(B7=Données!X$1,Données!$X$2,VLOOKUP(B7,Données!$A$3:$I$1003,3)),"")</f>
        <v/>
      </c>
      <c r="D7" s="39" t="b">
        <f>IF(Sem.01!D7,IF(C7="Dummy",Données!$X$4,VLOOKUP(B7,Données!$A$3:$I$1003,7)))</f>
        <v>0</v>
      </c>
      <c r="E7" s="40"/>
      <c r="F7" s="40"/>
      <c r="G7" s="40"/>
    </row>
    <row r="8" spans="1:7" x14ac:dyDescent="0.3">
      <c r="A8" s="36" t="s">
        <v>109</v>
      </c>
      <c r="B8" s="37"/>
      <c r="C8" s="38" t="str">
        <f>IFERROR(IF(B8=Données!X$1,Données!$X$2,VLOOKUP(B8,Données!$A$3:$I$1003,3)),"")</f>
        <v/>
      </c>
      <c r="D8" s="39" t="b">
        <f>IF(Sem.01!D8,IF(C8="Dummy",Données!$X$4,VLOOKUP(B8,Données!$A$3:$I$1003,7)))</f>
        <v>0</v>
      </c>
      <c r="E8" s="41"/>
      <c r="F8" s="41"/>
      <c r="G8" s="41"/>
    </row>
    <row r="9" spans="1:7" x14ac:dyDescent="0.3">
      <c r="A9" s="42" t="s">
        <v>110</v>
      </c>
      <c r="B9" s="37"/>
      <c r="C9" s="43" t="str">
        <f>IFERROR(VLOOKUP(B9,Données!$Q$3:$W$503,2),"")</f>
        <v/>
      </c>
      <c r="D9" s="44" t="e">
        <f>VLOOKUP(B9,Données!$Q$3:$V$253,3)</f>
        <v>#N/A</v>
      </c>
      <c r="E9" s="41"/>
      <c r="F9" s="41"/>
      <c r="G9" s="41"/>
    </row>
    <row r="10" spans="1:7" ht="15" thickBot="1" x14ac:dyDescent="0.35">
      <c r="A10" s="45" t="s">
        <v>110</v>
      </c>
      <c r="B10" s="37"/>
      <c r="C10" s="43" t="str">
        <f>IFERROR(VLOOKUP(B10,Données!$Q$3:$W$503,2),"")</f>
        <v/>
      </c>
      <c r="D10" s="44" t="e">
        <f>VLOOKUP(B10,Données!$Q$3:$V$253,3)</f>
        <v>#N/A</v>
      </c>
      <c r="E10" s="47"/>
      <c r="F10" s="47"/>
      <c r="G10" s="47"/>
    </row>
    <row r="11" spans="1:7" ht="15" thickBot="1" x14ac:dyDescent="0.35">
      <c r="A11" s="48">
        <f>$T$1-D11</f>
        <v>-799</v>
      </c>
      <c r="B11" s="49">
        <v>117</v>
      </c>
      <c r="C11" s="50" t="s">
        <v>111</v>
      </c>
      <c r="D11" s="51">
        <f>SUM(D2:D6)</f>
        <v>799</v>
      </c>
      <c r="E11" s="52">
        <f>SUM(E2:E6)+SUMPRODUCT((E2:E6=0)*1,$D176:$D180)</f>
        <v>1062</v>
      </c>
      <c r="F11" s="52">
        <f>SUM(F2:F6)+SUMPRODUCT((F2:F6=0)*1,$D176:$D180)</f>
        <v>674</v>
      </c>
      <c r="G11" s="52">
        <f>SUM(G2:G6)+SUMPRODUCT((G2:G6=0)*1,$D176:$D180)</f>
        <v>967</v>
      </c>
    </row>
    <row r="12" spans="1:7" x14ac:dyDescent="0.3">
      <c r="A12" s="30" t="str">
        <f>VLOOKUP(B12,Données!$A$3:$I$1003,4)</f>
        <v>H</v>
      </c>
      <c r="B12" s="14">
        <v>1064</v>
      </c>
      <c r="C12" s="32" t="str">
        <f>IF(B12=Données!X$1,Données!$X$2,VLOOKUP(B12,Données!$A$3:$I$1003,3))</f>
        <v>Claude Chaumont</v>
      </c>
      <c r="D12" s="33">
        <f>IF(AND(Sem.01!H12="x",Sem.02!H12="x",Sem.03!H12="x",Sem.04!H12="x"),Sem.04!D12,IF(C12="Dummy",Données!$X$4,VLOOKUP(B12,Données!$A$3:$I$1003,5)))</f>
        <v>136</v>
      </c>
      <c r="E12" s="34">
        <v>156</v>
      </c>
      <c r="F12" s="34">
        <v>188</v>
      </c>
      <c r="G12" s="34">
        <v>146</v>
      </c>
    </row>
    <row r="13" spans="1:7" x14ac:dyDescent="0.3">
      <c r="A13" s="30" t="str">
        <f>VLOOKUP(B13,Données!$A$3:$I$1003,4)</f>
        <v>H</v>
      </c>
      <c r="B13" s="14">
        <v>1011</v>
      </c>
      <c r="C13" s="32" t="str">
        <f>IF(B13=Données!X$1,Données!$X$2,VLOOKUP(B13,Données!$A$3:$I$1003,3))</f>
        <v>Michel Tremblay</v>
      </c>
      <c r="D13" s="33">
        <f>IF(AND(Sem.01!H13="x",Sem.02!H13="x",Sem.03!H13="x",Sem.04!H13="x"),Sem.04!D13,IF(C13="Dummy",Données!$X$4,VLOOKUP(B13,Données!$A$3:$I$1003,5)))</f>
        <v>152</v>
      </c>
      <c r="E13" s="34">
        <v>112</v>
      </c>
      <c r="F13" s="34">
        <v>148</v>
      </c>
      <c r="G13" s="34">
        <v>158</v>
      </c>
    </row>
    <row r="14" spans="1:7" x14ac:dyDescent="0.3">
      <c r="A14" s="30" t="str">
        <f>VLOOKUP(B14,Données!$A$3:$I$1003,4)</f>
        <v>F</v>
      </c>
      <c r="B14" s="14">
        <v>1000</v>
      </c>
      <c r="C14" s="32" t="str">
        <f>IF(B14=Données!X$1,Données!$X$2,VLOOKUP(B14,Données!$A$3:$I$1003,3))</f>
        <v>Pierrette Venne</v>
      </c>
      <c r="D14" s="33">
        <f>IF(AND(Sem.01!H14="x",Sem.02!H14="x",Sem.03!H14="x",Sem.04!H14="x"),Sem.04!D14,IF(C14="Dummy",Données!$X$4,VLOOKUP(B14,Données!$A$3:$I$1003,5)))</f>
        <v>157</v>
      </c>
      <c r="E14" s="34">
        <v>136</v>
      </c>
      <c r="F14" s="34">
        <v>125</v>
      </c>
      <c r="G14" s="34">
        <v>130</v>
      </c>
    </row>
    <row r="15" spans="1:7" x14ac:dyDescent="0.3">
      <c r="A15" s="30" t="str">
        <f>VLOOKUP(B15,Données!$A$3:$I$1003,4)</f>
        <v>H</v>
      </c>
      <c r="B15" s="14">
        <v>1052</v>
      </c>
      <c r="C15" s="32" t="str">
        <f>IF(B15=Données!X$1,Données!$X$2,VLOOKUP(B15,Données!$A$3:$I$1003,3))</f>
        <v>Gilles Dussault</v>
      </c>
      <c r="D15" s="33">
        <f>IF(AND(Sem.01!H15="x",Sem.02!H15="x",Sem.03!H15="x",Sem.04!H15="x"),Sem.04!D15,IF(C15="Dummy",Données!$X$4,VLOOKUP(B15,Données!$A$3:$I$1003,5)))</f>
        <v>175</v>
      </c>
      <c r="E15" s="34">
        <v>161</v>
      </c>
      <c r="F15" s="34">
        <v>156</v>
      </c>
      <c r="G15" s="34">
        <v>159</v>
      </c>
    </row>
    <row r="16" spans="1:7" x14ac:dyDescent="0.3">
      <c r="A16" s="30" t="str">
        <f>VLOOKUP(B16,Données!$A$3:$I$1003,4)</f>
        <v>F</v>
      </c>
      <c r="B16" s="14">
        <v>1009</v>
      </c>
      <c r="C16" s="32" t="str">
        <f>IF(B16=Données!X$1,Données!$X$2,VLOOKUP(B16,Données!$A$3:$I$1003,3))</f>
        <v>Dorothée Beauchesne</v>
      </c>
      <c r="D16" s="33">
        <f>IF(AND(Sem.01!H16="x",Sem.02!H16="x",Sem.03!H16="x",Sem.04!H16="x"),Sem.04!D16,IF(C16="Dummy",Données!$X$4,VLOOKUP(B16,Données!$A$3:$I$1003,5)))</f>
        <v>184</v>
      </c>
      <c r="E16" s="34">
        <v>178</v>
      </c>
      <c r="F16" s="34">
        <v>169</v>
      </c>
      <c r="G16" s="34">
        <v>157</v>
      </c>
    </row>
    <row r="17" spans="1:7" x14ac:dyDescent="0.3">
      <c r="A17" s="36" t="s">
        <v>109</v>
      </c>
      <c r="B17" s="37"/>
      <c r="C17" s="38" t="str">
        <f>IFERROR(IF(B17=Données!X$1,Données!$X$2,VLOOKUP(B17,Données!$A$3:$I$1003,3)),"")</f>
        <v/>
      </c>
      <c r="D17" s="39" t="b">
        <f>IF(Sem.01!D17,IF(C17="Dummy",Données!$X$4,VLOOKUP(B17,Données!$A$3:$I$1003,7)))</f>
        <v>0</v>
      </c>
      <c r="E17" s="40"/>
      <c r="F17" s="40"/>
      <c r="G17" s="40"/>
    </row>
    <row r="18" spans="1:7" x14ac:dyDescent="0.3">
      <c r="A18" s="36" t="s">
        <v>109</v>
      </c>
      <c r="B18" s="37"/>
      <c r="C18" s="38" t="str">
        <f>IFERROR(IF(B18=Données!X$1,Données!$X$2,VLOOKUP(B18,Données!$A$3:$I$1003,3)),"")</f>
        <v/>
      </c>
      <c r="D18" s="39" t="b">
        <f>IF(Sem.01!D18,IF(C18="Dummy",Données!$X$4,VLOOKUP(B18,Données!$A$3:$I$1003,7)))</f>
        <v>0</v>
      </c>
      <c r="E18" s="41"/>
      <c r="F18" s="41"/>
      <c r="G18" s="41"/>
    </row>
    <row r="19" spans="1:7" x14ac:dyDescent="0.3">
      <c r="A19" s="42" t="s">
        <v>110</v>
      </c>
      <c r="B19" s="37"/>
      <c r="C19" s="43" t="str">
        <f>IFERROR(VLOOKUP(B19,Données!$Q$3:$W$503,2),"")</f>
        <v/>
      </c>
      <c r="D19" s="44" t="e">
        <f>VLOOKUP(B19,Données!$Q$3:$V$253,3)</f>
        <v>#N/A</v>
      </c>
      <c r="E19" s="41"/>
      <c r="F19" s="41"/>
      <c r="G19" s="41"/>
    </row>
    <row r="20" spans="1:7" ht="15" thickBot="1" x14ac:dyDescent="0.35">
      <c r="A20" s="45" t="s">
        <v>110</v>
      </c>
      <c r="B20" s="37"/>
      <c r="C20" s="43" t="str">
        <f>IFERROR(VLOOKUP(B20,Données!$Q$3:$W$503,2),"")</f>
        <v/>
      </c>
      <c r="D20" s="44" t="e">
        <f>VLOOKUP(B20,Données!$Q$3:$V$253,3)</f>
        <v>#N/A</v>
      </c>
      <c r="E20" s="47"/>
      <c r="F20" s="47"/>
      <c r="G20" s="47"/>
    </row>
    <row r="21" spans="1:7" ht="15" thickBot="1" x14ac:dyDescent="0.35">
      <c r="A21" s="48">
        <f>$T$1-D21</f>
        <v>-804</v>
      </c>
      <c r="B21" s="49">
        <v>97</v>
      </c>
      <c r="C21" s="50" t="s">
        <v>112</v>
      </c>
      <c r="D21" s="51">
        <f>SUM(D12:D16)</f>
        <v>804</v>
      </c>
      <c r="E21" s="52">
        <f>SUM(E12:E16)+SUMPRODUCT((E12:E16=0)*1,$D186:$D190)</f>
        <v>743</v>
      </c>
      <c r="F21" s="52">
        <f>SUM(F12:F16)+SUMPRODUCT((F12:F16=0)*1,$D186:$D190)</f>
        <v>786</v>
      </c>
      <c r="G21" s="52">
        <f>SUM(G12:G16)+SUMPRODUCT((G12:G16=0)*1,$D186:$D190)</f>
        <v>750</v>
      </c>
    </row>
    <row r="22" spans="1:7" x14ac:dyDescent="0.3">
      <c r="A22" s="30" t="str">
        <f>VLOOKUP(B22,Données!$A$3:$I$1003,4)</f>
        <v>H</v>
      </c>
      <c r="B22" s="14">
        <v>1010</v>
      </c>
      <c r="C22" s="32" t="str">
        <f>IF(B22=Données!X$1,Données!$X$2,VLOOKUP(B22,Données!$A$3:$I$1003,3))</f>
        <v>Guy Girard</v>
      </c>
      <c r="D22" s="33">
        <f>IF(AND(Sem.01!H22="x",Sem.02!H22="x",Sem.03!H22="x",Sem.04!H22="x"),Sem.04!D22,IF(C22="Dummy",Données!$X$4,VLOOKUP(B22,Données!$A$3:$I$1003,5)))</f>
        <v>122</v>
      </c>
      <c r="E22" s="34">
        <v>97</v>
      </c>
      <c r="F22" s="34">
        <v>100</v>
      </c>
      <c r="G22" s="34">
        <v>93</v>
      </c>
    </row>
    <row r="23" spans="1:7" x14ac:dyDescent="0.3">
      <c r="A23" s="30" t="str">
        <f>VLOOKUP(B23,Données!$A$3:$I$1003,4)</f>
        <v>F</v>
      </c>
      <c r="B23" s="14">
        <v>1065</v>
      </c>
      <c r="C23" s="32" t="str">
        <f>IF(B23=Données!X$1,Données!$X$2,VLOOKUP(B23,Données!$A$3:$I$1003,3))</f>
        <v>Louise Arbour</v>
      </c>
      <c r="D23" s="33">
        <f>IF(AND(Sem.01!H23="x",Sem.02!H23="x",Sem.03!H23="x",Sem.04!H23="x"),Sem.04!D23,IF(C23="Dummy",Données!$X$4,VLOOKUP(B23,Données!$A$3:$I$1003,5)))</f>
        <v>146</v>
      </c>
      <c r="E23" s="34">
        <v>136</v>
      </c>
      <c r="F23" s="34">
        <v>139</v>
      </c>
      <c r="G23" s="34">
        <v>177</v>
      </c>
    </row>
    <row r="24" spans="1:7" x14ac:dyDescent="0.3">
      <c r="A24" s="30" t="str">
        <f>VLOOKUP(B24,Données!$A$3:$I$1003,4)</f>
        <v>H</v>
      </c>
      <c r="B24" s="14">
        <v>1012</v>
      </c>
      <c r="C24" s="32" t="str">
        <f>IF(B24=Données!X$1,Données!$X$2,VLOOKUP(B24,Données!$A$3:$I$1003,3))</f>
        <v>Guy Tanguay</v>
      </c>
      <c r="D24" s="33">
        <f>IF(AND(Sem.01!H24="x",Sem.02!H24="x",Sem.03!H24="x",Sem.04!H24="x"),Sem.04!D24,IF(C24="Dummy",Données!$X$4,VLOOKUP(B24,Données!$A$3:$I$1003,5)))</f>
        <v>159</v>
      </c>
      <c r="E24" s="34">
        <v>146</v>
      </c>
      <c r="F24" s="34">
        <v>189</v>
      </c>
      <c r="G24" s="34">
        <v>153</v>
      </c>
    </row>
    <row r="25" spans="1:7" x14ac:dyDescent="0.3">
      <c r="A25" s="30" t="str">
        <f>VLOOKUP(B25,Données!$A$3:$I$1003,4)</f>
        <v>F</v>
      </c>
      <c r="B25" s="14">
        <v>1013</v>
      </c>
      <c r="C25" s="32" t="str">
        <f>IF(B25=Données!X$1,Données!$X$2,VLOOKUP(B25,Données!$A$3:$I$1003,3))</f>
        <v>Huguette Charron</v>
      </c>
      <c r="D25" s="33">
        <f>IF(AND(Sem.01!H25="x",Sem.02!H25="x",Sem.03!H25="x",Sem.04!H25="x"),Sem.04!D25,IF(C25="Dummy",Données!$X$4,VLOOKUP(B25,Données!$A$3:$I$1003,5)))</f>
        <v>176</v>
      </c>
      <c r="E25" s="34">
        <v>141</v>
      </c>
      <c r="F25" s="34">
        <v>183</v>
      </c>
      <c r="G25" s="34">
        <v>191</v>
      </c>
    </row>
    <row r="26" spans="1:7" x14ac:dyDescent="0.3">
      <c r="A26" s="30" t="str">
        <f>VLOOKUP(B26,Données!$A$3:$I$1003,4)</f>
        <v>H</v>
      </c>
      <c r="B26" s="14">
        <v>1014</v>
      </c>
      <c r="C26" s="32" t="str">
        <f>IF(B26=Données!X$1,Données!$X$2,VLOOKUP(B26,Données!$A$3:$I$1003,3))</f>
        <v>Yves Chapdelaine</v>
      </c>
      <c r="D26" s="33">
        <f>IF(AND(Sem.01!H26="x",Sem.02!H26="x",Sem.03!H26="x",Sem.04!H26="x"),Sem.04!D26,IF(C26="Dummy",Données!$X$4,VLOOKUP(B26,Données!$A$3:$I$1003,5)))</f>
        <v>201</v>
      </c>
      <c r="E26" s="34">
        <v>193</v>
      </c>
      <c r="F26" s="34">
        <v>229</v>
      </c>
      <c r="G26" s="34">
        <v>267</v>
      </c>
    </row>
    <row r="27" spans="1:7" x14ac:dyDescent="0.3">
      <c r="A27" s="36" t="s">
        <v>109</v>
      </c>
      <c r="B27" s="37"/>
      <c r="C27" s="38" t="str">
        <f>IFERROR(IF(B27=Données!X$1,Données!$X$2,VLOOKUP(B27,Données!$A$3:$I$1003,3)),"")</f>
        <v/>
      </c>
      <c r="D27" s="39" t="b">
        <f>IF(Sem.01!D27,IF(C27="Dummy",Données!$X$4,VLOOKUP(B27,Données!$A$3:$I$1003,7)))</f>
        <v>0</v>
      </c>
      <c r="E27" s="40"/>
      <c r="F27" s="40"/>
      <c r="G27" s="40"/>
    </row>
    <row r="28" spans="1:7" x14ac:dyDescent="0.3">
      <c r="A28" s="36" t="s">
        <v>109</v>
      </c>
      <c r="B28" s="37"/>
      <c r="C28" s="38" t="str">
        <f>IFERROR(IF(B28=Données!X$1,Données!$X$2,VLOOKUP(B28,Données!$A$3:$I$1003,3)),"")</f>
        <v/>
      </c>
      <c r="D28" s="39" t="b">
        <f>IF(Sem.01!D28,IF(C28="Dummy",Données!$X$4,VLOOKUP(B28,Données!$A$3:$I$1003,7)))</f>
        <v>0</v>
      </c>
      <c r="E28" s="41"/>
      <c r="F28" s="41"/>
      <c r="G28" s="41"/>
    </row>
    <row r="29" spans="1:7" x14ac:dyDescent="0.3">
      <c r="A29" s="42" t="s">
        <v>110</v>
      </c>
      <c r="B29" s="37"/>
      <c r="C29" s="43" t="str">
        <f>IFERROR(VLOOKUP(B29,Données!$Q$3:$W$503,2),"")</f>
        <v/>
      </c>
      <c r="D29" s="44" t="e">
        <f>VLOOKUP(B29,Données!$Q$3:$V$253,3)</f>
        <v>#N/A</v>
      </c>
      <c r="E29" s="41"/>
      <c r="F29" s="41"/>
      <c r="G29" s="41"/>
    </row>
    <row r="30" spans="1:7" ht="15" thickBot="1" x14ac:dyDescent="0.35">
      <c r="A30" s="45" t="s">
        <v>110</v>
      </c>
      <c r="B30" s="37"/>
      <c r="C30" s="43" t="str">
        <f>IFERROR(VLOOKUP(B30,Données!$Q$3:$W$503,2),"")</f>
        <v/>
      </c>
      <c r="D30" s="44" t="e">
        <f>VLOOKUP(B30,Données!$Q$3:$V$253,3)</f>
        <v>#N/A</v>
      </c>
      <c r="E30" s="47"/>
      <c r="F30" s="47"/>
      <c r="G30" s="47"/>
    </row>
    <row r="31" spans="1:7" ht="15" thickBot="1" x14ac:dyDescent="0.35">
      <c r="A31" s="48">
        <f>$T$1-D31</f>
        <v>-804</v>
      </c>
      <c r="B31" s="49">
        <v>95</v>
      </c>
      <c r="C31" s="50" t="s">
        <v>113</v>
      </c>
      <c r="D31" s="51">
        <f>SUM(D22:D26)</f>
        <v>804</v>
      </c>
      <c r="E31" s="52">
        <f>SUM(E22:E26)+SUMPRODUCT((E22:E26=0)*1,$D196:$D200)</f>
        <v>713</v>
      </c>
      <c r="F31" s="52">
        <f>SUM(F22:F26)+SUMPRODUCT((F22:F26=0)*1,$D196:$D200)</f>
        <v>840</v>
      </c>
      <c r="G31" s="52">
        <f>SUM(G22:G26)+SUMPRODUCT((G22:G26=0)*1,$D196:$D200)</f>
        <v>881</v>
      </c>
    </row>
    <row r="32" spans="1:7" x14ac:dyDescent="0.3">
      <c r="A32" s="30" t="str">
        <f>VLOOKUP(B32,Données!$A$3:$I$1003,4)</f>
        <v>F</v>
      </c>
      <c r="B32" s="14">
        <v>1015</v>
      </c>
      <c r="C32" s="32" t="str">
        <f>IF(B32=Données!X$1,Données!$X$2,VLOOKUP(B32,Données!$A$3:$I$1003,3))</f>
        <v>Thérèse Hupé</v>
      </c>
      <c r="D32" s="33">
        <f>IF(AND(Sem.01!H32="x",Sem.02!H32="x",Sem.03!H32="x",Sem.04!H32="x"),Sem.04!D32,IF(C32="Dummy",Données!$X$4,VLOOKUP(B32,Données!$A$3:$I$1003,5)))</f>
        <v>126</v>
      </c>
      <c r="E32" s="34"/>
      <c r="F32" s="34"/>
      <c r="G32" s="34"/>
    </row>
    <row r="33" spans="1:7" x14ac:dyDescent="0.3">
      <c r="A33" s="30" t="str">
        <f>VLOOKUP(B33,Données!$A$3:$I$1003,4)</f>
        <v>H</v>
      </c>
      <c r="B33" s="14">
        <v>1016</v>
      </c>
      <c r="C33" s="32" t="str">
        <f>IF(B33=Données!X$1,Données!$X$2,VLOOKUP(B33,Données!$A$3:$I$1003,3))</f>
        <v>René Courchesne</v>
      </c>
      <c r="D33" s="33">
        <f>IF(AND(Sem.01!H33="x",Sem.02!H33="x",Sem.03!H33="x",Sem.04!H33="x"),Sem.04!D33,IF(C33="Dummy",Données!$X$4,VLOOKUP(B33,Données!$A$3:$I$1003,5)))</f>
        <v>149</v>
      </c>
      <c r="E33" s="34">
        <v>126</v>
      </c>
      <c r="F33" s="34">
        <v>135</v>
      </c>
      <c r="G33" s="34">
        <v>132</v>
      </c>
    </row>
    <row r="34" spans="1:7" x14ac:dyDescent="0.3">
      <c r="A34" s="30" t="str">
        <f>VLOOKUP(B34,Données!$A$3:$I$1003,4)</f>
        <v>H</v>
      </c>
      <c r="B34" s="14">
        <v>1017</v>
      </c>
      <c r="C34" s="32" t="str">
        <f>IF(B34=Données!X$1,Données!$X$2,VLOOKUP(B34,Données!$A$3:$I$1003,3))</f>
        <v>Gilles Martin</v>
      </c>
      <c r="D34" s="33">
        <f>IF(AND(Sem.01!H34="x",Sem.02!H34="x",Sem.03!H34="x",Sem.04!H34="x"),Sem.04!D34,IF(C34="Dummy",Données!$X$4,VLOOKUP(B34,Données!$A$3:$I$1003,5)))</f>
        <v>165</v>
      </c>
      <c r="E34" s="34">
        <v>236</v>
      </c>
      <c r="F34" s="34">
        <v>172</v>
      </c>
      <c r="G34" s="34">
        <v>149</v>
      </c>
    </row>
    <row r="35" spans="1:7" x14ac:dyDescent="0.3">
      <c r="A35" s="30" t="str">
        <f>VLOOKUP(B35,Données!$A$3:$I$1003,4)</f>
        <v>H</v>
      </c>
      <c r="B35" s="14">
        <v>1018</v>
      </c>
      <c r="C35" s="32" t="str">
        <f>IF(B35=Données!X$1,Données!$X$2,VLOOKUP(B35,Données!$A$3:$I$1003,3))</f>
        <v>Jacques Croteau</v>
      </c>
      <c r="D35" s="33">
        <f>IF(AND(Sem.01!H35="x",Sem.02!H35="x",Sem.03!H35="x",Sem.04!H35="x"),Sem.04!D35,IF(C35="Dummy",Données!$X$4,VLOOKUP(B35,Données!$A$3:$I$1003,5)))</f>
        <v>177</v>
      </c>
      <c r="E35" s="34"/>
      <c r="F35" s="34"/>
      <c r="G35" s="34"/>
    </row>
    <row r="36" spans="1:7" x14ac:dyDescent="0.3">
      <c r="A36" s="30" t="str">
        <f>VLOOKUP(B36,Données!$A$3:$I$1003,4)</f>
        <v>H</v>
      </c>
      <c r="B36" s="14">
        <v>1019</v>
      </c>
      <c r="C36" s="32" t="str">
        <f>IF(B36=Données!X$1,Données!$X$2,VLOOKUP(B36,Données!$A$3:$I$1003,3))</f>
        <v>Raymond Chartré</v>
      </c>
      <c r="D36" s="33">
        <f>IF(AND(Sem.01!H36="x",Sem.02!H36="x",Sem.03!H36="x",Sem.04!H36="x"),Sem.04!D36,IF(C36="Dummy",Données!$X$4,VLOOKUP(B36,Données!$A$3:$I$1003,5)))</f>
        <v>192</v>
      </c>
      <c r="E36" s="34">
        <v>151</v>
      </c>
      <c r="F36" s="34">
        <v>189</v>
      </c>
      <c r="G36" s="34">
        <v>152</v>
      </c>
    </row>
    <row r="37" spans="1:7" x14ac:dyDescent="0.3">
      <c r="A37" s="36" t="s">
        <v>109</v>
      </c>
      <c r="B37" s="37"/>
      <c r="C37" s="38" t="str">
        <f>IFERROR(IF(B37=Données!X$1,Données!$X$2,VLOOKUP(B37,Données!$A$3:$I$1003,3)),"")</f>
        <v/>
      </c>
      <c r="D37" s="39" t="b">
        <f>IF(Sem.01!D37,IF(C37="Dummy",Données!$X$4,VLOOKUP(B37,Données!$A$3:$I$1003,7)))</f>
        <v>0</v>
      </c>
      <c r="E37" s="40"/>
      <c r="F37" s="40"/>
      <c r="G37" s="40"/>
    </row>
    <row r="38" spans="1:7" x14ac:dyDescent="0.3">
      <c r="A38" s="36" t="s">
        <v>109</v>
      </c>
      <c r="B38" s="37"/>
      <c r="C38" s="38" t="str">
        <f>IFERROR(IF(B38=Données!X$1,Données!$X$2,VLOOKUP(B38,Données!$A$3:$I$1003,3)),"")</f>
        <v/>
      </c>
      <c r="D38" s="39" t="b">
        <f>IF(Sem.01!D38,IF(C38="Dummy",Données!$X$4,VLOOKUP(B38,Données!$A$3:$I$1003,7)))</f>
        <v>0</v>
      </c>
      <c r="E38" s="41"/>
      <c r="F38" s="41"/>
      <c r="G38" s="41"/>
    </row>
    <row r="39" spans="1:7" x14ac:dyDescent="0.3">
      <c r="A39" s="42" t="s">
        <v>110</v>
      </c>
      <c r="B39" s="37"/>
      <c r="C39" s="43" t="str">
        <f>IFERROR(VLOOKUP(B39,Données!$Q$3:$W$503,2),"")</f>
        <v/>
      </c>
      <c r="D39" s="44" t="e">
        <f>VLOOKUP(B39,Données!$Q$3:$V$253,3)</f>
        <v>#N/A</v>
      </c>
      <c r="E39" s="41"/>
      <c r="F39" s="41"/>
      <c r="G39" s="41"/>
    </row>
    <row r="40" spans="1:7" ht="15" thickBot="1" x14ac:dyDescent="0.35">
      <c r="A40" s="45" t="s">
        <v>110</v>
      </c>
      <c r="B40" s="37"/>
      <c r="C40" s="43" t="str">
        <f>IFERROR(VLOOKUP(B40,Données!$Q$3:$W$503,2),"")</f>
        <v/>
      </c>
      <c r="D40" s="44" t="e">
        <f>VLOOKUP(B40,Données!$Q$3:$V$253,3)</f>
        <v>#N/A</v>
      </c>
      <c r="E40" s="47"/>
      <c r="F40" s="47"/>
      <c r="G40" s="47"/>
    </row>
    <row r="41" spans="1:7" ht="15" thickBot="1" x14ac:dyDescent="0.35">
      <c r="A41" s="48">
        <f>$T$1-D41</f>
        <v>-809</v>
      </c>
      <c r="B41" s="49">
        <v>95</v>
      </c>
      <c r="C41" s="50" t="s">
        <v>114</v>
      </c>
      <c r="D41" s="51">
        <f>SUM(D32:D36)</f>
        <v>809</v>
      </c>
      <c r="E41" s="52">
        <f>SUM(E32:E36)+SUMPRODUCT((E32:E36=0)*1,$D206:$D210)</f>
        <v>513</v>
      </c>
      <c r="F41" s="52">
        <f>SUM(F32:F36)+SUMPRODUCT((F32:F36=0)*1,$D206:$D210)</f>
        <v>496</v>
      </c>
      <c r="G41" s="52">
        <f>SUM(G32:G36)+SUMPRODUCT((G32:G36=0)*1,$D206:$D210)</f>
        <v>433</v>
      </c>
    </row>
    <row r="42" spans="1:7" x14ac:dyDescent="0.3">
      <c r="A42" s="30" t="str">
        <f>VLOOKUP(B42,Données!$A$3:$I$1003,4)</f>
        <v>H</v>
      </c>
      <c r="B42" s="14">
        <v>1030</v>
      </c>
      <c r="C42" s="32" t="str">
        <f>IF(B42=Données!X$1,Données!$X$2,VLOOKUP(B42,Données!$A$3:$I$1003,3))</f>
        <v>Gilles Tardif</v>
      </c>
      <c r="D42" s="33">
        <f>IF(AND(Sem.01!H42="x",Sem.02!H42="x",Sem.03!H42="x",Sem.04!H42="x"),Sem.04!D42,IF(C42="Dummy",Données!$X$4,VLOOKUP(B42,Données!$A$3:$I$1003,5)))</f>
        <v>130</v>
      </c>
      <c r="E42" s="34"/>
      <c r="F42" s="34"/>
      <c r="G42" s="34"/>
    </row>
    <row r="43" spans="1:7" x14ac:dyDescent="0.3">
      <c r="A43" s="30" t="str">
        <f>VLOOKUP(B43,Données!$A$3:$I$1003,4)</f>
        <v>F</v>
      </c>
      <c r="B43" s="14">
        <v>1021</v>
      </c>
      <c r="C43" s="32" t="str">
        <f>IF(B43=Données!X$1,Données!$X$2,VLOOKUP(B43,Données!$A$3:$I$1003,3))</f>
        <v>Liliane Blais</v>
      </c>
      <c r="D43" s="33">
        <f>IF(AND(Sem.01!H43="x",Sem.02!H43="x",Sem.03!H43="x",Sem.04!H43="x"),Sem.04!D43,IF(C43="Dummy",Données!$X$4,VLOOKUP(B43,Données!$A$3:$I$1003,5)))</f>
        <v>150</v>
      </c>
      <c r="E43" s="34">
        <v>167</v>
      </c>
      <c r="F43" s="34">
        <v>159</v>
      </c>
      <c r="G43" s="34">
        <v>192</v>
      </c>
    </row>
    <row r="44" spans="1:7" x14ac:dyDescent="0.3">
      <c r="A44" s="30" t="str">
        <f>VLOOKUP(B44,Données!$A$3:$I$1003,4)</f>
        <v>F</v>
      </c>
      <c r="B44" s="14">
        <v>1022</v>
      </c>
      <c r="C44" s="32" t="str">
        <f>IF(B44=Données!X$1,Données!$X$2,VLOOKUP(B44,Données!$A$3:$I$1003,3))</f>
        <v>Suzanne Turcotte</v>
      </c>
      <c r="D44" s="33">
        <f>IF(AND(Sem.01!H44="x",Sem.02!H44="x",Sem.03!H44="x",Sem.04!H44="x"),Sem.04!D44,IF(C44="Dummy",Données!$X$4,VLOOKUP(B44,Données!$A$3:$I$1003,5)))</f>
        <v>171</v>
      </c>
      <c r="E44" s="34">
        <v>189</v>
      </c>
      <c r="F44" s="34">
        <v>193</v>
      </c>
      <c r="G44" s="34">
        <v>213</v>
      </c>
    </row>
    <row r="45" spans="1:7" x14ac:dyDescent="0.3">
      <c r="A45" s="30" t="str">
        <f>VLOOKUP(B45,Données!$A$3:$I$1003,4)</f>
        <v>F</v>
      </c>
      <c r="B45" s="14">
        <v>1023</v>
      </c>
      <c r="C45" s="32" t="str">
        <f>IF(B45=Données!X$1,Données!$X$2,VLOOKUP(B45,Données!$A$3:$I$1003,3))</f>
        <v>Nicole Tanguay</v>
      </c>
      <c r="D45" s="33">
        <f>IF(AND(Sem.01!H45="x",Sem.02!H45="x",Sem.03!H45="x",Sem.04!H45="x"),Sem.04!D45,IF(C45="Dummy",Données!$X$4,VLOOKUP(B45,Données!$A$3:$I$1003,5)))</f>
        <v>183</v>
      </c>
      <c r="E45" s="34">
        <v>170</v>
      </c>
      <c r="F45" s="34">
        <v>186</v>
      </c>
      <c r="G45" s="34">
        <v>182</v>
      </c>
    </row>
    <row r="46" spans="1:7" x14ac:dyDescent="0.3">
      <c r="A46" s="30" t="str">
        <f>VLOOKUP(B46,Données!$A$3:$I$1003,4)</f>
        <v>H</v>
      </c>
      <c r="B46" s="14">
        <v>1024</v>
      </c>
      <c r="C46" s="32" t="str">
        <f>IF(B46=Données!X$1,Données!$X$2,VLOOKUP(B46,Données!$A$3:$I$1003,3))</f>
        <v>Roland Gariépy</v>
      </c>
      <c r="D46" s="33">
        <f>IF(AND(Sem.01!H46="x",Sem.02!H46="x",Sem.03!H46="x",Sem.04!H46="x"),Sem.04!D46,IF(C46="Dummy",Données!$X$4,VLOOKUP(B46,Données!$A$3:$I$1003,5)))</f>
        <v>177</v>
      </c>
      <c r="E46" s="34">
        <v>162</v>
      </c>
      <c r="F46" s="34">
        <v>203</v>
      </c>
      <c r="G46" s="34">
        <v>182</v>
      </c>
    </row>
    <row r="47" spans="1:7" x14ac:dyDescent="0.3">
      <c r="A47" s="36" t="s">
        <v>109</v>
      </c>
      <c r="B47" s="37"/>
      <c r="C47" s="38" t="str">
        <f>IFERROR(IF(B47=Données!X$1,Données!$X$2,VLOOKUP(B47,Données!$A$3:$I$1003,3)),"")</f>
        <v/>
      </c>
      <c r="D47" s="39" t="b">
        <f>IF(Sem.01!D47,IF(C47="Dummy",Données!$X$4,VLOOKUP(B47,Données!$A$3:$I$1003,7)))</f>
        <v>0</v>
      </c>
      <c r="E47" s="40"/>
      <c r="F47" s="40"/>
      <c r="G47" s="40"/>
    </row>
    <row r="48" spans="1:7" x14ac:dyDescent="0.3">
      <c r="A48" s="36" t="s">
        <v>109</v>
      </c>
      <c r="B48" s="37"/>
      <c r="C48" s="38" t="str">
        <f>IFERROR(IF(B48=Données!X$1,Données!$X$2,VLOOKUP(B48,Données!$A$3:$I$1003,3)),"")</f>
        <v/>
      </c>
      <c r="D48" s="39" t="b">
        <f>IF(Sem.01!D48,IF(C48="Dummy",Données!$X$4,VLOOKUP(B48,Données!$A$3:$I$1003,7)))</f>
        <v>0</v>
      </c>
      <c r="E48" s="41"/>
      <c r="F48" s="41"/>
      <c r="G48" s="41"/>
    </row>
    <row r="49" spans="1:7" x14ac:dyDescent="0.3">
      <c r="A49" s="42" t="s">
        <v>110</v>
      </c>
      <c r="B49" s="37"/>
      <c r="C49" s="43" t="str">
        <f>IFERROR(VLOOKUP(B49,Données!$Q$3:$W$503,2),"")</f>
        <v/>
      </c>
      <c r="D49" s="44" t="e">
        <f>VLOOKUP(B49,Données!$Q$3:$V$253,3)</f>
        <v>#N/A</v>
      </c>
      <c r="E49" s="41"/>
      <c r="F49" s="41"/>
      <c r="G49" s="41"/>
    </row>
    <row r="50" spans="1:7" ht="15" thickBot="1" x14ac:dyDescent="0.35">
      <c r="A50" s="45" t="s">
        <v>110</v>
      </c>
      <c r="B50" s="37"/>
      <c r="C50" s="43" t="str">
        <f>IFERROR(VLOOKUP(B50,Données!$Q$3:$W$503,2),"")</f>
        <v/>
      </c>
      <c r="D50" s="44" t="e">
        <f>VLOOKUP(B50,Données!$Q$3:$V$253,3)</f>
        <v>#N/A</v>
      </c>
      <c r="E50" s="47"/>
      <c r="F50" s="47"/>
      <c r="G50" s="47"/>
    </row>
    <row r="51" spans="1:7" ht="15" thickBot="1" x14ac:dyDescent="0.35">
      <c r="A51" s="48">
        <f>$T$1-D51</f>
        <v>-811</v>
      </c>
      <c r="B51" s="49">
        <v>50</v>
      </c>
      <c r="C51" s="50" t="s">
        <v>115</v>
      </c>
      <c r="D51" s="51">
        <f>SUM(D42:D46)</f>
        <v>811</v>
      </c>
      <c r="E51" s="52">
        <f>SUM(E42:E46)+SUMPRODUCT((E42:E46=0)*1,$D216:$D220)</f>
        <v>688</v>
      </c>
      <c r="F51" s="52">
        <f>SUM(F42:F46)+SUMPRODUCT((F42:F46=0)*1,$D216:$D220)</f>
        <v>741</v>
      </c>
      <c r="G51" s="52">
        <f>SUM(G42:G46)+SUMPRODUCT((G42:G46=0)*1,$D216:$D220)</f>
        <v>769</v>
      </c>
    </row>
    <row r="52" spans="1:7" x14ac:dyDescent="0.3">
      <c r="A52" s="30" t="str">
        <f>VLOOKUP(B52,Données!$A$3:$I$1003,4)</f>
        <v>F</v>
      </c>
      <c r="B52" s="14">
        <v>1025</v>
      </c>
      <c r="C52" s="32" t="str">
        <f>IF(B52=Données!X$1,Données!$X$2,VLOOKUP(B52,Données!$A$3:$I$1003,3))</f>
        <v>Diane Lampron</v>
      </c>
      <c r="D52" s="33">
        <f>IF(AND(Sem.01!H52="x",Sem.02!H52="x",Sem.03!H52="x",Sem.04!H52="x"),Sem.04!D52,IF(C52="Dummy",Données!$X$4,VLOOKUP(B52,Données!$A$3:$I$1003,5)))</f>
        <v>130</v>
      </c>
      <c r="E52" s="34">
        <v>121</v>
      </c>
      <c r="F52" s="34">
        <v>158</v>
      </c>
      <c r="G52" s="34">
        <v>119</v>
      </c>
    </row>
    <row r="53" spans="1:7" x14ac:dyDescent="0.3">
      <c r="A53" s="30" t="str">
        <f>VLOOKUP(B53,Données!$A$3:$I$1003,4)</f>
        <v>F</v>
      </c>
      <c r="B53" s="14">
        <v>1026</v>
      </c>
      <c r="C53" s="32" t="str">
        <f>IF(B53=Données!X$1,Données!$X$2,VLOOKUP(B53,Données!$A$3:$I$1003,3))</f>
        <v>Charlotte Jolicoeur</v>
      </c>
      <c r="D53" s="33">
        <f>IF(AND(Sem.01!H53="x",Sem.02!H53="x",Sem.03!H53="x",Sem.04!H53="x"),Sem.04!D53,IF(C53="Dummy",Données!$X$4,VLOOKUP(B53,Données!$A$3:$I$1003,5)))</f>
        <v>152</v>
      </c>
      <c r="E53" s="34">
        <v>130</v>
      </c>
      <c r="F53" s="34">
        <v>162</v>
      </c>
      <c r="G53" s="34">
        <v>114</v>
      </c>
    </row>
    <row r="54" spans="1:7" x14ac:dyDescent="0.3">
      <c r="A54" s="30" t="str">
        <f>VLOOKUP(B54,Données!$A$3:$I$1003,4)</f>
        <v>H</v>
      </c>
      <c r="B54" s="14">
        <v>1007</v>
      </c>
      <c r="C54" s="32" t="str">
        <f>IF(B54=Données!X$1,Données!$X$2,VLOOKUP(B54,Données!$A$3:$I$1003,3))</f>
        <v>Jacques Charlebois</v>
      </c>
      <c r="D54" s="33">
        <f>IF(AND(Sem.01!H54="x",Sem.02!H54="x",Sem.03!H54="x",Sem.04!H54="x"),Sem.04!D54,IF(C54="Dummy",Données!$X$4,VLOOKUP(B54,Données!$A$3:$I$1003,5)))</f>
        <v>163</v>
      </c>
      <c r="E54" s="34">
        <v>123</v>
      </c>
      <c r="F54" s="34">
        <v>128</v>
      </c>
      <c r="G54" s="34">
        <v>142</v>
      </c>
    </row>
    <row r="55" spans="1:7" x14ac:dyDescent="0.3">
      <c r="A55" s="30" t="str">
        <f>VLOOKUP(B55,Données!$A$3:$I$1003,4)</f>
        <v>H</v>
      </c>
      <c r="B55" s="14">
        <v>1028</v>
      </c>
      <c r="C55" s="32" t="str">
        <f>IF(B55=Données!X$1,Données!$X$2,VLOOKUP(B55,Données!$A$3:$I$1003,3))</f>
        <v>Denis Locas</v>
      </c>
      <c r="D55" s="33">
        <f>IF(AND(Sem.01!H55="x",Sem.02!H55="x",Sem.03!H55="x",Sem.04!H55="x"),Sem.04!D55,IF(C55="Dummy",Données!$X$4,VLOOKUP(B55,Données!$A$3:$I$1003,5)))</f>
        <v>188</v>
      </c>
      <c r="E55" s="34">
        <v>129</v>
      </c>
      <c r="F55" s="34">
        <v>146</v>
      </c>
      <c r="G55" s="34">
        <v>141</v>
      </c>
    </row>
    <row r="56" spans="1:7" x14ac:dyDescent="0.3">
      <c r="A56" s="30" t="str">
        <f>VLOOKUP(B56,Données!$A$3:$I$1003,4)</f>
        <v>F</v>
      </c>
      <c r="B56" s="14">
        <v>1029</v>
      </c>
      <c r="C56" s="32" t="str">
        <f>IF(B56=Données!X$1,Données!$X$2,VLOOKUP(B56,Données!$A$3:$I$1003,3))</f>
        <v>Jeannine Chartré</v>
      </c>
      <c r="D56" s="33">
        <f>IF(AND(Sem.01!H56="x",Sem.02!H56="x",Sem.03!H56="x",Sem.04!H56="x"),Sem.04!D56,IF(C56="Dummy",Données!$X$4,VLOOKUP(B56,Données!$A$3:$I$1003,5)))</f>
        <v>173</v>
      </c>
      <c r="E56" s="34">
        <v>237</v>
      </c>
      <c r="F56" s="34">
        <v>214</v>
      </c>
      <c r="G56" s="34">
        <v>198</v>
      </c>
    </row>
    <row r="57" spans="1:7" x14ac:dyDescent="0.3">
      <c r="A57" s="36" t="s">
        <v>109</v>
      </c>
      <c r="B57" s="37"/>
      <c r="C57" s="38" t="str">
        <f>IFERROR(IF(B57=Données!X$1,Données!$X$2,VLOOKUP(B57,Données!$A$3:$I$1003,3)),"")</f>
        <v/>
      </c>
      <c r="D57" s="39" t="b">
        <f>IF(Sem.01!D57,IF(C57="Dummy",Données!$X$4,VLOOKUP(B57,Données!$A$3:$I$1003,7)))</f>
        <v>0</v>
      </c>
      <c r="E57" s="40"/>
      <c r="F57" s="40"/>
      <c r="G57" s="40"/>
    </row>
    <row r="58" spans="1:7" x14ac:dyDescent="0.3">
      <c r="A58" s="36" t="s">
        <v>109</v>
      </c>
      <c r="B58" s="37"/>
      <c r="C58" s="38" t="str">
        <f>IFERROR(IF(B58=Données!X$1,Données!$X$2,VLOOKUP(B58,Données!$A$3:$I$1003,3)),"")</f>
        <v/>
      </c>
      <c r="D58" s="39" t="b">
        <f>IF(Sem.01!D58,IF(C58="Dummy",Données!$X$4,VLOOKUP(B58,Données!$A$3:$I$1003,7)))</f>
        <v>0</v>
      </c>
      <c r="E58" s="41"/>
      <c r="F58" s="41"/>
      <c r="G58" s="41"/>
    </row>
    <row r="59" spans="1:7" x14ac:dyDescent="0.3">
      <c r="A59" s="42" t="s">
        <v>110</v>
      </c>
      <c r="B59" s="37"/>
      <c r="C59" s="43" t="str">
        <f>IFERROR(VLOOKUP(B59,Données!$Q$3:$W$503,2),"")</f>
        <v/>
      </c>
      <c r="D59" s="44" t="e">
        <f>VLOOKUP(B59,Données!$Q$3:$V$253,3)</f>
        <v>#N/A</v>
      </c>
      <c r="E59" s="41"/>
      <c r="F59" s="41"/>
      <c r="G59" s="41"/>
    </row>
    <row r="60" spans="1:7" ht="15" thickBot="1" x14ac:dyDescent="0.35">
      <c r="A60" s="45" t="s">
        <v>110</v>
      </c>
      <c r="B60" s="37"/>
      <c r="C60" s="43" t="str">
        <f>IFERROR(VLOOKUP(B60,Données!$Q$3:$W$503,2),"")</f>
        <v/>
      </c>
      <c r="D60" s="44" t="e">
        <f>VLOOKUP(B60,Données!$Q$3:$V$253,3)</f>
        <v>#N/A</v>
      </c>
      <c r="E60" s="47"/>
      <c r="F60" s="47"/>
      <c r="G60" s="47"/>
    </row>
    <row r="61" spans="1:7" ht="15" thickBot="1" x14ac:dyDescent="0.35">
      <c r="A61" s="48">
        <f>$T$1-D61</f>
        <v>-806</v>
      </c>
      <c r="B61" s="49">
        <v>72</v>
      </c>
      <c r="C61" s="50" t="s">
        <v>116</v>
      </c>
      <c r="D61" s="51">
        <f>SUM(D52:D56)</f>
        <v>806</v>
      </c>
      <c r="E61" s="52">
        <f>SUM(E52:E56)+SUMPRODUCT((E52:E56=0)*1,$D226:$D230)</f>
        <v>740</v>
      </c>
      <c r="F61" s="52">
        <f>SUM(F52:F56)+SUMPRODUCT((F52:F56=0)*1,$D226:$D230)</f>
        <v>808</v>
      </c>
      <c r="G61" s="52">
        <f>SUM(G52:G56)+SUMPRODUCT((G52:G56=0)*1,$D226:$D230)</f>
        <v>714</v>
      </c>
    </row>
    <row r="62" spans="1:7" x14ac:dyDescent="0.3">
      <c r="A62" s="30" t="str">
        <f>VLOOKUP(B62,Données!$A$3:$I$1003,4)</f>
        <v>F</v>
      </c>
      <c r="B62" s="14">
        <v>1078</v>
      </c>
      <c r="C62" s="32" t="str">
        <f>IF(B62=Données!X$1,Données!$X$2,VLOOKUP(B62,Données!$A$3:$I$1003,3))</f>
        <v>Suzanne Jacob</v>
      </c>
      <c r="D62" s="33">
        <f>IF(AND(Sem.01!H62="x",Sem.02!H62="x",Sem.03!H62="x",Sem.04!H62="x"),Sem.04!D62,IF(C62="Dummy",Données!$X$4,VLOOKUP(B62,Données!$A$3:$I$1003,5)))</f>
        <v>130</v>
      </c>
      <c r="E62" s="34">
        <v>138</v>
      </c>
      <c r="F62" s="34">
        <v>188</v>
      </c>
      <c r="G62" s="34">
        <v>141</v>
      </c>
    </row>
    <row r="63" spans="1:7" x14ac:dyDescent="0.3">
      <c r="A63" s="30" t="str">
        <f>VLOOKUP(B63,Données!$A$3:$I$1003,4)</f>
        <v>F</v>
      </c>
      <c r="B63" s="14">
        <v>1059</v>
      </c>
      <c r="C63" s="32" t="str">
        <f>IF(B63=Données!X$1,Données!$X$2,VLOOKUP(B63,Données!$A$3:$I$1003,3))</f>
        <v>Juliette Lavallée</v>
      </c>
      <c r="D63" s="33">
        <f>IF(AND(Sem.01!H63="x",Sem.02!H63="x",Sem.03!H63="x",Sem.04!H63="x"),Sem.04!D63,IF(C63="Dummy",Données!$X$4,VLOOKUP(B63,Données!$A$3:$I$1003,5)))</f>
        <v>138</v>
      </c>
      <c r="E63" s="34">
        <v>109</v>
      </c>
      <c r="F63" s="34">
        <v>106</v>
      </c>
      <c r="G63" s="34">
        <v>123</v>
      </c>
    </row>
    <row r="64" spans="1:7" x14ac:dyDescent="0.3">
      <c r="A64" s="30" t="str">
        <f>VLOOKUP(B64,Données!$A$3:$I$1003,4)</f>
        <v>H</v>
      </c>
      <c r="B64" s="14">
        <v>1032</v>
      </c>
      <c r="C64" s="32" t="str">
        <f>IF(B64=Données!X$1,Données!$X$2,VLOOKUP(B64,Données!$A$3:$I$1003,3))</f>
        <v>Paul Barrette</v>
      </c>
      <c r="D64" s="33">
        <f>IF(AND(Sem.01!H64="x",Sem.02!H64="x",Sem.03!H64="x",Sem.04!H64="x"),Sem.04!D64,IF(C64="Dummy",Données!$X$4,VLOOKUP(B64,Données!$A$3:$I$1003,5)))</f>
        <v>173</v>
      </c>
      <c r="E64" s="34">
        <v>137</v>
      </c>
      <c r="F64" s="34">
        <v>144</v>
      </c>
      <c r="G64" s="34">
        <v>175</v>
      </c>
    </row>
    <row r="65" spans="1:7" x14ac:dyDescent="0.3">
      <c r="A65" s="30" t="str">
        <f>VLOOKUP(B65,Données!$A$3:$I$1003,4)</f>
        <v>H</v>
      </c>
      <c r="B65" s="14">
        <v>1033</v>
      </c>
      <c r="C65" s="32" t="str">
        <f>IF(B65=Données!X$1,Données!$X$2,VLOOKUP(B65,Données!$A$3:$I$1003,3))</f>
        <v>Claude Cyr</v>
      </c>
      <c r="D65" s="33">
        <f>IF(AND(Sem.01!H65="x",Sem.02!H65="x",Sem.03!H65="x",Sem.04!H65="x"),Sem.04!D65,IF(C65="Dummy",Données!$X$4,VLOOKUP(B65,Données!$A$3:$I$1003,5)))</f>
        <v>193</v>
      </c>
      <c r="E65" s="34">
        <v>196</v>
      </c>
      <c r="F65" s="34">
        <v>195</v>
      </c>
      <c r="G65" s="34">
        <v>180</v>
      </c>
    </row>
    <row r="66" spans="1:7" x14ac:dyDescent="0.3">
      <c r="A66" s="30" t="str">
        <f>VLOOKUP(B66,Données!$A$3:$I$1003,4)</f>
        <v>F</v>
      </c>
      <c r="B66" s="14">
        <v>1034</v>
      </c>
      <c r="C66" s="32" t="str">
        <f>IF(B66=Données!X$1,Données!$X$2,VLOOKUP(B66,Données!$A$3:$I$1003,3))</f>
        <v>Carole Moreau</v>
      </c>
      <c r="D66" s="33">
        <f>IF(AND(Sem.01!H66="x",Sem.02!H66="x",Sem.03!H66="x",Sem.04!H66="x"),Sem.04!D66,IF(C66="Dummy",Données!$X$4,VLOOKUP(B66,Données!$A$3:$I$1003,5)))</f>
        <v>166</v>
      </c>
      <c r="E66" s="34">
        <v>182</v>
      </c>
      <c r="F66" s="34">
        <v>187</v>
      </c>
      <c r="G66" s="34">
        <v>208</v>
      </c>
    </row>
    <row r="67" spans="1:7" x14ac:dyDescent="0.3">
      <c r="A67" s="36" t="s">
        <v>109</v>
      </c>
      <c r="B67" s="37"/>
      <c r="C67" s="38" t="str">
        <f>IFERROR(IF(B67=Données!X$1,Données!$X$2,VLOOKUP(B67,Données!$A$3:$I$1003,3)),"")</f>
        <v/>
      </c>
      <c r="D67" s="39" t="b">
        <f>IF(Sem.01!D67,IF(C67="Dummy",Données!$X$4,VLOOKUP(B67,Données!$A$3:$I$1003,7)))</f>
        <v>0</v>
      </c>
      <c r="E67" s="40"/>
      <c r="F67" s="40"/>
      <c r="G67" s="40"/>
    </row>
    <row r="68" spans="1:7" x14ac:dyDescent="0.3">
      <c r="A68" s="36" t="s">
        <v>109</v>
      </c>
      <c r="B68" s="37"/>
      <c r="C68" s="38" t="str">
        <f>IFERROR(IF(B68=Données!X$1,Données!$X$2,VLOOKUP(B68,Données!$A$3:$I$1003,3)),"")</f>
        <v/>
      </c>
      <c r="D68" s="39" t="b">
        <f>IF(Sem.01!D68,IF(C68="Dummy",Données!$X$4,VLOOKUP(B68,Données!$A$3:$I$1003,7)))</f>
        <v>0</v>
      </c>
      <c r="E68" s="41"/>
      <c r="F68" s="41"/>
      <c r="G68" s="41"/>
    </row>
    <row r="69" spans="1:7" x14ac:dyDescent="0.3">
      <c r="A69" s="42" t="s">
        <v>110</v>
      </c>
      <c r="B69" s="37"/>
      <c r="C69" s="43" t="str">
        <f>IFERROR(VLOOKUP(B69,Données!$Q$3:$W$503,2),"")</f>
        <v/>
      </c>
      <c r="D69" s="44" t="e">
        <f>VLOOKUP(B69,Données!$Q$3:$V$253,3)</f>
        <v>#N/A</v>
      </c>
      <c r="E69" s="41"/>
      <c r="F69" s="41"/>
      <c r="G69" s="41"/>
    </row>
    <row r="70" spans="1:7" ht="15" thickBot="1" x14ac:dyDescent="0.35">
      <c r="A70" s="45" t="s">
        <v>110</v>
      </c>
      <c r="B70" s="37"/>
      <c r="C70" s="43" t="str">
        <f>IFERROR(VLOOKUP(B70,Données!$Q$3:$W$503,2),"")</f>
        <v/>
      </c>
      <c r="D70" s="44" t="e">
        <f>VLOOKUP(B70,Données!$Q$3:$V$253,3)</f>
        <v>#N/A</v>
      </c>
      <c r="E70" s="47"/>
      <c r="F70" s="47"/>
      <c r="G70" s="47"/>
    </row>
    <row r="71" spans="1:7" ht="15" thickBot="1" x14ac:dyDescent="0.35">
      <c r="A71" s="48">
        <f>$T$1-D71</f>
        <v>-800</v>
      </c>
      <c r="B71" s="49">
        <v>113</v>
      </c>
      <c r="C71" s="50" t="s">
        <v>117</v>
      </c>
      <c r="D71" s="51">
        <f>SUM(D62:D66)</f>
        <v>800</v>
      </c>
      <c r="E71" s="52">
        <f>SUM(E62:E66)+SUMPRODUCT((E62:E66=0)*1,$D236:$D240)</f>
        <v>762</v>
      </c>
      <c r="F71" s="52">
        <f>SUM(F62:F66)+SUMPRODUCT((F62:F66=0)*1,$D236:$D240)</f>
        <v>820</v>
      </c>
      <c r="G71" s="52">
        <f>SUM(G62:G66)+SUMPRODUCT((G62:G66=0)*1,$D236:$D240)</f>
        <v>827</v>
      </c>
    </row>
    <row r="72" spans="1:7" x14ac:dyDescent="0.3">
      <c r="A72" s="30" t="str">
        <f>VLOOKUP(B72,Données!$A$3:$I$1003,4)</f>
        <v>H</v>
      </c>
      <c r="B72" s="14">
        <v>1035</v>
      </c>
      <c r="C72" s="32" t="str">
        <f>IF(B72=Données!X$1,Données!$X$2,VLOOKUP(B72,Données!$A$3:$I$1003,3))</f>
        <v>Gérard Mercier</v>
      </c>
      <c r="D72" s="33">
        <f>IF(AND(Sem.01!H72="x",Sem.02!H72="x",Sem.03!H72="x",Sem.04!H72="x"),Sem.04!D72,IF(C72="Dummy",Données!$X$4,VLOOKUP(B72,Données!$A$3:$I$1003,5)))</f>
        <v>135</v>
      </c>
      <c r="E72" s="34">
        <v>121</v>
      </c>
      <c r="F72" s="34">
        <v>136</v>
      </c>
      <c r="G72" s="34">
        <v>118</v>
      </c>
    </row>
    <row r="73" spans="1:7" x14ac:dyDescent="0.3">
      <c r="A73" s="30" t="str">
        <f>VLOOKUP(B73,Données!$A$3:$I$1003,4)</f>
        <v>F</v>
      </c>
      <c r="B73" s="14">
        <v>1041</v>
      </c>
      <c r="C73" s="32" t="str">
        <f>IF(B73=Données!X$1,Données!$X$2,VLOOKUP(B73,Données!$A$3:$I$1003,3))</f>
        <v>Nicole Joly</v>
      </c>
      <c r="D73" s="33">
        <f>IF(AND(Sem.01!H73="x",Sem.02!H73="x",Sem.03!H73="x",Sem.04!H73="x"),Sem.04!D73,IF(C73="Dummy",Données!$X$4,VLOOKUP(B73,Données!$A$3:$I$1003,5)))</f>
        <v>151</v>
      </c>
      <c r="E73" s="34">
        <v>151</v>
      </c>
      <c r="F73" s="34">
        <v>151</v>
      </c>
      <c r="G73" s="34">
        <v>188</v>
      </c>
    </row>
    <row r="74" spans="1:7" x14ac:dyDescent="0.3">
      <c r="A74" s="30" t="str">
        <f>VLOOKUP(B74,Données!$A$3:$I$1003,4)</f>
        <v>H</v>
      </c>
      <c r="B74" s="14">
        <v>1008</v>
      </c>
      <c r="C74" s="32" t="str">
        <f>IF(B74=Données!X$1,Données!$X$2,VLOOKUP(B74,Données!$A$3:$I$1003,3))</f>
        <v>Jean-Guy Gingras</v>
      </c>
      <c r="D74" s="33">
        <f>IF(AND(Sem.01!H74="x",Sem.02!H74="x",Sem.03!H74="x",Sem.04!H74="x"),Sem.04!D74,IF(C74="Dummy",Données!$X$4,VLOOKUP(B74,Données!$A$3:$I$1003,5)))</f>
        <v>160</v>
      </c>
      <c r="E74" s="34">
        <v>134</v>
      </c>
      <c r="F74" s="34">
        <v>124</v>
      </c>
      <c r="G74" s="34">
        <v>145</v>
      </c>
    </row>
    <row r="75" spans="1:7" x14ac:dyDescent="0.3">
      <c r="A75" s="30" t="str">
        <f>VLOOKUP(B75,Données!$A$3:$I$1003,4)</f>
        <v>H</v>
      </c>
      <c r="B75" s="14">
        <v>1037</v>
      </c>
      <c r="C75" s="32" t="str">
        <f>IF(B75=Données!X$1,Données!$X$2,VLOOKUP(B75,Données!$A$3:$I$1003,3))</f>
        <v>Jean-Pierre Beaulieu</v>
      </c>
      <c r="D75" s="33">
        <f>IF(AND(Sem.01!H75="x",Sem.02!H75="x",Sem.03!H75="x",Sem.04!H75="x"),Sem.04!D75,IF(C75="Dummy",Données!$X$4,VLOOKUP(B75,Données!$A$3:$I$1003,5)))</f>
        <v>180</v>
      </c>
      <c r="E75" s="34">
        <v>193</v>
      </c>
      <c r="F75" s="34">
        <v>160</v>
      </c>
      <c r="G75" s="34">
        <v>154</v>
      </c>
    </row>
    <row r="76" spans="1:7" x14ac:dyDescent="0.3">
      <c r="A76" s="30" t="str">
        <f>VLOOKUP(B76,Données!$A$3:$I$1003,4)</f>
        <v>H</v>
      </c>
      <c r="B76" s="14">
        <v>1038</v>
      </c>
      <c r="C76" s="32" t="str">
        <f>IF(B76=Données!X$1,Données!$X$2,VLOOKUP(B76,Données!$A$3:$I$1003,3))</f>
        <v>Gilles Tremblay</v>
      </c>
      <c r="D76" s="33">
        <f>IF(AND(Sem.01!H76="x",Sem.02!H76="x",Sem.03!H76="x",Sem.04!H76="x"),Sem.04!D76,IF(C76="Dummy",Données!$X$4,VLOOKUP(B76,Données!$A$3:$I$1003,5)))</f>
        <v>172</v>
      </c>
      <c r="E76" s="34">
        <v>180</v>
      </c>
      <c r="F76" s="34">
        <v>171</v>
      </c>
      <c r="G76" s="34">
        <v>148</v>
      </c>
    </row>
    <row r="77" spans="1:7" x14ac:dyDescent="0.3">
      <c r="A77" s="36" t="s">
        <v>109</v>
      </c>
      <c r="B77" s="37"/>
      <c r="C77" s="38" t="str">
        <f>IFERROR(IF(B77=Données!X$1,Données!$X$2,VLOOKUP(B77,Données!$A$3:$I$1003,3)),"")</f>
        <v/>
      </c>
      <c r="D77" s="39" t="b">
        <f>IF(Sem.01!D77,IF(C77="Dummy",Données!$X$4,VLOOKUP(B77,Données!$A$3:$I$1003,7)))</f>
        <v>0</v>
      </c>
      <c r="E77" s="40"/>
      <c r="F77" s="40"/>
      <c r="G77" s="40"/>
    </row>
    <row r="78" spans="1:7" x14ac:dyDescent="0.3">
      <c r="A78" s="36" t="s">
        <v>109</v>
      </c>
      <c r="B78" s="37"/>
      <c r="C78" s="38" t="str">
        <f>IFERROR(IF(B78=Données!X$1,Données!$X$2,VLOOKUP(B78,Données!$A$3:$I$1003,3)),"")</f>
        <v/>
      </c>
      <c r="D78" s="39" t="b">
        <f>IF(Sem.01!D78,IF(C78="Dummy",Données!$X$4,VLOOKUP(B78,Données!$A$3:$I$1003,7)))</f>
        <v>0</v>
      </c>
      <c r="E78" s="41"/>
      <c r="F78" s="41"/>
      <c r="G78" s="41"/>
    </row>
    <row r="79" spans="1:7" x14ac:dyDescent="0.3">
      <c r="A79" s="42" t="s">
        <v>110</v>
      </c>
      <c r="B79" s="37"/>
      <c r="C79" s="43" t="str">
        <f>IFERROR(VLOOKUP(B79,Données!$Q$3:$W$503,2),"")</f>
        <v/>
      </c>
      <c r="D79" s="44" t="e">
        <f>VLOOKUP(B79,Données!$Q$3:$V$253,3)</f>
        <v>#N/A</v>
      </c>
      <c r="E79" s="41"/>
      <c r="F79" s="41"/>
      <c r="G79" s="41"/>
    </row>
    <row r="80" spans="1:7" ht="15" thickBot="1" x14ac:dyDescent="0.35">
      <c r="A80" s="45" t="s">
        <v>110</v>
      </c>
      <c r="B80" s="37"/>
      <c r="C80" s="43" t="str">
        <f>IFERROR(VLOOKUP(B80,Données!$Q$3:$W$503,2),"")</f>
        <v/>
      </c>
      <c r="D80" s="44" t="e">
        <f>VLOOKUP(B80,Données!$Q$3:$V$253,3)</f>
        <v>#N/A</v>
      </c>
      <c r="E80" s="47"/>
      <c r="F80" s="47"/>
      <c r="G80" s="47"/>
    </row>
    <row r="81" spans="1:7" ht="15" thickBot="1" x14ac:dyDescent="0.35">
      <c r="A81" s="48">
        <f>$T$1-D81</f>
        <v>-798</v>
      </c>
      <c r="B81" s="49">
        <v>56</v>
      </c>
      <c r="C81" s="50" t="s">
        <v>118</v>
      </c>
      <c r="D81" s="51">
        <f>SUM(D72:D76)</f>
        <v>798</v>
      </c>
      <c r="E81" s="52">
        <f>SUM(E72:E76)+SUMPRODUCT((E72:E76=0)*1,$D246:$D250)</f>
        <v>779</v>
      </c>
      <c r="F81" s="52">
        <f>SUM(F72:F76)+SUMPRODUCT((F72:F76=0)*1,$D246:$D250)</f>
        <v>742</v>
      </c>
      <c r="G81" s="52">
        <f>SUM(G72:G76)+SUMPRODUCT((G72:G76=0)*1,$D246:$D250)</f>
        <v>753</v>
      </c>
    </row>
    <row r="82" spans="1:7" x14ac:dyDescent="0.3">
      <c r="A82" s="30" t="str">
        <f>VLOOKUP(B82,Données!$A$3:$I$1003,4)</f>
        <v>H</v>
      </c>
      <c r="B82" s="14">
        <v>1039</v>
      </c>
      <c r="C82" s="32" t="str">
        <f>IF(B82=Données!X$1,Données!$X$2,VLOOKUP(B82,Données!$A$3:$I$1003,3))</f>
        <v>André Malo</v>
      </c>
      <c r="D82" s="33">
        <f>IF(AND(Sem.01!H82="x",Sem.02!H82="x",Sem.03!H82="x",Sem.04!H82="x"),Sem.04!D82,IF(C82="Dummy",Données!$X$4,VLOOKUP(B82,Données!$A$3:$I$1003,5)))</f>
        <v>130</v>
      </c>
      <c r="E82" s="34">
        <v>109</v>
      </c>
      <c r="F82" s="34">
        <v>201</v>
      </c>
      <c r="G82" s="34">
        <v>131</v>
      </c>
    </row>
    <row r="83" spans="1:7" x14ac:dyDescent="0.3">
      <c r="A83" s="30" t="str">
        <f>VLOOKUP(B83,Données!$A$3:$I$1003,4)</f>
        <v>F</v>
      </c>
      <c r="B83" s="14">
        <v>1036</v>
      </c>
      <c r="C83" s="32" t="str">
        <f>IF(B83=Données!X$1,Données!$X$2,VLOOKUP(B83,Données!$A$3:$I$1003,3))</f>
        <v>France Therien</v>
      </c>
      <c r="D83" s="33">
        <f>IF(AND(Sem.01!H83="x",Sem.02!H83="x",Sem.03!H83="x",Sem.04!H83="x"),Sem.04!D83,IF(C83="Dummy",Données!$X$4,VLOOKUP(B83,Données!$A$3:$I$1003,5)))</f>
        <v>147</v>
      </c>
      <c r="E83" s="34">
        <v>99</v>
      </c>
      <c r="F83" s="34">
        <v>126</v>
      </c>
      <c r="G83" s="34">
        <v>172</v>
      </c>
    </row>
    <row r="84" spans="1:7" x14ac:dyDescent="0.3">
      <c r="A84" s="30" t="str">
        <f>VLOOKUP(B84,Données!$A$3:$I$1003,4)</f>
        <v>F</v>
      </c>
      <c r="B84" s="14">
        <v>1042</v>
      </c>
      <c r="C84" s="32" t="str">
        <f>IF(B84=Données!X$1,Données!$X$2,VLOOKUP(B84,Données!$A$3:$I$1003,3))</f>
        <v>Estelle Vadboncoeur</v>
      </c>
      <c r="D84" s="33">
        <f>IF(AND(Sem.01!H84="x",Sem.02!H84="x",Sem.03!H84="x",Sem.04!H84="x"),Sem.04!D84,IF(C84="Dummy",Données!$X$4,VLOOKUP(B84,Données!$A$3:$I$1003,5)))</f>
        <v>170</v>
      </c>
      <c r="E84" s="34">
        <v>204</v>
      </c>
      <c r="F84" s="34">
        <v>180</v>
      </c>
      <c r="G84" s="34">
        <v>164</v>
      </c>
    </row>
    <row r="85" spans="1:7" x14ac:dyDescent="0.3">
      <c r="A85" s="30" t="str">
        <f>VLOOKUP(B85,Données!$A$3:$I$1003,4)</f>
        <v>H</v>
      </c>
      <c r="B85" s="14">
        <v>1043</v>
      </c>
      <c r="C85" s="32" t="str">
        <f>IF(B85=Données!X$1,Données!$X$2,VLOOKUP(B85,Données!$A$3:$I$1003,3))</f>
        <v>Ferdinand Laplante</v>
      </c>
      <c r="D85" s="33">
        <f>IF(AND(Sem.01!H85="x",Sem.02!H85="x",Sem.03!H85="x",Sem.04!H85="x"),Sem.04!D85,IF(C85="Dummy",Données!$X$4,VLOOKUP(B85,Données!$A$3:$I$1003,5)))</f>
        <v>187</v>
      </c>
      <c r="E85" s="34">
        <v>161</v>
      </c>
      <c r="F85" s="34">
        <v>151</v>
      </c>
      <c r="G85" s="34">
        <v>173</v>
      </c>
    </row>
    <row r="86" spans="1:7" x14ac:dyDescent="0.3">
      <c r="A86" s="30" t="str">
        <f>VLOOKUP(B86,Données!$A$3:$I$1003,4)</f>
        <v>F</v>
      </c>
      <c r="B86" s="14">
        <v>1001</v>
      </c>
      <c r="C86" s="32" t="str">
        <f>IF(B86=Données!X$1,Données!$X$2,VLOOKUP(B86,Données!$A$3:$I$1003,3))</f>
        <v>Claire Lessard</v>
      </c>
      <c r="D86" s="33">
        <f>IF(AND(Sem.01!H86="x",Sem.02!H86="x",Sem.03!H86="x",Sem.04!H86="x"),Sem.04!D86,IF(C86="Dummy",Données!$X$4,VLOOKUP(B86,Données!$A$3:$I$1003,5)))</f>
        <v>174</v>
      </c>
      <c r="E86" s="34">
        <v>183</v>
      </c>
      <c r="F86" s="34">
        <v>203</v>
      </c>
      <c r="G86" s="34">
        <v>194</v>
      </c>
    </row>
    <row r="87" spans="1:7" x14ac:dyDescent="0.3">
      <c r="A87" s="36" t="s">
        <v>109</v>
      </c>
      <c r="B87" s="37"/>
      <c r="C87" s="38" t="str">
        <f>IFERROR(IF(B87=Données!X$1,Données!$X$2,VLOOKUP(B87,Données!$A$3:$I$1003,3)),"")</f>
        <v/>
      </c>
      <c r="D87" s="39" t="b">
        <f>IF(Sem.01!D87,IF(C87="Dummy",Données!$X$4,VLOOKUP(B87,Données!$A$3:$I$1003,7)))</f>
        <v>0</v>
      </c>
      <c r="E87" s="40"/>
      <c r="F87" s="40"/>
      <c r="G87" s="40"/>
    </row>
    <row r="88" spans="1:7" x14ac:dyDescent="0.3">
      <c r="A88" s="36" t="s">
        <v>109</v>
      </c>
      <c r="B88" s="37"/>
      <c r="C88" s="38" t="str">
        <f>IFERROR(IF(B88=Données!X$1,Données!$X$2,VLOOKUP(B88,Données!$A$3:$I$1003,3)),"")</f>
        <v/>
      </c>
      <c r="D88" s="39" t="b">
        <f>IF(Sem.01!D88,IF(C88="Dummy",Données!$X$4,VLOOKUP(B88,Données!$A$3:$I$1003,7)))</f>
        <v>0</v>
      </c>
      <c r="E88" s="41"/>
      <c r="F88" s="41"/>
      <c r="G88" s="41"/>
    </row>
    <row r="89" spans="1:7" x14ac:dyDescent="0.3">
      <c r="A89" s="42" t="s">
        <v>110</v>
      </c>
      <c r="B89" s="37"/>
      <c r="C89" s="43" t="str">
        <f>IFERROR(VLOOKUP(B89,Données!$Q$3:$W$503,2),"")</f>
        <v/>
      </c>
      <c r="D89" s="44" t="e">
        <f>VLOOKUP(B89,Données!$Q$3:$V$253,3)</f>
        <v>#N/A</v>
      </c>
      <c r="E89" s="41"/>
      <c r="F89" s="41"/>
      <c r="G89" s="41"/>
    </row>
    <row r="90" spans="1:7" ht="15" thickBot="1" x14ac:dyDescent="0.35">
      <c r="A90" s="45" t="s">
        <v>110</v>
      </c>
      <c r="B90" s="37"/>
      <c r="C90" s="43" t="str">
        <f>IFERROR(VLOOKUP(B90,Données!$Q$3:$W$503,2),"")</f>
        <v/>
      </c>
      <c r="D90" s="44" t="e">
        <f>VLOOKUP(B90,Données!$Q$3:$V$253,3)</f>
        <v>#N/A</v>
      </c>
      <c r="E90" s="47"/>
      <c r="F90" s="47"/>
      <c r="G90" s="47"/>
    </row>
    <row r="91" spans="1:7" ht="15" thickBot="1" x14ac:dyDescent="0.35">
      <c r="A91" s="48">
        <f>$T$1-D91</f>
        <v>-808</v>
      </c>
      <c r="B91" s="49">
        <v>53</v>
      </c>
      <c r="C91" s="50" t="s">
        <v>119</v>
      </c>
      <c r="D91" s="51">
        <f>SUM(D82:D86)</f>
        <v>808</v>
      </c>
      <c r="E91" s="52">
        <f>SUM(E82:E86)+SUMPRODUCT((E82:E86=0)*1,$D256:$D260)</f>
        <v>756</v>
      </c>
      <c r="F91" s="52">
        <f>SUM(F82:F86)+SUMPRODUCT((F82:F86=0)*1,$D256:$D260)</f>
        <v>861</v>
      </c>
      <c r="G91" s="52">
        <f>SUM(G82:G86)+SUMPRODUCT((G82:G86=0)*1,$D256:$D260)</f>
        <v>834</v>
      </c>
    </row>
    <row r="92" spans="1:7" x14ac:dyDescent="0.3">
      <c r="A92" s="30" t="str">
        <f>VLOOKUP(B92,Données!$A$3:$I$1003,4)</f>
        <v>F</v>
      </c>
      <c r="B92" s="14">
        <v>1045</v>
      </c>
      <c r="C92" s="32" t="str">
        <f>IF(B92=Données!X$1,Données!$X$2,VLOOKUP(B92,Données!$A$3:$I$1003,3))</f>
        <v>Lucille Pinel</v>
      </c>
      <c r="D92" s="33">
        <f>IF(AND(Sem.01!H92="x",Sem.02!H92="x",Sem.03!H92="x",Sem.04!H92="x"),Sem.04!D92,IF(C92="Dummy",Données!$X$4,VLOOKUP(B92,Données!$A$3:$I$1003,5)))</f>
        <v>117</v>
      </c>
      <c r="E92" s="34">
        <v>126</v>
      </c>
      <c r="F92" s="34">
        <v>127</v>
      </c>
      <c r="G92" s="34">
        <v>118</v>
      </c>
    </row>
    <row r="93" spans="1:7" x14ac:dyDescent="0.3">
      <c r="A93" s="30" t="str">
        <f>VLOOKUP(B93,Données!$A$3:$I$1003,4)</f>
        <v>H</v>
      </c>
      <c r="B93" s="14">
        <v>1046</v>
      </c>
      <c r="C93" s="32" t="str">
        <f>IF(B93=Données!X$1,Données!$X$2,VLOOKUP(B93,Données!$A$3:$I$1003,3))</f>
        <v>Nino Ciccollela</v>
      </c>
      <c r="D93" s="33">
        <f>IF(AND(Sem.01!H93="x",Sem.02!H93="x",Sem.03!H93="x",Sem.04!H93="x"),Sem.04!D93,IF(C93="Dummy",Données!$X$4,VLOOKUP(B93,Données!$A$3:$I$1003,5)))</f>
        <v>151</v>
      </c>
      <c r="E93" s="34">
        <v>133</v>
      </c>
      <c r="F93" s="34">
        <v>156</v>
      </c>
      <c r="G93" s="34">
        <v>124</v>
      </c>
    </row>
    <row r="94" spans="1:7" x14ac:dyDescent="0.3">
      <c r="A94" s="30" t="str">
        <f>VLOOKUP(B94,Données!$A$3:$I$1003,4)</f>
        <v>F</v>
      </c>
      <c r="B94" s="14">
        <v>1047</v>
      </c>
      <c r="C94" s="32" t="str">
        <f>IF(B94=Données!X$1,Données!$X$2,VLOOKUP(B94,Données!$A$3:$I$1003,3))</f>
        <v>Louisette Croteau</v>
      </c>
      <c r="D94" s="33">
        <f>IF(AND(Sem.01!H94="x",Sem.02!H94="x",Sem.03!H94="x",Sem.04!H94="x"),Sem.04!D94,IF(C94="Dummy",Données!$X$4,VLOOKUP(B94,Données!$A$3:$I$1003,5)))</f>
        <v>163</v>
      </c>
      <c r="E94" s="34"/>
      <c r="F94" s="34"/>
      <c r="G94" s="34"/>
    </row>
    <row r="95" spans="1:7" x14ac:dyDescent="0.3">
      <c r="A95" s="30" t="str">
        <f>VLOOKUP(B95,Données!$A$3:$I$1003,4)</f>
        <v>F</v>
      </c>
      <c r="B95" s="14">
        <v>1027</v>
      </c>
      <c r="C95" s="32" t="str">
        <f>IF(B95=Données!X$1,Données!$X$2,VLOOKUP(B95,Données!$A$3:$I$1003,3))</f>
        <v>Lise Mc Lean</v>
      </c>
      <c r="D95" s="33">
        <f>IF(AND(Sem.01!H95="x",Sem.02!H95="x",Sem.03!H95="x",Sem.04!H95="x"),Sem.04!D95,IF(C95="Dummy",Données!$X$4,VLOOKUP(B95,Données!$A$3:$I$1003,5)))</f>
        <v>171</v>
      </c>
      <c r="E95" s="34">
        <v>121</v>
      </c>
      <c r="F95" s="34">
        <v>143</v>
      </c>
      <c r="G95" s="34">
        <v>138</v>
      </c>
    </row>
    <row r="96" spans="1:7" x14ac:dyDescent="0.3">
      <c r="A96" s="30" t="str">
        <f>VLOOKUP(B96,Données!$A$3:$I$1003,4)</f>
        <v>H</v>
      </c>
      <c r="B96" s="14">
        <v>1048</v>
      </c>
      <c r="C96" s="32" t="str">
        <f>IF(B96=Données!X$1,Données!$X$2,VLOOKUP(B96,Données!$A$3:$I$1003,3))</f>
        <v>Michel Moreau</v>
      </c>
      <c r="D96" s="33">
        <f>IF(AND(Sem.01!H96="x",Sem.02!H96="x",Sem.03!H96="x",Sem.04!H96="x"),Sem.04!D96,IF(C96="Dummy",Données!$X$4,VLOOKUP(B96,Données!$A$3:$I$1003,5)))</f>
        <v>199</v>
      </c>
      <c r="E96" s="34">
        <v>165</v>
      </c>
      <c r="F96" s="34">
        <v>258</v>
      </c>
      <c r="G96" s="34">
        <v>203</v>
      </c>
    </row>
    <row r="97" spans="1:7" x14ac:dyDescent="0.3">
      <c r="A97" s="36" t="s">
        <v>109</v>
      </c>
      <c r="B97" s="37"/>
      <c r="C97" s="38" t="str">
        <f>IFERROR(IF(B97=Données!X$1,Données!$X$2,VLOOKUP(B97,Données!$A$3:$I$1003,3)),"")</f>
        <v/>
      </c>
      <c r="D97" s="39" t="b">
        <f>IF(Sem.01!D97,IF(C97="Dummy",Données!$X$4,VLOOKUP(B97,Données!$A$3:$I$1003,7)))</f>
        <v>0</v>
      </c>
      <c r="E97" s="40"/>
      <c r="F97" s="40"/>
      <c r="G97" s="40"/>
    </row>
    <row r="98" spans="1:7" x14ac:dyDescent="0.3">
      <c r="A98" s="36" t="s">
        <v>109</v>
      </c>
      <c r="B98" s="37"/>
      <c r="C98" s="38" t="str">
        <f>IFERROR(IF(B98=Données!X$1,Données!$X$2,VLOOKUP(B98,Données!$A$3:$I$1003,3)),"")</f>
        <v/>
      </c>
      <c r="D98" s="39" t="b">
        <f>IF(Sem.01!D98,IF(C98="Dummy",Données!$X$4,VLOOKUP(B98,Données!$A$3:$I$1003,7)))</f>
        <v>0</v>
      </c>
      <c r="E98" s="41"/>
      <c r="F98" s="41"/>
      <c r="G98" s="41"/>
    </row>
    <row r="99" spans="1:7" x14ac:dyDescent="0.3">
      <c r="A99" s="42" t="s">
        <v>110</v>
      </c>
      <c r="B99" s="37"/>
      <c r="C99" s="43" t="str">
        <f>IFERROR(VLOOKUP(B99,Données!$Q$3:$W$503,2),"")</f>
        <v/>
      </c>
      <c r="D99" s="44" t="e">
        <f>VLOOKUP(B99,Données!$Q$3:$V$253,3)</f>
        <v>#N/A</v>
      </c>
      <c r="E99" s="41"/>
      <c r="F99" s="41"/>
      <c r="G99" s="41"/>
    </row>
    <row r="100" spans="1:7" ht="15" thickBot="1" x14ac:dyDescent="0.35">
      <c r="A100" s="45" t="s">
        <v>110</v>
      </c>
      <c r="B100" s="37"/>
      <c r="C100" s="43" t="str">
        <f>IFERROR(VLOOKUP(B100,Données!$Q$3:$W$503,2),"")</f>
        <v/>
      </c>
      <c r="D100" s="44" t="e">
        <f>VLOOKUP(B100,Données!$Q$3:$V$253,3)</f>
        <v>#N/A</v>
      </c>
      <c r="E100" s="47"/>
      <c r="F100" s="47"/>
      <c r="G100" s="47"/>
    </row>
    <row r="101" spans="1:7" ht="15" thickBot="1" x14ac:dyDescent="0.35">
      <c r="A101" s="48">
        <f>$T$1-D101</f>
        <v>-801</v>
      </c>
      <c r="B101" s="49">
        <v>126</v>
      </c>
      <c r="C101" s="50" t="s">
        <v>120</v>
      </c>
      <c r="D101" s="51">
        <f>SUM(D92:D96)</f>
        <v>801</v>
      </c>
      <c r="E101" s="52">
        <f>SUM(E92:E96)+SUMPRODUCT((E92:E96=0)*1,$D266:$D270)</f>
        <v>545</v>
      </c>
      <c r="F101" s="52">
        <f>SUM(F92:F96)+SUMPRODUCT((F92:F96=0)*1,$D266:$D270)</f>
        <v>684</v>
      </c>
      <c r="G101" s="52">
        <f>SUM(G92:G96)+SUMPRODUCT((G92:G96=0)*1,$D266:$D270)</f>
        <v>583</v>
      </c>
    </row>
    <row r="102" spans="1:7" x14ac:dyDescent="0.3">
      <c r="A102" s="30" t="str">
        <f>VLOOKUP(B102,Données!$A$3:$I$1003,4)</f>
        <v>F</v>
      </c>
      <c r="B102" s="14">
        <v>1049</v>
      </c>
      <c r="C102" s="32" t="str">
        <f>IF(B102=Données!X$1,Données!$X$2,VLOOKUP(B102,Données!$A$3:$I$1003,3))</f>
        <v>Anna-Maria Ciccollela</v>
      </c>
      <c r="D102" s="33">
        <f>IF(AND(Sem.01!H102="x",Sem.02!H102="x",Sem.03!H102="x",Sem.04!H102="x"),Sem.04!D102,IF(C102="Dummy",Données!$X$4,VLOOKUP(B102,Données!$A$3:$I$1003,5)))</f>
        <v>122</v>
      </c>
      <c r="E102" s="34">
        <v>79</v>
      </c>
      <c r="F102" s="34">
        <v>94</v>
      </c>
      <c r="G102" s="34">
        <v>87</v>
      </c>
    </row>
    <row r="103" spans="1:7" x14ac:dyDescent="0.3">
      <c r="A103" s="30" t="str">
        <f>VLOOKUP(B103,Données!$A$3:$I$1003,4)</f>
        <v>F</v>
      </c>
      <c r="B103" s="14">
        <v>1050</v>
      </c>
      <c r="C103" s="32" t="str">
        <f>IF(B103=Données!X$1,Données!$X$2,VLOOKUP(B103,Données!$A$3:$I$1003,3))</f>
        <v>Gisèle Prévost</v>
      </c>
      <c r="D103" s="33">
        <f>IF(AND(Sem.01!H103="x",Sem.02!H103="x",Sem.03!H103="x",Sem.04!H103="x"),Sem.04!D103,IF(C103="Dummy",Données!$X$4,VLOOKUP(B103,Données!$A$3:$I$1003,5)))</f>
        <v>141</v>
      </c>
      <c r="E103" s="34">
        <v>127</v>
      </c>
      <c r="F103" s="34">
        <v>201</v>
      </c>
      <c r="G103" s="34">
        <v>159</v>
      </c>
    </row>
    <row r="104" spans="1:7" x14ac:dyDescent="0.3">
      <c r="A104" s="30" t="str">
        <f>VLOOKUP(B104,Données!$A$3:$I$1003,4)</f>
        <v>H</v>
      </c>
      <c r="B104" s="14">
        <v>1051</v>
      </c>
      <c r="C104" s="32" t="str">
        <f>IF(B104=Données!X$1,Données!$X$2,VLOOKUP(B104,Données!$A$3:$I$1003,3))</f>
        <v>Serge Goupil</v>
      </c>
      <c r="D104" s="33">
        <f>IF(AND(Sem.01!H104="x",Sem.02!H104="x",Sem.03!H104="x",Sem.04!H104="x"),Sem.04!D104,IF(C104="Dummy",Données!$X$4,VLOOKUP(B104,Données!$A$3:$I$1003,5)))</f>
        <v>172</v>
      </c>
      <c r="E104" s="34">
        <v>200</v>
      </c>
      <c r="F104" s="34">
        <v>166</v>
      </c>
      <c r="G104" s="34">
        <v>190</v>
      </c>
    </row>
    <row r="105" spans="1:7" x14ac:dyDescent="0.3">
      <c r="A105" s="30" t="str">
        <f>VLOOKUP(B105,Données!$A$3:$I$1003,4)</f>
        <v>H</v>
      </c>
      <c r="B105" s="14">
        <v>1056</v>
      </c>
      <c r="C105" s="32" t="str">
        <f>IF(B105=Données!X$1,Données!$X$2,VLOOKUP(B105,Données!$A$3:$I$1003,3))</f>
        <v>Philippe Vignis</v>
      </c>
      <c r="D105" s="33">
        <f>IF(AND(Sem.01!H105="x",Sem.02!H105="x",Sem.03!H105="x",Sem.04!H105="x"),Sem.04!D105,IF(C105="Dummy",Données!$X$4,VLOOKUP(B105,Données!$A$3:$I$1003,5)))</f>
        <v>174</v>
      </c>
      <c r="E105" s="34">
        <v>183</v>
      </c>
      <c r="F105" s="34">
        <v>216</v>
      </c>
      <c r="G105" s="34">
        <v>174</v>
      </c>
    </row>
    <row r="106" spans="1:7" x14ac:dyDescent="0.3">
      <c r="A106" s="30" t="str">
        <f>VLOOKUP(B106,Données!$A$3:$I$1003,4)</f>
        <v>H</v>
      </c>
      <c r="B106" s="14">
        <v>1053</v>
      </c>
      <c r="C106" s="32" t="str">
        <f>IF(B106=Données!X$1,Données!$X$2,VLOOKUP(B106,Données!$A$3:$I$1003,3))</f>
        <v>André Cyr</v>
      </c>
      <c r="D106" s="33">
        <f>IF(AND(Sem.01!H106="x",Sem.02!H106="x",Sem.03!H106="x",Sem.04!H106="x"),Sem.04!D106,IF(C106="Dummy",Données!$X$4,VLOOKUP(B106,Données!$A$3:$I$1003,5)))</f>
        <v>204</v>
      </c>
      <c r="E106" s="34">
        <v>214</v>
      </c>
      <c r="F106" s="34">
        <v>269</v>
      </c>
      <c r="G106" s="34">
        <v>214</v>
      </c>
    </row>
    <row r="107" spans="1:7" x14ac:dyDescent="0.3">
      <c r="A107" s="36" t="s">
        <v>109</v>
      </c>
      <c r="B107" s="37"/>
      <c r="C107" s="38" t="str">
        <f>IFERROR(IF(B107=Données!X$1,Données!$X$2,VLOOKUP(B107,Données!$A$3:$I$1003,3)),"")</f>
        <v/>
      </c>
      <c r="D107" s="39" t="b">
        <f>IF(Sem.01!D107,IF(C107="Dummy",Données!$X$4,VLOOKUP(B107,Données!$A$3:$I$1003,7)))</f>
        <v>0</v>
      </c>
      <c r="E107" s="40"/>
      <c r="F107" s="40"/>
      <c r="G107" s="40"/>
    </row>
    <row r="108" spans="1:7" x14ac:dyDescent="0.3">
      <c r="A108" s="36" t="s">
        <v>109</v>
      </c>
      <c r="B108" s="37"/>
      <c r="C108" s="38" t="str">
        <f>IFERROR(IF(B108=Données!X$1,Données!$X$2,VLOOKUP(B108,Données!$A$3:$I$1003,3)),"")</f>
        <v/>
      </c>
      <c r="D108" s="39" t="b">
        <f>IF(Sem.01!D108,IF(C108="Dummy",Données!$X$4,VLOOKUP(B108,Données!$A$3:$I$1003,7)))</f>
        <v>0</v>
      </c>
      <c r="E108" s="41"/>
      <c r="F108" s="41"/>
      <c r="G108" s="41"/>
    </row>
    <row r="109" spans="1:7" x14ac:dyDescent="0.3">
      <c r="A109" s="42" t="s">
        <v>110</v>
      </c>
      <c r="B109" s="37"/>
      <c r="C109" s="43" t="str">
        <f>IFERROR(VLOOKUP(B109,Données!$Q$3:$W$503,2),"")</f>
        <v/>
      </c>
      <c r="D109" s="44" t="e">
        <f>VLOOKUP(B109,Données!$Q$3:$V$253,3)</f>
        <v>#N/A</v>
      </c>
      <c r="E109" s="41"/>
      <c r="F109" s="41"/>
      <c r="G109" s="41"/>
    </row>
    <row r="110" spans="1:7" ht="15" thickBot="1" x14ac:dyDescent="0.35">
      <c r="A110" s="45" t="s">
        <v>110</v>
      </c>
      <c r="B110" s="37"/>
      <c r="C110" s="43" t="str">
        <f>IFERROR(VLOOKUP(B110,Données!$Q$3:$W$503,2),"")</f>
        <v/>
      </c>
      <c r="D110" s="44" t="e">
        <f>VLOOKUP(B110,Données!$Q$3:$V$253,3)</f>
        <v>#N/A</v>
      </c>
      <c r="E110" s="47"/>
      <c r="F110" s="47"/>
      <c r="G110" s="47"/>
    </row>
    <row r="111" spans="1:7" ht="15" thickBot="1" x14ac:dyDescent="0.35">
      <c r="A111" s="48">
        <f>$T$1-D111</f>
        <v>-813</v>
      </c>
      <c r="B111" s="49">
        <v>27</v>
      </c>
      <c r="C111" s="50" t="s">
        <v>121</v>
      </c>
      <c r="D111" s="51">
        <f>SUM(D102:D106)</f>
        <v>813</v>
      </c>
      <c r="E111" s="52">
        <f>SUM(E102:E106)+SUMPRODUCT((E102:E106=0)*1,$D276:$D280)</f>
        <v>803</v>
      </c>
      <c r="F111" s="52">
        <f>SUM(F102:F106)+SUMPRODUCT((F102:F106=0)*1,$D276:$D280)</f>
        <v>946</v>
      </c>
      <c r="G111" s="52">
        <f>SUM(G102:G106)+SUMPRODUCT((G102:G106=0)*1,$D276:$D280)</f>
        <v>824</v>
      </c>
    </row>
    <row r="112" spans="1:7" x14ac:dyDescent="0.3">
      <c r="A112" s="30" t="str">
        <f>VLOOKUP(B112,Données!$A$3:$I$1003,4)</f>
        <v>F</v>
      </c>
      <c r="B112" s="14">
        <v>1058</v>
      </c>
      <c r="C112" s="32" t="str">
        <f>IF(B112=Données!X$1,Données!$X$2,VLOOKUP(B112,Données!$A$3:$I$1003,3))</f>
        <v>Francine Allard</v>
      </c>
      <c r="D112" s="33">
        <f>IF(AND(Sem.01!H112="x",Sem.02!H112="x",Sem.03!H112="x",Sem.04!H112="x"),Sem.04!D112,IF(C112="Dummy",Données!$X$4,VLOOKUP(B112,Données!$A$3:$I$1003,5)))</f>
        <v>128</v>
      </c>
      <c r="E112" s="34"/>
      <c r="F112" s="34"/>
      <c r="G112" s="34"/>
    </row>
    <row r="113" spans="1:7" x14ac:dyDescent="0.3">
      <c r="A113" s="30" t="str">
        <f>VLOOKUP(B113,Données!$A$3:$I$1003,4)</f>
        <v>F</v>
      </c>
      <c r="B113" s="14">
        <v>1054</v>
      </c>
      <c r="C113" s="32" t="str">
        <f>IF(B113=Données!X$1,Données!$X$2,VLOOKUP(B113,Données!$A$3:$I$1003,3))</f>
        <v>Danielle Turgeon</v>
      </c>
      <c r="D113" s="33">
        <f>IF(AND(Sem.01!H113="x",Sem.02!H113="x",Sem.03!H113="x",Sem.04!H113="x"),Sem.04!D113,IF(C113="Dummy",Données!$X$4,VLOOKUP(B113,Données!$A$3:$I$1003,5)))</f>
        <v>138</v>
      </c>
      <c r="E113" s="34">
        <v>181</v>
      </c>
      <c r="F113" s="34">
        <v>166</v>
      </c>
      <c r="G113" s="34">
        <v>189</v>
      </c>
    </row>
    <row r="114" spans="1:7" x14ac:dyDescent="0.3">
      <c r="A114" s="30" t="str">
        <f>VLOOKUP(B114,Données!$A$3:$I$1003,4)</f>
        <v>F</v>
      </c>
      <c r="B114" s="14">
        <v>1055</v>
      </c>
      <c r="C114" s="32" t="str">
        <f>IF(B114=Données!X$1,Données!$X$2,VLOOKUP(B114,Données!$A$3:$I$1003,3))</f>
        <v>Ginette Juteau</v>
      </c>
      <c r="D114" s="33">
        <f>IF(AND(Sem.01!H114="x",Sem.02!H114="x",Sem.03!H114="x",Sem.04!H114="x"),Sem.04!D114,IF(C114="Dummy",Données!$X$4,VLOOKUP(B114,Données!$A$3:$I$1003,5)))</f>
        <v>158</v>
      </c>
      <c r="E114" s="34">
        <v>129</v>
      </c>
      <c r="F114" s="34">
        <v>152</v>
      </c>
      <c r="G114" s="34">
        <v>176</v>
      </c>
    </row>
    <row r="115" spans="1:7" x14ac:dyDescent="0.3">
      <c r="A115" s="30" t="str">
        <f>VLOOKUP(B115,Données!$A$3:$I$1003,4)</f>
        <v>F</v>
      </c>
      <c r="B115" s="14">
        <v>1066</v>
      </c>
      <c r="C115" s="32" t="str">
        <f>IF(B115=Données!X$1,Données!$X$2,VLOOKUP(B115,Données!$A$3:$I$1003,3))</f>
        <v>Thérèse Truchon</v>
      </c>
      <c r="D115" s="33">
        <f>IF(AND(Sem.01!H115="x",Sem.02!H115="x",Sem.03!H115="x",Sem.04!H115="x"),Sem.04!D115,IF(C115="Dummy",Données!$X$4,VLOOKUP(B115,Données!$A$3:$I$1003,5)))</f>
        <v>173</v>
      </c>
      <c r="E115" s="34">
        <v>148</v>
      </c>
      <c r="F115" s="34">
        <v>241</v>
      </c>
      <c r="G115" s="34">
        <v>158</v>
      </c>
    </row>
    <row r="116" spans="1:7" x14ac:dyDescent="0.3">
      <c r="A116" s="30" t="str">
        <f>VLOOKUP(B116,Données!$A$3:$I$1003,4)</f>
        <v>H</v>
      </c>
      <c r="B116" s="14">
        <v>1057</v>
      </c>
      <c r="C116" s="32" t="str">
        <f>IF(B116=Données!X$1,Données!$X$2,VLOOKUP(B116,Données!$A$3:$I$1003,3))</f>
        <v>Gilles Mc Clean</v>
      </c>
      <c r="D116" s="33">
        <f>IF(AND(Sem.01!H116="x",Sem.02!H116="x",Sem.03!H116="x",Sem.04!H116="x"),Sem.04!D116,IF(C116="Dummy",Données!$X$4,VLOOKUP(B116,Données!$A$3:$I$1003,5)))</f>
        <v>213</v>
      </c>
      <c r="E116" s="34">
        <v>241</v>
      </c>
      <c r="F116" s="34">
        <v>194</v>
      </c>
      <c r="G116" s="34">
        <v>191</v>
      </c>
    </row>
    <row r="117" spans="1:7" x14ac:dyDescent="0.3">
      <c r="A117" s="36" t="s">
        <v>109</v>
      </c>
      <c r="B117" s="37"/>
      <c r="C117" s="38" t="str">
        <f>IFERROR(IF(B117=Données!X$1,Données!$X$2,VLOOKUP(B117,Données!$A$3:$I$1003,3)),"")</f>
        <v/>
      </c>
      <c r="D117" s="39" t="b">
        <f>IF(Sem.01!D117,IF(C117="Dummy",Données!$X$4,VLOOKUP(B117,Données!$A$3:$I$1003,7)))</f>
        <v>0</v>
      </c>
      <c r="E117" s="40"/>
      <c r="F117" s="40"/>
      <c r="G117" s="40"/>
    </row>
    <row r="118" spans="1:7" x14ac:dyDescent="0.3">
      <c r="A118" s="36" t="s">
        <v>109</v>
      </c>
      <c r="B118" s="37"/>
      <c r="C118" s="38" t="str">
        <f>IFERROR(IF(B118=Données!X$1,Données!$X$2,VLOOKUP(B118,Données!$A$3:$I$1003,3)),"")</f>
        <v/>
      </c>
      <c r="D118" s="39" t="b">
        <f>IF(Sem.01!D118,IF(C118="Dummy",Données!$X$4,VLOOKUP(B118,Données!$A$3:$I$1003,7)))</f>
        <v>0</v>
      </c>
      <c r="E118" s="41"/>
      <c r="F118" s="41"/>
      <c r="G118" s="41"/>
    </row>
    <row r="119" spans="1:7" x14ac:dyDescent="0.3">
      <c r="A119" s="42" t="s">
        <v>110</v>
      </c>
      <c r="B119" s="37"/>
      <c r="C119" s="43" t="str">
        <f>IFERROR(VLOOKUP(B119,Données!$Q$3:$W$503,2),"")</f>
        <v/>
      </c>
      <c r="D119" s="44" t="e">
        <f>VLOOKUP(B119,Données!$Q$3:$V$253,3)</f>
        <v>#N/A</v>
      </c>
      <c r="E119" s="41"/>
      <c r="F119" s="41"/>
      <c r="G119" s="41"/>
    </row>
    <row r="120" spans="1:7" ht="15" thickBot="1" x14ac:dyDescent="0.35">
      <c r="A120" s="45" t="s">
        <v>110</v>
      </c>
      <c r="B120" s="37"/>
      <c r="C120" s="43" t="str">
        <f>IFERROR(VLOOKUP(B120,Données!$Q$3:$W$503,2),"")</f>
        <v/>
      </c>
      <c r="D120" s="44" t="e">
        <f>VLOOKUP(B120,Données!$Q$3:$V$253,3)</f>
        <v>#N/A</v>
      </c>
      <c r="E120" s="47"/>
      <c r="F120" s="47"/>
      <c r="G120" s="47"/>
    </row>
    <row r="121" spans="1:7" ht="15" thickBot="1" x14ac:dyDescent="0.35">
      <c r="A121" s="48">
        <f>$T$1-D121</f>
        <v>-810</v>
      </c>
      <c r="B121" s="49">
        <v>87</v>
      </c>
      <c r="C121" s="50" t="s">
        <v>122</v>
      </c>
      <c r="D121" s="51">
        <f>SUM(D112:D116)</f>
        <v>810</v>
      </c>
      <c r="E121" s="52">
        <f>SUM(E112:E116)+SUMPRODUCT((E112:E116=0)*1,$D286:$D290)</f>
        <v>699</v>
      </c>
      <c r="F121" s="52">
        <f>SUM(F112:F116)+SUMPRODUCT((F112:F116=0)*1,$D286:$D290)</f>
        <v>753</v>
      </c>
      <c r="G121" s="52">
        <f>SUM(G112:G116)+SUMPRODUCT((G112:G116=0)*1,$D286:$D290)</f>
        <v>714</v>
      </c>
    </row>
    <row r="122" spans="1:7" x14ac:dyDescent="0.3">
      <c r="A122" s="30" t="str">
        <f>VLOOKUP(B122,Données!$A$3:$I$1003,4)</f>
        <v>F</v>
      </c>
      <c r="B122" s="14">
        <v>1006</v>
      </c>
      <c r="C122" s="32" t="str">
        <f>IF(B122=Données!X$1,Données!$X$2,VLOOKUP(B122,Données!$A$3:$I$1003,3))</f>
        <v>Jocelyne Labelle</v>
      </c>
      <c r="D122" s="33">
        <f>IF(AND(Sem.01!H122="x",Sem.02!H122="x",Sem.03!H122="x",Sem.04!H122="x"),Sem.04!D122,IF(C122="Dummy",Données!$X$4,VLOOKUP(B122,Données!$A$3:$I$1003,5)))</f>
        <v>132</v>
      </c>
      <c r="E122" s="34">
        <v>132</v>
      </c>
      <c r="F122" s="34">
        <v>98</v>
      </c>
      <c r="G122" s="34">
        <v>117</v>
      </c>
    </row>
    <row r="123" spans="1:7" x14ac:dyDescent="0.3">
      <c r="A123" s="30" t="str">
        <f>VLOOKUP(B123,Données!$A$3:$I$1003,4)</f>
        <v>H</v>
      </c>
      <c r="B123" s="14">
        <v>1063</v>
      </c>
      <c r="C123" s="32" t="str">
        <f>IF(B123=Données!X$1,Données!$X$2,VLOOKUP(B123,Données!$A$3:$I$1003,3))</f>
        <v>André Ouimet</v>
      </c>
      <c r="D123" s="33">
        <f>IF(AND(Sem.01!H123="x",Sem.02!H123="x",Sem.03!H123="x",Sem.04!H123="x"),Sem.04!D123,IF(C123="Dummy",Données!$X$4,VLOOKUP(B123,Données!$A$3:$I$1003,5)))</f>
        <v>150</v>
      </c>
      <c r="E123" s="34">
        <v>146</v>
      </c>
      <c r="F123" s="34">
        <v>192</v>
      </c>
      <c r="G123" s="34">
        <v>151</v>
      </c>
    </row>
    <row r="124" spans="1:7" x14ac:dyDescent="0.3">
      <c r="A124" s="30" t="str">
        <f>VLOOKUP(B124,Données!$A$3:$I$1003,4)</f>
        <v>H</v>
      </c>
      <c r="B124" s="14">
        <v>1060</v>
      </c>
      <c r="C124" s="32" t="str">
        <f>IF(B124=Données!X$1,Données!$X$2,VLOOKUP(B124,Données!$A$3:$I$1003,3))</f>
        <v>Yvon Cyr</v>
      </c>
      <c r="D124" s="33">
        <f>IF(AND(Sem.01!H124="x",Sem.02!H124="x",Sem.03!H124="x",Sem.04!H124="x"),Sem.04!D124,IF(C124="Dummy",Données!$X$4,VLOOKUP(B124,Données!$A$3:$I$1003,5)))</f>
        <v>159</v>
      </c>
      <c r="E124" s="34">
        <v>199</v>
      </c>
      <c r="F124" s="34">
        <v>172</v>
      </c>
      <c r="G124" s="34">
        <v>135</v>
      </c>
    </row>
    <row r="125" spans="1:7" x14ac:dyDescent="0.3">
      <c r="A125" s="30" t="str">
        <f>VLOOKUP(B125,Données!$A$3:$I$1003,4)</f>
        <v>H</v>
      </c>
      <c r="B125" s="14">
        <v>1061</v>
      </c>
      <c r="C125" s="32" t="str">
        <f>IF(B125=Données!X$1,Données!$X$2,VLOOKUP(B125,Données!$A$3:$I$1003,3))</f>
        <v>Denis Sabourin</v>
      </c>
      <c r="D125" s="33">
        <f>IF(AND(Sem.01!H125="x",Sem.02!H125="x",Sem.03!H125="x",Sem.04!H125="x"),Sem.04!D125,IF(C125="Dummy",Données!$X$4,VLOOKUP(B125,Données!$A$3:$I$1003,5)))</f>
        <v>174</v>
      </c>
      <c r="E125" s="34">
        <v>195</v>
      </c>
      <c r="F125" s="34">
        <v>132</v>
      </c>
      <c r="G125" s="34">
        <v>213</v>
      </c>
    </row>
    <row r="126" spans="1:7" x14ac:dyDescent="0.3">
      <c r="A126" s="30" t="str">
        <f>VLOOKUP(B126,Données!$A$3:$I$1003,4)</f>
        <v>H</v>
      </c>
      <c r="B126" s="14">
        <v>1062</v>
      </c>
      <c r="C126" s="32" t="str">
        <f>IF(B126=Données!X$1,Données!$X$2,VLOOKUP(B126,Données!$A$3:$I$1003,3))</f>
        <v>Jean-Claude Marcoux</v>
      </c>
      <c r="D126" s="33">
        <f>IF(AND(Sem.01!H126="x",Sem.02!H126="x",Sem.03!H126="x",Sem.04!H126="x"),Sem.04!D126,IF(C126="Dummy",Données!$X$4,VLOOKUP(B126,Données!$A$3:$I$1003,5)))</f>
        <v>194</v>
      </c>
      <c r="E126" s="34">
        <v>229</v>
      </c>
      <c r="F126" s="34">
        <v>279</v>
      </c>
      <c r="G126" s="34">
        <v>211</v>
      </c>
    </row>
    <row r="127" spans="1:7" x14ac:dyDescent="0.3">
      <c r="A127" s="36" t="s">
        <v>109</v>
      </c>
      <c r="B127" s="37"/>
      <c r="C127" s="38" t="str">
        <f>IFERROR(IF(B127=Données!X$1,Données!$X$2,VLOOKUP(B127,Données!$A$3:$I$1003,3)),"")</f>
        <v/>
      </c>
      <c r="D127" s="39" t="b">
        <f>IF(Sem.01!D127,IF(C127="Dummy",Données!$X$4,VLOOKUP(B127,Données!$A$3:$I$1003,7)))</f>
        <v>0</v>
      </c>
      <c r="E127" s="40"/>
      <c r="F127" s="40"/>
      <c r="G127" s="40"/>
    </row>
    <row r="128" spans="1:7" x14ac:dyDescent="0.3">
      <c r="A128" s="36" t="s">
        <v>109</v>
      </c>
      <c r="B128" s="37"/>
      <c r="C128" s="38" t="str">
        <f>IFERROR(IF(B128=Données!X$1,Données!$X$2,VLOOKUP(B128,Données!$A$3:$I$1003,3)),"")</f>
        <v/>
      </c>
      <c r="D128" s="39" t="b">
        <f>IF(Sem.01!D128,IF(C128="Dummy",Données!$X$4,VLOOKUP(B128,Données!$A$3:$I$1003,7)))</f>
        <v>0</v>
      </c>
      <c r="E128" s="41"/>
      <c r="F128" s="41"/>
      <c r="G128" s="41"/>
    </row>
    <row r="129" spans="1:7" x14ac:dyDescent="0.3">
      <c r="A129" s="42" t="s">
        <v>110</v>
      </c>
      <c r="B129" s="37"/>
      <c r="C129" s="43" t="str">
        <f>IFERROR(VLOOKUP(B129,Données!$Q$3:$W$503,2),"")</f>
        <v/>
      </c>
      <c r="D129" s="44" t="e">
        <f>VLOOKUP(B129,Données!$Q$3:$V$253,3)</f>
        <v>#N/A</v>
      </c>
      <c r="E129" s="41"/>
      <c r="F129" s="41"/>
      <c r="G129" s="41"/>
    </row>
    <row r="130" spans="1:7" ht="15" thickBot="1" x14ac:dyDescent="0.35">
      <c r="A130" s="45" t="s">
        <v>110</v>
      </c>
      <c r="B130" s="37"/>
      <c r="C130" s="43" t="str">
        <f>IFERROR(VLOOKUP(B130,Données!$Q$3:$W$503,2),"")</f>
        <v/>
      </c>
      <c r="D130" s="44" t="e">
        <f>VLOOKUP(B130,Données!$Q$3:$V$253,3)</f>
        <v>#N/A</v>
      </c>
      <c r="E130" s="47"/>
      <c r="F130" s="47"/>
      <c r="G130" s="47"/>
    </row>
    <row r="131" spans="1:7" ht="15" thickBot="1" x14ac:dyDescent="0.35">
      <c r="A131" s="48">
        <f>$T$1-D131</f>
        <v>-809</v>
      </c>
      <c r="B131" s="49">
        <v>43</v>
      </c>
      <c r="C131" s="50" t="s">
        <v>123</v>
      </c>
      <c r="D131" s="51">
        <f>SUM(D122:D126)</f>
        <v>809</v>
      </c>
      <c r="E131" s="52">
        <f>SUM(E122:E126)+SUMPRODUCT((E122:E126=0)*1,$D296:$D300)</f>
        <v>901</v>
      </c>
      <c r="F131" s="52">
        <f>SUM(F122:F126)+SUMPRODUCT((F122:F126=0)*1,$D296:$D300)</f>
        <v>873</v>
      </c>
      <c r="G131" s="52">
        <f>SUM(G122:G126)+SUMPRODUCT((G122:G126=0)*1,$D296:$D300)</f>
        <v>827</v>
      </c>
    </row>
    <row r="132" spans="1:7" x14ac:dyDescent="0.3">
      <c r="A132" s="30" t="str">
        <f>VLOOKUP(B132,Données!$A$3:$I$1003,4)</f>
        <v>H</v>
      </c>
      <c r="B132" s="14">
        <v>1079</v>
      </c>
      <c r="C132" s="32" t="str">
        <f>IF(B132=Données!X$1,Données!$X$2,VLOOKUP(B132,Données!$A$3:$I$1003,3))</f>
        <v>Gilles Thériault</v>
      </c>
      <c r="D132" s="33">
        <f>IF(AND(Sem.01!H132="x",Sem.02!H132="x",Sem.03!H132="x",Sem.04!H132="x"),Sem.04!D132,IF(C132="Dummy",Données!$X$4,VLOOKUP(B132,Données!$A$3:$I$1003,5)))</f>
        <v>130</v>
      </c>
      <c r="E132" s="34">
        <v>194</v>
      </c>
      <c r="F132" s="34">
        <v>167</v>
      </c>
      <c r="G132" s="34">
        <v>205</v>
      </c>
    </row>
    <row r="133" spans="1:7" x14ac:dyDescent="0.3">
      <c r="A133" s="30" t="str">
        <f>VLOOKUP(B133,Données!$A$3:$I$1003,4)</f>
        <v>F</v>
      </c>
      <c r="B133" s="14">
        <v>1031</v>
      </c>
      <c r="C133" s="32" t="str">
        <f>IF(B133=Données!X$1,Données!$X$2,VLOOKUP(B133,Données!$A$3:$I$1003,3))</f>
        <v>Anita Pelletier</v>
      </c>
      <c r="D133" s="33">
        <f>IF(AND(Sem.01!H133="x",Sem.02!H133="x",Sem.03!H133="x",Sem.04!H133="x"),Sem.04!D133,IF(C133="Dummy",Données!$X$4,VLOOKUP(B133,Données!$A$3:$I$1003,5)))</f>
        <v>150</v>
      </c>
      <c r="E133" s="34"/>
      <c r="F133" s="34"/>
      <c r="G133" s="34"/>
    </row>
    <row r="134" spans="1:7" x14ac:dyDescent="0.3">
      <c r="A134" s="30" t="str">
        <f>VLOOKUP(B134,Données!$A$3:$I$1003,4)</f>
        <v>H</v>
      </c>
      <c r="B134" s="14">
        <v>1044</v>
      </c>
      <c r="C134" s="32" t="str">
        <f>IF(B134=Données!X$1,Données!$X$2,VLOOKUP(B134,Données!$A$3:$I$1003,3))</f>
        <v>Philippe Renaud</v>
      </c>
      <c r="D134" s="33">
        <f>IF(AND(Sem.01!H134="x",Sem.02!H134="x",Sem.03!H134="x",Sem.04!H134="x"),Sem.04!D134,IF(C134="Dummy",Données!$X$4,VLOOKUP(B134,Données!$A$3:$I$1003,5)))</f>
        <v>158</v>
      </c>
      <c r="E134" s="34">
        <v>103</v>
      </c>
      <c r="F134" s="34">
        <v>181</v>
      </c>
      <c r="G134" s="34">
        <v>162</v>
      </c>
    </row>
    <row r="135" spans="1:7" x14ac:dyDescent="0.3">
      <c r="A135" s="30" t="str">
        <f>VLOOKUP(B135,Données!$A$3:$I$1003,4)</f>
        <v>F</v>
      </c>
      <c r="B135" s="14">
        <v>1068</v>
      </c>
      <c r="C135" s="32" t="str">
        <f>IF(B135=Données!X$1,Données!$X$2,VLOOKUP(B135,Données!$A$3:$I$1003,3))</f>
        <v>Cécile Hébert</v>
      </c>
      <c r="D135" s="33">
        <f>IF(AND(Sem.01!H135="x",Sem.02!H135="x",Sem.03!H135="x",Sem.04!H135="x"),Sem.04!D135,IF(C135="Dummy",Données!$X$4,VLOOKUP(B135,Données!$A$3:$I$1003,5)))</f>
        <v>171</v>
      </c>
      <c r="E135" s="34"/>
      <c r="F135" s="34"/>
      <c r="G135" s="34"/>
    </row>
    <row r="136" spans="1:7" x14ac:dyDescent="0.3">
      <c r="A136" s="30" t="str">
        <f>VLOOKUP(B136,Données!$A$3:$I$1003,4)</f>
        <v>H</v>
      </c>
      <c r="B136" s="14">
        <v>1067</v>
      </c>
      <c r="C136" s="32" t="str">
        <f>IF(B136=Données!X$1,Données!$X$2,VLOOKUP(B136,Données!$A$3:$I$1003,3))</f>
        <v>Émile Beauchesne</v>
      </c>
      <c r="D136" s="33">
        <f>IF(AND(Sem.01!H136="x",Sem.02!H136="x",Sem.03!H136="x",Sem.04!H136="x"),Sem.04!D136,IF(C136="Dummy",Données!$X$4,VLOOKUP(B136,Données!$A$3:$I$1003,5)))</f>
        <v>191</v>
      </c>
      <c r="E136" s="34">
        <v>144</v>
      </c>
      <c r="F136" s="34">
        <v>143</v>
      </c>
      <c r="G136" s="34">
        <v>137</v>
      </c>
    </row>
    <row r="137" spans="1:7" x14ac:dyDescent="0.3">
      <c r="A137" s="36" t="s">
        <v>109</v>
      </c>
      <c r="B137" s="37"/>
      <c r="C137" s="38" t="str">
        <f>IFERROR(IF(B137=Données!X$1,Données!$X$2,VLOOKUP(B137,Données!$A$3:$I$1003,3)),"")</f>
        <v/>
      </c>
      <c r="D137" s="39" t="b">
        <f>IF(Sem.01!D137,IF(C137="Dummy",Données!$X$4,VLOOKUP(B137,Données!$A$3:$I$1003,7)))</f>
        <v>0</v>
      </c>
      <c r="E137" s="40"/>
      <c r="F137" s="40"/>
      <c r="G137" s="40"/>
    </row>
    <row r="138" spans="1:7" x14ac:dyDescent="0.3">
      <c r="A138" s="36" t="s">
        <v>109</v>
      </c>
      <c r="B138" s="37"/>
      <c r="C138" s="38" t="str">
        <f>IFERROR(IF(B138=Données!X$1,Données!$X$2,VLOOKUP(B138,Données!$A$3:$I$1003,3)),"")</f>
        <v/>
      </c>
      <c r="D138" s="39" t="b">
        <f>IF(Sem.01!D138,IF(C138="Dummy",Données!$X$4,VLOOKUP(B138,Données!$A$3:$I$1003,7)))</f>
        <v>0</v>
      </c>
      <c r="E138" s="41"/>
      <c r="F138" s="41"/>
      <c r="G138" s="41"/>
    </row>
    <row r="139" spans="1:7" x14ac:dyDescent="0.3">
      <c r="A139" s="42" t="s">
        <v>110</v>
      </c>
      <c r="B139" s="37">
        <v>3004</v>
      </c>
      <c r="C139" s="43" t="str">
        <f>IFERROR(VLOOKUP(B139,Données!$Q$3:$W$503,2),"")</f>
        <v/>
      </c>
      <c r="D139" s="44" t="e">
        <f>VLOOKUP(B139,Données!$Q$3:$V$253,3)</f>
        <v>#N/A</v>
      </c>
      <c r="E139" s="41">
        <v>192</v>
      </c>
      <c r="F139" s="41">
        <v>118</v>
      </c>
      <c r="G139" s="41">
        <v>206</v>
      </c>
    </row>
    <row r="140" spans="1:7" ht="15" thickBot="1" x14ac:dyDescent="0.35">
      <c r="A140" s="45" t="s">
        <v>110</v>
      </c>
      <c r="B140" s="37"/>
      <c r="C140" s="43" t="str">
        <f>IFERROR(VLOOKUP(B140,Données!$Q$3:$W$503,2),"")</f>
        <v/>
      </c>
      <c r="D140" s="44" t="e">
        <f>VLOOKUP(B140,Données!$Q$3:$V$253,3)</f>
        <v>#N/A</v>
      </c>
      <c r="E140" s="47"/>
      <c r="F140" s="47"/>
      <c r="G140" s="47"/>
    </row>
    <row r="141" spans="1:7" ht="15" thickBot="1" x14ac:dyDescent="0.35">
      <c r="A141" s="48">
        <f>$T$1-D141</f>
        <v>-800</v>
      </c>
      <c r="B141" s="49">
        <v>50</v>
      </c>
      <c r="C141" s="50" t="s">
        <v>124</v>
      </c>
      <c r="D141" s="51">
        <f>SUM(D132:D136)</f>
        <v>800</v>
      </c>
      <c r="E141" s="52">
        <f>SUM(E132:E136)+SUMPRODUCT((E132:E136=0)*1,$D306:$D310)</f>
        <v>441</v>
      </c>
      <c r="F141" s="52">
        <f>SUM(F132:F136)+SUMPRODUCT((F132:F136=0)*1,$D306:$D310)</f>
        <v>491</v>
      </c>
      <c r="G141" s="52">
        <f>SUM(G132:G136)+SUMPRODUCT((G132:G136=0)*1,$D306:$D310)</f>
        <v>504</v>
      </c>
    </row>
    <row r="142" spans="1:7" x14ac:dyDescent="0.3">
      <c r="A142" s="30" t="str">
        <f>VLOOKUP(B142,Données!$A$3:$I$1003,4)</f>
        <v>F</v>
      </c>
      <c r="B142" s="14">
        <v>1070</v>
      </c>
      <c r="C142" s="32" t="str">
        <f>IF(B142=Données!X$1,Données!$X$2,VLOOKUP(B142,Données!$A$3:$I$1003,3))</f>
        <v>Monique Campeau</v>
      </c>
      <c r="D142" s="33">
        <f>IF(AND(Sem.01!H142="x",Sem.02!H142="x",Sem.03!H142="x",Sem.04!H142="x"),Sem.04!D142,IF(C142="Dummy",Données!$X$4,VLOOKUP(B142,Données!$A$3:$I$1003,5)))</f>
        <v>144</v>
      </c>
      <c r="E142" s="34"/>
      <c r="F142" s="34"/>
      <c r="G142" s="34"/>
    </row>
    <row r="143" spans="1:7" x14ac:dyDescent="0.3">
      <c r="A143" s="30" t="str">
        <f>VLOOKUP(B143,Données!$A$3:$I$1003,4)</f>
        <v>F</v>
      </c>
      <c r="B143" s="14">
        <v>1005</v>
      </c>
      <c r="C143" s="32" t="str">
        <f>IF(B143=Données!X$1,Données!$X$2,VLOOKUP(B143,Données!$A$3:$I$1003,3))</f>
        <v>Georgette Grenier</v>
      </c>
      <c r="D143" s="33">
        <f>IF(AND(Sem.01!H143="x",Sem.02!H143="x",Sem.03!H143="x",Sem.04!H143="x"),Sem.04!D143,IF(C143="Dummy",Données!$X$4,VLOOKUP(B143,Données!$A$3:$I$1003,5)))</f>
        <v>126</v>
      </c>
      <c r="E143" s="34">
        <v>85</v>
      </c>
      <c r="F143" s="34">
        <v>76</v>
      </c>
      <c r="G143" s="34">
        <v>86</v>
      </c>
    </row>
    <row r="144" spans="1:7" x14ac:dyDescent="0.3">
      <c r="A144" s="30" t="str">
        <f>VLOOKUP(B144,Données!$A$3:$I$1003,4)</f>
        <v>H</v>
      </c>
      <c r="B144" s="14">
        <v>1080</v>
      </c>
      <c r="C144" s="32" t="str">
        <f>IF(B144=Données!X$1,Données!$X$2,VLOOKUP(B144,Données!$A$3:$I$1003,3))</f>
        <v>Ferno Truchon</v>
      </c>
      <c r="D144" s="33">
        <f>IF(AND(Sem.01!H144="x",Sem.02!H144="x",Sem.03!H144="x",Sem.04!H144="x"),Sem.04!D144,IF(C144="Dummy",Données!$X$4,VLOOKUP(B144,Données!$A$3:$I$1003,5)))</f>
        <v>161</v>
      </c>
      <c r="E144" s="34">
        <v>163</v>
      </c>
      <c r="F144" s="34">
        <v>95</v>
      </c>
      <c r="G144" s="34">
        <v>146</v>
      </c>
    </row>
    <row r="145" spans="1:7" x14ac:dyDescent="0.3">
      <c r="A145" s="30" t="str">
        <f>VLOOKUP(B145,Données!$A$3:$I$1003,4)</f>
        <v>F</v>
      </c>
      <c r="B145" s="14">
        <v>1073</v>
      </c>
      <c r="C145" s="32" t="str">
        <f>IF(B145=Données!X$1,Données!$X$2,VLOOKUP(B145,Données!$A$3:$I$1003,3))</f>
        <v>Jocelyne Brunelle</v>
      </c>
      <c r="D145" s="33">
        <f>IF(AND(Sem.01!H145="x",Sem.02!H145="x",Sem.03!H145="x",Sem.04!H145="x"),Sem.04!D145,IF(C145="Dummy",Données!$X$4,VLOOKUP(B145,Données!$A$3:$I$1003,5)))</f>
        <v>162</v>
      </c>
      <c r="E145" s="34">
        <v>165</v>
      </c>
      <c r="F145" s="34">
        <v>117</v>
      </c>
      <c r="G145" s="34">
        <v>185</v>
      </c>
    </row>
    <row r="146" spans="1:7" x14ac:dyDescent="0.3">
      <c r="A146" s="30" t="str">
        <f>VLOOKUP(B146,Données!$A$3:$I$1003,4)</f>
        <v>H</v>
      </c>
      <c r="B146" s="14">
        <v>1072</v>
      </c>
      <c r="C146" s="32" t="str">
        <f>IF(B146=Données!X$1,Données!$X$2,VLOOKUP(B146,Données!$A$3:$I$1003,3))</f>
        <v>Marcel Legault</v>
      </c>
      <c r="D146" s="33">
        <f>IF(AND(Sem.01!H146="x",Sem.02!H146="x",Sem.03!H146="x",Sem.04!H146="x"),Sem.04!D146,IF(C146="Dummy",Données!$X$4,VLOOKUP(B146,Données!$A$3:$I$1003,5)))</f>
        <v>195</v>
      </c>
      <c r="E146" s="34"/>
      <c r="F146" s="34"/>
      <c r="G146" s="34"/>
    </row>
    <row r="147" spans="1:7" x14ac:dyDescent="0.3">
      <c r="A147" s="36" t="s">
        <v>109</v>
      </c>
      <c r="B147" s="37"/>
      <c r="C147" s="38" t="str">
        <f>IFERROR(IF(B147=Données!X$1,Données!$X$2,VLOOKUP(B147,Données!$A$3:$I$1003,3)),"")</f>
        <v/>
      </c>
      <c r="D147" s="39" t="b">
        <f>IF(Sem.01!D147,IF(C147="Dummy",Données!$X$4,VLOOKUP(B147,Données!$A$3:$I$1003,7)))</f>
        <v>0</v>
      </c>
      <c r="E147" s="40"/>
      <c r="F147" s="40"/>
      <c r="G147" s="40"/>
    </row>
    <row r="148" spans="1:7" x14ac:dyDescent="0.3">
      <c r="A148" s="36" t="s">
        <v>109</v>
      </c>
      <c r="B148" s="37"/>
      <c r="C148" s="38" t="str">
        <f>IFERROR(IF(B148=Données!X$1,Données!$X$2,VLOOKUP(B148,Données!$A$3:$I$1003,3)),"")</f>
        <v/>
      </c>
      <c r="D148" s="39" t="b">
        <f>IF(Sem.01!D148,IF(C148="Dummy",Données!$X$4,VLOOKUP(B148,Données!$A$3:$I$1003,7)))</f>
        <v>0</v>
      </c>
      <c r="E148" s="41"/>
      <c r="F148" s="41"/>
      <c r="G148" s="41"/>
    </row>
    <row r="149" spans="1:7" x14ac:dyDescent="0.3">
      <c r="A149" s="42" t="s">
        <v>110</v>
      </c>
      <c r="B149" s="37">
        <v>3006</v>
      </c>
      <c r="C149" s="43" t="str">
        <f>IFERROR(VLOOKUP(B149,Données!$Q$3:$W$503,2),"")</f>
        <v/>
      </c>
      <c r="D149" s="44" t="e">
        <f>VLOOKUP(B149,Données!$Q$3:$V$253,3)</f>
        <v>#N/A</v>
      </c>
      <c r="E149" s="41">
        <v>149</v>
      </c>
      <c r="F149" s="41">
        <v>169</v>
      </c>
      <c r="G149" s="41">
        <v>118</v>
      </c>
    </row>
    <row r="150" spans="1:7" ht="15" thickBot="1" x14ac:dyDescent="0.35">
      <c r="A150" s="45" t="s">
        <v>110</v>
      </c>
      <c r="B150" s="37"/>
      <c r="C150" s="43" t="str">
        <f>IFERROR(VLOOKUP(B150,Données!$Q$3:$W$503,2),"")</f>
        <v/>
      </c>
      <c r="D150" s="44" t="e">
        <f>VLOOKUP(B150,Données!$Q$3:$V$253,3)</f>
        <v>#N/A</v>
      </c>
      <c r="E150" s="47"/>
      <c r="F150" s="47"/>
      <c r="G150" s="47"/>
    </row>
    <row r="151" spans="1:7" ht="15" thickBot="1" x14ac:dyDescent="0.35">
      <c r="A151" s="48">
        <f>$T$1-D151</f>
        <v>-788</v>
      </c>
      <c r="B151" s="49">
        <v>123</v>
      </c>
      <c r="C151" s="50" t="s">
        <v>125</v>
      </c>
      <c r="D151" s="51">
        <f>SUM(D142:D146)</f>
        <v>788</v>
      </c>
      <c r="E151" s="52">
        <f>SUM(E142:E146)+SUMPRODUCT((E142:E146=0)*1,$D316:$D320)</f>
        <v>413</v>
      </c>
      <c r="F151" s="52">
        <f>SUM(F142:F146)+SUMPRODUCT((F142:F146=0)*1,$D316:$D320)</f>
        <v>288</v>
      </c>
      <c r="G151" s="52">
        <f>SUM(G142:G146)+SUMPRODUCT((G142:G146=0)*1,$D316:$D320)</f>
        <v>417</v>
      </c>
    </row>
    <row r="152" spans="1:7" x14ac:dyDescent="0.3">
      <c r="A152" s="30">
        <f>VLOOKUP(B152,Données!$A$3:$I$1003,4)</f>
        <v>0</v>
      </c>
      <c r="B152" s="14">
        <v>5000</v>
      </c>
      <c r="C152" s="32" t="str">
        <f>IF(B152=Données!X$1,Données!$X$2,VLOOKUP(B152,Données!$A$3:$I$1003,3))</f>
        <v>Dummy</v>
      </c>
      <c r="D152" s="33">
        <f>IF(AND(Sem.01!H152="x",Sem.02!H152="x",Sem.03!H152="x",Sem.04!H152="x"),Sem.04!D152,IF(C152="Dummy",Données!$X$4,VLOOKUP(B152,Données!$A$3:$I$1003,5)))</f>
        <v>130</v>
      </c>
      <c r="E152" s="34"/>
      <c r="F152" s="34"/>
      <c r="G152" s="34"/>
    </row>
    <row r="153" spans="1:7" x14ac:dyDescent="0.3">
      <c r="A153" s="30" t="str">
        <f>VLOOKUP(B153,Données!$A$3:$I$1003,4)</f>
        <v>H</v>
      </c>
      <c r="B153" s="14">
        <v>1076</v>
      </c>
      <c r="C153" s="32" t="str">
        <f>IF(B153=Données!X$1,Données!$X$2,VLOOKUP(B153,Données!$A$3:$I$1003,3))</f>
        <v>Antoine Lavoie</v>
      </c>
      <c r="D153" s="33">
        <f>IF(AND(Sem.01!H153="x",Sem.02!H153="x",Sem.03!H153="x",Sem.04!H153="x"),Sem.04!D153,IF(C153="Dummy",Données!$X$4,VLOOKUP(B153,Données!$A$3:$I$1003,5)))</f>
        <v>159</v>
      </c>
      <c r="E153" s="34">
        <v>115</v>
      </c>
      <c r="F153" s="34">
        <v>200</v>
      </c>
      <c r="G153" s="34">
        <v>126</v>
      </c>
    </row>
    <row r="154" spans="1:7" x14ac:dyDescent="0.3">
      <c r="A154" s="30" t="str">
        <f>VLOOKUP(B154,Données!$A$3:$I$1003,4)</f>
        <v>H</v>
      </c>
      <c r="B154" s="14">
        <v>1077</v>
      </c>
      <c r="C154" s="32" t="str">
        <f>IF(B154=Données!X$1,Données!$X$2,VLOOKUP(B154,Données!$A$3:$I$1003,3))</f>
        <v>Claude Baril</v>
      </c>
      <c r="D154" s="33">
        <f>IF(AND(Sem.01!H154="x",Sem.02!H154="x",Sem.03!H154="x",Sem.04!H154="x"),Sem.04!D154,IF(C154="Dummy",Données!$X$4,VLOOKUP(B154,Données!$A$3:$I$1003,5)))</f>
        <v>175</v>
      </c>
      <c r="E154" s="34">
        <v>203</v>
      </c>
      <c r="F154" s="34">
        <v>156</v>
      </c>
      <c r="G154" s="34">
        <v>159</v>
      </c>
    </row>
    <row r="155" spans="1:7" x14ac:dyDescent="0.3">
      <c r="A155" s="30" t="str">
        <f>VLOOKUP(B155,Données!$A$3:$I$1003,4)</f>
        <v>H</v>
      </c>
      <c r="B155" s="14">
        <v>1081</v>
      </c>
      <c r="C155" s="32" t="str">
        <f>IF(B155=Données!X$1,Données!$X$2,VLOOKUP(B155,Données!$A$3:$I$1003,3))</f>
        <v>Denis Lauzon</v>
      </c>
      <c r="D155" s="33">
        <f>IF(AND(Sem.01!H155="x",Sem.02!H155="x",Sem.03!H155="x",Sem.04!H155="x"),Sem.04!D155,IF(C155="Dummy",Données!$X$4,VLOOKUP(B155,Données!$A$3:$I$1003,5)))</f>
        <v>183</v>
      </c>
      <c r="E155" s="34">
        <v>174</v>
      </c>
      <c r="F155" s="34">
        <v>127</v>
      </c>
      <c r="G155" s="34">
        <v>119</v>
      </c>
    </row>
    <row r="156" spans="1:7" x14ac:dyDescent="0.3">
      <c r="A156" s="30" t="str">
        <f>VLOOKUP(B156,Données!$A$3:$I$1003,4)</f>
        <v>H</v>
      </c>
      <c r="B156" s="14">
        <v>1002</v>
      </c>
      <c r="C156" s="32" t="str">
        <f>IF(B156=Données!X$1,Données!$X$2,VLOOKUP(B156,Données!$A$3:$I$1003,3))</f>
        <v>Michel Taillon</v>
      </c>
      <c r="D156" s="33">
        <f>IF(AND(Sem.01!H156="x",Sem.02!H156="x",Sem.03!H156="x",Sem.04!H156="x"),Sem.04!D156,IF(C156="Dummy",Données!$X$4,VLOOKUP(B156,Données!$A$3:$I$1003,5)))</f>
        <v>224</v>
      </c>
      <c r="E156" s="34">
        <v>224</v>
      </c>
      <c r="F156" s="34">
        <v>206</v>
      </c>
      <c r="G156" s="34">
        <v>266</v>
      </c>
    </row>
    <row r="157" spans="1:7" x14ac:dyDescent="0.3">
      <c r="A157" s="36" t="s">
        <v>109</v>
      </c>
      <c r="B157" s="37"/>
      <c r="C157" s="38" t="str">
        <f>IFERROR(IF(B157=Données!X$1,Données!$X$2,VLOOKUP(B157,Données!$A$3:$I$1003,3)),"")</f>
        <v/>
      </c>
      <c r="D157" s="39" t="b">
        <f>IF(Sem.01!D157,IF(C157="Dummy",Données!$X$4,VLOOKUP(B157,Données!$A$3:$I$1003,7)))</f>
        <v>0</v>
      </c>
      <c r="E157" s="40"/>
      <c r="F157" s="40"/>
      <c r="G157" s="40"/>
    </row>
    <row r="158" spans="1:7" x14ac:dyDescent="0.3">
      <c r="A158" s="36" t="s">
        <v>109</v>
      </c>
      <c r="B158" s="37"/>
      <c r="C158" s="38" t="str">
        <f>IFERROR(IF(B158=Données!X$1,Données!$X$2,VLOOKUP(B158,Données!$A$3:$I$1003,3)),"")</f>
        <v/>
      </c>
      <c r="D158" s="39" t="b">
        <f>IF(Sem.01!D158,IF(C158="Dummy",Données!$X$4,VLOOKUP(B158,Données!$A$3:$I$1003,7)))</f>
        <v>0</v>
      </c>
      <c r="E158" s="41"/>
      <c r="F158" s="41"/>
      <c r="G158" s="41"/>
    </row>
    <row r="159" spans="1:7" x14ac:dyDescent="0.3">
      <c r="A159" s="42" t="s">
        <v>110</v>
      </c>
      <c r="B159" s="37"/>
      <c r="C159" s="43" t="str">
        <f>IFERROR(VLOOKUP(B159,Données!$Q$3:$W$503,2),"")</f>
        <v/>
      </c>
      <c r="D159" s="44" t="e">
        <f>VLOOKUP(B159,Données!$Q$3:$V$253,3)</f>
        <v>#N/A</v>
      </c>
      <c r="E159" s="41"/>
      <c r="F159" s="41"/>
      <c r="G159" s="41"/>
    </row>
    <row r="160" spans="1:7" ht="15" thickBot="1" x14ac:dyDescent="0.35">
      <c r="A160" s="45" t="s">
        <v>110</v>
      </c>
      <c r="B160" s="37"/>
      <c r="C160" s="43" t="str">
        <f>IFERROR(VLOOKUP(B160,Données!$Q$3:$W$503,2),"")</f>
        <v/>
      </c>
      <c r="D160" s="44" t="e">
        <f>VLOOKUP(B160,Données!$Q$3:$V$253,3)</f>
        <v>#N/A</v>
      </c>
      <c r="E160" s="47"/>
      <c r="F160" s="47"/>
      <c r="G160" s="47"/>
    </row>
    <row r="161" spans="1:7" ht="15" thickBot="1" x14ac:dyDescent="0.35">
      <c r="A161" s="48">
        <f>$T$1-D161</f>
        <v>-871</v>
      </c>
      <c r="B161" s="49">
        <v>0</v>
      </c>
      <c r="C161" s="50" t="s">
        <v>126</v>
      </c>
      <c r="D161" s="51">
        <f>SUM(D152:D156)</f>
        <v>871</v>
      </c>
      <c r="E161" s="52">
        <f>SUM(E152:E156)+SUMPRODUCT((E152:E156=0)*1,$D326:$D330)</f>
        <v>716</v>
      </c>
      <c r="F161" s="52">
        <f>SUM(F152:F156)+SUMPRODUCT((F152:F156=0)*1,$D326:$D330)</f>
        <v>689</v>
      </c>
      <c r="G161" s="52">
        <f>SUM(G152:G156)+SUMPRODUCT((G152:G156=0)*1,$D326:$D330)</f>
        <v>670</v>
      </c>
    </row>
  </sheetData>
  <conditionalFormatting sqref="E1:G1">
    <cfRule type="containsErrors" dxfId="1225" priority="746">
      <formula>ISERROR(E1)</formula>
    </cfRule>
  </conditionalFormatting>
  <conditionalFormatting sqref="A1">
    <cfRule type="containsErrors" dxfId="1224" priority="743">
      <formula>ISERROR(A1)</formula>
    </cfRule>
  </conditionalFormatting>
  <conditionalFormatting sqref="B1">
    <cfRule type="containsErrors" dxfId="1223" priority="742">
      <formula>ISERROR(B1)</formula>
    </cfRule>
  </conditionalFormatting>
  <conditionalFormatting sqref="E1:G1">
    <cfRule type="cellIs" dxfId="1222" priority="744" operator="equal">
      <formula>0</formula>
    </cfRule>
    <cfRule type="containsErrors" dxfId="1221" priority="745">
      <formula>ISERROR(E1)</formula>
    </cfRule>
  </conditionalFormatting>
  <conditionalFormatting sqref="C1">
    <cfRule type="containsErrors" dxfId="1220" priority="741">
      <formula>ISERROR(C1)</formula>
    </cfRule>
  </conditionalFormatting>
  <conditionalFormatting sqref="D1">
    <cfRule type="containsErrors" dxfId="1219" priority="740">
      <formula>ISERROR(D1)</formula>
    </cfRule>
  </conditionalFormatting>
  <conditionalFormatting sqref="E11:G11 E161:G161">
    <cfRule type="cellIs" dxfId="1218" priority="738" operator="equal">
      <formula>0</formula>
    </cfRule>
    <cfRule type="containsErrors" dxfId="1217" priority="739">
      <formula>ISERROR(E11)</formula>
    </cfRule>
  </conditionalFormatting>
  <conditionalFormatting sqref="D7:D8">
    <cfRule type="containsErrors" dxfId="1216" priority="736">
      <formula>ISERROR(D7)</formula>
    </cfRule>
    <cfRule type="cellIs" dxfId="1215" priority="106" operator="equal">
      <formula>FALSE</formula>
    </cfRule>
  </conditionalFormatting>
  <conditionalFormatting sqref="D2:D6">
    <cfRule type="containsErrors" dxfId="1214" priority="737">
      <formula>ISERROR(D2)</formula>
    </cfRule>
  </conditionalFormatting>
  <conditionalFormatting sqref="D11">
    <cfRule type="containsErrors" dxfId="1213" priority="735">
      <formula>ISERROR(D11)</formula>
    </cfRule>
  </conditionalFormatting>
  <conditionalFormatting sqref="D21">
    <cfRule type="containsErrors" dxfId="1212" priority="734">
      <formula>ISERROR(D21)</formula>
    </cfRule>
  </conditionalFormatting>
  <conditionalFormatting sqref="D31">
    <cfRule type="containsErrors" dxfId="1211" priority="733">
      <formula>ISERROR(D31)</formula>
    </cfRule>
  </conditionalFormatting>
  <conditionalFormatting sqref="D41">
    <cfRule type="containsErrors" dxfId="1210" priority="732">
      <formula>ISERROR(D41)</formula>
    </cfRule>
  </conditionalFormatting>
  <conditionalFormatting sqref="D51">
    <cfRule type="containsErrors" dxfId="1209" priority="731">
      <formula>ISERROR(D51)</formula>
    </cfRule>
  </conditionalFormatting>
  <conditionalFormatting sqref="D61">
    <cfRule type="containsErrors" dxfId="1208" priority="730">
      <formula>ISERROR(D61)</formula>
    </cfRule>
  </conditionalFormatting>
  <conditionalFormatting sqref="D71">
    <cfRule type="containsErrors" dxfId="1207" priority="729">
      <formula>ISERROR(D71)</formula>
    </cfRule>
  </conditionalFormatting>
  <conditionalFormatting sqref="D81">
    <cfRule type="containsErrors" dxfId="1206" priority="728">
      <formula>ISERROR(D81)</formula>
    </cfRule>
  </conditionalFormatting>
  <conditionalFormatting sqref="D91">
    <cfRule type="containsErrors" dxfId="1205" priority="727">
      <formula>ISERROR(D91)</formula>
    </cfRule>
  </conditionalFormatting>
  <conditionalFormatting sqref="D101">
    <cfRule type="containsErrors" dxfId="1204" priority="726">
      <formula>ISERROR(D101)</formula>
    </cfRule>
  </conditionalFormatting>
  <conditionalFormatting sqref="D111">
    <cfRule type="containsErrors" dxfId="1203" priority="725">
      <formula>ISERROR(D111)</formula>
    </cfRule>
  </conditionalFormatting>
  <conditionalFormatting sqref="D121">
    <cfRule type="containsErrors" dxfId="1202" priority="724">
      <formula>ISERROR(D121)</formula>
    </cfRule>
  </conditionalFormatting>
  <conditionalFormatting sqref="D131">
    <cfRule type="containsErrors" dxfId="1201" priority="723">
      <formula>ISERROR(D131)</formula>
    </cfRule>
  </conditionalFormatting>
  <conditionalFormatting sqref="D141">
    <cfRule type="containsErrors" dxfId="1200" priority="722">
      <formula>ISERROR(D141)</formula>
    </cfRule>
  </conditionalFormatting>
  <conditionalFormatting sqref="D151">
    <cfRule type="containsErrors" dxfId="1199" priority="721">
      <formula>ISERROR(D151)</formula>
    </cfRule>
  </conditionalFormatting>
  <conditionalFormatting sqref="D161">
    <cfRule type="containsErrors" dxfId="1198" priority="720">
      <formula>ISERROR(D161)</formula>
    </cfRule>
  </conditionalFormatting>
  <conditionalFormatting sqref="D9:D10">
    <cfRule type="cellIs" dxfId="1197" priority="688" operator="equal">
      <formula>0</formula>
    </cfRule>
    <cfRule type="containsErrors" dxfId="1196" priority="689">
      <formula>ISERROR(D9)</formula>
    </cfRule>
  </conditionalFormatting>
  <conditionalFormatting sqref="A2:A6">
    <cfRule type="containsErrors" dxfId="1195" priority="656">
      <formula>ISERROR(A2)</formula>
    </cfRule>
  </conditionalFormatting>
  <conditionalFormatting sqref="A7:A8">
    <cfRule type="cellIs" dxfId="1194" priority="654" operator="equal">
      <formula>0</formula>
    </cfRule>
    <cfRule type="containsErrors" dxfId="1193" priority="655">
      <formula>ISERROR(A7)</formula>
    </cfRule>
  </conditionalFormatting>
  <conditionalFormatting sqref="A9:A10">
    <cfRule type="cellIs" dxfId="1192" priority="652" operator="equal">
      <formula>0</formula>
    </cfRule>
    <cfRule type="containsErrors" dxfId="1191" priority="653">
      <formula>ISERROR(A9)</formula>
    </cfRule>
  </conditionalFormatting>
  <conditionalFormatting sqref="A11">
    <cfRule type="containsErrors" dxfId="1190" priority="657">
      <formula>ISERROR(A11)</formula>
    </cfRule>
  </conditionalFormatting>
  <conditionalFormatting sqref="A21">
    <cfRule type="containsErrors" dxfId="1189" priority="651">
      <formula>ISERROR(A21)</formula>
    </cfRule>
  </conditionalFormatting>
  <conditionalFormatting sqref="A31">
    <cfRule type="containsErrors" dxfId="1188" priority="650">
      <formula>ISERROR(A31)</formula>
    </cfRule>
  </conditionalFormatting>
  <conditionalFormatting sqref="A41">
    <cfRule type="containsErrors" dxfId="1187" priority="649">
      <formula>ISERROR(A41)</formula>
    </cfRule>
  </conditionalFormatting>
  <conditionalFormatting sqref="A51">
    <cfRule type="containsErrors" dxfId="1186" priority="648">
      <formula>ISERROR(A51)</formula>
    </cfRule>
  </conditionalFormatting>
  <conditionalFormatting sqref="A61">
    <cfRule type="containsErrors" dxfId="1185" priority="647">
      <formula>ISERROR(A61)</formula>
    </cfRule>
  </conditionalFormatting>
  <conditionalFormatting sqref="A71">
    <cfRule type="containsErrors" dxfId="1184" priority="646">
      <formula>ISERROR(A71)</formula>
    </cfRule>
  </conditionalFormatting>
  <conditionalFormatting sqref="A81">
    <cfRule type="containsErrors" dxfId="1183" priority="645">
      <formula>ISERROR(A81)</formula>
    </cfRule>
  </conditionalFormatting>
  <conditionalFormatting sqref="A91">
    <cfRule type="containsErrors" dxfId="1182" priority="644">
      <formula>ISERROR(A91)</formula>
    </cfRule>
  </conditionalFormatting>
  <conditionalFormatting sqref="A101">
    <cfRule type="containsErrors" dxfId="1181" priority="643">
      <formula>ISERROR(A101)</formula>
    </cfRule>
  </conditionalFormatting>
  <conditionalFormatting sqref="A111">
    <cfRule type="containsErrors" dxfId="1180" priority="642">
      <formula>ISERROR(A111)</formula>
    </cfRule>
  </conditionalFormatting>
  <conditionalFormatting sqref="A121">
    <cfRule type="containsErrors" dxfId="1179" priority="641">
      <formula>ISERROR(A121)</formula>
    </cfRule>
  </conditionalFormatting>
  <conditionalFormatting sqref="A131">
    <cfRule type="containsErrors" dxfId="1178" priority="640">
      <formula>ISERROR(A131)</formula>
    </cfRule>
  </conditionalFormatting>
  <conditionalFormatting sqref="A141">
    <cfRule type="containsErrors" dxfId="1177" priority="639">
      <formula>ISERROR(A141)</formula>
    </cfRule>
  </conditionalFormatting>
  <conditionalFormatting sqref="A151">
    <cfRule type="containsErrors" dxfId="1176" priority="638">
      <formula>ISERROR(A151)</formula>
    </cfRule>
  </conditionalFormatting>
  <conditionalFormatting sqref="A161">
    <cfRule type="containsErrors" dxfId="1175" priority="637">
      <formula>ISERROR(A161)</formula>
    </cfRule>
  </conditionalFormatting>
  <conditionalFormatting sqref="A17:A18">
    <cfRule type="cellIs" dxfId="1174" priority="635" operator="equal">
      <formula>0</formula>
    </cfRule>
    <cfRule type="containsErrors" dxfId="1173" priority="636">
      <formula>ISERROR(A17)</formula>
    </cfRule>
  </conditionalFormatting>
  <conditionalFormatting sqref="A27:A28">
    <cfRule type="cellIs" dxfId="1172" priority="633" operator="equal">
      <formula>0</formula>
    </cfRule>
    <cfRule type="containsErrors" dxfId="1171" priority="634">
      <formula>ISERROR(A27)</formula>
    </cfRule>
  </conditionalFormatting>
  <conditionalFormatting sqref="A37:A38">
    <cfRule type="cellIs" dxfId="1170" priority="631" operator="equal">
      <formula>0</formula>
    </cfRule>
    <cfRule type="containsErrors" dxfId="1169" priority="632">
      <formula>ISERROR(A37)</formula>
    </cfRule>
  </conditionalFormatting>
  <conditionalFormatting sqref="A47:A48">
    <cfRule type="cellIs" dxfId="1168" priority="629" operator="equal">
      <formula>0</formula>
    </cfRule>
    <cfRule type="containsErrors" dxfId="1167" priority="630">
      <formula>ISERROR(A47)</formula>
    </cfRule>
  </conditionalFormatting>
  <conditionalFormatting sqref="A57:A58">
    <cfRule type="cellIs" dxfId="1166" priority="627" operator="equal">
      <formula>0</formula>
    </cfRule>
    <cfRule type="containsErrors" dxfId="1165" priority="628">
      <formula>ISERROR(A57)</formula>
    </cfRule>
  </conditionalFormatting>
  <conditionalFormatting sqref="A67:A68">
    <cfRule type="cellIs" dxfId="1164" priority="625" operator="equal">
      <formula>0</formula>
    </cfRule>
    <cfRule type="containsErrors" dxfId="1163" priority="626">
      <formula>ISERROR(A67)</formula>
    </cfRule>
  </conditionalFormatting>
  <conditionalFormatting sqref="A77:A78">
    <cfRule type="cellIs" dxfId="1162" priority="623" operator="equal">
      <formula>0</formula>
    </cfRule>
    <cfRule type="containsErrors" dxfId="1161" priority="624">
      <formula>ISERROR(A77)</formula>
    </cfRule>
  </conditionalFormatting>
  <conditionalFormatting sqref="A87:A88">
    <cfRule type="cellIs" dxfId="1160" priority="621" operator="equal">
      <formula>0</formula>
    </cfRule>
    <cfRule type="containsErrors" dxfId="1159" priority="622">
      <formula>ISERROR(A87)</formula>
    </cfRule>
  </conditionalFormatting>
  <conditionalFormatting sqref="A97:A98">
    <cfRule type="cellIs" dxfId="1158" priority="619" operator="equal">
      <formula>0</formula>
    </cfRule>
    <cfRule type="containsErrors" dxfId="1157" priority="620">
      <formula>ISERROR(A97)</formula>
    </cfRule>
  </conditionalFormatting>
  <conditionalFormatting sqref="A107:A108">
    <cfRule type="cellIs" dxfId="1156" priority="617" operator="equal">
      <formula>0</formula>
    </cfRule>
    <cfRule type="containsErrors" dxfId="1155" priority="618">
      <formula>ISERROR(A107)</formula>
    </cfRule>
  </conditionalFormatting>
  <conditionalFormatting sqref="A117:A118">
    <cfRule type="cellIs" dxfId="1154" priority="615" operator="equal">
      <formula>0</formula>
    </cfRule>
    <cfRule type="containsErrors" dxfId="1153" priority="616">
      <formula>ISERROR(A117)</formula>
    </cfRule>
  </conditionalFormatting>
  <conditionalFormatting sqref="A127:A128">
    <cfRule type="cellIs" dxfId="1152" priority="613" operator="equal">
      <formula>0</formula>
    </cfRule>
    <cfRule type="containsErrors" dxfId="1151" priority="614">
      <formula>ISERROR(A127)</formula>
    </cfRule>
  </conditionalFormatting>
  <conditionalFormatting sqref="A137:A138">
    <cfRule type="cellIs" dxfId="1150" priority="611" operator="equal">
      <formula>0</formula>
    </cfRule>
    <cfRule type="containsErrors" dxfId="1149" priority="612">
      <formula>ISERROR(A137)</formula>
    </cfRule>
  </conditionalFormatting>
  <conditionalFormatting sqref="A147:A148">
    <cfRule type="cellIs" dxfId="1148" priority="609" operator="equal">
      <formula>0</formula>
    </cfRule>
    <cfRule type="containsErrors" dxfId="1147" priority="610">
      <formula>ISERROR(A147)</formula>
    </cfRule>
  </conditionalFormatting>
  <conditionalFormatting sqref="A157:A158">
    <cfRule type="cellIs" dxfId="1146" priority="607" operator="equal">
      <formula>0</formula>
    </cfRule>
    <cfRule type="containsErrors" dxfId="1145" priority="608">
      <formula>ISERROR(A157)</formula>
    </cfRule>
  </conditionalFormatting>
  <conditionalFormatting sqref="A19:A20">
    <cfRule type="cellIs" dxfId="1144" priority="605" operator="equal">
      <formula>0</formula>
    </cfRule>
    <cfRule type="containsErrors" dxfId="1143" priority="606">
      <formula>ISERROR(A19)</formula>
    </cfRule>
  </conditionalFormatting>
  <conditionalFormatting sqref="A29:A30">
    <cfRule type="cellIs" dxfId="1142" priority="603" operator="equal">
      <formula>0</formula>
    </cfRule>
    <cfRule type="containsErrors" dxfId="1141" priority="604">
      <formula>ISERROR(A29)</formula>
    </cfRule>
  </conditionalFormatting>
  <conditionalFormatting sqref="A39:A40">
    <cfRule type="cellIs" dxfId="1140" priority="601" operator="equal">
      <formula>0</formula>
    </cfRule>
    <cfRule type="containsErrors" dxfId="1139" priority="602">
      <formula>ISERROR(A39)</formula>
    </cfRule>
  </conditionalFormatting>
  <conditionalFormatting sqref="A49:A50">
    <cfRule type="cellIs" dxfId="1138" priority="599" operator="equal">
      <formula>0</formula>
    </cfRule>
    <cfRule type="containsErrors" dxfId="1137" priority="600">
      <formula>ISERROR(A49)</formula>
    </cfRule>
  </conditionalFormatting>
  <conditionalFormatting sqref="A59:A60">
    <cfRule type="cellIs" dxfId="1136" priority="597" operator="equal">
      <formula>0</formula>
    </cfRule>
    <cfRule type="containsErrors" dxfId="1135" priority="598">
      <formula>ISERROR(A59)</formula>
    </cfRule>
  </conditionalFormatting>
  <conditionalFormatting sqref="A69:A70">
    <cfRule type="cellIs" dxfId="1134" priority="595" operator="equal">
      <formula>0</formula>
    </cfRule>
    <cfRule type="containsErrors" dxfId="1133" priority="596">
      <formula>ISERROR(A69)</formula>
    </cfRule>
  </conditionalFormatting>
  <conditionalFormatting sqref="A79:A80">
    <cfRule type="cellIs" dxfId="1132" priority="593" operator="equal">
      <formula>0</formula>
    </cfRule>
    <cfRule type="containsErrors" dxfId="1131" priority="594">
      <formula>ISERROR(A79)</formula>
    </cfRule>
  </conditionalFormatting>
  <conditionalFormatting sqref="A89:A90">
    <cfRule type="cellIs" dxfId="1130" priority="591" operator="equal">
      <formula>0</formula>
    </cfRule>
    <cfRule type="containsErrors" dxfId="1129" priority="592">
      <formula>ISERROR(A89)</formula>
    </cfRule>
  </conditionalFormatting>
  <conditionalFormatting sqref="A99:A100">
    <cfRule type="cellIs" dxfId="1128" priority="589" operator="equal">
      <formula>0</formula>
    </cfRule>
    <cfRule type="containsErrors" dxfId="1127" priority="590">
      <formula>ISERROR(A99)</formula>
    </cfRule>
  </conditionalFormatting>
  <conditionalFormatting sqref="A109:A110">
    <cfRule type="cellIs" dxfId="1126" priority="587" operator="equal">
      <formula>0</formula>
    </cfRule>
    <cfRule type="containsErrors" dxfId="1125" priority="588">
      <formula>ISERROR(A109)</formula>
    </cfRule>
  </conditionalFormatting>
  <conditionalFormatting sqref="A119:A120">
    <cfRule type="cellIs" dxfId="1124" priority="585" operator="equal">
      <formula>0</formula>
    </cfRule>
    <cfRule type="containsErrors" dxfId="1123" priority="586">
      <formula>ISERROR(A119)</formula>
    </cfRule>
  </conditionalFormatting>
  <conditionalFormatting sqref="A129:A130">
    <cfRule type="cellIs" dxfId="1122" priority="583" operator="equal">
      <formula>0</formula>
    </cfRule>
    <cfRule type="containsErrors" dxfId="1121" priority="584">
      <formula>ISERROR(A129)</formula>
    </cfRule>
  </conditionalFormatting>
  <conditionalFormatting sqref="A139:A140">
    <cfRule type="cellIs" dxfId="1120" priority="581" operator="equal">
      <formula>0</formula>
    </cfRule>
    <cfRule type="containsErrors" dxfId="1119" priority="582">
      <formula>ISERROR(A139)</formula>
    </cfRule>
  </conditionalFormatting>
  <conditionalFormatting sqref="A149:A150">
    <cfRule type="cellIs" dxfId="1118" priority="579" operator="equal">
      <formula>0</formula>
    </cfRule>
    <cfRule type="containsErrors" dxfId="1117" priority="580">
      <formula>ISERROR(A149)</formula>
    </cfRule>
  </conditionalFormatting>
  <conditionalFormatting sqref="A159:A160">
    <cfRule type="cellIs" dxfId="1116" priority="577" operator="equal">
      <formula>0</formula>
    </cfRule>
    <cfRule type="containsErrors" dxfId="1115" priority="578">
      <formula>ISERROR(A159)</formula>
    </cfRule>
  </conditionalFormatting>
  <conditionalFormatting sqref="A2:A6">
    <cfRule type="cellIs" dxfId="1114" priority="576" operator="equal">
      <formula>0</formula>
    </cfRule>
  </conditionalFormatting>
  <conditionalFormatting sqref="C11">
    <cfRule type="containsErrors" dxfId="1113" priority="530">
      <formula>ISERROR(C11)</formula>
    </cfRule>
  </conditionalFormatting>
  <conditionalFormatting sqref="C21">
    <cfRule type="containsErrors" dxfId="1112" priority="514">
      <formula>ISERROR(C21)</formula>
    </cfRule>
  </conditionalFormatting>
  <conditionalFormatting sqref="C31">
    <cfRule type="containsErrors" dxfId="1111" priority="513">
      <formula>ISERROR(C31)</formula>
    </cfRule>
  </conditionalFormatting>
  <conditionalFormatting sqref="C41">
    <cfRule type="containsErrors" dxfId="1110" priority="512">
      <formula>ISERROR(C41)</formula>
    </cfRule>
  </conditionalFormatting>
  <conditionalFormatting sqref="C51">
    <cfRule type="containsErrors" dxfId="1109" priority="511">
      <formula>ISERROR(C51)</formula>
    </cfRule>
  </conditionalFormatting>
  <conditionalFormatting sqref="C61">
    <cfRule type="containsErrors" dxfId="1108" priority="510">
      <formula>ISERROR(C61)</formula>
    </cfRule>
  </conditionalFormatting>
  <conditionalFormatting sqref="C71">
    <cfRule type="containsErrors" dxfId="1107" priority="509">
      <formula>ISERROR(C71)</formula>
    </cfRule>
  </conditionalFormatting>
  <conditionalFormatting sqref="C81">
    <cfRule type="containsErrors" dxfId="1106" priority="508">
      <formula>ISERROR(C81)</formula>
    </cfRule>
  </conditionalFormatting>
  <conditionalFormatting sqref="C91">
    <cfRule type="containsErrors" dxfId="1105" priority="507">
      <formula>ISERROR(C91)</formula>
    </cfRule>
  </conditionalFormatting>
  <conditionalFormatting sqref="C101">
    <cfRule type="containsErrors" dxfId="1104" priority="506">
      <formula>ISERROR(C101)</formula>
    </cfRule>
  </conditionalFormatting>
  <conditionalFormatting sqref="C111">
    <cfRule type="containsErrors" dxfId="1103" priority="505">
      <formula>ISERROR(C111)</formula>
    </cfRule>
  </conditionalFormatting>
  <conditionalFormatting sqref="C121">
    <cfRule type="containsErrors" dxfId="1102" priority="504">
      <formula>ISERROR(C121)</formula>
    </cfRule>
  </conditionalFormatting>
  <conditionalFormatting sqref="C131">
    <cfRule type="containsErrors" dxfId="1101" priority="503">
      <formula>ISERROR(C131)</formula>
    </cfRule>
  </conditionalFormatting>
  <conditionalFormatting sqref="C141">
    <cfRule type="containsErrors" dxfId="1100" priority="502">
      <formula>ISERROR(C141)</formula>
    </cfRule>
  </conditionalFormatting>
  <conditionalFormatting sqref="C151">
    <cfRule type="containsErrors" dxfId="1099" priority="501">
      <formula>ISERROR(C151)</formula>
    </cfRule>
  </conditionalFormatting>
  <conditionalFormatting sqref="C161">
    <cfRule type="containsErrors" dxfId="1098" priority="500">
      <formula>ISERROR(C161)</formula>
    </cfRule>
  </conditionalFormatting>
  <conditionalFormatting sqref="C7:C8">
    <cfRule type="containsErrors" dxfId="1097" priority="483">
      <formula>ISERROR(C7)</formula>
    </cfRule>
  </conditionalFormatting>
  <conditionalFormatting sqref="C2:C6">
    <cfRule type="containsErrors" dxfId="1096" priority="484">
      <formula>ISERROR(C2)</formula>
    </cfRule>
  </conditionalFormatting>
  <conditionalFormatting sqref="C9:C10">
    <cfRule type="cellIs" dxfId="1095" priority="481" operator="equal">
      <formula>0</formula>
    </cfRule>
    <cfRule type="containsErrors" dxfId="1094" priority="482">
      <formula>ISERROR(C9)</formula>
    </cfRule>
  </conditionalFormatting>
  <conditionalFormatting sqref="E2">
    <cfRule type="expression" dxfId="1093" priority="450">
      <formula>IF(E2=300,5)</formula>
    </cfRule>
  </conditionalFormatting>
  <conditionalFormatting sqref="F2">
    <cfRule type="expression" dxfId="1092" priority="449">
      <formula>IF(F2=300,5)</formula>
    </cfRule>
  </conditionalFormatting>
  <conditionalFormatting sqref="G2">
    <cfRule type="expression" dxfId="1091" priority="448">
      <formula>IF(G2=300,5)</formula>
    </cfRule>
  </conditionalFormatting>
  <conditionalFormatting sqref="E3">
    <cfRule type="expression" dxfId="1090" priority="447">
      <formula>IF(E3=300,5)</formula>
    </cfRule>
  </conditionalFormatting>
  <conditionalFormatting sqref="F3">
    <cfRule type="expression" dxfId="1089" priority="446">
      <formula>IF(F3=300,5)</formula>
    </cfRule>
  </conditionalFormatting>
  <conditionalFormatting sqref="G3">
    <cfRule type="expression" dxfId="1088" priority="445">
      <formula>IF(G3=300,5)</formula>
    </cfRule>
  </conditionalFormatting>
  <conditionalFormatting sqref="E4">
    <cfRule type="expression" dxfId="1087" priority="444">
      <formula>IF(E4=300,5)</formula>
    </cfRule>
  </conditionalFormatting>
  <conditionalFormatting sqref="F4">
    <cfRule type="expression" dxfId="1086" priority="443">
      <formula>IF(F4=300,5)</formula>
    </cfRule>
  </conditionalFormatting>
  <conditionalFormatting sqref="G4">
    <cfRule type="expression" dxfId="1085" priority="442">
      <formula>IF(G4=300,5)</formula>
    </cfRule>
  </conditionalFormatting>
  <conditionalFormatting sqref="E5">
    <cfRule type="expression" dxfId="1084" priority="441">
      <formula>IF(E5=300,5)</formula>
    </cfRule>
  </conditionalFormatting>
  <conditionalFormatting sqref="F5">
    <cfRule type="expression" dxfId="1083" priority="440">
      <formula>IF(F5=300,5)</formula>
    </cfRule>
  </conditionalFormatting>
  <conditionalFormatting sqref="G5">
    <cfRule type="expression" dxfId="1082" priority="439">
      <formula>IF(G5=300,5)</formula>
    </cfRule>
  </conditionalFormatting>
  <conditionalFormatting sqref="E6">
    <cfRule type="expression" dxfId="1081" priority="438">
      <formula>IF(E6=300,5)</formula>
    </cfRule>
  </conditionalFormatting>
  <conditionalFormatting sqref="F6">
    <cfRule type="expression" dxfId="1080" priority="437">
      <formula>IF(F6=300,5)</formula>
    </cfRule>
  </conditionalFormatting>
  <conditionalFormatting sqref="G6">
    <cfRule type="expression" dxfId="1079" priority="436">
      <formula>IF(G6=300,5)</formula>
    </cfRule>
  </conditionalFormatting>
  <conditionalFormatting sqref="E12">
    <cfRule type="expression" dxfId="1078" priority="435">
      <formula>IF(E12=300,5)</formula>
    </cfRule>
  </conditionalFormatting>
  <conditionalFormatting sqref="F12">
    <cfRule type="expression" dxfId="1077" priority="434">
      <formula>IF(F12=300,5)</formula>
    </cfRule>
  </conditionalFormatting>
  <conditionalFormatting sqref="G12">
    <cfRule type="expression" dxfId="1076" priority="433">
      <formula>IF(G12=300,5)</formula>
    </cfRule>
  </conditionalFormatting>
  <conditionalFormatting sqref="E13">
    <cfRule type="expression" dxfId="1075" priority="432">
      <formula>IF(E13=300,5)</formula>
    </cfRule>
  </conditionalFormatting>
  <conditionalFormatting sqref="F13">
    <cfRule type="expression" dxfId="1074" priority="431">
      <formula>IF(F13=300,5)</formula>
    </cfRule>
  </conditionalFormatting>
  <conditionalFormatting sqref="G13">
    <cfRule type="expression" dxfId="1073" priority="430">
      <formula>IF(G13=300,5)</formula>
    </cfRule>
  </conditionalFormatting>
  <conditionalFormatting sqref="E14">
    <cfRule type="expression" dxfId="1072" priority="429">
      <formula>IF(E14=300,5)</formula>
    </cfRule>
  </conditionalFormatting>
  <conditionalFormatting sqref="F14">
    <cfRule type="expression" dxfId="1071" priority="428">
      <formula>IF(F14=300,5)</formula>
    </cfRule>
  </conditionalFormatting>
  <conditionalFormatting sqref="G14">
    <cfRule type="expression" dxfId="1070" priority="427">
      <formula>IF(G14=300,5)</formula>
    </cfRule>
  </conditionalFormatting>
  <conditionalFormatting sqref="E15">
    <cfRule type="expression" dxfId="1069" priority="426">
      <formula>IF(E15=300,5)</formula>
    </cfRule>
  </conditionalFormatting>
  <conditionalFormatting sqref="F15">
    <cfRule type="expression" dxfId="1068" priority="425">
      <formula>IF(F15=300,5)</formula>
    </cfRule>
  </conditionalFormatting>
  <conditionalFormatting sqref="G15">
    <cfRule type="expression" dxfId="1067" priority="424">
      <formula>IF(G15=300,5)</formula>
    </cfRule>
  </conditionalFormatting>
  <conditionalFormatting sqref="E16">
    <cfRule type="expression" dxfId="1066" priority="423">
      <formula>IF(E16=300,5)</formula>
    </cfRule>
  </conditionalFormatting>
  <conditionalFormatting sqref="F16">
    <cfRule type="expression" dxfId="1065" priority="422">
      <formula>IF(F16=300,5)</formula>
    </cfRule>
  </conditionalFormatting>
  <conditionalFormatting sqref="G16">
    <cfRule type="expression" dxfId="1064" priority="421">
      <formula>IF(G16=300,5)</formula>
    </cfRule>
  </conditionalFormatting>
  <conditionalFormatting sqref="E22">
    <cfRule type="expression" dxfId="1063" priority="420">
      <formula>IF(E22=300,5)</formula>
    </cfRule>
  </conditionalFormatting>
  <conditionalFormatting sqref="F22">
    <cfRule type="expression" dxfId="1062" priority="419">
      <formula>IF(F22=300,5)</formula>
    </cfRule>
  </conditionalFormatting>
  <conditionalFormatting sqref="G22">
    <cfRule type="expression" dxfId="1061" priority="418">
      <formula>IF(G22=300,5)</formula>
    </cfRule>
  </conditionalFormatting>
  <conditionalFormatting sqref="E23">
    <cfRule type="expression" dxfId="1060" priority="417">
      <formula>IF(E23=300,5)</formula>
    </cfRule>
  </conditionalFormatting>
  <conditionalFormatting sqref="F23">
    <cfRule type="expression" dxfId="1059" priority="416">
      <formula>IF(F23=300,5)</formula>
    </cfRule>
  </conditionalFormatting>
  <conditionalFormatting sqref="G23">
    <cfRule type="expression" dxfId="1058" priority="415">
      <formula>IF(G23=300,5)</formula>
    </cfRule>
  </conditionalFormatting>
  <conditionalFormatting sqref="E24">
    <cfRule type="expression" dxfId="1057" priority="414">
      <formula>IF(E24=300,5)</formula>
    </cfRule>
  </conditionalFormatting>
  <conditionalFormatting sqref="F24">
    <cfRule type="expression" dxfId="1056" priority="413">
      <formula>IF(F24=300,5)</formula>
    </cfRule>
  </conditionalFormatting>
  <conditionalFormatting sqref="G24">
    <cfRule type="expression" dxfId="1055" priority="412">
      <formula>IF(G24=300,5)</formula>
    </cfRule>
  </conditionalFormatting>
  <conditionalFormatting sqref="E25">
    <cfRule type="expression" dxfId="1054" priority="411">
      <formula>IF(E25=300,5)</formula>
    </cfRule>
  </conditionalFormatting>
  <conditionalFormatting sqref="F25">
    <cfRule type="expression" dxfId="1053" priority="410">
      <formula>IF(F25=300,5)</formula>
    </cfRule>
  </conditionalFormatting>
  <conditionalFormatting sqref="G25">
    <cfRule type="expression" dxfId="1052" priority="409">
      <formula>IF(G25=300,5)</formula>
    </cfRule>
  </conditionalFormatting>
  <conditionalFormatting sqref="E26">
    <cfRule type="expression" dxfId="1051" priority="408">
      <formula>IF(E26=300,5)</formula>
    </cfRule>
  </conditionalFormatting>
  <conditionalFormatting sqref="F26">
    <cfRule type="expression" dxfId="1050" priority="407">
      <formula>IF(F26=300,5)</formula>
    </cfRule>
  </conditionalFormatting>
  <conditionalFormatting sqref="G26">
    <cfRule type="expression" dxfId="1049" priority="406">
      <formula>IF(G26=300,5)</formula>
    </cfRule>
  </conditionalFormatting>
  <conditionalFormatting sqref="E32">
    <cfRule type="expression" dxfId="1048" priority="405">
      <formula>IF(E32=300,5)</formula>
    </cfRule>
  </conditionalFormatting>
  <conditionalFormatting sqref="F32">
    <cfRule type="expression" dxfId="1047" priority="404">
      <formula>IF(F32=300,5)</formula>
    </cfRule>
  </conditionalFormatting>
  <conditionalFormatting sqref="G32">
    <cfRule type="expression" dxfId="1046" priority="403">
      <formula>IF(G32=300,5)</formula>
    </cfRule>
  </conditionalFormatting>
  <conditionalFormatting sqref="E33">
    <cfRule type="expression" dxfId="1045" priority="402">
      <formula>IF(E33=300,5)</formula>
    </cfRule>
  </conditionalFormatting>
  <conditionalFormatting sqref="F33">
    <cfRule type="expression" dxfId="1044" priority="401">
      <formula>IF(F33=300,5)</formula>
    </cfRule>
  </conditionalFormatting>
  <conditionalFormatting sqref="G33">
    <cfRule type="expression" dxfId="1043" priority="400">
      <formula>IF(G33=300,5)</formula>
    </cfRule>
  </conditionalFormatting>
  <conditionalFormatting sqref="E34">
    <cfRule type="expression" dxfId="1042" priority="399">
      <formula>IF(E34=300,5)</formula>
    </cfRule>
  </conditionalFormatting>
  <conditionalFormatting sqref="F34">
    <cfRule type="expression" dxfId="1041" priority="398">
      <formula>IF(F34=300,5)</formula>
    </cfRule>
  </conditionalFormatting>
  <conditionalFormatting sqref="G34">
    <cfRule type="expression" dxfId="1040" priority="397">
      <formula>IF(G34=300,5)</formula>
    </cfRule>
  </conditionalFormatting>
  <conditionalFormatting sqref="E35">
    <cfRule type="expression" dxfId="1039" priority="396">
      <formula>IF(E35=300,5)</formula>
    </cfRule>
  </conditionalFormatting>
  <conditionalFormatting sqref="F35">
    <cfRule type="expression" dxfId="1038" priority="395">
      <formula>IF(F35=300,5)</formula>
    </cfRule>
  </conditionalFormatting>
  <conditionalFormatting sqref="G35">
    <cfRule type="expression" dxfId="1037" priority="394">
      <formula>IF(G35=300,5)</formula>
    </cfRule>
  </conditionalFormatting>
  <conditionalFormatting sqref="E36">
    <cfRule type="expression" dxfId="1036" priority="393">
      <formula>IF(E36=300,5)</formula>
    </cfRule>
  </conditionalFormatting>
  <conditionalFormatting sqref="F36">
    <cfRule type="expression" dxfId="1035" priority="392">
      <formula>IF(F36=300,5)</formula>
    </cfRule>
  </conditionalFormatting>
  <conditionalFormatting sqref="G36">
    <cfRule type="expression" dxfId="1034" priority="391">
      <formula>IF(G36=300,5)</formula>
    </cfRule>
  </conditionalFormatting>
  <conditionalFormatting sqref="E42">
    <cfRule type="expression" dxfId="1033" priority="390">
      <formula>IF(E42=300,5)</formula>
    </cfRule>
  </conditionalFormatting>
  <conditionalFormatting sqref="F42">
    <cfRule type="expression" dxfId="1032" priority="389">
      <formula>IF(F42=300,5)</formula>
    </cfRule>
  </conditionalFormatting>
  <conditionalFormatting sqref="G42">
    <cfRule type="expression" dxfId="1031" priority="388">
      <formula>IF(G42=300,5)</formula>
    </cfRule>
  </conditionalFormatting>
  <conditionalFormatting sqref="E43">
    <cfRule type="expression" dxfId="1030" priority="387">
      <formula>IF(E43=300,5)</formula>
    </cfRule>
  </conditionalFormatting>
  <conditionalFormatting sqref="F43">
    <cfRule type="expression" dxfId="1029" priority="386">
      <formula>IF(F43=300,5)</formula>
    </cfRule>
  </conditionalFormatting>
  <conditionalFormatting sqref="G43">
    <cfRule type="expression" dxfId="1028" priority="385">
      <formula>IF(G43=300,5)</formula>
    </cfRule>
  </conditionalFormatting>
  <conditionalFormatting sqref="E44">
    <cfRule type="expression" dxfId="1027" priority="384">
      <formula>IF(E44=300,5)</formula>
    </cfRule>
  </conditionalFormatting>
  <conditionalFormatting sqref="F44">
    <cfRule type="expression" dxfId="1026" priority="383">
      <formula>IF(F44=300,5)</formula>
    </cfRule>
  </conditionalFormatting>
  <conditionalFormatting sqref="G44">
    <cfRule type="expression" dxfId="1025" priority="382">
      <formula>IF(G44=300,5)</formula>
    </cfRule>
  </conditionalFormatting>
  <conditionalFormatting sqref="E45">
    <cfRule type="expression" dxfId="1024" priority="381">
      <formula>IF(E45=300,5)</formula>
    </cfRule>
  </conditionalFormatting>
  <conditionalFormatting sqref="F45">
    <cfRule type="expression" dxfId="1023" priority="380">
      <formula>IF(F45=300,5)</formula>
    </cfRule>
  </conditionalFormatting>
  <conditionalFormatting sqref="G45">
    <cfRule type="expression" dxfId="1022" priority="379">
      <formula>IF(G45=300,5)</formula>
    </cfRule>
  </conditionalFormatting>
  <conditionalFormatting sqref="E46">
    <cfRule type="expression" dxfId="1021" priority="378">
      <formula>IF(E46=300,5)</formula>
    </cfRule>
  </conditionalFormatting>
  <conditionalFormatting sqref="F46">
    <cfRule type="expression" dxfId="1020" priority="377">
      <formula>IF(F46=300,5)</formula>
    </cfRule>
  </conditionalFormatting>
  <conditionalFormatting sqref="G46">
    <cfRule type="expression" dxfId="1019" priority="376">
      <formula>IF(G46=300,5)</formula>
    </cfRule>
  </conditionalFormatting>
  <conditionalFormatting sqref="E52">
    <cfRule type="expression" dxfId="1018" priority="375">
      <formula>IF(E52=300,5)</formula>
    </cfRule>
  </conditionalFormatting>
  <conditionalFormatting sqref="F52">
    <cfRule type="expression" dxfId="1017" priority="374">
      <formula>IF(F52=300,5)</formula>
    </cfRule>
  </conditionalFormatting>
  <conditionalFormatting sqref="G52">
    <cfRule type="expression" dxfId="1016" priority="373">
      <formula>IF(G52=300,5)</formula>
    </cfRule>
  </conditionalFormatting>
  <conditionalFormatting sqref="E53">
    <cfRule type="expression" dxfId="1015" priority="372">
      <formula>IF(E53=300,5)</formula>
    </cfRule>
  </conditionalFormatting>
  <conditionalFormatting sqref="F53">
    <cfRule type="expression" dxfId="1014" priority="371">
      <formula>IF(F53=300,5)</formula>
    </cfRule>
  </conditionalFormatting>
  <conditionalFormatting sqref="G53">
    <cfRule type="expression" dxfId="1013" priority="370">
      <formula>IF(G53=300,5)</formula>
    </cfRule>
  </conditionalFormatting>
  <conditionalFormatting sqref="E54">
    <cfRule type="expression" dxfId="1012" priority="369">
      <formula>IF(E54=300,5)</formula>
    </cfRule>
  </conditionalFormatting>
  <conditionalFormatting sqref="F54">
    <cfRule type="expression" dxfId="1011" priority="368">
      <formula>IF(F54=300,5)</formula>
    </cfRule>
  </conditionalFormatting>
  <conditionalFormatting sqref="G54">
    <cfRule type="expression" dxfId="1010" priority="367">
      <formula>IF(G54=300,5)</formula>
    </cfRule>
  </conditionalFormatting>
  <conditionalFormatting sqref="E55">
    <cfRule type="expression" dxfId="1009" priority="366">
      <formula>IF(E55=300,5)</formula>
    </cfRule>
  </conditionalFormatting>
  <conditionalFormatting sqref="F55">
    <cfRule type="expression" dxfId="1008" priority="365">
      <formula>IF(F55=300,5)</formula>
    </cfRule>
  </conditionalFormatting>
  <conditionalFormatting sqref="G55">
    <cfRule type="expression" dxfId="1007" priority="364">
      <formula>IF(G55=300,5)</formula>
    </cfRule>
  </conditionalFormatting>
  <conditionalFormatting sqref="E56">
    <cfRule type="expression" dxfId="1006" priority="363">
      <formula>IF(E56=300,5)</formula>
    </cfRule>
  </conditionalFormatting>
  <conditionalFormatting sqref="F56">
    <cfRule type="expression" dxfId="1005" priority="362">
      <formula>IF(F56=300,5)</formula>
    </cfRule>
  </conditionalFormatting>
  <conditionalFormatting sqref="G56">
    <cfRule type="expression" dxfId="1004" priority="361">
      <formula>IF(G56=300,5)</formula>
    </cfRule>
  </conditionalFormatting>
  <conditionalFormatting sqref="E62">
    <cfRule type="expression" dxfId="1003" priority="360">
      <formula>IF(E62=300,5)</formula>
    </cfRule>
  </conditionalFormatting>
  <conditionalFormatting sqref="F62">
    <cfRule type="expression" dxfId="1002" priority="359">
      <formula>IF(F62=300,5)</formula>
    </cfRule>
  </conditionalFormatting>
  <conditionalFormatting sqref="G62">
    <cfRule type="expression" dxfId="1001" priority="358">
      <formula>IF(G62=300,5)</formula>
    </cfRule>
  </conditionalFormatting>
  <conditionalFormatting sqref="E63">
    <cfRule type="expression" dxfId="1000" priority="357">
      <formula>IF(E63=300,5)</formula>
    </cfRule>
  </conditionalFormatting>
  <conditionalFormatting sqref="F63">
    <cfRule type="expression" dxfId="999" priority="356">
      <formula>IF(F63=300,5)</formula>
    </cfRule>
  </conditionalFormatting>
  <conditionalFormatting sqref="G63">
    <cfRule type="expression" dxfId="998" priority="355">
      <formula>IF(G63=300,5)</formula>
    </cfRule>
  </conditionalFormatting>
  <conditionalFormatting sqref="E64">
    <cfRule type="expression" dxfId="997" priority="354">
      <formula>IF(E64=300,5)</formula>
    </cfRule>
  </conditionalFormatting>
  <conditionalFormatting sqref="F64">
    <cfRule type="expression" dxfId="996" priority="353">
      <formula>IF(F64=300,5)</formula>
    </cfRule>
  </conditionalFormatting>
  <conditionalFormatting sqref="G64">
    <cfRule type="expression" dxfId="995" priority="352">
      <formula>IF(G64=300,5)</formula>
    </cfRule>
  </conditionalFormatting>
  <conditionalFormatting sqref="E65">
    <cfRule type="expression" dxfId="994" priority="351">
      <formula>IF(E65=300,5)</formula>
    </cfRule>
  </conditionalFormatting>
  <conditionalFormatting sqref="F65">
    <cfRule type="expression" dxfId="993" priority="350">
      <formula>IF(F65=300,5)</formula>
    </cfRule>
  </conditionalFormatting>
  <conditionalFormatting sqref="G65">
    <cfRule type="expression" dxfId="992" priority="349">
      <formula>IF(G65=300,5)</formula>
    </cfRule>
  </conditionalFormatting>
  <conditionalFormatting sqref="E66">
    <cfRule type="expression" dxfId="991" priority="348">
      <formula>IF(E66=300,5)</formula>
    </cfRule>
  </conditionalFormatting>
  <conditionalFormatting sqref="F66">
    <cfRule type="expression" dxfId="990" priority="347">
      <formula>IF(F66=300,5)</formula>
    </cfRule>
  </conditionalFormatting>
  <conditionalFormatting sqref="G66">
    <cfRule type="expression" dxfId="989" priority="346">
      <formula>IF(G66=300,5)</formula>
    </cfRule>
  </conditionalFormatting>
  <conditionalFormatting sqref="E72">
    <cfRule type="expression" dxfId="988" priority="345">
      <formula>IF(E72=300,5)</formula>
    </cfRule>
  </conditionalFormatting>
  <conditionalFormatting sqref="F72">
    <cfRule type="expression" dxfId="987" priority="344">
      <formula>IF(F72=300,5)</formula>
    </cfRule>
  </conditionalFormatting>
  <conditionalFormatting sqref="G72">
    <cfRule type="expression" dxfId="986" priority="343">
      <formula>IF(G72=300,5)</formula>
    </cfRule>
  </conditionalFormatting>
  <conditionalFormatting sqref="E73">
    <cfRule type="expression" dxfId="985" priority="342">
      <formula>IF(E73=300,5)</formula>
    </cfRule>
  </conditionalFormatting>
  <conditionalFormatting sqref="F73">
    <cfRule type="expression" dxfId="984" priority="341">
      <formula>IF(F73=300,5)</formula>
    </cfRule>
  </conditionalFormatting>
  <conditionalFormatting sqref="G73">
    <cfRule type="expression" dxfId="983" priority="340">
      <formula>IF(G73=300,5)</formula>
    </cfRule>
  </conditionalFormatting>
  <conditionalFormatting sqref="E74">
    <cfRule type="expression" dxfId="982" priority="339">
      <formula>IF(E74=300,5)</formula>
    </cfRule>
  </conditionalFormatting>
  <conditionalFormatting sqref="F74">
    <cfRule type="expression" dxfId="981" priority="338">
      <formula>IF(F74=300,5)</formula>
    </cfRule>
  </conditionalFormatting>
  <conditionalFormatting sqref="G74">
    <cfRule type="expression" dxfId="980" priority="337">
      <formula>IF(G74=300,5)</formula>
    </cfRule>
  </conditionalFormatting>
  <conditionalFormatting sqref="E75">
    <cfRule type="expression" dxfId="979" priority="336">
      <formula>IF(E75=300,5)</formula>
    </cfRule>
  </conditionalFormatting>
  <conditionalFormatting sqref="F75">
    <cfRule type="expression" dxfId="978" priority="335">
      <formula>IF(F75=300,5)</formula>
    </cfRule>
  </conditionalFormatting>
  <conditionalFormatting sqref="G75">
    <cfRule type="expression" dxfId="977" priority="334">
      <formula>IF(G75=300,5)</formula>
    </cfRule>
  </conditionalFormatting>
  <conditionalFormatting sqref="E76">
    <cfRule type="expression" dxfId="976" priority="333">
      <formula>IF(E76=300,5)</formula>
    </cfRule>
  </conditionalFormatting>
  <conditionalFormatting sqref="F76">
    <cfRule type="expression" dxfId="975" priority="332">
      <formula>IF(F76=300,5)</formula>
    </cfRule>
  </conditionalFormatting>
  <conditionalFormatting sqref="G76">
    <cfRule type="expression" dxfId="974" priority="331">
      <formula>IF(G76=300,5)</formula>
    </cfRule>
  </conditionalFormatting>
  <conditionalFormatting sqref="E82">
    <cfRule type="expression" dxfId="973" priority="330">
      <formula>IF(E82=300,5)</formula>
    </cfRule>
  </conditionalFormatting>
  <conditionalFormatting sqref="F82">
    <cfRule type="expression" dxfId="972" priority="329">
      <formula>IF(F82=300,5)</formula>
    </cfRule>
  </conditionalFormatting>
  <conditionalFormatting sqref="G82">
    <cfRule type="expression" dxfId="971" priority="328">
      <formula>IF(G82=300,5)</formula>
    </cfRule>
  </conditionalFormatting>
  <conditionalFormatting sqref="E83">
    <cfRule type="expression" dxfId="970" priority="327">
      <formula>IF(E83=300,5)</formula>
    </cfRule>
  </conditionalFormatting>
  <conditionalFormatting sqref="F83">
    <cfRule type="expression" dxfId="969" priority="326">
      <formula>IF(F83=300,5)</formula>
    </cfRule>
  </conditionalFormatting>
  <conditionalFormatting sqref="G83">
    <cfRule type="expression" dxfId="968" priority="325">
      <formula>IF(G83=300,5)</formula>
    </cfRule>
  </conditionalFormatting>
  <conditionalFormatting sqref="E84">
    <cfRule type="expression" dxfId="967" priority="324">
      <formula>IF(E84=300,5)</formula>
    </cfRule>
  </conditionalFormatting>
  <conditionalFormatting sqref="F84">
    <cfRule type="expression" dxfId="966" priority="323">
      <formula>IF(F84=300,5)</formula>
    </cfRule>
  </conditionalFormatting>
  <conditionalFormatting sqref="G84">
    <cfRule type="expression" dxfId="965" priority="322">
      <formula>IF(G84=300,5)</formula>
    </cfRule>
  </conditionalFormatting>
  <conditionalFormatting sqref="E85">
    <cfRule type="expression" dxfId="964" priority="321">
      <formula>IF(E85=300,5)</formula>
    </cfRule>
  </conditionalFormatting>
  <conditionalFormatting sqref="F85">
    <cfRule type="expression" dxfId="963" priority="320">
      <formula>IF(F85=300,5)</formula>
    </cfRule>
  </conditionalFormatting>
  <conditionalFormatting sqref="G85">
    <cfRule type="expression" dxfId="962" priority="319">
      <formula>IF(G85=300,5)</formula>
    </cfRule>
  </conditionalFormatting>
  <conditionalFormatting sqref="E86">
    <cfRule type="expression" dxfId="961" priority="318">
      <formula>IF(E86=300,5)</formula>
    </cfRule>
  </conditionalFormatting>
  <conditionalFormatting sqref="F86">
    <cfRule type="expression" dxfId="960" priority="317">
      <formula>IF(F86=300,5)</formula>
    </cfRule>
  </conditionalFormatting>
  <conditionalFormatting sqref="G86">
    <cfRule type="expression" dxfId="959" priority="316">
      <formula>IF(G86=300,5)</formula>
    </cfRule>
  </conditionalFormatting>
  <conditionalFormatting sqref="E92">
    <cfRule type="expression" dxfId="958" priority="315">
      <formula>IF(E92=300,5)</formula>
    </cfRule>
  </conditionalFormatting>
  <conditionalFormatting sqref="F92">
    <cfRule type="expression" dxfId="957" priority="314">
      <formula>IF(F92=300,5)</formula>
    </cfRule>
  </conditionalFormatting>
  <conditionalFormatting sqref="G92">
    <cfRule type="expression" dxfId="956" priority="313">
      <formula>IF(G92=300,5)</formula>
    </cfRule>
  </conditionalFormatting>
  <conditionalFormatting sqref="E93">
    <cfRule type="expression" dxfId="955" priority="312">
      <formula>IF(E93=300,5)</formula>
    </cfRule>
  </conditionalFormatting>
  <conditionalFormatting sqref="F93">
    <cfRule type="expression" dxfId="954" priority="311">
      <formula>IF(F93=300,5)</formula>
    </cfRule>
  </conditionalFormatting>
  <conditionalFormatting sqref="G93">
    <cfRule type="expression" dxfId="953" priority="310">
      <formula>IF(G93=300,5)</formula>
    </cfRule>
  </conditionalFormatting>
  <conditionalFormatting sqref="E94">
    <cfRule type="expression" dxfId="952" priority="309">
      <formula>IF(E94=300,5)</formula>
    </cfRule>
  </conditionalFormatting>
  <conditionalFormatting sqref="F94">
    <cfRule type="expression" dxfId="951" priority="308">
      <formula>IF(F94=300,5)</formula>
    </cfRule>
  </conditionalFormatting>
  <conditionalFormatting sqref="G94">
    <cfRule type="expression" dxfId="950" priority="307">
      <formula>IF(G94=300,5)</formula>
    </cfRule>
  </conditionalFormatting>
  <conditionalFormatting sqref="E95">
    <cfRule type="expression" dxfId="949" priority="306">
      <formula>IF(E95=300,5)</formula>
    </cfRule>
  </conditionalFormatting>
  <conditionalFormatting sqref="F95">
    <cfRule type="expression" dxfId="948" priority="305">
      <formula>IF(F95=300,5)</formula>
    </cfRule>
  </conditionalFormatting>
  <conditionalFormatting sqref="G95">
    <cfRule type="expression" dxfId="947" priority="304">
      <formula>IF(G95=300,5)</formula>
    </cfRule>
  </conditionalFormatting>
  <conditionalFormatting sqref="E96">
    <cfRule type="expression" dxfId="946" priority="303">
      <formula>IF(E96=300,5)</formula>
    </cfRule>
  </conditionalFormatting>
  <conditionalFormatting sqref="F96">
    <cfRule type="expression" dxfId="945" priority="302">
      <formula>IF(F96=300,5)</formula>
    </cfRule>
  </conditionalFormatting>
  <conditionalFormatting sqref="G96">
    <cfRule type="expression" dxfId="944" priority="301">
      <formula>IF(G96=300,5)</formula>
    </cfRule>
  </conditionalFormatting>
  <conditionalFormatting sqref="E102">
    <cfRule type="expression" dxfId="943" priority="300">
      <formula>IF(E102=300,5)</formula>
    </cfRule>
  </conditionalFormatting>
  <conditionalFormatting sqref="F102">
    <cfRule type="expression" dxfId="942" priority="299">
      <formula>IF(F102=300,5)</formula>
    </cfRule>
  </conditionalFormatting>
  <conditionalFormatting sqref="G102">
    <cfRule type="expression" dxfId="941" priority="298">
      <formula>IF(G102=300,5)</formula>
    </cfRule>
  </conditionalFormatting>
  <conditionalFormatting sqref="E103">
    <cfRule type="expression" dxfId="940" priority="297">
      <formula>IF(E103=300,5)</formula>
    </cfRule>
  </conditionalFormatting>
  <conditionalFormatting sqref="F103">
    <cfRule type="expression" dxfId="939" priority="296">
      <formula>IF(F103=300,5)</formula>
    </cfRule>
  </conditionalFormatting>
  <conditionalFormatting sqref="G103">
    <cfRule type="expression" dxfId="938" priority="295">
      <formula>IF(G103=300,5)</formula>
    </cfRule>
  </conditionalFormatting>
  <conditionalFormatting sqref="E104">
    <cfRule type="expression" dxfId="937" priority="294">
      <formula>IF(E104=300,5)</formula>
    </cfRule>
  </conditionalFormatting>
  <conditionalFormatting sqref="F104">
    <cfRule type="expression" dxfId="936" priority="293">
      <formula>IF(F104=300,5)</formula>
    </cfRule>
  </conditionalFormatting>
  <conditionalFormatting sqref="G104">
    <cfRule type="expression" dxfId="935" priority="292">
      <formula>IF(G104=300,5)</formula>
    </cfRule>
  </conditionalFormatting>
  <conditionalFormatting sqref="E105">
    <cfRule type="expression" dxfId="934" priority="291">
      <formula>IF(E105=300,5)</formula>
    </cfRule>
  </conditionalFormatting>
  <conditionalFormatting sqref="F105">
    <cfRule type="expression" dxfId="933" priority="290">
      <formula>IF(F105=300,5)</formula>
    </cfRule>
  </conditionalFormatting>
  <conditionalFormatting sqref="G105">
    <cfRule type="expression" dxfId="932" priority="289">
      <formula>IF(G105=300,5)</formula>
    </cfRule>
  </conditionalFormatting>
  <conditionalFormatting sqref="E106">
    <cfRule type="expression" dxfId="931" priority="288">
      <formula>IF(E106=300,5)</formula>
    </cfRule>
  </conditionalFormatting>
  <conditionalFormatting sqref="F106">
    <cfRule type="expression" dxfId="930" priority="287">
      <formula>IF(F106=300,5)</formula>
    </cfRule>
  </conditionalFormatting>
  <conditionalFormatting sqref="G106">
    <cfRule type="expression" dxfId="929" priority="286">
      <formula>IF(G106=300,5)</formula>
    </cfRule>
  </conditionalFormatting>
  <conditionalFormatting sqref="E112">
    <cfRule type="expression" dxfId="928" priority="285">
      <formula>IF(E112=300,5)</formula>
    </cfRule>
  </conditionalFormatting>
  <conditionalFormatting sqref="F112">
    <cfRule type="expression" dxfId="927" priority="284">
      <formula>IF(F112=300,5)</formula>
    </cfRule>
  </conditionalFormatting>
  <conditionalFormatting sqref="G112">
    <cfRule type="expression" dxfId="926" priority="283">
      <formula>IF(G112=300,5)</formula>
    </cfRule>
  </conditionalFormatting>
  <conditionalFormatting sqref="E113">
    <cfRule type="expression" dxfId="925" priority="282">
      <formula>IF(E113=300,5)</formula>
    </cfRule>
  </conditionalFormatting>
  <conditionalFormatting sqref="F113">
    <cfRule type="expression" dxfId="924" priority="281">
      <formula>IF(F113=300,5)</formula>
    </cfRule>
  </conditionalFormatting>
  <conditionalFormatting sqref="G113">
    <cfRule type="expression" dxfId="923" priority="280">
      <formula>IF(G113=300,5)</formula>
    </cfRule>
  </conditionalFormatting>
  <conditionalFormatting sqref="E114">
    <cfRule type="expression" dxfId="922" priority="279">
      <formula>IF(E114=300,5)</formula>
    </cfRule>
  </conditionalFormatting>
  <conditionalFormatting sqref="F114">
    <cfRule type="expression" dxfId="921" priority="278">
      <formula>IF(F114=300,5)</formula>
    </cfRule>
  </conditionalFormatting>
  <conditionalFormatting sqref="G114">
    <cfRule type="expression" dxfId="920" priority="277">
      <formula>IF(G114=300,5)</formula>
    </cfRule>
  </conditionalFormatting>
  <conditionalFormatting sqref="E115">
    <cfRule type="expression" dxfId="919" priority="276">
      <formula>IF(E115=300,5)</formula>
    </cfRule>
  </conditionalFormatting>
  <conditionalFormatting sqref="F115">
    <cfRule type="expression" dxfId="918" priority="275">
      <formula>IF(F115=300,5)</formula>
    </cfRule>
  </conditionalFormatting>
  <conditionalFormatting sqref="G115">
    <cfRule type="expression" dxfId="917" priority="274">
      <formula>IF(G115=300,5)</formula>
    </cfRule>
  </conditionalFormatting>
  <conditionalFormatting sqref="E116">
    <cfRule type="expression" dxfId="916" priority="273">
      <formula>IF(E116=300,5)</formula>
    </cfRule>
  </conditionalFormatting>
  <conditionalFormatting sqref="F116">
    <cfRule type="expression" dxfId="915" priority="272">
      <formula>IF(F116=300,5)</formula>
    </cfRule>
  </conditionalFormatting>
  <conditionalFormatting sqref="G116">
    <cfRule type="expression" dxfId="914" priority="271">
      <formula>IF(G116=300,5)</formula>
    </cfRule>
  </conditionalFormatting>
  <conditionalFormatting sqref="E122">
    <cfRule type="expression" dxfId="913" priority="270">
      <formula>IF(E122=300,5)</formula>
    </cfRule>
  </conditionalFormatting>
  <conditionalFormatting sqref="F122">
    <cfRule type="expression" dxfId="912" priority="269">
      <formula>IF(F122=300,5)</formula>
    </cfRule>
  </conditionalFormatting>
  <conditionalFormatting sqref="G122">
    <cfRule type="expression" dxfId="911" priority="268">
      <formula>IF(G122=300,5)</formula>
    </cfRule>
  </conditionalFormatting>
  <conditionalFormatting sqref="E123">
    <cfRule type="expression" dxfId="910" priority="267">
      <formula>IF(E123=300,5)</formula>
    </cfRule>
  </conditionalFormatting>
  <conditionalFormatting sqref="F123">
    <cfRule type="expression" dxfId="909" priority="266">
      <formula>IF(F123=300,5)</formula>
    </cfRule>
  </conditionalFormatting>
  <conditionalFormatting sqref="G123">
    <cfRule type="expression" dxfId="908" priority="265">
      <formula>IF(G123=300,5)</formula>
    </cfRule>
  </conditionalFormatting>
  <conditionalFormatting sqref="E124">
    <cfRule type="expression" dxfId="907" priority="264">
      <formula>IF(E124=300,5)</formula>
    </cfRule>
  </conditionalFormatting>
  <conditionalFormatting sqref="F124">
    <cfRule type="expression" dxfId="906" priority="263">
      <formula>IF(F124=300,5)</formula>
    </cfRule>
  </conditionalFormatting>
  <conditionalFormatting sqref="G124">
    <cfRule type="expression" dxfId="905" priority="262">
      <formula>IF(G124=300,5)</formula>
    </cfRule>
  </conditionalFormatting>
  <conditionalFormatting sqref="E125">
    <cfRule type="expression" dxfId="904" priority="261">
      <formula>IF(E125=300,5)</formula>
    </cfRule>
  </conditionalFormatting>
  <conditionalFormatting sqref="F125">
    <cfRule type="expression" dxfId="903" priority="260">
      <formula>IF(F125=300,5)</formula>
    </cfRule>
  </conditionalFormatting>
  <conditionalFormatting sqref="G125">
    <cfRule type="expression" dxfId="902" priority="259">
      <formula>IF(G125=300,5)</formula>
    </cfRule>
  </conditionalFormatting>
  <conditionalFormatting sqref="E126">
    <cfRule type="expression" dxfId="901" priority="258">
      <formula>IF(E126=300,5)</formula>
    </cfRule>
  </conditionalFormatting>
  <conditionalFormatting sqref="F126">
    <cfRule type="expression" dxfId="900" priority="257">
      <formula>IF(F126=300,5)</formula>
    </cfRule>
  </conditionalFormatting>
  <conditionalFormatting sqref="G126">
    <cfRule type="expression" dxfId="899" priority="256">
      <formula>IF(G126=300,5)</formula>
    </cfRule>
  </conditionalFormatting>
  <conditionalFormatting sqref="E132">
    <cfRule type="expression" dxfId="898" priority="255">
      <formula>IF(E132=300,5)</formula>
    </cfRule>
  </conditionalFormatting>
  <conditionalFormatting sqref="F132">
    <cfRule type="expression" dxfId="897" priority="254">
      <formula>IF(F132=300,5)</formula>
    </cfRule>
  </conditionalFormatting>
  <conditionalFormatting sqref="G132">
    <cfRule type="expression" dxfId="896" priority="253">
      <formula>IF(G132=300,5)</formula>
    </cfRule>
  </conditionalFormatting>
  <conditionalFormatting sqref="E133">
    <cfRule type="expression" dxfId="895" priority="252">
      <formula>IF(E133=300,5)</formula>
    </cfRule>
  </conditionalFormatting>
  <conditionalFormatting sqref="F133">
    <cfRule type="expression" dxfId="894" priority="251">
      <formula>IF(F133=300,5)</formula>
    </cfRule>
  </conditionalFormatting>
  <conditionalFormatting sqref="G133">
    <cfRule type="expression" dxfId="893" priority="250">
      <formula>IF(G133=300,5)</formula>
    </cfRule>
  </conditionalFormatting>
  <conditionalFormatting sqref="E134">
    <cfRule type="expression" dxfId="892" priority="249">
      <formula>IF(E134=300,5)</formula>
    </cfRule>
  </conditionalFormatting>
  <conditionalFormatting sqref="F134">
    <cfRule type="expression" dxfId="891" priority="248">
      <formula>IF(F134=300,5)</formula>
    </cfRule>
  </conditionalFormatting>
  <conditionalFormatting sqref="G134">
    <cfRule type="expression" dxfId="890" priority="247">
      <formula>IF(G134=300,5)</formula>
    </cfRule>
  </conditionalFormatting>
  <conditionalFormatting sqref="E135">
    <cfRule type="expression" dxfId="889" priority="246">
      <formula>IF(E135=300,5)</formula>
    </cfRule>
  </conditionalFormatting>
  <conditionalFormatting sqref="F135">
    <cfRule type="expression" dxfId="888" priority="245">
      <formula>IF(F135=300,5)</formula>
    </cfRule>
  </conditionalFormatting>
  <conditionalFormatting sqref="G135">
    <cfRule type="expression" dxfId="887" priority="244">
      <formula>IF(G135=300,5)</formula>
    </cfRule>
  </conditionalFormatting>
  <conditionalFormatting sqref="E136">
    <cfRule type="expression" dxfId="886" priority="243">
      <formula>IF(E136=300,5)</formula>
    </cfRule>
  </conditionalFormatting>
  <conditionalFormatting sqref="F136">
    <cfRule type="expression" dxfId="885" priority="242">
      <formula>IF(F136=300,5)</formula>
    </cfRule>
  </conditionalFormatting>
  <conditionalFormatting sqref="G136">
    <cfRule type="expression" dxfId="884" priority="241">
      <formula>IF(G136=300,5)</formula>
    </cfRule>
  </conditionalFormatting>
  <conditionalFormatting sqref="E142">
    <cfRule type="expression" dxfId="883" priority="240">
      <formula>IF(E142=300,5)</formula>
    </cfRule>
  </conditionalFormatting>
  <conditionalFormatting sqref="F142">
    <cfRule type="expression" dxfId="882" priority="239">
      <formula>IF(F142=300,5)</formula>
    </cfRule>
  </conditionalFormatting>
  <conditionalFormatting sqref="G142">
    <cfRule type="expression" dxfId="881" priority="238">
      <formula>IF(G142=300,5)</formula>
    </cfRule>
  </conditionalFormatting>
  <conditionalFormatting sqref="E143">
    <cfRule type="expression" dxfId="880" priority="237">
      <formula>IF(E143=300,5)</formula>
    </cfRule>
  </conditionalFormatting>
  <conditionalFormatting sqref="F143">
    <cfRule type="expression" dxfId="879" priority="236">
      <formula>IF(F143=300,5)</formula>
    </cfRule>
  </conditionalFormatting>
  <conditionalFormatting sqref="G143">
    <cfRule type="expression" dxfId="878" priority="235">
      <formula>IF(G143=300,5)</formula>
    </cfRule>
  </conditionalFormatting>
  <conditionalFormatting sqref="E144">
    <cfRule type="expression" dxfId="877" priority="234">
      <formula>IF(E144=300,5)</formula>
    </cfRule>
  </conditionalFormatting>
  <conditionalFormatting sqref="F144">
    <cfRule type="expression" dxfId="876" priority="233">
      <formula>IF(F144=300,5)</formula>
    </cfRule>
  </conditionalFormatting>
  <conditionalFormatting sqref="G144">
    <cfRule type="expression" dxfId="875" priority="232">
      <formula>IF(G144=300,5)</formula>
    </cfRule>
  </conditionalFormatting>
  <conditionalFormatting sqref="E145">
    <cfRule type="expression" dxfId="874" priority="231">
      <formula>IF(E145=300,5)</formula>
    </cfRule>
  </conditionalFormatting>
  <conditionalFormatting sqref="F145">
    <cfRule type="expression" dxfId="873" priority="230">
      <formula>IF(F145=300,5)</formula>
    </cfRule>
  </conditionalFormatting>
  <conditionalFormatting sqref="G145">
    <cfRule type="expression" dxfId="872" priority="229">
      <formula>IF(G145=300,5)</formula>
    </cfRule>
  </conditionalFormatting>
  <conditionalFormatting sqref="E146">
    <cfRule type="expression" dxfId="871" priority="228">
      <formula>IF(E146=300,5)</formula>
    </cfRule>
  </conditionalFormatting>
  <conditionalFormatting sqref="F146">
    <cfRule type="expression" dxfId="870" priority="227">
      <formula>IF(F146=300,5)</formula>
    </cfRule>
  </conditionalFormatting>
  <conditionalFormatting sqref="G146">
    <cfRule type="expression" dxfId="869" priority="226">
      <formula>IF(G146=300,5)</formula>
    </cfRule>
  </conditionalFormatting>
  <conditionalFormatting sqref="E152">
    <cfRule type="expression" dxfId="868" priority="225">
      <formula>IF(E152=300,5)</formula>
    </cfRule>
  </conditionalFormatting>
  <conditionalFormatting sqref="F152">
    <cfRule type="expression" dxfId="867" priority="224">
      <formula>IF(F152=300,5)</formula>
    </cfRule>
  </conditionalFormatting>
  <conditionalFormatting sqref="G152">
    <cfRule type="expression" dxfId="866" priority="223">
      <formula>IF(G152=300,5)</formula>
    </cfRule>
  </conditionalFormatting>
  <conditionalFormatting sqref="E153">
    <cfRule type="expression" dxfId="865" priority="222">
      <formula>IF(E153=300,5)</formula>
    </cfRule>
  </conditionalFormatting>
  <conditionalFormatting sqref="F153">
    <cfRule type="expression" dxfId="864" priority="221">
      <formula>IF(F153=300,5)</formula>
    </cfRule>
  </conditionalFormatting>
  <conditionalFormatting sqref="G153">
    <cfRule type="expression" dxfId="863" priority="220">
      <formula>IF(G153=300,5)</formula>
    </cfRule>
  </conditionalFormatting>
  <conditionalFormatting sqref="E154">
    <cfRule type="expression" dxfId="862" priority="219">
      <formula>IF(E154=300,5)</formula>
    </cfRule>
  </conditionalFormatting>
  <conditionalFormatting sqref="F154">
    <cfRule type="expression" dxfId="861" priority="218">
      <formula>IF(F154=300,5)</formula>
    </cfRule>
  </conditionalFormatting>
  <conditionalFormatting sqref="G154">
    <cfRule type="expression" dxfId="860" priority="217">
      <formula>IF(G154=300,5)</formula>
    </cfRule>
  </conditionalFormatting>
  <conditionalFormatting sqref="E155">
    <cfRule type="expression" dxfId="859" priority="216">
      <formula>IF(E155=300,5)</formula>
    </cfRule>
  </conditionalFormatting>
  <conditionalFormatting sqref="F155">
    <cfRule type="expression" dxfId="858" priority="215">
      <formula>IF(F155=300,5)</formula>
    </cfRule>
  </conditionalFormatting>
  <conditionalFormatting sqref="G155">
    <cfRule type="expression" dxfId="857" priority="214">
      <formula>IF(G155=300,5)</formula>
    </cfRule>
  </conditionalFormatting>
  <conditionalFormatting sqref="E156">
    <cfRule type="expression" dxfId="856" priority="213">
      <formula>IF(E156=300,5)</formula>
    </cfRule>
  </conditionalFormatting>
  <conditionalFormatting sqref="F156">
    <cfRule type="expression" dxfId="855" priority="212">
      <formula>IF(F156=300,5)</formula>
    </cfRule>
  </conditionalFormatting>
  <conditionalFormatting sqref="G156">
    <cfRule type="expression" dxfId="854" priority="211">
      <formula>IF(G156=300,5)</formula>
    </cfRule>
  </conditionalFormatting>
  <conditionalFormatting sqref="B31">
    <cfRule type="cellIs" dxfId="853" priority="208" operator="greaterThanOrEqual">
      <formula>0</formula>
    </cfRule>
  </conditionalFormatting>
  <conditionalFormatting sqref="B41">
    <cfRule type="cellIs" dxfId="852" priority="207" operator="greaterThanOrEqual">
      <formula>0</formula>
    </cfRule>
  </conditionalFormatting>
  <conditionalFormatting sqref="B51">
    <cfRule type="cellIs" dxfId="851" priority="206" operator="greaterThanOrEqual">
      <formula>0</formula>
    </cfRule>
  </conditionalFormatting>
  <conditionalFormatting sqref="B61">
    <cfRule type="cellIs" dxfId="850" priority="205" operator="greaterThanOrEqual">
      <formula>0</formula>
    </cfRule>
  </conditionalFormatting>
  <conditionalFormatting sqref="B71">
    <cfRule type="cellIs" dxfId="849" priority="204" operator="greaterThanOrEqual">
      <formula>0</formula>
    </cfRule>
  </conditionalFormatting>
  <conditionalFormatting sqref="B81">
    <cfRule type="cellIs" dxfId="848" priority="203" operator="greaterThanOrEqual">
      <formula>0</formula>
    </cfRule>
  </conditionalFormatting>
  <conditionalFormatting sqref="B91">
    <cfRule type="cellIs" dxfId="847" priority="202" operator="greaterThanOrEqual">
      <formula>0</formula>
    </cfRule>
  </conditionalFormatting>
  <conditionalFormatting sqref="B101">
    <cfRule type="cellIs" dxfId="846" priority="201" operator="greaterThanOrEqual">
      <formula>0</formula>
    </cfRule>
  </conditionalFormatting>
  <conditionalFormatting sqref="B111">
    <cfRule type="cellIs" dxfId="845" priority="200" operator="greaterThanOrEqual">
      <formula>0</formula>
    </cfRule>
  </conditionalFormatting>
  <conditionalFormatting sqref="B121">
    <cfRule type="cellIs" dxfId="844" priority="199" operator="greaterThanOrEqual">
      <formula>0</formula>
    </cfRule>
  </conditionalFormatting>
  <conditionalFormatting sqref="B131">
    <cfRule type="cellIs" dxfId="843" priority="198" operator="greaterThanOrEqual">
      <formula>0</formula>
    </cfRule>
  </conditionalFormatting>
  <conditionalFormatting sqref="B141">
    <cfRule type="cellIs" dxfId="842" priority="197" operator="greaterThanOrEqual">
      <formula>0</formula>
    </cfRule>
  </conditionalFormatting>
  <conditionalFormatting sqref="B151">
    <cfRule type="cellIs" dxfId="841" priority="196" operator="greaterThanOrEqual">
      <formula>0</formula>
    </cfRule>
  </conditionalFormatting>
  <conditionalFormatting sqref="B161">
    <cfRule type="cellIs" dxfId="840" priority="195" operator="greaterThanOrEqual">
      <formula>0</formula>
    </cfRule>
  </conditionalFormatting>
  <conditionalFormatting sqref="B11">
    <cfRule type="cellIs" dxfId="839" priority="210" operator="greaterThanOrEqual">
      <formula>0</formula>
    </cfRule>
  </conditionalFormatting>
  <conditionalFormatting sqref="B21">
    <cfRule type="cellIs" dxfId="838" priority="209" operator="greaterThanOrEqual">
      <formula>0</formula>
    </cfRule>
  </conditionalFormatting>
  <conditionalFormatting sqref="E21:G21">
    <cfRule type="cellIs" dxfId="837" priority="193" operator="equal">
      <formula>0</formula>
    </cfRule>
    <cfRule type="containsErrors" dxfId="836" priority="194">
      <formula>ISERROR(E21)</formula>
    </cfRule>
  </conditionalFormatting>
  <conditionalFormatting sqref="E31:G31">
    <cfRule type="cellIs" dxfId="835" priority="191" operator="equal">
      <formula>0</formula>
    </cfRule>
    <cfRule type="containsErrors" dxfId="834" priority="192">
      <formula>ISERROR(E31)</formula>
    </cfRule>
  </conditionalFormatting>
  <conditionalFormatting sqref="E41:G41">
    <cfRule type="cellIs" dxfId="833" priority="189" operator="equal">
      <formula>0</formula>
    </cfRule>
    <cfRule type="containsErrors" dxfId="832" priority="190">
      <formula>ISERROR(E41)</formula>
    </cfRule>
  </conditionalFormatting>
  <conditionalFormatting sqref="E51:G51">
    <cfRule type="cellIs" dxfId="831" priority="187" operator="equal">
      <formula>0</formula>
    </cfRule>
    <cfRule type="containsErrors" dxfId="830" priority="188">
      <formula>ISERROR(E51)</formula>
    </cfRule>
  </conditionalFormatting>
  <conditionalFormatting sqref="E61:G61">
    <cfRule type="cellIs" dxfId="829" priority="185" operator="equal">
      <formula>0</formula>
    </cfRule>
    <cfRule type="containsErrors" dxfId="828" priority="186">
      <formula>ISERROR(E61)</formula>
    </cfRule>
  </conditionalFormatting>
  <conditionalFormatting sqref="E71:G71">
    <cfRule type="cellIs" dxfId="827" priority="183" operator="equal">
      <formula>0</formula>
    </cfRule>
    <cfRule type="containsErrors" dxfId="826" priority="184">
      <formula>ISERROR(E71)</formula>
    </cfRule>
  </conditionalFormatting>
  <conditionalFormatting sqref="E81:G81">
    <cfRule type="cellIs" dxfId="825" priority="181" operator="equal">
      <formula>0</formula>
    </cfRule>
    <cfRule type="containsErrors" dxfId="824" priority="182">
      <formula>ISERROR(E81)</formula>
    </cfRule>
  </conditionalFormatting>
  <conditionalFormatting sqref="E91:G91">
    <cfRule type="cellIs" dxfId="823" priority="179" operator="equal">
      <formula>0</formula>
    </cfRule>
    <cfRule type="containsErrors" dxfId="822" priority="180">
      <formula>ISERROR(E91)</formula>
    </cfRule>
  </conditionalFormatting>
  <conditionalFormatting sqref="E101:G101">
    <cfRule type="cellIs" dxfId="821" priority="177" operator="equal">
      <formula>0</formula>
    </cfRule>
    <cfRule type="containsErrors" dxfId="820" priority="178">
      <formula>ISERROR(E101)</formula>
    </cfRule>
  </conditionalFormatting>
  <conditionalFormatting sqref="E111:G111">
    <cfRule type="cellIs" dxfId="819" priority="175" operator="equal">
      <formula>0</formula>
    </cfRule>
    <cfRule type="containsErrors" dxfId="818" priority="176">
      <formula>ISERROR(E111)</formula>
    </cfRule>
  </conditionalFormatting>
  <conditionalFormatting sqref="E121:G121">
    <cfRule type="cellIs" dxfId="817" priority="173" operator="equal">
      <formula>0</formula>
    </cfRule>
    <cfRule type="containsErrors" dxfId="816" priority="174">
      <formula>ISERROR(E121)</formula>
    </cfRule>
  </conditionalFormatting>
  <conditionalFormatting sqref="E131:G131">
    <cfRule type="cellIs" dxfId="815" priority="171" operator="equal">
      <formula>0</formula>
    </cfRule>
    <cfRule type="containsErrors" dxfId="814" priority="172">
      <formula>ISERROR(E131)</formula>
    </cfRule>
  </conditionalFormatting>
  <conditionalFormatting sqref="E141:G141">
    <cfRule type="cellIs" dxfId="813" priority="169" operator="equal">
      <formula>0</formula>
    </cfRule>
    <cfRule type="containsErrors" dxfId="812" priority="170">
      <formula>ISERROR(E141)</formula>
    </cfRule>
  </conditionalFormatting>
  <conditionalFormatting sqref="E151:G151">
    <cfRule type="cellIs" dxfId="811" priority="167" operator="equal">
      <formula>0</formula>
    </cfRule>
    <cfRule type="containsErrors" dxfId="810" priority="168">
      <formula>ISERROR(E151)</formula>
    </cfRule>
  </conditionalFormatting>
  <conditionalFormatting sqref="A12:A16">
    <cfRule type="containsErrors" dxfId="809" priority="166">
      <formula>ISERROR(A12)</formula>
    </cfRule>
  </conditionalFormatting>
  <conditionalFormatting sqref="A12:A16">
    <cfRule type="cellIs" dxfId="808" priority="165" operator="equal">
      <formula>0</formula>
    </cfRule>
  </conditionalFormatting>
  <conditionalFormatting sqref="A22:A26">
    <cfRule type="containsErrors" dxfId="807" priority="164">
      <formula>ISERROR(A22)</formula>
    </cfRule>
  </conditionalFormatting>
  <conditionalFormatting sqref="A22:A26">
    <cfRule type="cellIs" dxfId="806" priority="163" operator="equal">
      <formula>0</formula>
    </cfRule>
  </conditionalFormatting>
  <conditionalFormatting sqref="A32:A36">
    <cfRule type="containsErrors" dxfId="805" priority="162">
      <formula>ISERROR(A32)</formula>
    </cfRule>
  </conditionalFormatting>
  <conditionalFormatting sqref="A32:A36">
    <cfRule type="cellIs" dxfId="804" priority="161" operator="equal">
      <formula>0</formula>
    </cfRule>
  </conditionalFormatting>
  <conditionalFormatting sqref="A42:A46">
    <cfRule type="containsErrors" dxfId="803" priority="160">
      <formula>ISERROR(A42)</formula>
    </cfRule>
  </conditionalFormatting>
  <conditionalFormatting sqref="A42:A46">
    <cfRule type="cellIs" dxfId="802" priority="159" operator="equal">
      <formula>0</formula>
    </cfRule>
  </conditionalFormatting>
  <conditionalFormatting sqref="A52:A56">
    <cfRule type="containsErrors" dxfId="801" priority="158">
      <formula>ISERROR(A52)</formula>
    </cfRule>
  </conditionalFormatting>
  <conditionalFormatting sqref="A52:A56">
    <cfRule type="cellIs" dxfId="800" priority="157" operator="equal">
      <formula>0</formula>
    </cfRule>
  </conditionalFormatting>
  <conditionalFormatting sqref="A62:A66">
    <cfRule type="containsErrors" dxfId="799" priority="156">
      <formula>ISERROR(A62)</formula>
    </cfRule>
  </conditionalFormatting>
  <conditionalFormatting sqref="A62:A66">
    <cfRule type="cellIs" dxfId="798" priority="155" operator="equal">
      <formula>0</formula>
    </cfRule>
  </conditionalFormatting>
  <conditionalFormatting sqref="A72:A76">
    <cfRule type="containsErrors" dxfId="797" priority="154">
      <formula>ISERROR(A72)</formula>
    </cfRule>
  </conditionalFormatting>
  <conditionalFormatting sqref="A72:A76">
    <cfRule type="cellIs" dxfId="796" priority="153" operator="equal">
      <formula>0</formula>
    </cfRule>
  </conditionalFormatting>
  <conditionalFormatting sqref="A82:A86">
    <cfRule type="containsErrors" dxfId="795" priority="152">
      <formula>ISERROR(A82)</formula>
    </cfRule>
  </conditionalFormatting>
  <conditionalFormatting sqref="A82:A86">
    <cfRule type="cellIs" dxfId="794" priority="151" operator="equal">
      <formula>0</formula>
    </cfRule>
  </conditionalFormatting>
  <conditionalFormatting sqref="A92:A96">
    <cfRule type="containsErrors" dxfId="793" priority="150">
      <formula>ISERROR(A92)</formula>
    </cfRule>
  </conditionalFormatting>
  <conditionalFormatting sqref="A92:A96">
    <cfRule type="cellIs" dxfId="792" priority="149" operator="equal">
      <formula>0</formula>
    </cfRule>
  </conditionalFormatting>
  <conditionalFormatting sqref="A102:A106">
    <cfRule type="containsErrors" dxfId="791" priority="148">
      <formula>ISERROR(A102)</formula>
    </cfRule>
  </conditionalFormatting>
  <conditionalFormatting sqref="A102:A106">
    <cfRule type="cellIs" dxfId="790" priority="147" operator="equal">
      <formula>0</formula>
    </cfRule>
  </conditionalFormatting>
  <conditionalFormatting sqref="A112:A116">
    <cfRule type="containsErrors" dxfId="789" priority="146">
      <formula>ISERROR(A112)</formula>
    </cfRule>
  </conditionalFormatting>
  <conditionalFormatting sqref="A112:A116">
    <cfRule type="cellIs" dxfId="788" priority="145" operator="equal">
      <formula>0</formula>
    </cfRule>
  </conditionalFormatting>
  <conditionalFormatting sqref="A122:A126">
    <cfRule type="containsErrors" dxfId="787" priority="144">
      <formula>ISERROR(A122)</formula>
    </cfRule>
  </conditionalFormatting>
  <conditionalFormatting sqref="A122:A126">
    <cfRule type="cellIs" dxfId="786" priority="143" operator="equal">
      <formula>0</formula>
    </cfRule>
  </conditionalFormatting>
  <conditionalFormatting sqref="A132:A136">
    <cfRule type="containsErrors" dxfId="785" priority="142">
      <formula>ISERROR(A132)</formula>
    </cfRule>
  </conditionalFormatting>
  <conditionalFormatting sqref="A132:A136">
    <cfRule type="cellIs" dxfId="784" priority="141" operator="equal">
      <formula>0</formula>
    </cfRule>
  </conditionalFormatting>
  <conditionalFormatting sqref="A142:A146">
    <cfRule type="containsErrors" dxfId="783" priority="140">
      <formula>ISERROR(A142)</formula>
    </cfRule>
  </conditionalFormatting>
  <conditionalFormatting sqref="A142:A146">
    <cfRule type="cellIs" dxfId="782" priority="139" operator="equal">
      <formula>0</formula>
    </cfRule>
  </conditionalFormatting>
  <conditionalFormatting sqref="A152:A156">
    <cfRule type="containsErrors" dxfId="781" priority="138">
      <formula>ISERROR(A152)</formula>
    </cfRule>
  </conditionalFormatting>
  <conditionalFormatting sqref="A152:A156">
    <cfRule type="cellIs" dxfId="780" priority="137" operator="equal">
      <formula>0</formula>
    </cfRule>
  </conditionalFormatting>
  <conditionalFormatting sqref="D12:D16">
    <cfRule type="containsErrors" dxfId="779" priority="136">
      <formula>ISERROR(D12)</formula>
    </cfRule>
  </conditionalFormatting>
  <conditionalFormatting sqref="C12:C16">
    <cfRule type="containsErrors" dxfId="778" priority="135">
      <formula>ISERROR(C12)</formula>
    </cfRule>
  </conditionalFormatting>
  <conditionalFormatting sqref="D22:D26">
    <cfRule type="containsErrors" dxfId="777" priority="134">
      <formula>ISERROR(D22)</formula>
    </cfRule>
  </conditionalFormatting>
  <conditionalFormatting sqref="C22:C26">
    <cfRule type="containsErrors" dxfId="776" priority="133">
      <formula>ISERROR(C22)</formula>
    </cfRule>
  </conditionalFormatting>
  <conditionalFormatting sqref="D32:D36">
    <cfRule type="containsErrors" dxfId="775" priority="132">
      <formula>ISERROR(D32)</formula>
    </cfRule>
  </conditionalFormatting>
  <conditionalFormatting sqref="C32:C36">
    <cfRule type="containsErrors" dxfId="774" priority="131">
      <formula>ISERROR(C32)</formula>
    </cfRule>
  </conditionalFormatting>
  <conditionalFormatting sqref="D42:D46">
    <cfRule type="containsErrors" dxfId="773" priority="130">
      <formula>ISERROR(D42)</formula>
    </cfRule>
  </conditionalFormatting>
  <conditionalFormatting sqref="C42:C46">
    <cfRule type="containsErrors" dxfId="772" priority="129">
      <formula>ISERROR(C42)</formula>
    </cfRule>
  </conditionalFormatting>
  <conditionalFormatting sqref="D52:D56">
    <cfRule type="containsErrors" dxfId="771" priority="128">
      <formula>ISERROR(D52)</formula>
    </cfRule>
  </conditionalFormatting>
  <conditionalFormatting sqref="C52:C56">
    <cfRule type="containsErrors" dxfId="770" priority="127">
      <formula>ISERROR(C52)</formula>
    </cfRule>
  </conditionalFormatting>
  <conditionalFormatting sqref="D62:D66">
    <cfRule type="containsErrors" dxfId="769" priority="126">
      <formula>ISERROR(D62)</formula>
    </cfRule>
  </conditionalFormatting>
  <conditionalFormatting sqref="C62:C66">
    <cfRule type="containsErrors" dxfId="768" priority="125">
      <formula>ISERROR(C62)</formula>
    </cfRule>
  </conditionalFormatting>
  <conditionalFormatting sqref="D72:D76">
    <cfRule type="containsErrors" dxfId="767" priority="124">
      <formula>ISERROR(D72)</formula>
    </cfRule>
  </conditionalFormatting>
  <conditionalFormatting sqref="C72:C76">
    <cfRule type="containsErrors" dxfId="766" priority="123">
      <formula>ISERROR(C72)</formula>
    </cfRule>
  </conditionalFormatting>
  <conditionalFormatting sqref="D82:D86">
    <cfRule type="containsErrors" dxfId="765" priority="122">
      <formula>ISERROR(D82)</formula>
    </cfRule>
  </conditionalFormatting>
  <conditionalFormatting sqref="C82:C86">
    <cfRule type="containsErrors" dxfId="764" priority="121">
      <formula>ISERROR(C82)</formula>
    </cfRule>
  </conditionalFormatting>
  <conditionalFormatting sqref="D92:D96">
    <cfRule type="containsErrors" dxfId="763" priority="120">
      <formula>ISERROR(D92)</formula>
    </cfRule>
  </conditionalFormatting>
  <conditionalFormatting sqref="C92:C96">
    <cfRule type="containsErrors" dxfId="762" priority="119">
      <formula>ISERROR(C92)</formula>
    </cfRule>
  </conditionalFormatting>
  <conditionalFormatting sqref="D102:D106">
    <cfRule type="containsErrors" dxfId="761" priority="118">
      <formula>ISERROR(D102)</formula>
    </cfRule>
  </conditionalFormatting>
  <conditionalFormatting sqref="C102:C106">
    <cfRule type="containsErrors" dxfId="760" priority="117">
      <formula>ISERROR(C102)</formula>
    </cfRule>
  </conditionalFormatting>
  <conditionalFormatting sqref="D112:D116">
    <cfRule type="containsErrors" dxfId="759" priority="116">
      <formula>ISERROR(D112)</formula>
    </cfRule>
  </conditionalFormatting>
  <conditionalFormatting sqref="C112:C116">
    <cfRule type="containsErrors" dxfId="758" priority="115">
      <formula>ISERROR(C112)</formula>
    </cfRule>
  </conditionalFormatting>
  <conditionalFormatting sqref="D122:D126">
    <cfRule type="containsErrors" dxfId="757" priority="114">
      <formula>ISERROR(D122)</formula>
    </cfRule>
  </conditionalFormatting>
  <conditionalFormatting sqref="C122:C126">
    <cfRule type="containsErrors" dxfId="756" priority="113">
      <formula>ISERROR(C122)</formula>
    </cfRule>
  </conditionalFormatting>
  <conditionalFormatting sqref="D132:D136">
    <cfRule type="containsErrors" dxfId="755" priority="112">
      <formula>ISERROR(D132)</formula>
    </cfRule>
  </conditionalFormatting>
  <conditionalFormatting sqref="C132:C136">
    <cfRule type="containsErrors" dxfId="754" priority="111">
      <formula>ISERROR(C132)</formula>
    </cfRule>
  </conditionalFormatting>
  <conditionalFormatting sqref="D142:D146">
    <cfRule type="containsErrors" dxfId="753" priority="110">
      <formula>ISERROR(D142)</formula>
    </cfRule>
  </conditionalFormatting>
  <conditionalFormatting sqref="C142:C146">
    <cfRule type="containsErrors" dxfId="752" priority="109">
      <formula>ISERROR(C142)</formula>
    </cfRule>
  </conditionalFormatting>
  <conditionalFormatting sqref="D152:D156">
    <cfRule type="containsErrors" dxfId="751" priority="108">
      <formula>ISERROR(D152)</formula>
    </cfRule>
  </conditionalFormatting>
  <conditionalFormatting sqref="C152:C156">
    <cfRule type="containsErrors" dxfId="750" priority="107">
      <formula>ISERROR(C152)</formula>
    </cfRule>
  </conditionalFormatting>
  <conditionalFormatting sqref="D17:D18">
    <cfRule type="cellIs" dxfId="749" priority="99" operator="equal">
      <formula>FALSE</formula>
    </cfRule>
    <cfRule type="containsErrors" dxfId="748" priority="105">
      <formula>ISERROR(D17)</formula>
    </cfRule>
  </conditionalFormatting>
  <conditionalFormatting sqref="D19:D20">
    <cfRule type="cellIs" dxfId="747" priority="103" operator="equal">
      <formula>0</formula>
    </cfRule>
    <cfRule type="containsErrors" dxfId="746" priority="104">
      <formula>ISERROR(D19)</formula>
    </cfRule>
  </conditionalFormatting>
  <conditionalFormatting sqref="C17:C18">
    <cfRule type="containsErrors" dxfId="745" priority="102">
      <formula>ISERROR(C17)</formula>
    </cfRule>
  </conditionalFormatting>
  <conditionalFormatting sqref="C19:C20">
    <cfRule type="cellIs" dxfId="744" priority="100" operator="equal">
      <formula>0</formula>
    </cfRule>
    <cfRule type="containsErrors" dxfId="743" priority="101">
      <formula>ISERROR(C19)</formula>
    </cfRule>
  </conditionalFormatting>
  <conditionalFormatting sqref="D27:D28">
    <cfRule type="cellIs" dxfId="742" priority="92" operator="equal">
      <formula>FALSE</formula>
    </cfRule>
    <cfRule type="containsErrors" dxfId="741" priority="98">
      <formula>ISERROR(D27)</formula>
    </cfRule>
  </conditionalFormatting>
  <conditionalFormatting sqref="D29:D30">
    <cfRule type="cellIs" dxfId="740" priority="96" operator="equal">
      <formula>0</formula>
    </cfRule>
    <cfRule type="containsErrors" dxfId="739" priority="97">
      <formula>ISERROR(D29)</formula>
    </cfRule>
  </conditionalFormatting>
  <conditionalFormatting sqref="C27:C28">
    <cfRule type="containsErrors" dxfId="738" priority="95">
      <formula>ISERROR(C27)</formula>
    </cfRule>
  </conditionalFormatting>
  <conditionalFormatting sqref="C29:C30">
    <cfRule type="cellIs" dxfId="737" priority="93" operator="equal">
      <formula>0</formula>
    </cfRule>
    <cfRule type="containsErrors" dxfId="736" priority="94">
      <formula>ISERROR(C29)</formula>
    </cfRule>
  </conditionalFormatting>
  <conditionalFormatting sqref="D37:D38">
    <cfRule type="cellIs" dxfId="735" priority="85" operator="equal">
      <formula>FALSE</formula>
    </cfRule>
    <cfRule type="containsErrors" dxfId="734" priority="91">
      <formula>ISERROR(D37)</formula>
    </cfRule>
  </conditionalFormatting>
  <conditionalFormatting sqref="D39:D40">
    <cfRule type="cellIs" dxfId="733" priority="89" operator="equal">
      <formula>0</formula>
    </cfRule>
    <cfRule type="containsErrors" dxfId="732" priority="90">
      <formula>ISERROR(D39)</formula>
    </cfRule>
  </conditionalFormatting>
  <conditionalFormatting sqref="C37:C38">
    <cfRule type="containsErrors" dxfId="731" priority="88">
      <formula>ISERROR(C37)</formula>
    </cfRule>
  </conditionalFormatting>
  <conditionalFormatting sqref="C39:C40">
    <cfRule type="cellIs" dxfId="730" priority="86" operator="equal">
      <formula>0</formula>
    </cfRule>
    <cfRule type="containsErrors" dxfId="729" priority="87">
      <formula>ISERROR(C39)</formula>
    </cfRule>
  </conditionalFormatting>
  <conditionalFormatting sqref="D47:D48">
    <cfRule type="cellIs" dxfId="728" priority="78" operator="equal">
      <formula>FALSE</formula>
    </cfRule>
    <cfRule type="containsErrors" dxfId="727" priority="84">
      <formula>ISERROR(D47)</formula>
    </cfRule>
  </conditionalFormatting>
  <conditionalFormatting sqref="D49:D50">
    <cfRule type="cellIs" dxfId="726" priority="82" operator="equal">
      <formula>0</formula>
    </cfRule>
    <cfRule type="containsErrors" dxfId="725" priority="83">
      <formula>ISERROR(D49)</formula>
    </cfRule>
  </conditionalFormatting>
  <conditionalFormatting sqref="C47:C48">
    <cfRule type="containsErrors" dxfId="724" priority="81">
      <formula>ISERROR(C47)</formula>
    </cfRule>
  </conditionalFormatting>
  <conditionalFormatting sqref="C49:C50">
    <cfRule type="cellIs" dxfId="723" priority="79" operator="equal">
      <formula>0</formula>
    </cfRule>
    <cfRule type="containsErrors" dxfId="722" priority="80">
      <formula>ISERROR(C49)</formula>
    </cfRule>
  </conditionalFormatting>
  <conditionalFormatting sqref="D57:D58">
    <cfRule type="cellIs" dxfId="721" priority="71" operator="equal">
      <formula>FALSE</formula>
    </cfRule>
    <cfRule type="containsErrors" dxfId="720" priority="77">
      <formula>ISERROR(D57)</formula>
    </cfRule>
  </conditionalFormatting>
  <conditionalFormatting sqref="D59:D60">
    <cfRule type="cellIs" dxfId="719" priority="75" operator="equal">
      <formula>0</formula>
    </cfRule>
    <cfRule type="containsErrors" dxfId="718" priority="76">
      <formula>ISERROR(D59)</formula>
    </cfRule>
  </conditionalFormatting>
  <conditionalFormatting sqref="C57:C58">
    <cfRule type="containsErrors" dxfId="717" priority="74">
      <formula>ISERROR(C57)</formula>
    </cfRule>
  </conditionalFormatting>
  <conditionalFormatting sqref="C59:C60">
    <cfRule type="cellIs" dxfId="716" priority="72" operator="equal">
      <formula>0</formula>
    </cfRule>
    <cfRule type="containsErrors" dxfId="715" priority="73">
      <formula>ISERROR(C59)</formula>
    </cfRule>
  </conditionalFormatting>
  <conditionalFormatting sqref="D67:D68">
    <cfRule type="cellIs" dxfId="714" priority="64" operator="equal">
      <formula>FALSE</formula>
    </cfRule>
    <cfRule type="containsErrors" dxfId="713" priority="70">
      <formula>ISERROR(D67)</formula>
    </cfRule>
  </conditionalFormatting>
  <conditionalFormatting sqref="D69:D70">
    <cfRule type="cellIs" dxfId="712" priority="68" operator="equal">
      <formula>0</formula>
    </cfRule>
    <cfRule type="containsErrors" dxfId="711" priority="69">
      <formula>ISERROR(D69)</formula>
    </cfRule>
  </conditionalFormatting>
  <conditionalFormatting sqref="C67:C68">
    <cfRule type="containsErrors" dxfId="710" priority="67">
      <formula>ISERROR(C67)</formula>
    </cfRule>
  </conditionalFormatting>
  <conditionalFormatting sqref="C69:C70">
    <cfRule type="cellIs" dxfId="709" priority="65" operator="equal">
      <formula>0</formula>
    </cfRule>
    <cfRule type="containsErrors" dxfId="708" priority="66">
      <formula>ISERROR(C69)</formula>
    </cfRule>
  </conditionalFormatting>
  <conditionalFormatting sqref="D77:D78">
    <cfRule type="cellIs" dxfId="707" priority="57" operator="equal">
      <formula>FALSE</formula>
    </cfRule>
    <cfRule type="containsErrors" dxfId="706" priority="63">
      <formula>ISERROR(D77)</formula>
    </cfRule>
  </conditionalFormatting>
  <conditionalFormatting sqref="D79:D80">
    <cfRule type="cellIs" dxfId="705" priority="61" operator="equal">
      <formula>0</formula>
    </cfRule>
    <cfRule type="containsErrors" dxfId="704" priority="62">
      <formula>ISERROR(D79)</formula>
    </cfRule>
  </conditionalFormatting>
  <conditionalFormatting sqref="C77:C78">
    <cfRule type="containsErrors" dxfId="703" priority="60">
      <formula>ISERROR(C77)</formula>
    </cfRule>
  </conditionalFormatting>
  <conditionalFormatting sqref="C79:C80">
    <cfRule type="cellIs" dxfId="702" priority="58" operator="equal">
      <formula>0</formula>
    </cfRule>
    <cfRule type="containsErrors" dxfId="701" priority="59">
      <formula>ISERROR(C79)</formula>
    </cfRule>
  </conditionalFormatting>
  <conditionalFormatting sqref="D87:D88">
    <cfRule type="cellIs" dxfId="700" priority="50" operator="equal">
      <formula>FALSE</formula>
    </cfRule>
    <cfRule type="containsErrors" dxfId="699" priority="56">
      <formula>ISERROR(D87)</formula>
    </cfRule>
  </conditionalFormatting>
  <conditionalFormatting sqref="D89:D90">
    <cfRule type="cellIs" dxfId="698" priority="54" operator="equal">
      <formula>0</formula>
    </cfRule>
    <cfRule type="containsErrors" dxfId="697" priority="55">
      <formula>ISERROR(D89)</formula>
    </cfRule>
  </conditionalFormatting>
  <conditionalFormatting sqref="C87:C88">
    <cfRule type="containsErrors" dxfId="696" priority="53">
      <formula>ISERROR(C87)</formula>
    </cfRule>
  </conditionalFormatting>
  <conditionalFormatting sqref="C89:C90">
    <cfRule type="cellIs" dxfId="695" priority="51" operator="equal">
      <formula>0</formula>
    </cfRule>
    <cfRule type="containsErrors" dxfId="694" priority="52">
      <formula>ISERROR(C89)</formula>
    </cfRule>
  </conditionalFormatting>
  <conditionalFormatting sqref="D97:D98">
    <cfRule type="cellIs" dxfId="693" priority="43" operator="equal">
      <formula>FALSE</formula>
    </cfRule>
    <cfRule type="containsErrors" dxfId="692" priority="49">
      <formula>ISERROR(D97)</formula>
    </cfRule>
  </conditionalFormatting>
  <conditionalFormatting sqref="D99:D100">
    <cfRule type="cellIs" dxfId="691" priority="47" operator="equal">
      <formula>0</formula>
    </cfRule>
    <cfRule type="containsErrors" dxfId="690" priority="48">
      <formula>ISERROR(D99)</formula>
    </cfRule>
  </conditionalFormatting>
  <conditionalFormatting sqref="C97:C98">
    <cfRule type="containsErrors" dxfId="689" priority="46">
      <formula>ISERROR(C97)</formula>
    </cfRule>
  </conditionalFormatting>
  <conditionalFormatting sqref="C99:C100">
    <cfRule type="cellIs" dxfId="688" priority="44" operator="equal">
      <formula>0</formula>
    </cfRule>
    <cfRule type="containsErrors" dxfId="687" priority="45">
      <formula>ISERROR(C99)</formula>
    </cfRule>
  </conditionalFormatting>
  <conditionalFormatting sqref="D107:D108">
    <cfRule type="cellIs" dxfId="686" priority="36" operator="equal">
      <formula>FALSE</formula>
    </cfRule>
    <cfRule type="containsErrors" dxfId="685" priority="42">
      <formula>ISERROR(D107)</formula>
    </cfRule>
  </conditionalFormatting>
  <conditionalFormatting sqref="D109:D110">
    <cfRule type="cellIs" dxfId="684" priority="40" operator="equal">
      <formula>0</formula>
    </cfRule>
    <cfRule type="containsErrors" dxfId="683" priority="41">
      <formula>ISERROR(D109)</formula>
    </cfRule>
  </conditionalFormatting>
  <conditionalFormatting sqref="C107:C108">
    <cfRule type="containsErrors" dxfId="682" priority="39">
      <formula>ISERROR(C107)</formula>
    </cfRule>
  </conditionalFormatting>
  <conditionalFormatting sqref="C109:C110">
    <cfRule type="cellIs" dxfId="681" priority="37" operator="equal">
      <formula>0</formula>
    </cfRule>
    <cfRule type="containsErrors" dxfId="680" priority="38">
      <formula>ISERROR(C109)</formula>
    </cfRule>
  </conditionalFormatting>
  <conditionalFormatting sqref="D117:D118">
    <cfRule type="cellIs" dxfId="679" priority="29" operator="equal">
      <formula>FALSE</formula>
    </cfRule>
    <cfRule type="containsErrors" dxfId="678" priority="35">
      <formula>ISERROR(D117)</formula>
    </cfRule>
  </conditionalFormatting>
  <conditionalFormatting sqref="D119:D120">
    <cfRule type="cellIs" dxfId="677" priority="33" operator="equal">
      <formula>0</formula>
    </cfRule>
    <cfRule type="containsErrors" dxfId="676" priority="34">
      <formula>ISERROR(D119)</formula>
    </cfRule>
  </conditionalFormatting>
  <conditionalFormatting sqref="C117:C118">
    <cfRule type="containsErrors" dxfId="675" priority="32">
      <formula>ISERROR(C117)</formula>
    </cfRule>
  </conditionalFormatting>
  <conditionalFormatting sqref="C119:C120">
    <cfRule type="cellIs" dxfId="674" priority="30" operator="equal">
      <formula>0</formula>
    </cfRule>
    <cfRule type="containsErrors" dxfId="673" priority="31">
      <formula>ISERROR(C119)</formula>
    </cfRule>
  </conditionalFormatting>
  <conditionalFormatting sqref="D127:D128">
    <cfRule type="cellIs" dxfId="672" priority="22" operator="equal">
      <formula>FALSE</formula>
    </cfRule>
    <cfRule type="containsErrors" dxfId="671" priority="28">
      <formula>ISERROR(D127)</formula>
    </cfRule>
  </conditionalFormatting>
  <conditionalFormatting sqref="D129:D130">
    <cfRule type="cellIs" dxfId="670" priority="26" operator="equal">
      <formula>0</formula>
    </cfRule>
    <cfRule type="containsErrors" dxfId="669" priority="27">
      <formula>ISERROR(D129)</formula>
    </cfRule>
  </conditionalFormatting>
  <conditionalFormatting sqref="C127:C128">
    <cfRule type="containsErrors" dxfId="668" priority="25">
      <formula>ISERROR(C127)</formula>
    </cfRule>
  </conditionalFormatting>
  <conditionalFormatting sqref="C129:C130">
    <cfRule type="cellIs" dxfId="667" priority="23" operator="equal">
      <formula>0</formula>
    </cfRule>
    <cfRule type="containsErrors" dxfId="666" priority="24">
      <formula>ISERROR(C129)</formula>
    </cfRule>
  </conditionalFormatting>
  <conditionalFormatting sqref="D137:D138">
    <cfRule type="cellIs" dxfId="665" priority="15" operator="equal">
      <formula>FALSE</formula>
    </cfRule>
    <cfRule type="containsErrors" dxfId="664" priority="21">
      <formula>ISERROR(D137)</formula>
    </cfRule>
  </conditionalFormatting>
  <conditionalFormatting sqref="D139:D140">
    <cfRule type="cellIs" dxfId="663" priority="19" operator="equal">
      <formula>0</formula>
    </cfRule>
    <cfRule type="containsErrors" dxfId="662" priority="20">
      <formula>ISERROR(D139)</formula>
    </cfRule>
  </conditionalFormatting>
  <conditionalFormatting sqref="C137:C138">
    <cfRule type="containsErrors" dxfId="661" priority="18">
      <formula>ISERROR(C137)</formula>
    </cfRule>
  </conditionalFormatting>
  <conditionalFormatting sqref="C139:C140">
    <cfRule type="cellIs" dxfId="660" priority="16" operator="equal">
      <formula>0</formula>
    </cfRule>
    <cfRule type="containsErrors" dxfId="659" priority="17">
      <formula>ISERROR(C139)</formula>
    </cfRule>
  </conditionalFormatting>
  <conditionalFormatting sqref="D147:D148">
    <cfRule type="cellIs" dxfId="658" priority="8" operator="equal">
      <formula>FALSE</formula>
    </cfRule>
    <cfRule type="containsErrors" dxfId="657" priority="14">
      <formula>ISERROR(D147)</formula>
    </cfRule>
  </conditionalFormatting>
  <conditionalFormatting sqref="D149:D150">
    <cfRule type="cellIs" dxfId="656" priority="12" operator="equal">
      <formula>0</formula>
    </cfRule>
    <cfRule type="containsErrors" dxfId="655" priority="13">
      <formula>ISERROR(D149)</formula>
    </cfRule>
  </conditionalFormatting>
  <conditionalFormatting sqref="C147:C148">
    <cfRule type="containsErrors" dxfId="654" priority="11">
      <formula>ISERROR(C147)</formula>
    </cfRule>
  </conditionalFormatting>
  <conditionalFormatting sqref="C149:C150">
    <cfRule type="cellIs" dxfId="653" priority="9" operator="equal">
      <formula>0</formula>
    </cfRule>
    <cfRule type="containsErrors" dxfId="652" priority="10">
      <formula>ISERROR(C149)</formula>
    </cfRule>
  </conditionalFormatting>
  <conditionalFormatting sqref="D157:D158">
    <cfRule type="cellIs" dxfId="651" priority="1" operator="equal">
      <formula>FALSE</formula>
    </cfRule>
    <cfRule type="containsErrors" dxfId="650" priority="7">
      <formula>ISERROR(D157)</formula>
    </cfRule>
  </conditionalFormatting>
  <conditionalFormatting sqref="D159:D160">
    <cfRule type="cellIs" dxfId="649" priority="5" operator="equal">
      <formula>0</formula>
    </cfRule>
    <cfRule type="containsErrors" dxfId="648" priority="6">
      <formula>ISERROR(D159)</formula>
    </cfRule>
  </conditionalFormatting>
  <conditionalFormatting sqref="C157:C158">
    <cfRule type="containsErrors" dxfId="647" priority="4">
      <formula>ISERROR(C157)</formula>
    </cfRule>
  </conditionalFormatting>
  <conditionalFormatting sqref="C159:C160">
    <cfRule type="cellIs" dxfId="646" priority="2" operator="equal">
      <formula>0</formula>
    </cfRule>
    <cfRule type="containsErrors" dxfId="645" priority="3">
      <formula>ISERROR(C159)</formula>
    </cfRule>
  </conditionalFormatting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7"/>
  <sheetViews>
    <sheetView tabSelected="1" zoomScaleNormal="100" workbookViewId="0">
      <selection activeCell="C17" sqref="C17"/>
    </sheetView>
  </sheetViews>
  <sheetFormatPr baseColWidth="10" defaultRowHeight="14.4" x14ac:dyDescent="0.3"/>
  <cols>
    <col min="1" max="1" width="5.77734375" customWidth="1"/>
    <col min="2" max="2" width="15.44140625" customWidth="1"/>
    <col min="3" max="3" width="6.88671875" customWidth="1"/>
    <col min="4" max="4" width="5.77734375" customWidth="1"/>
    <col min="5" max="5" width="15.44140625" customWidth="1"/>
    <col min="6" max="6" width="6.88671875" customWidth="1"/>
    <col min="7" max="7" width="5.77734375" customWidth="1"/>
    <col min="8" max="8" width="15.44140625" customWidth="1"/>
    <col min="9" max="9" width="6.88671875" customWidth="1"/>
    <col min="10" max="10" width="5.77734375" customWidth="1"/>
    <col min="11" max="11" width="15.44140625" customWidth="1"/>
    <col min="12" max="12" width="6.88671875" customWidth="1"/>
    <col min="13" max="13" width="0.88671875" customWidth="1"/>
  </cols>
  <sheetData>
    <row r="1" spans="1:13" ht="15" thickBot="1" x14ac:dyDescent="0.35">
      <c r="A1" s="53"/>
      <c r="B1" s="54"/>
      <c r="C1" s="55"/>
      <c r="D1" s="53"/>
      <c r="E1" s="54"/>
      <c r="F1" s="55"/>
      <c r="G1" s="53"/>
      <c r="H1" s="54"/>
      <c r="I1" s="55"/>
      <c r="J1" s="53"/>
      <c r="K1" s="54"/>
      <c r="L1" s="55"/>
      <c r="M1" s="54"/>
    </row>
    <row r="2" spans="1:13" ht="15" thickBot="1" x14ac:dyDescent="0.35">
      <c r="A2" s="71">
        <f>Prix!$B$6</f>
        <v>1020</v>
      </c>
      <c r="B2" s="87" t="str">
        <f>Prix!$C$6</f>
        <v xml:space="preserve">Gisèle Gilbert </v>
      </c>
      <c r="C2" s="88"/>
      <c r="D2" s="71">
        <f>Prix!$B$7</f>
        <v>1069</v>
      </c>
      <c r="E2" s="87" t="str">
        <f>Prix!$C$7</f>
        <v>Diane Resler</v>
      </c>
      <c r="F2" s="88"/>
      <c r="G2" s="71">
        <f>Prix!$B$8</f>
        <v>1040</v>
      </c>
      <c r="H2" s="87" t="str">
        <f>Prix!$C$8</f>
        <v>Maurice Chartrand</v>
      </c>
      <c r="I2" s="88"/>
      <c r="J2" s="71">
        <f>Prix!$B$9</f>
        <v>1003</v>
      </c>
      <c r="K2" s="87" t="str">
        <f>Prix!$C$9</f>
        <v>Jean-Claude Matte</v>
      </c>
      <c r="L2" s="88"/>
      <c r="M2" s="56"/>
    </row>
    <row r="3" spans="1:13" x14ac:dyDescent="0.3">
      <c r="A3" s="53"/>
      <c r="B3" s="57" t="s">
        <v>129</v>
      </c>
      <c r="C3" s="57"/>
      <c r="D3" s="53"/>
      <c r="E3" s="57" t="s">
        <v>129</v>
      </c>
      <c r="F3" s="57"/>
      <c r="G3" s="53"/>
      <c r="H3" s="57" t="s">
        <v>129</v>
      </c>
      <c r="I3" s="57"/>
      <c r="J3" s="53"/>
      <c r="K3" s="57" t="s">
        <v>129</v>
      </c>
      <c r="L3" s="57"/>
      <c r="M3" s="56"/>
    </row>
    <row r="4" spans="1:13" x14ac:dyDescent="0.3">
      <c r="A4" s="53"/>
      <c r="B4" s="57" t="s">
        <v>130</v>
      </c>
      <c r="C4" s="57"/>
      <c r="D4" s="53"/>
      <c r="E4" s="57" t="s">
        <v>130</v>
      </c>
      <c r="F4" s="57"/>
      <c r="G4" s="53"/>
      <c r="H4" s="57" t="s">
        <v>130</v>
      </c>
      <c r="I4" s="57"/>
      <c r="J4" s="53"/>
      <c r="K4" s="57" t="s">
        <v>130</v>
      </c>
      <c r="L4" s="57"/>
      <c r="M4" s="56"/>
    </row>
    <row r="5" spans="1:13" x14ac:dyDescent="0.3">
      <c r="A5" s="53"/>
      <c r="B5" s="57" t="s">
        <v>131</v>
      </c>
      <c r="C5" s="57"/>
      <c r="D5" s="53"/>
      <c r="E5" s="57" t="s">
        <v>131</v>
      </c>
      <c r="F5" s="57"/>
      <c r="G5" s="53"/>
      <c r="H5" s="57" t="s">
        <v>131</v>
      </c>
      <c r="I5" s="57"/>
      <c r="J5" s="53"/>
      <c r="K5" s="57" t="s">
        <v>131</v>
      </c>
      <c r="L5" s="57"/>
      <c r="M5" s="56"/>
    </row>
    <row r="6" spans="1:13" x14ac:dyDescent="0.3">
      <c r="A6" s="53"/>
      <c r="B6" s="57" t="s">
        <v>132</v>
      </c>
      <c r="C6" s="57"/>
      <c r="D6" s="53"/>
      <c r="E6" s="57" t="s">
        <v>132</v>
      </c>
      <c r="F6" s="57"/>
      <c r="G6" s="53"/>
      <c r="H6" s="57" t="s">
        <v>132</v>
      </c>
      <c r="I6" s="57"/>
      <c r="J6" s="53"/>
      <c r="K6" s="57" t="s">
        <v>132</v>
      </c>
      <c r="L6" s="57"/>
      <c r="M6" s="56"/>
    </row>
    <row r="7" spans="1:13" x14ac:dyDescent="0.3">
      <c r="A7" s="53"/>
      <c r="B7" s="57" t="s">
        <v>133</v>
      </c>
      <c r="C7" s="57"/>
      <c r="D7" s="53"/>
      <c r="E7" s="57" t="s">
        <v>133</v>
      </c>
      <c r="F7" s="57"/>
      <c r="G7" s="53"/>
      <c r="H7" s="57" t="s">
        <v>133</v>
      </c>
      <c r="I7" s="57"/>
      <c r="J7" s="53"/>
      <c r="K7" s="57" t="s">
        <v>133</v>
      </c>
      <c r="L7" s="57"/>
      <c r="M7" s="56"/>
    </row>
    <row r="8" spans="1:13" x14ac:dyDescent="0.3">
      <c r="A8" s="53"/>
      <c r="B8" s="57" t="s">
        <v>134</v>
      </c>
      <c r="C8" s="57"/>
      <c r="D8" s="53"/>
      <c r="E8" s="57" t="s">
        <v>134</v>
      </c>
      <c r="F8" s="57"/>
      <c r="G8" s="53"/>
      <c r="H8" s="57" t="s">
        <v>134</v>
      </c>
      <c r="I8" s="57"/>
      <c r="J8" s="53"/>
      <c r="K8" s="57" t="s">
        <v>134</v>
      </c>
      <c r="L8" s="57"/>
      <c r="M8" s="56"/>
    </row>
    <row r="9" spans="1:13" x14ac:dyDescent="0.3">
      <c r="A9" s="53"/>
      <c r="B9" s="57" t="s">
        <v>135</v>
      </c>
      <c r="C9" s="57"/>
      <c r="D9" s="53"/>
      <c r="E9" s="57" t="s">
        <v>135</v>
      </c>
      <c r="F9" s="57"/>
      <c r="G9" s="53"/>
      <c r="H9" s="57" t="s">
        <v>135</v>
      </c>
      <c r="I9" s="57"/>
      <c r="J9" s="53"/>
      <c r="K9" s="57" t="s">
        <v>135</v>
      </c>
      <c r="L9" s="57"/>
      <c r="M9" s="56"/>
    </row>
    <row r="10" spans="1:13" x14ac:dyDescent="0.3">
      <c r="A10" s="53"/>
      <c r="B10" s="57" t="s">
        <v>136</v>
      </c>
      <c r="C10" s="57"/>
      <c r="D10" s="53"/>
      <c r="E10" s="57" t="s">
        <v>136</v>
      </c>
      <c r="F10" s="57"/>
      <c r="G10" s="53"/>
      <c r="H10" s="57" t="s">
        <v>136</v>
      </c>
      <c r="I10" s="57"/>
      <c r="J10" s="53"/>
      <c r="K10" s="57" t="s">
        <v>136</v>
      </c>
      <c r="L10" s="57"/>
      <c r="M10" s="56"/>
    </row>
    <row r="11" spans="1:13" x14ac:dyDescent="0.3">
      <c r="A11" s="53"/>
      <c r="B11" s="57" t="s">
        <v>137</v>
      </c>
      <c r="C11" s="57"/>
      <c r="D11" s="53"/>
      <c r="E11" s="57" t="s">
        <v>137</v>
      </c>
      <c r="F11" s="57"/>
      <c r="G11" s="53"/>
      <c r="H11" s="57" t="s">
        <v>137</v>
      </c>
      <c r="I11" s="57"/>
      <c r="J11" s="53"/>
      <c r="K11" s="57" t="s">
        <v>137</v>
      </c>
      <c r="L11" s="57"/>
      <c r="M11" s="56"/>
    </row>
    <row r="12" spans="1:13" x14ac:dyDescent="0.3">
      <c r="A12" s="53"/>
      <c r="B12" s="57" t="s">
        <v>138</v>
      </c>
      <c r="C12" s="57"/>
      <c r="D12" s="53"/>
      <c r="E12" s="57" t="s">
        <v>138</v>
      </c>
      <c r="F12" s="57"/>
      <c r="G12" s="53"/>
      <c r="H12" s="57" t="s">
        <v>138</v>
      </c>
      <c r="I12" s="57"/>
      <c r="J12" s="53"/>
      <c r="K12" s="57" t="s">
        <v>138</v>
      </c>
      <c r="L12" s="57"/>
      <c r="M12" s="56"/>
    </row>
    <row r="13" spans="1:13" x14ac:dyDescent="0.3">
      <c r="A13" s="53"/>
      <c r="B13" s="57" t="s">
        <v>139</v>
      </c>
      <c r="C13" s="57"/>
      <c r="D13" s="53"/>
      <c r="E13" s="57" t="s">
        <v>139</v>
      </c>
      <c r="F13" s="57"/>
      <c r="G13" s="53"/>
      <c r="H13" s="57" t="s">
        <v>139</v>
      </c>
      <c r="I13" s="57"/>
      <c r="J13" s="53"/>
      <c r="K13" s="57" t="s">
        <v>139</v>
      </c>
      <c r="L13" s="57"/>
      <c r="M13" s="56"/>
    </row>
    <row r="14" spans="1:13" x14ac:dyDescent="0.3">
      <c r="A14" s="53"/>
      <c r="B14" s="57" t="s">
        <v>140</v>
      </c>
      <c r="C14" s="57"/>
      <c r="D14" s="53"/>
      <c r="E14" s="57" t="s">
        <v>140</v>
      </c>
      <c r="F14" s="57"/>
      <c r="G14" s="53"/>
      <c r="H14" s="57" t="s">
        <v>140</v>
      </c>
      <c r="I14" s="57"/>
      <c r="J14" s="53"/>
      <c r="K14" s="57" t="s">
        <v>140</v>
      </c>
      <c r="L14" s="57"/>
      <c r="M14" s="56"/>
    </row>
    <row r="15" spans="1:13" x14ac:dyDescent="0.3">
      <c r="A15" s="53"/>
      <c r="B15" s="57" t="s">
        <v>141</v>
      </c>
      <c r="C15" s="57"/>
      <c r="D15" s="53"/>
      <c r="E15" s="57" t="s">
        <v>141</v>
      </c>
      <c r="F15" s="57"/>
      <c r="G15" s="53"/>
      <c r="H15" s="57" t="s">
        <v>141</v>
      </c>
      <c r="I15" s="57"/>
      <c r="J15" s="53"/>
      <c r="K15" s="57" t="s">
        <v>141</v>
      </c>
      <c r="L15" s="57"/>
      <c r="M15" s="56"/>
    </row>
    <row r="16" spans="1:13" ht="15" thickBot="1" x14ac:dyDescent="0.35">
      <c r="A16" s="53"/>
      <c r="B16" s="57" t="s">
        <v>142</v>
      </c>
      <c r="C16" s="57"/>
      <c r="D16" s="53"/>
      <c r="E16" s="57" t="s">
        <v>142</v>
      </c>
      <c r="F16" s="57"/>
      <c r="G16" s="53"/>
      <c r="H16" s="57" t="s">
        <v>142</v>
      </c>
      <c r="I16" s="57"/>
      <c r="J16" s="53"/>
      <c r="K16" s="57" t="s">
        <v>142</v>
      </c>
      <c r="L16" s="57"/>
      <c r="M16" s="56"/>
    </row>
    <row r="17" spans="1:13" ht="15" thickBot="1" x14ac:dyDescent="0.35">
      <c r="A17" s="53"/>
      <c r="B17" s="57" t="s">
        <v>143</v>
      </c>
      <c r="C17" s="85">
        <f ca="1">IFERROR((SUMPRODUCT((T(OFFSET(INDIRECT("Sem."&amp;TEXT(DATE(,1,COLUMN($A:$E)),"jj")&amp;"!$C$2"),ROW($1:$161)-1,0))=B2)*(--(N(OFFSET(INDIRECT("Sem."&amp;TEXT(DATE(,1,COLUMN($A:$E)),"jj")&amp;"!$E$2:$G$2"),ROW($1:$161)-1,0)))=300))+SUMPRODUCT((T(OFFSET(INDIRECT("Sem."&amp;TEXT(DATE(,1,COLUMN($A:$E)),"jj")&amp;"!$C$2"),ROW($1:$161)-1,0))=B2)*(--(N(OFFSET(INDIRECT("Sem."&amp;TEXT(DATE(,1,COLUMN($A:$E)),"jj")&amp;"!$F$2"),ROW($1:$161)-1,0)))=300))+SUMPRODUCT((T(OFFSET(INDIRECT("Sem."&amp;TEXT(DATE(,1,COLUMN($A:$E)),"jj")&amp;"!$C$2"),ROW($1:$161)-1,0))=B2)*(--(N(OFFSET(INDIRECT("Sem."&amp;TEXT(DATE(,1,COLUMN($A:$E)),"jj")&amp;"!$G$2"),ROW($1:$161)-1,0)))=300)))*25,0)</f>
        <v>100</v>
      </c>
      <c r="D17" s="53"/>
      <c r="E17" s="57" t="s">
        <v>143</v>
      </c>
      <c r="F17" s="85">
        <f ca="1">IFERROR((SUMPRODUCT((T(OFFSET(INDIRECT("Sem."&amp;TEXT(DATE(,1,COLUMN($A:$E)),"jj")&amp;"!$C$2"),ROW($1:$161)-1,0))=E2)*(--(N(OFFSET(INDIRECT("Sem."&amp;TEXT(DATE(,1,COLUMN($A:$E)),"jj")&amp;"!$E$2:$G$2"),ROW($1:$161)-1,0)))=300))+SUMPRODUCT((T(OFFSET(INDIRECT("Sem."&amp;TEXT(DATE(,1,COLUMN($A:$E)),"jj")&amp;"!$C$2"),ROW($1:$161)-1,0))=E2)*(--(N(OFFSET(INDIRECT("Sem."&amp;TEXT(DATE(,1,COLUMN($A:$E)),"jj")&amp;"!$F$2"),ROW($1:$161)-1,0)))=300))+SUMPRODUCT((T(OFFSET(INDIRECT("Sem."&amp;TEXT(DATE(,1,COLUMN($A:$E)),"jj")&amp;"!$C$2"),ROW($1:$161)-1,0))=E2)*(--(N(OFFSET(INDIRECT("Sem."&amp;TEXT(DATE(,1,COLUMN($A:$E)),"jj")&amp;"!$G$2"),ROW($1:$161)-1,0)))=300)))*25,0)</f>
        <v>25</v>
      </c>
      <c r="G17" s="53"/>
      <c r="H17" s="57" t="s">
        <v>143</v>
      </c>
      <c r="I17" s="86">
        <f ca="1">IFERROR((SUMPRODUCT((T(OFFSET(INDIRECT("Sem."&amp;TEXT(DATE(,1,COLUMN($A:$E)),"jj")&amp;"!$C$2"),ROW($1:$161)-1,0))=H2)*(--(N(OFFSET(INDIRECT("Sem."&amp;TEXT(DATE(,1,COLUMN($A:$E)),"jj")&amp;"!$E$2:$G$2"),ROW($1:$161)-1,0)))=300))+SUMPRODUCT((T(OFFSET(INDIRECT("Sem."&amp;TEXT(DATE(,1,COLUMN($A:$E)),"jj")&amp;"!$C$2"),ROW($1:$161)-1,0))=H2)*(--(N(OFFSET(INDIRECT("Sem."&amp;TEXT(DATE(,1,COLUMN($A:$E)),"jj")&amp;"!$F$2"),ROW($1:$161)-1,0)))=300))+SUMPRODUCT((T(OFFSET(INDIRECT("Sem."&amp;TEXT(DATE(,1,COLUMN($A:$E)),"jj")&amp;"!$C$2"),ROW($1:$161)-1,0))=H2)*(--(N(OFFSET(INDIRECT("Sem."&amp;TEXT(DATE(,1,COLUMN($A:$E)),"jj")&amp;"!$G$2"),ROW($1:$161)-1,0)))=300)))*25,0)</f>
        <v>50</v>
      </c>
      <c r="J17" s="53"/>
      <c r="K17" s="57" t="s">
        <v>143</v>
      </c>
      <c r="L17" s="86">
        <f ca="1">IFERROR((SUMPRODUCT((T(OFFSET(INDIRECT("Sem."&amp;TEXT(DATE(,1,COLUMN($A:$E)),"jj")&amp;"!$C$2"),ROW($1:$161)-1,0))=K2)*(--(N(OFFSET(INDIRECT("Sem."&amp;TEXT(DATE(,1,COLUMN($A:$E)),"jj")&amp;"!$E$2:$G$2"),ROW($1:$161)-1,0)))=300))+SUMPRODUCT((T(OFFSET(INDIRECT("Sem."&amp;TEXT(DATE(,1,COLUMN($A:$E)),"jj")&amp;"!$C$2"),ROW($1:$161)-1,0))=K2)*(--(N(OFFSET(INDIRECT("Sem."&amp;TEXT(DATE(,1,COLUMN($A:$E)),"jj")&amp;"!$F$2"),ROW($1:$161)-1,0)))=300))+SUMPRODUCT((T(OFFSET(INDIRECT("Sem."&amp;TEXT(DATE(,1,COLUMN($A:$E)),"jj")&amp;"!$C$2"),ROW($1:$161)-1,0))=K2)*(--(N(OFFSET(INDIRECT("Sem."&amp;TEXT(DATE(,1,COLUMN($A:$E)),"jj")&amp;"!$G$2"),ROW($1:$161)-1,0)))=300)))*25,0)</f>
        <v>50</v>
      </c>
      <c r="M17" s="56"/>
    </row>
    <row r="18" spans="1:13" x14ac:dyDescent="0.3">
      <c r="A18" s="53"/>
      <c r="B18" s="57" t="s">
        <v>6</v>
      </c>
      <c r="C18" s="57" t="b">
        <f>IF($B$2=$B$18,25)</f>
        <v>0</v>
      </c>
      <c r="D18" s="53"/>
      <c r="E18" s="57" t="s">
        <v>6</v>
      </c>
      <c r="F18" s="57" t="b">
        <f>IF($E$2=$E$18,25)</f>
        <v>0</v>
      </c>
      <c r="G18" s="53"/>
      <c r="H18" s="57" t="s">
        <v>6</v>
      </c>
      <c r="I18" s="57" t="b">
        <f>IF($H$2=$H$18,25)</f>
        <v>0</v>
      </c>
      <c r="J18" s="53"/>
      <c r="K18" s="57" t="s">
        <v>6</v>
      </c>
      <c r="L18" s="57" t="b">
        <f>IF($K$2=$K$18,25)</f>
        <v>0</v>
      </c>
      <c r="M18" s="56"/>
    </row>
    <row r="19" spans="1:13" x14ac:dyDescent="0.3">
      <c r="A19" s="53"/>
      <c r="B19" s="58" t="s">
        <v>144</v>
      </c>
      <c r="C19" s="58"/>
      <c r="D19" s="53"/>
      <c r="E19" s="58" t="s">
        <v>144</v>
      </c>
      <c r="F19" s="58"/>
      <c r="G19" s="53"/>
      <c r="H19" s="58" t="s">
        <v>144</v>
      </c>
      <c r="I19" s="58"/>
      <c r="J19" s="53"/>
      <c r="K19" s="58" t="s">
        <v>144</v>
      </c>
      <c r="L19" s="58"/>
      <c r="M19" s="56"/>
    </row>
    <row r="20" spans="1:13" ht="15" thickBot="1" x14ac:dyDescent="0.35">
      <c r="A20" s="53"/>
      <c r="B20" s="54"/>
      <c r="C20" s="55"/>
      <c r="D20" s="53"/>
      <c r="E20" s="54"/>
      <c r="F20" s="55"/>
      <c r="G20" s="53"/>
      <c r="H20" s="54"/>
      <c r="I20" s="55"/>
      <c r="J20" s="53"/>
      <c r="K20" s="54"/>
      <c r="L20" s="55"/>
      <c r="M20" s="54"/>
    </row>
    <row r="21" spans="1:13" ht="15" thickBot="1" x14ac:dyDescent="0.35">
      <c r="A21" s="71">
        <f>Prix!$B$10</f>
        <v>1004</v>
      </c>
      <c r="B21" s="87" t="str">
        <f>Prix!$C$10</f>
        <v>Gilberte Caron</v>
      </c>
      <c r="C21" s="88"/>
      <c r="D21" s="71">
        <f>Prix!$B$12</f>
        <v>1064</v>
      </c>
      <c r="E21" s="87" t="str">
        <f>Prix!$C$12</f>
        <v>Claude Chaumont</v>
      </c>
      <c r="F21" s="88"/>
      <c r="G21" s="71">
        <f>Prix!$B$13</f>
        <v>1011</v>
      </c>
      <c r="H21" s="87" t="str">
        <f>Prix!$C$13</f>
        <v>Michel Tremblay</v>
      </c>
      <c r="I21" s="88"/>
      <c r="J21" s="71">
        <f>Prix!$B$14</f>
        <v>1000</v>
      </c>
      <c r="K21" s="87" t="str">
        <f>Prix!$C$14</f>
        <v>Pierrette Venne</v>
      </c>
      <c r="L21" s="88"/>
      <c r="M21" s="56"/>
    </row>
    <row r="22" spans="1:13" x14ac:dyDescent="0.3">
      <c r="A22" s="53"/>
      <c r="B22" s="57" t="s">
        <v>129</v>
      </c>
      <c r="C22" s="57"/>
      <c r="D22" s="53"/>
      <c r="E22" s="57" t="s">
        <v>129</v>
      </c>
      <c r="F22" s="57"/>
      <c r="G22" s="53"/>
      <c r="H22" s="57" t="s">
        <v>129</v>
      </c>
      <c r="I22" s="57"/>
      <c r="J22" s="53"/>
      <c r="K22" s="57" t="s">
        <v>129</v>
      </c>
      <c r="L22" s="57"/>
      <c r="M22" s="56"/>
    </row>
    <row r="23" spans="1:13" x14ac:dyDescent="0.3">
      <c r="A23" s="53"/>
      <c r="B23" s="57" t="s">
        <v>130</v>
      </c>
      <c r="C23" s="57"/>
      <c r="D23" s="53"/>
      <c r="E23" s="57" t="s">
        <v>130</v>
      </c>
      <c r="F23" s="57"/>
      <c r="G23" s="53"/>
      <c r="H23" s="57" t="s">
        <v>130</v>
      </c>
      <c r="I23" s="57"/>
      <c r="J23" s="53"/>
      <c r="K23" s="57" t="s">
        <v>130</v>
      </c>
      <c r="L23" s="57"/>
      <c r="M23" s="56"/>
    </row>
    <row r="24" spans="1:13" x14ac:dyDescent="0.3">
      <c r="A24" s="53"/>
      <c r="B24" s="57" t="s">
        <v>131</v>
      </c>
      <c r="C24" s="57"/>
      <c r="D24" s="53"/>
      <c r="E24" s="57" t="s">
        <v>131</v>
      </c>
      <c r="F24" s="57"/>
      <c r="G24" s="53"/>
      <c r="H24" s="57" t="s">
        <v>131</v>
      </c>
      <c r="I24" s="57"/>
      <c r="J24" s="53"/>
      <c r="K24" s="57" t="s">
        <v>131</v>
      </c>
      <c r="L24" s="57"/>
      <c r="M24" s="56"/>
    </row>
    <row r="25" spans="1:13" x14ac:dyDescent="0.3">
      <c r="A25" s="53"/>
      <c r="B25" s="57" t="s">
        <v>132</v>
      </c>
      <c r="C25" s="57"/>
      <c r="D25" s="53"/>
      <c r="E25" s="57" t="s">
        <v>132</v>
      </c>
      <c r="F25" s="57"/>
      <c r="G25" s="53"/>
      <c r="H25" s="57" t="s">
        <v>132</v>
      </c>
      <c r="I25" s="57"/>
      <c r="J25" s="53"/>
      <c r="K25" s="57" t="s">
        <v>132</v>
      </c>
      <c r="L25" s="57"/>
      <c r="M25" s="56"/>
    </row>
    <row r="26" spans="1:13" x14ac:dyDescent="0.3">
      <c r="A26" s="53"/>
      <c r="B26" s="57" t="s">
        <v>133</v>
      </c>
      <c r="C26" s="57"/>
      <c r="D26" s="53"/>
      <c r="E26" s="57" t="s">
        <v>133</v>
      </c>
      <c r="F26" s="57"/>
      <c r="G26" s="53"/>
      <c r="H26" s="57" t="s">
        <v>133</v>
      </c>
      <c r="I26" s="57"/>
      <c r="J26" s="53"/>
      <c r="K26" s="57" t="s">
        <v>133</v>
      </c>
      <c r="L26" s="57"/>
      <c r="M26" s="56"/>
    </row>
    <row r="27" spans="1:13" x14ac:dyDescent="0.3">
      <c r="A27" s="53"/>
      <c r="B27" s="57" t="s">
        <v>134</v>
      </c>
      <c r="C27" s="57"/>
      <c r="D27" s="53"/>
      <c r="E27" s="57" t="s">
        <v>134</v>
      </c>
      <c r="F27" s="57"/>
      <c r="G27" s="53"/>
      <c r="H27" s="57" t="s">
        <v>134</v>
      </c>
      <c r="I27" s="57"/>
      <c r="J27" s="53"/>
      <c r="K27" s="57" t="s">
        <v>134</v>
      </c>
      <c r="L27" s="57"/>
      <c r="M27" s="56"/>
    </row>
    <row r="28" spans="1:13" x14ac:dyDescent="0.3">
      <c r="A28" s="53"/>
      <c r="B28" s="57" t="s">
        <v>135</v>
      </c>
      <c r="C28" s="57"/>
      <c r="D28" s="53"/>
      <c r="E28" s="57" t="s">
        <v>135</v>
      </c>
      <c r="F28" s="57"/>
      <c r="G28" s="53"/>
      <c r="H28" s="57" t="s">
        <v>135</v>
      </c>
      <c r="I28" s="57"/>
      <c r="J28" s="53"/>
      <c r="K28" s="57" t="s">
        <v>135</v>
      </c>
      <c r="L28" s="57"/>
      <c r="M28" s="56"/>
    </row>
    <row r="29" spans="1:13" x14ac:dyDescent="0.3">
      <c r="A29" s="53"/>
      <c r="B29" s="57" t="s">
        <v>136</v>
      </c>
      <c r="C29" s="57"/>
      <c r="D29" s="53"/>
      <c r="E29" s="57" t="s">
        <v>136</v>
      </c>
      <c r="F29" s="57"/>
      <c r="G29" s="53"/>
      <c r="H29" s="57" t="s">
        <v>136</v>
      </c>
      <c r="I29" s="57"/>
      <c r="J29" s="53"/>
      <c r="K29" s="57" t="s">
        <v>136</v>
      </c>
      <c r="L29" s="57"/>
      <c r="M29" s="56"/>
    </row>
    <row r="30" spans="1:13" x14ac:dyDescent="0.3">
      <c r="A30" s="53"/>
      <c r="B30" s="57" t="s">
        <v>137</v>
      </c>
      <c r="C30" s="57"/>
      <c r="D30" s="53"/>
      <c r="E30" s="57" t="s">
        <v>137</v>
      </c>
      <c r="F30" s="57"/>
      <c r="G30" s="53"/>
      <c r="H30" s="57" t="s">
        <v>137</v>
      </c>
      <c r="I30" s="57"/>
      <c r="J30" s="53"/>
      <c r="K30" s="57" t="s">
        <v>137</v>
      </c>
      <c r="L30" s="57"/>
      <c r="M30" s="56"/>
    </row>
    <row r="31" spans="1:13" x14ac:dyDescent="0.3">
      <c r="A31" s="53"/>
      <c r="B31" s="57" t="s">
        <v>138</v>
      </c>
      <c r="C31" s="57"/>
      <c r="D31" s="53"/>
      <c r="E31" s="57" t="s">
        <v>138</v>
      </c>
      <c r="F31" s="57"/>
      <c r="G31" s="53"/>
      <c r="H31" s="57" t="s">
        <v>138</v>
      </c>
      <c r="I31" s="57"/>
      <c r="J31" s="53"/>
      <c r="K31" s="57" t="s">
        <v>138</v>
      </c>
      <c r="L31" s="57"/>
      <c r="M31" s="56"/>
    </row>
    <row r="32" spans="1:13" x14ac:dyDescent="0.3">
      <c r="A32" s="53"/>
      <c r="B32" s="57" t="s">
        <v>139</v>
      </c>
      <c r="C32" s="57"/>
      <c r="D32" s="53"/>
      <c r="E32" s="57" t="s">
        <v>139</v>
      </c>
      <c r="F32" s="57"/>
      <c r="G32" s="53"/>
      <c r="H32" s="57" t="s">
        <v>139</v>
      </c>
      <c r="I32" s="57"/>
      <c r="J32" s="53"/>
      <c r="K32" s="57" t="s">
        <v>139</v>
      </c>
      <c r="L32" s="57"/>
      <c r="M32" s="56"/>
    </row>
    <row r="33" spans="1:13" x14ac:dyDescent="0.3">
      <c r="A33" s="53"/>
      <c r="B33" s="57" t="s">
        <v>140</v>
      </c>
      <c r="C33" s="57"/>
      <c r="D33" s="53"/>
      <c r="E33" s="57" t="s">
        <v>140</v>
      </c>
      <c r="F33" s="57"/>
      <c r="G33" s="53"/>
      <c r="H33" s="57" t="s">
        <v>140</v>
      </c>
      <c r="I33" s="57"/>
      <c r="J33" s="53"/>
      <c r="K33" s="57" t="s">
        <v>140</v>
      </c>
      <c r="L33" s="57"/>
      <c r="M33" s="56"/>
    </row>
    <row r="34" spans="1:13" x14ac:dyDescent="0.3">
      <c r="A34" s="53"/>
      <c r="B34" s="57" t="s">
        <v>141</v>
      </c>
      <c r="C34" s="57"/>
      <c r="D34" s="53"/>
      <c r="E34" s="57" t="s">
        <v>141</v>
      </c>
      <c r="F34" s="57"/>
      <c r="G34" s="53"/>
      <c r="H34" s="57" t="s">
        <v>141</v>
      </c>
      <c r="I34" s="57"/>
      <c r="J34" s="53"/>
      <c r="K34" s="57" t="s">
        <v>141</v>
      </c>
      <c r="L34" s="57"/>
      <c r="M34" s="56"/>
    </row>
    <row r="35" spans="1:13" ht="15" thickBot="1" x14ac:dyDescent="0.35">
      <c r="A35" s="53"/>
      <c r="B35" s="57" t="s">
        <v>142</v>
      </c>
      <c r="C35" s="57"/>
      <c r="D35" s="53"/>
      <c r="E35" s="57" t="s">
        <v>142</v>
      </c>
      <c r="F35" s="57"/>
      <c r="G35" s="53"/>
      <c r="H35" s="57" t="s">
        <v>142</v>
      </c>
      <c r="I35" s="57"/>
      <c r="J35" s="53"/>
      <c r="K35" s="57" t="s">
        <v>142</v>
      </c>
      <c r="L35" s="57"/>
      <c r="M35" s="56"/>
    </row>
    <row r="36" spans="1:13" ht="15" thickBot="1" x14ac:dyDescent="0.35">
      <c r="A36" s="53"/>
      <c r="B36" s="57" t="s">
        <v>143</v>
      </c>
      <c r="C36" s="70">
        <f ca="1">IFERROR((SUMPRODUCT((T(OFFSET(INDIRECT("Sem."&amp;TEXT(DATE(,1,COLUMN($A:$E)),"jj")&amp;"!$C$2"),ROW($1:$161)-1,0))=B21)*(--(N(OFFSET(INDIRECT("Sem."&amp;TEXT(DATE(,1,COLUMN($A:$E)),"jj")&amp;"!$E$2:$G$2"),ROW($1:$161)-1,0)))=300))+SUMPRODUCT((T(OFFSET(INDIRECT("Sem."&amp;TEXT(DATE(,1,COLUMN($A:$E)),"jj")&amp;"!$C$2"),ROW($1:$161)-1,0))=B21)*(--(N(OFFSET(INDIRECT("Sem."&amp;TEXT(DATE(,1,COLUMN($A:$E)),"jj")&amp;"!$F$2"),ROW($1:$161)-1,0)))=300))+SUMPRODUCT((T(OFFSET(INDIRECT("Sem."&amp;TEXT(DATE(,1,COLUMN($A:$E)),"jj")&amp;"!$C$2"),ROW($1:$161)-1,0))=B21)*(--(N(OFFSET(INDIRECT("Sem."&amp;TEXT(DATE(,1,COLUMN($A:$E)),"jj")&amp;"!$G$2"),ROW($1:$161)-1,0)))=300)))*25,0)</f>
        <v>50</v>
      </c>
      <c r="D36" s="53"/>
      <c r="E36" s="57" t="s">
        <v>143</v>
      </c>
      <c r="F36" s="70">
        <f ca="1">IFERROR((SUMPRODUCT((T(OFFSET(INDIRECT("Sem."&amp;TEXT(DATE(,1,COLUMN($A:$E)),"jj")&amp;"!$C$2"),ROW($1:$161)-1,0))=E21)*(--(N(OFFSET(INDIRECT("Sem."&amp;TEXT(DATE(,1,COLUMN($A:$E)),"jj")&amp;"!$E$2:$G$2"),ROW($1:$161)-1,0)))=300))+SUMPRODUCT((T(OFFSET(INDIRECT("Sem."&amp;TEXT(DATE(,1,COLUMN($A:$E)),"jj")&amp;"!$C$2"),ROW($1:$161)-1,0))=E21)*(--(N(OFFSET(INDIRECT("Sem."&amp;TEXT(DATE(,1,COLUMN($A:$E)),"jj")&amp;"!$F$2"),ROW($1:$161)-1,0)))=300))+SUMPRODUCT((T(OFFSET(INDIRECT("Sem."&amp;TEXT(DATE(,1,COLUMN($A:$E)),"jj")&amp;"!$C$2"),ROW($1:$161)-1,0))=E21)*(--(N(OFFSET(INDIRECT("Sem."&amp;TEXT(DATE(,1,COLUMN($A:$E)),"jj")&amp;"!$G$2"),ROW($1:$161)-1,0)))=300)))*25,0)</f>
        <v>0</v>
      </c>
      <c r="G36" s="53"/>
      <c r="H36" s="57" t="s">
        <v>143</v>
      </c>
      <c r="I36" s="70">
        <f ca="1">IFERROR((SUMPRODUCT((T(OFFSET(INDIRECT("Sem."&amp;TEXT(DATE(,1,COLUMN($A:$E)),"jj")&amp;"!$C$2"),ROW($1:$161)-1,0))=H21)*(--(N(OFFSET(INDIRECT("Sem."&amp;TEXT(DATE(,1,COLUMN($A:$E)),"jj")&amp;"!$E$2:$G$2"),ROW($1:$161)-1,0)))=300))+SUMPRODUCT((T(OFFSET(INDIRECT("Sem."&amp;TEXT(DATE(,1,COLUMN($A:$E)),"jj")&amp;"!$C$2"),ROW($1:$161)-1,0))=H21)*(--(N(OFFSET(INDIRECT("Sem."&amp;TEXT(DATE(,1,COLUMN($A:$E)),"jj")&amp;"!$F$2"),ROW($1:$161)-1,0)))=300))+SUMPRODUCT((T(OFFSET(INDIRECT("Sem."&amp;TEXT(DATE(,1,COLUMN($A:$E)),"jj")&amp;"!$C$2"),ROW($1:$161)-1,0))=H21)*(--(N(OFFSET(INDIRECT("Sem."&amp;TEXT(DATE(,1,COLUMN($A:$E)),"jj")&amp;"!$G$2"),ROW($1:$161)-1,0)))=300)))*25,0)</f>
        <v>0</v>
      </c>
      <c r="J36" s="53"/>
      <c r="K36" s="57" t="s">
        <v>143</v>
      </c>
      <c r="L36" s="70">
        <f ca="1">IFERROR((SUMPRODUCT((T(OFFSET(INDIRECT("Sem."&amp;TEXT(DATE(,1,COLUMN($A:$E)),"jj")&amp;"!$C$2"),ROW($1:$161)-1,0))=K21)*(--(N(OFFSET(INDIRECT("Sem."&amp;TEXT(DATE(,1,COLUMN($A:$E)),"jj")&amp;"!$E$2:$G$2"),ROW($1:$161)-1,0)))=300))+SUMPRODUCT((T(OFFSET(INDIRECT("Sem."&amp;TEXT(DATE(,1,COLUMN($A:$E)),"jj")&amp;"!$C$2"),ROW($1:$161)-1,0))=K21)*(--(N(OFFSET(INDIRECT("Sem."&amp;TEXT(DATE(,1,COLUMN($A:$E)),"jj")&amp;"!$F$2"),ROW($1:$161)-1,0)))=300))+SUMPRODUCT((T(OFFSET(INDIRECT("Sem."&amp;TEXT(DATE(,1,COLUMN($A:$E)),"jj")&amp;"!$C$2"),ROW($1:$161)-1,0))=K21)*(--(N(OFFSET(INDIRECT("Sem."&amp;TEXT(DATE(,1,COLUMN($A:$E)),"jj")&amp;"!$G$2"),ROW($1:$161)-1,0)))=300)))*25,0)</f>
        <v>0</v>
      </c>
      <c r="M36" s="56"/>
    </row>
    <row r="37" spans="1:13" x14ac:dyDescent="0.3">
      <c r="A37" s="53"/>
      <c r="B37" s="57" t="s">
        <v>6</v>
      </c>
      <c r="C37" s="57" t="b">
        <f>IF($B$2=$B$18,25)</f>
        <v>0</v>
      </c>
      <c r="D37" s="53"/>
      <c r="E37" s="57" t="s">
        <v>6</v>
      </c>
      <c r="F37" s="57" t="b">
        <f>IF($E$2=$E$18,25)</f>
        <v>0</v>
      </c>
      <c r="G37" s="53"/>
      <c r="H37" s="57" t="s">
        <v>6</v>
      </c>
      <c r="I37" s="57" t="b">
        <f>IF($H$2=$H$18,25)</f>
        <v>0</v>
      </c>
      <c r="J37" s="53"/>
      <c r="K37" s="57" t="s">
        <v>6</v>
      </c>
      <c r="L37" s="57" t="b">
        <f>IF($K$2=$K$18,25)</f>
        <v>0</v>
      </c>
      <c r="M37" s="56"/>
    </row>
    <row r="38" spans="1:13" x14ac:dyDescent="0.3">
      <c r="A38" s="53"/>
      <c r="B38" s="58" t="s">
        <v>144</v>
      </c>
      <c r="C38" s="58"/>
      <c r="D38" s="53"/>
      <c r="E38" s="58" t="s">
        <v>144</v>
      </c>
      <c r="F38" s="58"/>
      <c r="G38" s="53"/>
      <c r="H38" s="58" t="s">
        <v>144</v>
      </c>
      <c r="I38" s="58"/>
      <c r="J38" s="53"/>
      <c r="K38" s="58" t="s">
        <v>144</v>
      </c>
      <c r="L38" s="58"/>
      <c r="M38" s="56"/>
    </row>
    <row r="39" spans="1:13" ht="15" thickBot="1" x14ac:dyDescent="0.35">
      <c r="A39" s="53"/>
      <c r="B39" s="54"/>
      <c r="C39" s="55"/>
      <c r="D39" s="53"/>
      <c r="E39" s="54"/>
      <c r="F39" s="55"/>
      <c r="G39" s="53"/>
      <c r="H39" s="54"/>
      <c r="I39" s="55"/>
      <c r="J39" s="53"/>
      <c r="K39" s="54"/>
      <c r="L39" s="55"/>
      <c r="M39" s="54"/>
    </row>
    <row r="40" spans="1:13" ht="15" thickBot="1" x14ac:dyDescent="0.35">
      <c r="A40" s="71">
        <f>Prix!$B$15</f>
        <v>1052</v>
      </c>
      <c r="B40" s="87" t="str">
        <f>Prix!$C$15</f>
        <v>Gilles Dussault</v>
      </c>
      <c r="C40" s="88"/>
      <c r="D40" s="71">
        <f>Prix!$B$16</f>
        <v>1009</v>
      </c>
      <c r="E40" s="87" t="str">
        <f>Prix!$C$16</f>
        <v>Dorothée Beauchesne</v>
      </c>
      <c r="F40" s="88"/>
      <c r="G40" s="71">
        <f>Prix!$B$18</f>
        <v>1010</v>
      </c>
      <c r="H40" s="87" t="str">
        <f>Prix!$C$18</f>
        <v>Guy Girard</v>
      </c>
      <c r="I40" s="88"/>
      <c r="J40" s="71">
        <f>Prix!$B$19</f>
        <v>1065</v>
      </c>
      <c r="K40" s="87" t="str">
        <f>Prix!$C$19</f>
        <v>Louise Arbour</v>
      </c>
      <c r="L40" s="88"/>
      <c r="M40" s="56"/>
    </row>
    <row r="41" spans="1:13" x14ac:dyDescent="0.3">
      <c r="A41" s="53"/>
      <c r="B41" s="57" t="s">
        <v>129</v>
      </c>
      <c r="C41" s="57"/>
      <c r="D41" s="53"/>
      <c r="E41" s="57" t="s">
        <v>129</v>
      </c>
      <c r="F41" s="57"/>
      <c r="G41" s="53"/>
      <c r="H41" s="57" t="s">
        <v>129</v>
      </c>
      <c r="I41" s="57"/>
      <c r="J41" s="53"/>
      <c r="K41" s="57" t="s">
        <v>129</v>
      </c>
      <c r="L41" s="57"/>
      <c r="M41" s="56"/>
    </row>
    <row r="42" spans="1:13" x14ac:dyDescent="0.3">
      <c r="A42" s="53"/>
      <c r="B42" s="57" t="s">
        <v>130</v>
      </c>
      <c r="C42" s="57"/>
      <c r="D42" s="53"/>
      <c r="E42" s="57" t="s">
        <v>130</v>
      </c>
      <c r="F42" s="57"/>
      <c r="G42" s="53"/>
      <c r="H42" s="57" t="s">
        <v>130</v>
      </c>
      <c r="I42" s="57"/>
      <c r="J42" s="53"/>
      <c r="K42" s="57" t="s">
        <v>130</v>
      </c>
      <c r="L42" s="57"/>
      <c r="M42" s="56"/>
    </row>
    <row r="43" spans="1:13" x14ac:dyDescent="0.3">
      <c r="A43" s="53"/>
      <c r="B43" s="57" t="s">
        <v>131</v>
      </c>
      <c r="C43" s="57"/>
      <c r="D43" s="53"/>
      <c r="E43" s="57" t="s">
        <v>131</v>
      </c>
      <c r="F43" s="57"/>
      <c r="G43" s="53"/>
      <c r="H43" s="57" t="s">
        <v>131</v>
      </c>
      <c r="I43" s="57"/>
      <c r="J43" s="53"/>
      <c r="K43" s="57" t="s">
        <v>131</v>
      </c>
      <c r="L43" s="57"/>
      <c r="M43" s="56"/>
    </row>
    <row r="44" spans="1:13" x14ac:dyDescent="0.3">
      <c r="A44" s="53"/>
      <c r="B44" s="57" t="s">
        <v>132</v>
      </c>
      <c r="C44" s="57"/>
      <c r="D44" s="53"/>
      <c r="E44" s="57" t="s">
        <v>132</v>
      </c>
      <c r="F44" s="57"/>
      <c r="G44" s="53"/>
      <c r="H44" s="57" t="s">
        <v>132</v>
      </c>
      <c r="I44" s="57"/>
      <c r="J44" s="53"/>
      <c r="K44" s="57" t="s">
        <v>132</v>
      </c>
      <c r="L44" s="57"/>
      <c r="M44" s="56"/>
    </row>
    <row r="45" spans="1:13" x14ac:dyDescent="0.3">
      <c r="A45" s="53"/>
      <c r="B45" s="57" t="s">
        <v>133</v>
      </c>
      <c r="C45" s="57"/>
      <c r="D45" s="53"/>
      <c r="E45" s="57" t="s">
        <v>133</v>
      </c>
      <c r="F45" s="57"/>
      <c r="G45" s="53"/>
      <c r="H45" s="57" t="s">
        <v>133</v>
      </c>
      <c r="I45" s="57"/>
      <c r="J45" s="53"/>
      <c r="K45" s="57" t="s">
        <v>133</v>
      </c>
      <c r="L45" s="57"/>
      <c r="M45" s="56"/>
    </row>
    <row r="46" spans="1:13" x14ac:dyDescent="0.3">
      <c r="A46" s="53"/>
      <c r="B46" s="57" t="s">
        <v>134</v>
      </c>
      <c r="C46" s="57"/>
      <c r="D46" s="53"/>
      <c r="E46" s="57" t="s">
        <v>134</v>
      </c>
      <c r="F46" s="57"/>
      <c r="G46" s="53"/>
      <c r="H46" s="57" t="s">
        <v>134</v>
      </c>
      <c r="I46" s="57"/>
      <c r="J46" s="53"/>
      <c r="K46" s="57" t="s">
        <v>134</v>
      </c>
      <c r="L46" s="57"/>
      <c r="M46" s="56"/>
    </row>
    <row r="47" spans="1:13" x14ac:dyDescent="0.3">
      <c r="A47" s="53"/>
      <c r="B47" s="57" t="s">
        <v>135</v>
      </c>
      <c r="C47" s="57"/>
      <c r="D47" s="53"/>
      <c r="E47" s="57" t="s">
        <v>135</v>
      </c>
      <c r="F47" s="57"/>
      <c r="G47" s="53"/>
      <c r="H47" s="57" t="s">
        <v>135</v>
      </c>
      <c r="I47" s="57"/>
      <c r="J47" s="53"/>
      <c r="K47" s="57" t="s">
        <v>135</v>
      </c>
      <c r="L47" s="57"/>
      <c r="M47" s="56"/>
    </row>
    <row r="48" spans="1:13" x14ac:dyDescent="0.3">
      <c r="A48" s="53"/>
      <c r="B48" s="57" t="s">
        <v>136</v>
      </c>
      <c r="C48" s="57"/>
      <c r="D48" s="53"/>
      <c r="E48" s="57" t="s">
        <v>136</v>
      </c>
      <c r="F48" s="57"/>
      <c r="G48" s="53"/>
      <c r="H48" s="57" t="s">
        <v>136</v>
      </c>
      <c r="I48" s="57"/>
      <c r="J48" s="53"/>
      <c r="K48" s="57" t="s">
        <v>136</v>
      </c>
      <c r="L48" s="57"/>
      <c r="M48" s="56"/>
    </row>
    <row r="49" spans="1:13" x14ac:dyDescent="0.3">
      <c r="A49" s="53"/>
      <c r="B49" s="57" t="s">
        <v>137</v>
      </c>
      <c r="C49" s="57"/>
      <c r="D49" s="53"/>
      <c r="E49" s="57" t="s">
        <v>137</v>
      </c>
      <c r="F49" s="57"/>
      <c r="G49" s="53"/>
      <c r="H49" s="57" t="s">
        <v>137</v>
      </c>
      <c r="I49" s="57"/>
      <c r="J49" s="53"/>
      <c r="K49" s="57" t="s">
        <v>137</v>
      </c>
      <c r="L49" s="57"/>
      <c r="M49" s="56"/>
    </row>
    <row r="50" spans="1:13" x14ac:dyDescent="0.3">
      <c r="A50" s="53"/>
      <c r="B50" s="57" t="s">
        <v>138</v>
      </c>
      <c r="C50" s="57"/>
      <c r="D50" s="53"/>
      <c r="E50" s="57" t="s">
        <v>138</v>
      </c>
      <c r="F50" s="57"/>
      <c r="G50" s="53"/>
      <c r="H50" s="57" t="s">
        <v>138</v>
      </c>
      <c r="I50" s="57"/>
      <c r="J50" s="53"/>
      <c r="K50" s="57" t="s">
        <v>138</v>
      </c>
      <c r="L50" s="57"/>
      <c r="M50" s="56"/>
    </row>
    <row r="51" spans="1:13" x14ac:dyDescent="0.3">
      <c r="A51" s="53"/>
      <c r="B51" s="57" t="s">
        <v>139</v>
      </c>
      <c r="C51" s="57"/>
      <c r="D51" s="53"/>
      <c r="E51" s="57" t="s">
        <v>139</v>
      </c>
      <c r="F51" s="57"/>
      <c r="G51" s="53"/>
      <c r="H51" s="57" t="s">
        <v>139</v>
      </c>
      <c r="I51" s="57"/>
      <c r="J51" s="53"/>
      <c r="K51" s="57" t="s">
        <v>139</v>
      </c>
      <c r="L51" s="57"/>
      <c r="M51" s="56"/>
    </row>
    <row r="52" spans="1:13" x14ac:dyDescent="0.3">
      <c r="A52" s="53"/>
      <c r="B52" s="57" t="s">
        <v>140</v>
      </c>
      <c r="C52" s="57"/>
      <c r="D52" s="53"/>
      <c r="E52" s="57" t="s">
        <v>140</v>
      </c>
      <c r="F52" s="57"/>
      <c r="G52" s="53"/>
      <c r="H52" s="57" t="s">
        <v>140</v>
      </c>
      <c r="I52" s="57"/>
      <c r="J52" s="53"/>
      <c r="K52" s="57" t="s">
        <v>140</v>
      </c>
      <c r="L52" s="57"/>
      <c r="M52" s="56"/>
    </row>
    <row r="53" spans="1:13" x14ac:dyDescent="0.3">
      <c r="A53" s="53"/>
      <c r="B53" s="57" t="s">
        <v>141</v>
      </c>
      <c r="C53" s="57"/>
      <c r="D53" s="53"/>
      <c r="E53" s="57" t="s">
        <v>141</v>
      </c>
      <c r="F53" s="57"/>
      <c r="G53" s="53"/>
      <c r="H53" s="57" t="s">
        <v>141</v>
      </c>
      <c r="I53" s="57"/>
      <c r="J53" s="53"/>
      <c r="K53" s="57" t="s">
        <v>141</v>
      </c>
      <c r="L53" s="57"/>
      <c r="M53" s="56"/>
    </row>
    <row r="54" spans="1:13" ht="15" thickBot="1" x14ac:dyDescent="0.35">
      <c r="A54" s="53"/>
      <c r="B54" s="57" t="s">
        <v>142</v>
      </c>
      <c r="C54" s="57"/>
      <c r="D54" s="53"/>
      <c r="E54" s="57" t="s">
        <v>142</v>
      </c>
      <c r="F54" s="57"/>
      <c r="G54" s="53"/>
      <c r="H54" s="57" t="s">
        <v>142</v>
      </c>
      <c r="I54" s="57"/>
      <c r="J54" s="53"/>
      <c r="K54" s="57" t="s">
        <v>142</v>
      </c>
      <c r="L54" s="57"/>
      <c r="M54" s="56"/>
    </row>
    <row r="55" spans="1:13" ht="15" thickBot="1" x14ac:dyDescent="0.35">
      <c r="A55" s="53"/>
      <c r="B55" s="57" t="s">
        <v>143</v>
      </c>
      <c r="C55" s="70">
        <f ca="1">IFERROR((SUMPRODUCT((T(OFFSET(INDIRECT("Sem."&amp;TEXT(DATE(,1,COLUMN($A:$E)),"jj")&amp;"!$C$2"),ROW($1:$161)-1,0))=B40)*(--(N(OFFSET(INDIRECT("Sem."&amp;TEXT(DATE(,1,COLUMN($A:$E)),"jj")&amp;"!$E$2:$G$2"),ROW($1:$161)-1,0)))=300))+SUMPRODUCT((T(OFFSET(INDIRECT("Sem."&amp;TEXT(DATE(,1,COLUMN($A:$E)),"jj")&amp;"!$C$2"),ROW($1:$161)-1,0))=B40)*(--(N(OFFSET(INDIRECT("Sem."&amp;TEXT(DATE(,1,COLUMN($A:$E)),"jj")&amp;"!$F$2"),ROW($1:$161)-1,0)))=300))+SUMPRODUCT((T(OFFSET(INDIRECT("Sem."&amp;TEXT(DATE(,1,COLUMN($A:$E)),"jj")&amp;"!$C$2"),ROW($1:$161)-1,0))=B40)*(--(N(OFFSET(INDIRECT("Sem."&amp;TEXT(DATE(,1,COLUMN($A:$E)),"jj")&amp;"!$G$2"),ROW($1:$161)-1,0)))=300)))*25,0)</f>
        <v>0</v>
      </c>
      <c r="D55" s="53"/>
      <c r="E55" s="57" t="s">
        <v>143</v>
      </c>
      <c r="F55" s="70">
        <f ca="1">IFERROR((SUMPRODUCT((T(OFFSET(INDIRECT("Sem."&amp;TEXT(DATE(,1,COLUMN($A:$E)),"jj")&amp;"!$C$2"),ROW($1:$161)-1,0))=E40)*(--(N(OFFSET(INDIRECT("Sem."&amp;TEXT(DATE(,1,COLUMN($A:$E)),"jj")&amp;"!$E$2:$G$2"),ROW($1:$161)-1,0)))=300))+SUMPRODUCT((T(OFFSET(INDIRECT("Sem."&amp;TEXT(DATE(,1,COLUMN($A:$E)),"jj")&amp;"!$C$2"),ROW($1:$161)-1,0))=E40)*(--(N(OFFSET(INDIRECT("Sem."&amp;TEXT(DATE(,1,COLUMN($A:$E)),"jj")&amp;"!$F$2"),ROW($1:$161)-1,0)))=300))+SUMPRODUCT((T(OFFSET(INDIRECT("Sem."&amp;TEXT(DATE(,1,COLUMN($A:$E)),"jj")&amp;"!$C$2"),ROW($1:$161)-1,0))=E40)*(--(N(OFFSET(INDIRECT("Sem."&amp;TEXT(DATE(,1,COLUMN($A:$E)),"jj")&amp;"!$G$2"),ROW($1:$161)-1,0)))=300)))*25,0)</f>
        <v>0</v>
      </c>
      <c r="G55" s="53"/>
      <c r="H55" s="57" t="s">
        <v>143</v>
      </c>
      <c r="I55" s="70">
        <f ca="1">IFERROR((SUMPRODUCT((T(OFFSET(INDIRECT("Sem."&amp;TEXT(DATE(,1,COLUMN($A:$E)),"jj")&amp;"!$C$2"),ROW($1:$161)-1,0))=H40)*(--(N(OFFSET(INDIRECT("Sem."&amp;TEXT(DATE(,1,COLUMN($A:$E)),"jj")&amp;"!$E$2:$G$2"),ROW($1:$161)-1,0)))=300))+SUMPRODUCT((T(OFFSET(INDIRECT("Sem."&amp;TEXT(DATE(,1,COLUMN($A:$E)),"jj")&amp;"!$C$2"),ROW($1:$161)-1,0))=H40)*(--(N(OFFSET(INDIRECT("Sem."&amp;TEXT(DATE(,1,COLUMN($A:$E)),"jj")&amp;"!$F$2"),ROW($1:$161)-1,0)))=300))+SUMPRODUCT((T(OFFSET(INDIRECT("Sem."&amp;TEXT(DATE(,1,COLUMN($A:$E)),"jj")&amp;"!$C$2"),ROW($1:$161)-1,0))=H40)*(--(N(OFFSET(INDIRECT("Sem."&amp;TEXT(DATE(,1,COLUMN($A:$E)),"jj")&amp;"!$G$2"),ROW($1:$161)-1,0)))=300)))*25,0)</f>
        <v>0</v>
      </c>
      <c r="J55" s="53"/>
      <c r="K55" s="57" t="s">
        <v>143</v>
      </c>
      <c r="L55" s="70">
        <f ca="1">IFERROR((SUMPRODUCT((T(OFFSET(INDIRECT("Sem."&amp;TEXT(DATE(,1,COLUMN($A:$E)),"jj")&amp;"!$C$2"),ROW($1:$161)-1,0))=K40)*(--(N(OFFSET(INDIRECT("Sem."&amp;TEXT(DATE(,1,COLUMN($A:$E)),"jj")&amp;"!$E$2:$G$2"),ROW($1:$161)-1,0)))=300))+SUMPRODUCT((T(OFFSET(INDIRECT("Sem."&amp;TEXT(DATE(,1,COLUMN($A:$E)),"jj")&amp;"!$C$2"),ROW($1:$161)-1,0))=K40)*(--(N(OFFSET(INDIRECT("Sem."&amp;TEXT(DATE(,1,COLUMN($A:$E)),"jj")&amp;"!$F$2"),ROW($1:$161)-1,0)))=300))+SUMPRODUCT((T(OFFSET(INDIRECT("Sem."&amp;TEXT(DATE(,1,COLUMN($A:$E)),"jj")&amp;"!$C$2"),ROW($1:$161)-1,0))=K40)*(--(N(OFFSET(INDIRECT("Sem."&amp;TEXT(DATE(,1,COLUMN($A:$E)),"jj")&amp;"!$G$2"),ROW($1:$161)-1,0)))=300)))*25,0)</f>
        <v>0</v>
      </c>
      <c r="M55" s="56"/>
    </row>
    <row r="56" spans="1:13" x14ac:dyDescent="0.3">
      <c r="A56" s="53"/>
      <c r="B56" s="57" t="s">
        <v>6</v>
      </c>
      <c r="C56" s="57" t="b">
        <f>IF($B$2=$B$18,25)</f>
        <v>0</v>
      </c>
      <c r="D56" s="53"/>
      <c r="E56" s="57" t="s">
        <v>6</v>
      </c>
      <c r="F56" s="57" t="b">
        <f>IF($E$2=$E$18,25)</f>
        <v>0</v>
      </c>
      <c r="G56" s="53"/>
      <c r="H56" s="57" t="s">
        <v>6</v>
      </c>
      <c r="I56" s="57" t="b">
        <f>IF($H$2=$H$18,25)</f>
        <v>0</v>
      </c>
      <c r="J56" s="53"/>
      <c r="K56" s="57" t="s">
        <v>6</v>
      </c>
      <c r="L56" s="57" t="b">
        <f>IF($K$2=$K$18,25)</f>
        <v>0</v>
      </c>
      <c r="M56" s="56"/>
    </row>
    <row r="57" spans="1:13" x14ac:dyDescent="0.3">
      <c r="A57" s="53"/>
      <c r="B57" s="58" t="s">
        <v>144</v>
      </c>
      <c r="C57" s="58"/>
      <c r="D57" s="53"/>
      <c r="E57" s="58" t="s">
        <v>144</v>
      </c>
      <c r="F57" s="58"/>
      <c r="G57" s="53"/>
      <c r="H57" s="58" t="s">
        <v>144</v>
      </c>
      <c r="I57" s="58"/>
      <c r="J57" s="53"/>
      <c r="K57" s="58" t="s">
        <v>144</v>
      </c>
      <c r="L57" s="58"/>
      <c r="M57" s="56"/>
    </row>
    <row r="58" spans="1:13" x14ac:dyDescent="0.3">
      <c r="A58" s="53"/>
      <c r="B58" s="54"/>
      <c r="C58" s="55"/>
      <c r="D58" s="53"/>
      <c r="E58" s="54"/>
      <c r="F58" s="55"/>
      <c r="G58" s="53"/>
      <c r="H58" s="54"/>
      <c r="I58" s="55"/>
      <c r="J58" s="53"/>
      <c r="K58" s="54"/>
      <c r="L58" s="55"/>
      <c r="M58" s="54"/>
    </row>
    <row r="59" spans="1:13" x14ac:dyDescent="0.3">
      <c r="A59" s="59"/>
      <c r="B59" s="60"/>
      <c r="C59" s="61"/>
      <c r="D59" s="59"/>
      <c r="E59" s="60"/>
      <c r="F59" s="61"/>
      <c r="G59" s="59"/>
      <c r="H59" s="60"/>
      <c r="I59" s="61"/>
      <c r="J59" s="59"/>
      <c r="K59" s="60"/>
      <c r="L59" s="61"/>
      <c r="M59" s="60"/>
    </row>
    <row r="60" spans="1:13" x14ac:dyDescent="0.3">
      <c r="A60" s="59"/>
      <c r="B60" s="60"/>
      <c r="C60" s="61"/>
      <c r="D60" s="59"/>
      <c r="E60" s="60"/>
      <c r="F60" s="61"/>
      <c r="G60" s="59"/>
      <c r="H60" s="60"/>
      <c r="I60" s="61"/>
      <c r="J60" s="59"/>
      <c r="K60" s="60"/>
      <c r="L60" s="61"/>
      <c r="M60" s="60"/>
    </row>
    <row r="61" spans="1:13" ht="15" thickBot="1" x14ac:dyDescent="0.35">
      <c r="A61" s="53"/>
      <c r="B61" s="54"/>
      <c r="C61" s="55"/>
      <c r="D61" s="53"/>
      <c r="E61" s="54"/>
      <c r="F61" s="55"/>
      <c r="G61" s="53"/>
      <c r="H61" s="54"/>
      <c r="I61" s="55"/>
      <c r="J61" s="53"/>
      <c r="K61" s="54"/>
      <c r="L61" s="55"/>
      <c r="M61" s="54"/>
    </row>
    <row r="62" spans="1:13" ht="15" thickBot="1" x14ac:dyDescent="0.35">
      <c r="A62" s="71">
        <f>Prix!$B$20</f>
        <v>1012</v>
      </c>
      <c r="B62" s="87" t="str">
        <f>Prix!$C$20</f>
        <v>Guy Tanguay</v>
      </c>
      <c r="C62" s="88"/>
      <c r="D62" s="71">
        <f>Prix!$B$21</f>
        <v>1013</v>
      </c>
      <c r="E62" s="87" t="str">
        <f>Prix!$C$21</f>
        <v>Huguette Charron</v>
      </c>
      <c r="F62" s="88"/>
      <c r="G62" s="71">
        <f>Prix!$B$22</f>
        <v>1014</v>
      </c>
      <c r="H62" s="87" t="str">
        <f>Prix!$C$22</f>
        <v>Yves Chapdelaine</v>
      </c>
      <c r="I62" s="88"/>
      <c r="J62" s="71">
        <f>Prix!$B$24</f>
        <v>1085</v>
      </c>
      <c r="K62" s="87" t="str">
        <f>Prix!$C$24</f>
        <v>Diane St-Jules</v>
      </c>
      <c r="L62" s="88"/>
      <c r="M62" s="56"/>
    </row>
    <row r="63" spans="1:13" x14ac:dyDescent="0.3">
      <c r="A63" s="53"/>
      <c r="B63" s="57" t="s">
        <v>129</v>
      </c>
      <c r="C63" s="57"/>
      <c r="D63" s="53"/>
      <c r="E63" s="57" t="s">
        <v>129</v>
      </c>
      <c r="F63" s="57"/>
      <c r="G63" s="53"/>
      <c r="H63" s="57" t="s">
        <v>129</v>
      </c>
      <c r="I63" s="57"/>
      <c r="J63" s="53"/>
      <c r="K63" s="57" t="s">
        <v>129</v>
      </c>
      <c r="L63" s="57"/>
      <c r="M63" s="56"/>
    </row>
    <row r="64" spans="1:13" x14ac:dyDescent="0.3">
      <c r="A64" s="53"/>
      <c r="B64" s="57" t="s">
        <v>130</v>
      </c>
      <c r="C64" s="57"/>
      <c r="D64" s="53"/>
      <c r="E64" s="57" t="s">
        <v>130</v>
      </c>
      <c r="F64" s="57"/>
      <c r="G64" s="53"/>
      <c r="H64" s="57" t="s">
        <v>130</v>
      </c>
      <c r="I64" s="57"/>
      <c r="J64" s="53"/>
      <c r="K64" s="57" t="s">
        <v>130</v>
      </c>
      <c r="L64" s="57"/>
      <c r="M64" s="56"/>
    </row>
    <row r="65" spans="1:13" x14ac:dyDescent="0.3">
      <c r="A65" s="53"/>
      <c r="B65" s="57" t="s">
        <v>131</v>
      </c>
      <c r="C65" s="57"/>
      <c r="D65" s="53"/>
      <c r="E65" s="57" t="s">
        <v>131</v>
      </c>
      <c r="F65" s="57"/>
      <c r="G65" s="53"/>
      <c r="H65" s="57" t="s">
        <v>131</v>
      </c>
      <c r="I65" s="57"/>
      <c r="J65" s="53"/>
      <c r="K65" s="57" t="s">
        <v>131</v>
      </c>
      <c r="L65" s="57"/>
      <c r="M65" s="56"/>
    </row>
    <row r="66" spans="1:13" x14ac:dyDescent="0.3">
      <c r="A66" s="53"/>
      <c r="B66" s="57" t="s">
        <v>132</v>
      </c>
      <c r="C66" s="57"/>
      <c r="D66" s="53"/>
      <c r="E66" s="57" t="s">
        <v>132</v>
      </c>
      <c r="F66" s="57"/>
      <c r="G66" s="53"/>
      <c r="H66" s="57" t="s">
        <v>132</v>
      </c>
      <c r="I66" s="57"/>
      <c r="J66" s="53"/>
      <c r="K66" s="57" t="s">
        <v>132</v>
      </c>
      <c r="L66" s="57"/>
      <c r="M66" s="56"/>
    </row>
    <row r="67" spans="1:13" x14ac:dyDescent="0.3">
      <c r="A67" s="53"/>
      <c r="B67" s="57" t="s">
        <v>133</v>
      </c>
      <c r="C67" s="57"/>
      <c r="D67" s="53"/>
      <c r="E67" s="57" t="s">
        <v>133</v>
      </c>
      <c r="F67" s="57"/>
      <c r="G67" s="53"/>
      <c r="H67" s="57" t="s">
        <v>133</v>
      </c>
      <c r="I67" s="57"/>
      <c r="J67" s="53"/>
      <c r="K67" s="57" t="s">
        <v>133</v>
      </c>
      <c r="L67" s="57"/>
      <c r="M67" s="56"/>
    </row>
    <row r="68" spans="1:13" x14ac:dyDescent="0.3">
      <c r="A68" s="53"/>
      <c r="B68" s="57" t="s">
        <v>134</v>
      </c>
      <c r="C68" s="57"/>
      <c r="D68" s="53"/>
      <c r="E68" s="57" t="s">
        <v>134</v>
      </c>
      <c r="F68" s="57"/>
      <c r="G68" s="53"/>
      <c r="H68" s="57" t="s">
        <v>134</v>
      </c>
      <c r="I68" s="57"/>
      <c r="J68" s="53"/>
      <c r="K68" s="57" t="s">
        <v>134</v>
      </c>
      <c r="L68" s="57"/>
      <c r="M68" s="56"/>
    </row>
    <row r="69" spans="1:13" x14ac:dyDescent="0.3">
      <c r="A69" s="53"/>
      <c r="B69" s="57" t="s">
        <v>135</v>
      </c>
      <c r="C69" s="57"/>
      <c r="D69" s="53"/>
      <c r="E69" s="57" t="s">
        <v>135</v>
      </c>
      <c r="F69" s="57"/>
      <c r="G69" s="53"/>
      <c r="H69" s="57" t="s">
        <v>135</v>
      </c>
      <c r="I69" s="57"/>
      <c r="J69" s="53"/>
      <c r="K69" s="57" t="s">
        <v>135</v>
      </c>
      <c r="L69" s="57"/>
      <c r="M69" s="56"/>
    </row>
    <row r="70" spans="1:13" x14ac:dyDescent="0.3">
      <c r="A70" s="53"/>
      <c r="B70" s="57" t="s">
        <v>136</v>
      </c>
      <c r="C70" s="57"/>
      <c r="D70" s="53"/>
      <c r="E70" s="57" t="s">
        <v>136</v>
      </c>
      <c r="F70" s="57"/>
      <c r="G70" s="53"/>
      <c r="H70" s="57" t="s">
        <v>136</v>
      </c>
      <c r="I70" s="57"/>
      <c r="J70" s="53"/>
      <c r="K70" s="57" t="s">
        <v>136</v>
      </c>
      <c r="L70" s="57"/>
      <c r="M70" s="56"/>
    </row>
    <row r="71" spans="1:13" x14ac:dyDescent="0.3">
      <c r="A71" s="53"/>
      <c r="B71" s="57" t="s">
        <v>137</v>
      </c>
      <c r="C71" s="57"/>
      <c r="D71" s="53"/>
      <c r="E71" s="57" t="s">
        <v>137</v>
      </c>
      <c r="F71" s="57"/>
      <c r="G71" s="53"/>
      <c r="H71" s="57" t="s">
        <v>137</v>
      </c>
      <c r="I71" s="57"/>
      <c r="J71" s="53"/>
      <c r="K71" s="57" t="s">
        <v>137</v>
      </c>
      <c r="L71" s="57"/>
      <c r="M71" s="56"/>
    </row>
    <row r="72" spans="1:13" x14ac:dyDescent="0.3">
      <c r="A72" s="53"/>
      <c r="B72" s="57" t="s">
        <v>138</v>
      </c>
      <c r="C72" s="57"/>
      <c r="D72" s="53"/>
      <c r="E72" s="57" t="s">
        <v>138</v>
      </c>
      <c r="F72" s="57"/>
      <c r="G72" s="53"/>
      <c r="H72" s="57" t="s">
        <v>138</v>
      </c>
      <c r="I72" s="57"/>
      <c r="J72" s="53"/>
      <c r="K72" s="57" t="s">
        <v>138</v>
      </c>
      <c r="L72" s="57"/>
      <c r="M72" s="56"/>
    </row>
    <row r="73" spans="1:13" x14ac:dyDescent="0.3">
      <c r="A73" s="53"/>
      <c r="B73" s="57" t="s">
        <v>139</v>
      </c>
      <c r="C73" s="57"/>
      <c r="D73" s="53"/>
      <c r="E73" s="57" t="s">
        <v>139</v>
      </c>
      <c r="F73" s="57"/>
      <c r="G73" s="53"/>
      <c r="H73" s="57" t="s">
        <v>139</v>
      </c>
      <c r="I73" s="57"/>
      <c r="J73" s="53"/>
      <c r="K73" s="57" t="s">
        <v>139</v>
      </c>
      <c r="L73" s="57"/>
      <c r="M73" s="56"/>
    </row>
    <row r="74" spans="1:13" x14ac:dyDescent="0.3">
      <c r="A74" s="53"/>
      <c r="B74" s="57" t="s">
        <v>140</v>
      </c>
      <c r="C74" s="57"/>
      <c r="D74" s="53"/>
      <c r="E74" s="57" t="s">
        <v>140</v>
      </c>
      <c r="F74" s="57"/>
      <c r="G74" s="53"/>
      <c r="H74" s="57" t="s">
        <v>140</v>
      </c>
      <c r="I74" s="57"/>
      <c r="J74" s="53"/>
      <c r="K74" s="57" t="s">
        <v>140</v>
      </c>
      <c r="L74" s="57"/>
      <c r="M74" s="56"/>
    </row>
    <row r="75" spans="1:13" x14ac:dyDescent="0.3">
      <c r="A75" s="53"/>
      <c r="B75" s="57" t="s">
        <v>141</v>
      </c>
      <c r="C75" s="57"/>
      <c r="D75" s="53"/>
      <c r="E75" s="57" t="s">
        <v>141</v>
      </c>
      <c r="F75" s="57"/>
      <c r="G75" s="53"/>
      <c r="H75" s="57" t="s">
        <v>141</v>
      </c>
      <c r="I75" s="57"/>
      <c r="J75" s="53"/>
      <c r="K75" s="57" t="s">
        <v>141</v>
      </c>
      <c r="L75" s="57"/>
      <c r="M75" s="56"/>
    </row>
    <row r="76" spans="1:13" ht="15" thickBot="1" x14ac:dyDescent="0.35">
      <c r="A76" s="53"/>
      <c r="B76" s="57" t="s">
        <v>142</v>
      </c>
      <c r="C76" s="57"/>
      <c r="D76" s="53"/>
      <c r="E76" s="57" t="s">
        <v>142</v>
      </c>
      <c r="F76" s="57"/>
      <c r="G76" s="53"/>
      <c r="H76" s="57" t="s">
        <v>142</v>
      </c>
      <c r="I76" s="57"/>
      <c r="J76" s="53"/>
      <c r="K76" s="57" t="s">
        <v>142</v>
      </c>
      <c r="L76" s="57"/>
      <c r="M76" s="56"/>
    </row>
    <row r="77" spans="1:13" ht="15" thickBot="1" x14ac:dyDescent="0.35">
      <c r="A77" s="53"/>
      <c r="B77" s="57" t="s">
        <v>143</v>
      </c>
      <c r="C77" s="70">
        <f ca="1">IFERROR((SUMPRODUCT((T(OFFSET(INDIRECT("Sem."&amp;TEXT(DATE(,1,COLUMN($A:$E)),"jj")&amp;"!$C$2"),ROW($1:$161)-1,0))=B62)*(--(N(OFFSET(INDIRECT("Sem."&amp;TEXT(DATE(,1,COLUMN($A:$E)),"jj")&amp;"!$E$2:$G$2"),ROW($1:$161)-1,0)))=300))+SUMPRODUCT((T(OFFSET(INDIRECT("Sem."&amp;TEXT(DATE(,1,COLUMN($A:$E)),"jj")&amp;"!$C$2"),ROW($1:$161)-1,0))=B62)*(--(N(OFFSET(INDIRECT("Sem."&amp;TEXT(DATE(,1,COLUMN($A:$E)),"jj")&amp;"!$F$2"),ROW($1:$161)-1,0)))=300))+SUMPRODUCT((T(OFFSET(INDIRECT("Sem."&amp;TEXT(DATE(,1,COLUMN($A:$E)),"jj")&amp;"!$C$2"),ROW($1:$161)-1,0))=B62)*(--(N(OFFSET(INDIRECT("Sem."&amp;TEXT(DATE(,1,COLUMN($A:$E)),"jj")&amp;"!$G$2"),ROW($1:$161)-1,0)))=300)))*25,0)</f>
        <v>0</v>
      </c>
      <c r="D77" s="53"/>
      <c r="E77" s="57" t="s">
        <v>143</v>
      </c>
      <c r="F77" s="70">
        <f ca="1">IFERROR((SUMPRODUCT((T(OFFSET(INDIRECT("Sem."&amp;TEXT(DATE(,1,COLUMN($A:$E)),"jj")&amp;"!$C$2"),ROW($1:$161)-1,0))=E62)*(--(N(OFFSET(INDIRECT("Sem."&amp;TEXT(DATE(,1,COLUMN($A:$E)),"jj")&amp;"!$E$2:$G$2"),ROW($1:$161)-1,0)))=300))+SUMPRODUCT((T(OFFSET(INDIRECT("Sem."&amp;TEXT(DATE(,1,COLUMN($A:$E)),"jj")&amp;"!$C$2"),ROW($1:$161)-1,0))=E62)*(--(N(OFFSET(INDIRECT("Sem."&amp;TEXT(DATE(,1,COLUMN($A:$E)),"jj")&amp;"!$F$2"),ROW($1:$161)-1,0)))=300))+SUMPRODUCT((T(OFFSET(INDIRECT("Sem."&amp;TEXT(DATE(,1,COLUMN($A:$E)),"jj")&amp;"!$C$2"),ROW($1:$161)-1,0))=E62)*(--(N(OFFSET(INDIRECT("Sem."&amp;TEXT(DATE(,1,COLUMN($A:$E)),"jj")&amp;"!$G$2"),ROW($1:$161)-1,0)))=300)))*25,0)</f>
        <v>0</v>
      </c>
      <c r="G77" s="53"/>
      <c r="H77" s="57" t="s">
        <v>143</v>
      </c>
      <c r="I77" s="70">
        <f ca="1">IFERROR((SUMPRODUCT((T(OFFSET(INDIRECT("Sem."&amp;TEXT(DATE(,1,COLUMN($A:$E)),"jj")&amp;"!$C$2"),ROW($1:$161)-1,0))=H62)*(--(N(OFFSET(INDIRECT("Sem."&amp;TEXT(DATE(,1,COLUMN($A:$E)),"jj")&amp;"!$E$2:$G$2"),ROW($1:$161)-1,0)))=300))+SUMPRODUCT((T(OFFSET(INDIRECT("Sem."&amp;TEXT(DATE(,1,COLUMN($A:$E)),"jj")&amp;"!$C$2"),ROW($1:$161)-1,0))=H62)*(--(N(OFFSET(INDIRECT("Sem."&amp;TEXT(DATE(,1,COLUMN($A:$E)),"jj")&amp;"!$F$2"),ROW($1:$161)-1,0)))=300))+SUMPRODUCT((T(OFFSET(INDIRECT("Sem."&amp;TEXT(DATE(,1,COLUMN($A:$E)),"jj")&amp;"!$C$2"),ROW($1:$161)-1,0))=H62)*(--(N(OFFSET(INDIRECT("Sem."&amp;TEXT(DATE(,1,COLUMN($A:$E)),"jj")&amp;"!$G$2"),ROW($1:$161)-1,0)))=300)))*25,0)</f>
        <v>25</v>
      </c>
      <c r="J77" s="53"/>
      <c r="K77" s="57" t="s">
        <v>143</v>
      </c>
      <c r="L77" s="70">
        <f ca="1">IFERROR((SUMPRODUCT((T(OFFSET(INDIRECT("Sem."&amp;TEXT(DATE(,1,COLUMN($A:$E)),"jj")&amp;"!$C$2"),ROW($1:$161)-1,0))=K62)*(--(N(OFFSET(INDIRECT("Sem."&amp;TEXT(DATE(,1,COLUMN($A:$E)),"jj")&amp;"!$E$2:$G$2"),ROW($1:$161)-1,0)))=300))+SUMPRODUCT((T(OFFSET(INDIRECT("Sem."&amp;TEXT(DATE(,1,COLUMN($A:$E)),"jj")&amp;"!$C$2"),ROW($1:$161)-1,0))=K62)*(--(N(OFFSET(INDIRECT("Sem."&amp;TEXT(DATE(,1,COLUMN($A:$E)),"jj")&amp;"!$F$2"),ROW($1:$161)-1,0)))=300))+SUMPRODUCT((T(OFFSET(INDIRECT("Sem."&amp;TEXT(DATE(,1,COLUMN($A:$E)),"jj")&amp;"!$C$2"),ROW($1:$161)-1,0))=K62)*(--(N(OFFSET(INDIRECT("Sem."&amp;TEXT(DATE(,1,COLUMN($A:$E)),"jj")&amp;"!$G$2"),ROW($1:$161)-1,0)))=300)))*25,0)</f>
        <v>0</v>
      </c>
      <c r="M77" s="56"/>
    </row>
    <row r="78" spans="1:13" x14ac:dyDescent="0.3">
      <c r="A78" s="53"/>
      <c r="B78" s="57" t="s">
        <v>6</v>
      </c>
      <c r="C78" s="57" t="b">
        <f>IF($B$2=$B$18,25)</f>
        <v>0</v>
      </c>
      <c r="D78" s="53"/>
      <c r="E78" s="57" t="s">
        <v>6</v>
      </c>
      <c r="F78" s="57" t="b">
        <f>IF($E$2=$E$18,25)</f>
        <v>0</v>
      </c>
      <c r="G78" s="53"/>
      <c r="H78" s="57" t="s">
        <v>6</v>
      </c>
      <c r="I78" s="57" t="b">
        <f>IF($H$2=$H$18,25)</f>
        <v>0</v>
      </c>
      <c r="J78" s="53"/>
      <c r="K78" s="57" t="s">
        <v>6</v>
      </c>
      <c r="L78" s="57" t="b">
        <f>IF($K$2=$K$18,25)</f>
        <v>0</v>
      </c>
      <c r="M78" s="56"/>
    </row>
    <row r="79" spans="1:13" x14ac:dyDescent="0.3">
      <c r="A79" s="53"/>
      <c r="B79" s="58" t="s">
        <v>144</v>
      </c>
      <c r="C79" s="58"/>
      <c r="D79" s="53"/>
      <c r="E79" s="58" t="s">
        <v>144</v>
      </c>
      <c r="F79" s="58"/>
      <c r="G79" s="53"/>
      <c r="H79" s="58" t="s">
        <v>144</v>
      </c>
      <c r="I79" s="58"/>
      <c r="J79" s="53"/>
      <c r="K79" s="58" t="s">
        <v>144</v>
      </c>
      <c r="L79" s="58"/>
      <c r="M79" s="56"/>
    </row>
    <row r="80" spans="1:13" ht="15" thickBot="1" x14ac:dyDescent="0.35">
      <c r="A80" s="53"/>
      <c r="B80" s="54"/>
      <c r="C80" s="55"/>
      <c r="D80" s="53"/>
      <c r="E80" s="54"/>
      <c r="F80" s="55"/>
      <c r="G80" s="53"/>
      <c r="H80" s="54"/>
      <c r="I80" s="55"/>
      <c r="J80" s="53"/>
      <c r="K80" s="54"/>
      <c r="L80" s="55"/>
      <c r="M80" s="54"/>
    </row>
    <row r="81" spans="1:13" ht="15" thickBot="1" x14ac:dyDescent="0.35">
      <c r="A81" s="71">
        <f>Prix!$B$25</f>
        <v>1016</v>
      </c>
      <c r="B81" s="87" t="str">
        <f>Prix!$C$25</f>
        <v>René Courchesne</v>
      </c>
      <c r="C81" s="88"/>
      <c r="D81" s="71">
        <f>Prix!$B$26</f>
        <v>1017</v>
      </c>
      <c r="E81" s="87" t="str">
        <f>Prix!$C$26</f>
        <v>Gilles Martin</v>
      </c>
      <c r="F81" s="88"/>
      <c r="G81" s="71">
        <f>Prix!$B$27</f>
        <v>1018</v>
      </c>
      <c r="H81" s="87" t="str">
        <f>Prix!$C$27</f>
        <v>Jacques Croteau</v>
      </c>
      <c r="I81" s="88"/>
      <c r="J81" s="71">
        <f>Prix!$B$28</f>
        <v>1019</v>
      </c>
      <c r="K81" s="87" t="str">
        <f>Prix!$C$28</f>
        <v>Raymond Chartré</v>
      </c>
      <c r="L81" s="88"/>
      <c r="M81" s="56"/>
    </row>
    <row r="82" spans="1:13" x14ac:dyDescent="0.3">
      <c r="A82" s="53"/>
      <c r="B82" s="57" t="s">
        <v>129</v>
      </c>
      <c r="C82" s="57"/>
      <c r="D82" s="53"/>
      <c r="E82" s="57" t="s">
        <v>129</v>
      </c>
      <c r="F82" s="57"/>
      <c r="G82" s="53"/>
      <c r="H82" s="57" t="s">
        <v>129</v>
      </c>
      <c r="I82" s="57"/>
      <c r="J82" s="53"/>
      <c r="K82" s="57" t="s">
        <v>129</v>
      </c>
      <c r="L82" s="57"/>
      <c r="M82" s="56"/>
    </row>
    <row r="83" spans="1:13" x14ac:dyDescent="0.3">
      <c r="A83" s="53"/>
      <c r="B83" s="57" t="s">
        <v>130</v>
      </c>
      <c r="C83" s="57"/>
      <c r="D83" s="53"/>
      <c r="E83" s="57" t="s">
        <v>130</v>
      </c>
      <c r="F83" s="57"/>
      <c r="G83" s="53"/>
      <c r="H83" s="57" t="s">
        <v>130</v>
      </c>
      <c r="I83" s="57"/>
      <c r="J83" s="53"/>
      <c r="K83" s="57" t="s">
        <v>130</v>
      </c>
      <c r="L83" s="57"/>
      <c r="M83" s="56"/>
    </row>
    <row r="84" spans="1:13" x14ac:dyDescent="0.3">
      <c r="A84" s="53"/>
      <c r="B84" s="57" t="s">
        <v>131</v>
      </c>
      <c r="C84" s="57"/>
      <c r="D84" s="53"/>
      <c r="E84" s="57" t="s">
        <v>131</v>
      </c>
      <c r="F84" s="57"/>
      <c r="G84" s="53"/>
      <c r="H84" s="57" t="s">
        <v>131</v>
      </c>
      <c r="I84" s="57"/>
      <c r="J84" s="53"/>
      <c r="K84" s="57" t="s">
        <v>131</v>
      </c>
      <c r="L84" s="57"/>
      <c r="M84" s="56"/>
    </row>
    <row r="85" spans="1:13" x14ac:dyDescent="0.3">
      <c r="A85" s="53"/>
      <c r="B85" s="57" t="s">
        <v>132</v>
      </c>
      <c r="C85" s="57"/>
      <c r="D85" s="53"/>
      <c r="E85" s="57" t="s">
        <v>132</v>
      </c>
      <c r="F85" s="57"/>
      <c r="G85" s="53"/>
      <c r="H85" s="57" t="s">
        <v>132</v>
      </c>
      <c r="I85" s="57"/>
      <c r="J85" s="53"/>
      <c r="K85" s="57" t="s">
        <v>132</v>
      </c>
      <c r="L85" s="57"/>
      <c r="M85" s="56"/>
    </row>
    <row r="86" spans="1:13" x14ac:dyDescent="0.3">
      <c r="A86" s="53"/>
      <c r="B86" s="57" t="s">
        <v>133</v>
      </c>
      <c r="C86" s="57"/>
      <c r="D86" s="53"/>
      <c r="E86" s="57" t="s">
        <v>133</v>
      </c>
      <c r="F86" s="57"/>
      <c r="G86" s="53"/>
      <c r="H86" s="57" t="s">
        <v>133</v>
      </c>
      <c r="I86" s="57"/>
      <c r="J86" s="53"/>
      <c r="K86" s="57" t="s">
        <v>133</v>
      </c>
      <c r="L86" s="57"/>
      <c r="M86" s="56"/>
    </row>
    <row r="87" spans="1:13" x14ac:dyDescent="0.3">
      <c r="A87" s="53"/>
      <c r="B87" s="57" t="s">
        <v>134</v>
      </c>
      <c r="C87" s="57"/>
      <c r="D87" s="53"/>
      <c r="E87" s="57" t="s">
        <v>134</v>
      </c>
      <c r="F87" s="57"/>
      <c r="G87" s="53"/>
      <c r="H87" s="57" t="s">
        <v>134</v>
      </c>
      <c r="I87" s="57"/>
      <c r="J87" s="53"/>
      <c r="K87" s="57" t="s">
        <v>134</v>
      </c>
      <c r="L87" s="57"/>
      <c r="M87" s="56"/>
    </row>
    <row r="88" spans="1:13" x14ac:dyDescent="0.3">
      <c r="A88" s="53"/>
      <c r="B88" s="57" t="s">
        <v>135</v>
      </c>
      <c r="C88" s="57"/>
      <c r="D88" s="53"/>
      <c r="E88" s="57" t="s">
        <v>135</v>
      </c>
      <c r="F88" s="57"/>
      <c r="G88" s="53"/>
      <c r="H88" s="57" t="s">
        <v>135</v>
      </c>
      <c r="I88" s="57"/>
      <c r="J88" s="53"/>
      <c r="K88" s="57" t="s">
        <v>135</v>
      </c>
      <c r="L88" s="57"/>
      <c r="M88" s="56"/>
    </row>
    <row r="89" spans="1:13" x14ac:dyDescent="0.3">
      <c r="A89" s="53"/>
      <c r="B89" s="57" t="s">
        <v>136</v>
      </c>
      <c r="C89" s="57"/>
      <c r="D89" s="53"/>
      <c r="E89" s="57" t="s">
        <v>136</v>
      </c>
      <c r="F89" s="57"/>
      <c r="G89" s="53"/>
      <c r="H89" s="57" t="s">
        <v>136</v>
      </c>
      <c r="I89" s="57"/>
      <c r="J89" s="53"/>
      <c r="K89" s="57" t="s">
        <v>136</v>
      </c>
      <c r="L89" s="57"/>
      <c r="M89" s="56"/>
    </row>
    <row r="90" spans="1:13" x14ac:dyDescent="0.3">
      <c r="A90" s="53"/>
      <c r="B90" s="57" t="s">
        <v>137</v>
      </c>
      <c r="C90" s="57"/>
      <c r="D90" s="53"/>
      <c r="E90" s="57" t="s">
        <v>137</v>
      </c>
      <c r="F90" s="57"/>
      <c r="G90" s="53"/>
      <c r="H90" s="57" t="s">
        <v>137</v>
      </c>
      <c r="I90" s="57"/>
      <c r="J90" s="53"/>
      <c r="K90" s="57" t="s">
        <v>137</v>
      </c>
      <c r="L90" s="57"/>
      <c r="M90" s="56"/>
    </row>
    <row r="91" spans="1:13" x14ac:dyDescent="0.3">
      <c r="A91" s="53"/>
      <c r="B91" s="57" t="s">
        <v>138</v>
      </c>
      <c r="C91" s="57"/>
      <c r="D91" s="53"/>
      <c r="E91" s="57" t="s">
        <v>138</v>
      </c>
      <c r="F91" s="57"/>
      <c r="G91" s="53"/>
      <c r="H91" s="57" t="s">
        <v>138</v>
      </c>
      <c r="I91" s="57"/>
      <c r="J91" s="53"/>
      <c r="K91" s="57" t="s">
        <v>138</v>
      </c>
      <c r="L91" s="57"/>
      <c r="M91" s="56"/>
    </row>
    <row r="92" spans="1:13" x14ac:dyDescent="0.3">
      <c r="A92" s="53"/>
      <c r="B92" s="57" t="s">
        <v>139</v>
      </c>
      <c r="C92" s="57"/>
      <c r="D92" s="53"/>
      <c r="E92" s="57" t="s">
        <v>139</v>
      </c>
      <c r="F92" s="57"/>
      <c r="G92" s="53"/>
      <c r="H92" s="57" t="s">
        <v>139</v>
      </c>
      <c r="I92" s="57"/>
      <c r="J92" s="53"/>
      <c r="K92" s="57" t="s">
        <v>139</v>
      </c>
      <c r="L92" s="57"/>
      <c r="M92" s="56"/>
    </row>
    <row r="93" spans="1:13" x14ac:dyDescent="0.3">
      <c r="A93" s="53"/>
      <c r="B93" s="57" t="s">
        <v>140</v>
      </c>
      <c r="C93" s="57"/>
      <c r="D93" s="53"/>
      <c r="E93" s="57" t="s">
        <v>140</v>
      </c>
      <c r="F93" s="57"/>
      <c r="G93" s="53"/>
      <c r="H93" s="57" t="s">
        <v>140</v>
      </c>
      <c r="I93" s="57"/>
      <c r="J93" s="53"/>
      <c r="K93" s="57" t="s">
        <v>140</v>
      </c>
      <c r="L93" s="57"/>
      <c r="M93" s="56"/>
    </row>
    <row r="94" spans="1:13" x14ac:dyDescent="0.3">
      <c r="A94" s="53"/>
      <c r="B94" s="57" t="s">
        <v>141</v>
      </c>
      <c r="C94" s="57"/>
      <c r="D94" s="53"/>
      <c r="E94" s="57" t="s">
        <v>141</v>
      </c>
      <c r="F94" s="57"/>
      <c r="G94" s="53"/>
      <c r="H94" s="57" t="s">
        <v>141</v>
      </c>
      <c r="I94" s="57"/>
      <c r="J94" s="53"/>
      <c r="K94" s="57" t="s">
        <v>141</v>
      </c>
      <c r="L94" s="57"/>
      <c r="M94" s="56"/>
    </row>
    <row r="95" spans="1:13" ht="15" thickBot="1" x14ac:dyDescent="0.35">
      <c r="A95" s="53"/>
      <c r="B95" s="57" t="s">
        <v>142</v>
      </c>
      <c r="C95" s="57"/>
      <c r="D95" s="53"/>
      <c r="E95" s="57" t="s">
        <v>142</v>
      </c>
      <c r="F95" s="57"/>
      <c r="G95" s="53"/>
      <c r="H95" s="57" t="s">
        <v>142</v>
      </c>
      <c r="I95" s="57"/>
      <c r="J95" s="53"/>
      <c r="K95" s="57" t="s">
        <v>142</v>
      </c>
      <c r="L95" s="57"/>
      <c r="M95" s="56"/>
    </row>
    <row r="96" spans="1:13" ht="15" thickBot="1" x14ac:dyDescent="0.35">
      <c r="A96" s="53"/>
      <c r="B96" s="57" t="s">
        <v>143</v>
      </c>
      <c r="C96" s="70">
        <f ca="1">IFERROR((SUMPRODUCT((T(OFFSET(INDIRECT("Sem."&amp;TEXT(DATE(,1,COLUMN($A:$E)),"jj")&amp;"!$C$2"),ROW($1:$161)-1,0))=B81)*(--(N(OFFSET(INDIRECT("Sem."&amp;TEXT(DATE(,1,COLUMN($A:$E)),"jj")&amp;"!$E$2:$G$2"),ROW($1:$161)-1,0)))=300))+SUMPRODUCT((T(OFFSET(INDIRECT("Sem."&amp;TEXT(DATE(,1,COLUMN($A:$E)),"jj")&amp;"!$C$2"),ROW($1:$161)-1,0))=B81)*(--(N(OFFSET(INDIRECT("Sem."&amp;TEXT(DATE(,1,COLUMN($A:$E)),"jj")&amp;"!$F$2"),ROW($1:$161)-1,0)))=300))+SUMPRODUCT((T(OFFSET(INDIRECT("Sem."&amp;TEXT(DATE(,1,COLUMN($A:$E)),"jj")&amp;"!$C$2"),ROW($1:$161)-1,0))=B81)*(--(N(OFFSET(INDIRECT("Sem."&amp;TEXT(DATE(,1,COLUMN($A:$E)),"jj")&amp;"!$G$2"),ROW($1:$161)-1,0)))=300)))*25,0)</f>
        <v>0</v>
      </c>
      <c r="D96" s="53"/>
      <c r="E96" s="57" t="s">
        <v>143</v>
      </c>
      <c r="F96" s="70">
        <f ca="1">IFERROR((SUMPRODUCT((T(OFFSET(INDIRECT("Sem."&amp;TEXT(DATE(,1,COLUMN($A:$E)),"jj")&amp;"!$C$2"),ROW($1:$161)-1,0))=E81)*(--(N(OFFSET(INDIRECT("Sem."&amp;TEXT(DATE(,1,COLUMN($A:$E)),"jj")&amp;"!$E$2:$G$2"),ROW($1:$161)-1,0)))=300))+SUMPRODUCT((T(OFFSET(INDIRECT("Sem."&amp;TEXT(DATE(,1,COLUMN($A:$E)),"jj")&amp;"!$C$2"),ROW($1:$161)-1,0))=E81)*(--(N(OFFSET(INDIRECT("Sem."&amp;TEXT(DATE(,1,COLUMN($A:$E)),"jj")&amp;"!$F$2"),ROW($1:$161)-1,0)))=300))+SUMPRODUCT((T(OFFSET(INDIRECT("Sem."&amp;TEXT(DATE(,1,COLUMN($A:$E)),"jj")&amp;"!$C$2"),ROW($1:$161)-1,0))=E81)*(--(N(OFFSET(INDIRECT("Sem."&amp;TEXT(DATE(,1,COLUMN($A:$E)),"jj")&amp;"!$G$2"),ROW($1:$161)-1,0)))=300)))*25,0)</f>
        <v>0</v>
      </c>
      <c r="G96" s="53"/>
      <c r="H96" s="57" t="s">
        <v>143</v>
      </c>
      <c r="I96" s="70">
        <f ca="1">IFERROR((SUMPRODUCT((T(OFFSET(INDIRECT("Sem."&amp;TEXT(DATE(,1,COLUMN($A:$E)),"jj")&amp;"!$C$2"),ROW($1:$161)-1,0))=H81)*(--(N(OFFSET(INDIRECT("Sem."&amp;TEXT(DATE(,1,COLUMN($A:$E)),"jj")&amp;"!$E$2:$G$2"),ROW($1:$161)-1,0)))=300))+SUMPRODUCT((T(OFFSET(INDIRECT("Sem."&amp;TEXT(DATE(,1,COLUMN($A:$E)),"jj")&amp;"!$C$2"),ROW($1:$161)-1,0))=H81)*(--(N(OFFSET(INDIRECT("Sem."&amp;TEXT(DATE(,1,COLUMN($A:$E)),"jj")&amp;"!$F$2"),ROW($1:$161)-1,0)))=300))+SUMPRODUCT((T(OFFSET(INDIRECT("Sem."&amp;TEXT(DATE(,1,COLUMN($A:$E)),"jj")&amp;"!$C$2"),ROW($1:$161)-1,0))=H81)*(--(N(OFFSET(INDIRECT("Sem."&amp;TEXT(DATE(,1,COLUMN($A:$E)),"jj")&amp;"!$G$2"),ROW($1:$161)-1,0)))=300)))*25,0)</f>
        <v>0</v>
      </c>
      <c r="J96" s="53"/>
      <c r="K96" s="57" t="s">
        <v>143</v>
      </c>
      <c r="L96" s="70">
        <f ca="1">IFERROR((SUMPRODUCT((T(OFFSET(INDIRECT("Sem."&amp;TEXT(DATE(,1,COLUMN($A:$E)),"jj")&amp;"!$C$2"),ROW($1:$161)-1,0))=K81)*(--(N(OFFSET(INDIRECT("Sem."&amp;TEXT(DATE(,1,COLUMN($A:$E)),"jj")&amp;"!$E$2:$G$2"),ROW($1:$161)-1,0)))=300))+SUMPRODUCT((T(OFFSET(INDIRECT("Sem."&amp;TEXT(DATE(,1,COLUMN($A:$E)),"jj")&amp;"!$C$2"),ROW($1:$161)-1,0))=K81)*(--(N(OFFSET(INDIRECT("Sem."&amp;TEXT(DATE(,1,COLUMN($A:$E)),"jj")&amp;"!$F$2"),ROW($1:$161)-1,0)))=300))+SUMPRODUCT((T(OFFSET(INDIRECT("Sem."&amp;TEXT(DATE(,1,COLUMN($A:$E)),"jj")&amp;"!$C$2"),ROW($1:$161)-1,0))=K81)*(--(N(OFFSET(INDIRECT("Sem."&amp;TEXT(DATE(,1,COLUMN($A:$E)),"jj")&amp;"!$G$2"),ROW($1:$161)-1,0)))=300)))*25,0)</f>
        <v>0</v>
      </c>
      <c r="M96" s="56"/>
    </row>
    <row r="97" spans="1:13" x14ac:dyDescent="0.3">
      <c r="A97" s="53"/>
      <c r="B97" s="57" t="s">
        <v>6</v>
      </c>
      <c r="C97" s="57" t="b">
        <f>IF($B$2=$B$18,25)</f>
        <v>0</v>
      </c>
      <c r="D97" s="53"/>
      <c r="E97" s="57" t="s">
        <v>6</v>
      </c>
      <c r="F97" s="57" t="b">
        <f>IF($E$2=$E$18,25)</f>
        <v>0</v>
      </c>
      <c r="G97" s="53"/>
      <c r="H97" s="57" t="s">
        <v>6</v>
      </c>
      <c r="I97" s="57" t="b">
        <f>IF($H$2=$H$18,25)</f>
        <v>0</v>
      </c>
      <c r="J97" s="53"/>
      <c r="K97" s="57" t="s">
        <v>6</v>
      </c>
      <c r="L97" s="57" t="b">
        <f>IF($K$2=$K$18,25)</f>
        <v>0</v>
      </c>
      <c r="M97" s="56"/>
    </row>
    <row r="98" spans="1:13" x14ac:dyDescent="0.3">
      <c r="A98" s="53"/>
      <c r="B98" s="58" t="s">
        <v>144</v>
      </c>
      <c r="C98" s="58"/>
      <c r="D98" s="53"/>
      <c r="E98" s="58" t="s">
        <v>144</v>
      </c>
      <c r="F98" s="58"/>
      <c r="G98" s="53"/>
      <c r="H98" s="58" t="s">
        <v>144</v>
      </c>
      <c r="I98" s="58"/>
      <c r="J98" s="53"/>
      <c r="K98" s="58" t="s">
        <v>144</v>
      </c>
      <c r="L98" s="58"/>
      <c r="M98" s="56"/>
    </row>
    <row r="99" spans="1:13" ht="15" thickBot="1" x14ac:dyDescent="0.35">
      <c r="A99" s="53"/>
      <c r="B99" s="54"/>
      <c r="C99" s="55"/>
      <c r="D99" s="53"/>
      <c r="E99" s="54"/>
      <c r="F99" s="55"/>
      <c r="G99" s="53"/>
      <c r="H99" s="54"/>
      <c r="I99" s="55"/>
      <c r="J99" s="53"/>
      <c r="K99" s="54"/>
      <c r="L99" s="55"/>
      <c r="M99" s="54"/>
    </row>
    <row r="100" spans="1:13" ht="15" thickBot="1" x14ac:dyDescent="0.35">
      <c r="A100" s="71">
        <f>Prix!$B$30</f>
        <v>1087</v>
      </c>
      <c r="B100" s="87" t="str">
        <f>Prix!$C$30</f>
        <v>Claude Gariépy</v>
      </c>
      <c r="C100" s="88"/>
      <c r="D100" s="71">
        <f>Prix!$B$31</f>
        <v>1021</v>
      </c>
      <c r="E100" s="87" t="str">
        <f>Prix!$C$31</f>
        <v>Liliane Blais</v>
      </c>
      <c r="F100" s="88"/>
      <c r="G100" s="71">
        <f>Prix!$B$32</f>
        <v>1022</v>
      </c>
      <c r="H100" s="87" t="str">
        <f>Prix!$C$32</f>
        <v>Suzanne Turcotte</v>
      </c>
      <c r="I100" s="88"/>
      <c r="J100" s="71">
        <f>Prix!$B$33</f>
        <v>1023</v>
      </c>
      <c r="K100" s="87" t="str">
        <f>Prix!$C$33</f>
        <v>Nicole Tanguay</v>
      </c>
      <c r="L100" s="88"/>
      <c r="M100" s="56"/>
    </row>
    <row r="101" spans="1:13" x14ac:dyDescent="0.3">
      <c r="A101" s="53"/>
      <c r="B101" s="57" t="s">
        <v>129</v>
      </c>
      <c r="C101" s="57"/>
      <c r="D101" s="53"/>
      <c r="E101" s="57" t="s">
        <v>129</v>
      </c>
      <c r="F101" s="57"/>
      <c r="G101" s="53"/>
      <c r="H101" s="57" t="s">
        <v>129</v>
      </c>
      <c r="I101" s="57"/>
      <c r="J101" s="53"/>
      <c r="K101" s="57" t="s">
        <v>129</v>
      </c>
      <c r="L101" s="57"/>
      <c r="M101" s="56"/>
    </row>
    <row r="102" spans="1:13" x14ac:dyDescent="0.3">
      <c r="A102" s="53"/>
      <c r="B102" s="57" t="s">
        <v>130</v>
      </c>
      <c r="C102" s="57"/>
      <c r="D102" s="53"/>
      <c r="E102" s="57" t="s">
        <v>130</v>
      </c>
      <c r="F102" s="57"/>
      <c r="G102" s="53"/>
      <c r="H102" s="57" t="s">
        <v>130</v>
      </c>
      <c r="I102" s="57"/>
      <c r="J102" s="53"/>
      <c r="K102" s="57" t="s">
        <v>130</v>
      </c>
      <c r="L102" s="57"/>
      <c r="M102" s="56"/>
    </row>
    <row r="103" spans="1:13" x14ac:dyDescent="0.3">
      <c r="A103" s="53"/>
      <c r="B103" s="57" t="s">
        <v>131</v>
      </c>
      <c r="C103" s="57"/>
      <c r="D103" s="53"/>
      <c r="E103" s="57" t="s">
        <v>131</v>
      </c>
      <c r="F103" s="57"/>
      <c r="G103" s="53"/>
      <c r="H103" s="57" t="s">
        <v>131</v>
      </c>
      <c r="I103" s="57"/>
      <c r="J103" s="53"/>
      <c r="K103" s="57" t="s">
        <v>131</v>
      </c>
      <c r="L103" s="57"/>
      <c r="M103" s="56"/>
    </row>
    <row r="104" spans="1:13" x14ac:dyDescent="0.3">
      <c r="A104" s="53"/>
      <c r="B104" s="57" t="s">
        <v>132</v>
      </c>
      <c r="C104" s="57"/>
      <c r="D104" s="53"/>
      <c r="E104" s="57" t="s">
        <v>132</v>
      </c>
      <c r="F104" s="57"/>
      <c r="G104" s="53"/>
      <c r="H104" s="57" t="s">
        <v>132</v>
      </c>
      <c r="I104" s="57"/>
      <c r="J104" s="53"/>
      <c r="K104" s="57" t="s">
        <v>132</v>
      </c>
      <c r="L104" s="57"/>
      <c r="M104" s="56"/>
    </row>
    <row r="105" spans="1:13" x14ac:dyDescent="0.3">
      <c r="A105" s="53"/>
      <c r="B105" s="57" t="s">
        <v>133</v>
      </c>
      <c r="C105" s="57"/>
      <c r="D105" s="53"/>
      <c r="E105" s="57" t="s">
        <v>133</v>
      </c>
      <c r="F105" s="57"/>
      <c r="G105" s="53"/>
      <c r="H105" s="57" t="s">
        <v>133</v>
      </c>
      <c r="I105" s="57"/>
      <c r="J105" s="53"/>
      <c r="K105" s="57" t="s">
        <v>133</v>
      </c>
      <c r="L105" s="57"/>
      <c r="M105" s="56"/>
    </row>
    <row r="106" spans="1:13" x14ac:dyDescent="0.3">
      <c r="A106" s="53"/>
      <c r="B106" s="57" t="s">
        <v>134</v>
      </c>
      <c r="C106" s="57"/>
      <c r="D106" s="53"/>
      <c r="E106" s="57" t="s">
        <v>134</v>
      </c>
      <c r="F106" s="57"/>
      <c r="G106" s="53"/>
      <c r="H106" s="57" t="s">
        <v>134</v>
      </c>
      <c r="I106" s="57"/>
      <c r="J106" s="53"/>
      <c r="K106" s="57" t="s">
        <v>134</v>
      </c>
      <c r="L106" s="57"/>
      <c r="M106" s="56"/>
    </row>
    <row r="107" spans="1:13" x14ac:dyDescent="0.3">
      <c r="A107" s="53"/>
      <c r="B107" s="57" t="s">
        <v>135</v>
      </c>
      <c r="C107" s="57"/>
      <c r="D107" s="53"/>
      <c r="E107" s="57" t="s">
        <v>135</v>
      </c>
      <c r="F107" s="57"/>
      <c r="G107" s="53"/>
      <c r="H107" s="57" t="s">
        <v>135</v>
      </c>
      <c r="I107" s="57"/>
      <c r="J107" s="53"/>
      <c r="K107" s="57" t="s">
        <v>135</v>
      </c>
      <c r="L107" s="57"/>
      <c r="M107" s="56"/>
    </row>
    <row r="108" spans="1:13" x14ac:dyDescent="0.3">
      <c r="A108" s="53"/>
      <c r="B108" s="57" t="s">
        <v>136</v>
      </c>
      <c r="C108" s="57"/>
      <c r="D108" s="53"/>
      <c r="E108" s="57" t="s">
        <v>136</v>
      </c>
      <c r="F108" s="57"/>
      <c r="G108" s="53"/>
      <c r="H108" s="57" t="s">
        <v>136</v>
      </c>
      <c r="I108" s="57"/>
      <c r="J108" s="53"/>
      <c r="K108" s="57" t="s">
        <v>136</v>
      </c>
      <c r="L108" s="57"/>
      <c r="M108" s="56"/>
    </row>
    <row r="109" spans="1:13" x14ac:dyDescent="0.3">
      <c r="A109" s="53"/>
      <c r="B109" s="57" t="s">
        <v>137</v>
      </c>
      <c r="C109" s="57"/>
      <c r="D109" s="53"/>
      <c r="E109" s="57" t="s">
        <v>137</v>
      </c>
      <c r="F109" s="57"/>
      <c r="G109" s="53"/>
      <c r="H109" s="57" t="s">
        <v>137</v>
      </c>
      <c r="I109" s="57"/>
      <c r="J109" s="53"/>
      <c r="K109" s="57" t="s">
        <v>137</v>
      </c>
      <c r="L109" s="57"/>
      <c r="M109" s="56"/>
    </row>
    <row r="110" spans="1:13" x14ac:dyDescent="0.3">
      <c r="A110" s="53"/>
      <c r="B110" s="57" t="s">
        <v>138</v>
      </c>
      <c r="C110" s="57"/>
      <c r="D110" s="53"/>
      <c r="E110" s="57" t="s">
        <v>138</v>
      </c>
      <c r="F110" s="57"/>
      <c r="G110" s="53"/>
      <c r="H110" s="57" t="s">
        <v>138</v>
      </c>
      <c r="I110" s="57"/>
      <c r="J110" s="53"/>
      <c r="K110" s="57" t="s">
        <v>138</v>
      </c>
      <c r="L110" s="57"/>
      <c r="M110" s="56"/>
    </row>
    <row r="111" spans="1:13" x14ac:dyDescent="0.3">
      <c r="A111" s="53"/>
      <c r="B111" s="57" t="s">
        <v>139</v>
      </c>
      <c r="C111" s="57"/>
      <c r="D111" s="53"/>
      <c r="E111" s="57" t="s">
        <v>139</v>
      </c>
      <c r="F111" s="57"/>
      <c r="G111" s="53"/>
      <c r="H111" s="57" t="s">
        <v>139</v>
      </c>
      <c r="I111" s="57"/>
      <c r="J111" s="53"/>
      <c r="K111" s="57" t="s">
        <v>139</v>
      </c>
      <c r="L111" s="57"/>
      <c r="M111" s="56"/>
    </row>
    <row r="112" spans="1:13" x14ac:dyDescent="0.3">
      <c r="A112" s="53"/>
      <c r="B112" s="57" t="s">
        <v>140</v>
      </c>
      <c r="C112" s="57"/>
      <c r="D112" s="53"/>
      <c r="E112" s="57" t="s">
        <v>140</v>
      </c>
      <c r="F112" s="57"/>
      <c r="G112" s="53"/>
      <c r="H112" s="57" t="s">
        <v>140</v>
      </c>
      <c r="I112" s="57"/>
      <c r="J112" s="53"/>
      <c r="K112" s="57" t="s">
        <v>140</v>
      </c>
      <c r="L112" s="57"/>
      <c r="M112" s="56"/>
    </row>
    <row r="113" spans="1:13" x14ac:dyDescent="0.3">
      <c r="A113" s="53"/>
      <c r="B113" s="57" t="s">
        <v>141</v>
      </c>
      <c r="C113" s="57"/>
      <c r="D113" s="53"/>
      <c r="E113" s="57" t="s">
        <v>141</v>
      </c>
      <c r="F113" s="57"/>
      <c r="G113" s="53"/>
      <c r="H113" s="57" t="s">
        <v>141</v>
      </c>
      <c r="I113" s="57"/>
      <c r="J113" s="53"/>
      <c r="K113" s="57" t="s">
        <v>141</v>
      </c>
      <c r="L113" s="57"/>
      <c r="M113" s="56"/>
    </row>
    <row r="114" spans="1:13" ht="15" thickBot="1" x14ac:dyDescent="0.35">
      <c r="A114" s="53"/>
      <c r="B114" s="57" t="s">
        <v>142</v>
      </c>
      <c r="C114" s="57"/>
      <c r="D114" s="53"/>
      <c r="E114" s="57" t="s">
        <v>142</v>
      </c>
      <c r="F114" s="57"/>
      <c r="G114" s="53"/>
      <c r="H114" s="57" t="s">
        <v>142</v>
      </c>
      <c r="I114" s="57"/>
      <c r="J114" s="53"/>
      <c r="K114" s="57" t="s">
        <v>142</v>
      </c>
      <c r="L114" s="57"/>
      <c r="M114" s="56"/>
    </row>
    <row r="115" spans="1:13" ht="15" thickBot="1" x14ac:dyDescent="0.35">
      <c r="A115" s="53"/>
      <c r="B115" s="57" t="s">
        <v>143</v>
      </c>
      <c r="C115" s="70">
        <f ca="1">IFERROR((SUMPRODUCT((T(OFFSET(INDIRECT("Sem."&amp;TEXT(DATE(,1,COLUMN($A:$E)),"jj")&amp;"!$C$2"),ROW($1:$161)-1,0))=B100)*(--(N(OFFSET(INDIRECT("Sem."&amp;TEXT(DATE(,1,COLUMN($A:$E)),"jj")&amp;"!$E$2:$G$2"),ROW($1:$161)-1,0)))=300))+SUMPRODUCT((T(OFFSET(INDIRECT("Sem."&amp;TEXT(DATE(,1,COLUMN($A:$E)),"jj")&amp;"!$C$2"),ROW($1:$161)-1,0))=B100)*(--(N(OFFSET(INDIRECT("Sem."&amp;TEXT(DATE(,1,COLUMN($A:$E)),"jj")&amp;"!$F$2"),ROW($1:$161)-1,0)))=300))+SUMPRODUCT((T(OFFSET(INDIRECT("Sem."&amp;TEXT(DATE(,1,COLUMN($A:$E)),"jj")&amp;"!$C$2"),ROW($1:$161)-1,0))=B100)*(--(N(OFFSET(INDIRECT("Sem."&amp;TEXT(DATE(,1,COLUMN($A:$E)),"jj")&amp;"!$G$2"),ROW($1:$161)-1,0)))=300)))*25,0)</f>
        <v>0</v>
      </c>
      <c r="D115" s="53"/>
      <c r="E115" s="57" t="s">
        <v>143</v>
      </c>
      <c r="F115" s="70">
        <f ca="1">IFERROR((SUMPRODUCT((T(OFFSET(INDIRECT("Sem."&amp;TEXT(DATE(,1,COLUMN($A:$E)),"jj")&amp;"!$C$2"),ROW($1:$161)-1,0))=E100)*(--(N(OFFSET(INDIRECT("Sem."&amp;TEXT(DATE(,1,COLUMN($A:$E)),"jj")&amp;"!$E$2:$G$2"),ROW($1:$161)-1,0)))=300))+SUMPRODUCT((T(OFFSET(INDIRECT("Sem."&amp;TEXT(DATE(,1,COLUMN($A:$E)),"jj")&amp;"!$C$2"),ROW($1:$161)-1,0))=E100)*(--(N(OFFSET(INDIRECT("Sem."&amp;TEXT(DATE(,1,COLUMN($A:$E)),"jj")&amp;"!$F$2"),ROW($1:$161)-1,0)))=300))+SUMPRODUCT((T(OFFSET(INDIRECT("Sem."&amp;TEXT(DATE(,1,COLUMN($A:$E)),"jj")&amp;"!$C$2"),ROW($1:$161)-1,0))=E100)*(--(N(OFFSET(INDIRECT("Sem."&amp;TEXT(DATE(,1,COLUMN($A:$E)),"jj")&amp;"!$G$2"),ROW($1:$161)-1,0)))=300)))*25,0)</f>
        <v>0</v>
      </c>
      <c r="G115" s="53"/>
      <c r="H115" s="57" t="s">
        <v>143</v>
      </c>
      <c r="I115" s="70">
        <f ca="1">IFERROR((SUMPRODUCT((T(OFFSET(INDIRECT("Sem."&amp;TEXT(DATE(,1,COLUMN($A:$E)),"jj")&amp;"!$C$2"),ROW($1:$161)-1,0))=H100)*(--(N(OFFSET(INDIRECT("Sem."&amp;TEXT(DATE(,1,COLUMN($A:$E)),"jj")&amp;"!$E$2:$G$2"),ROW($1:$161)-1,0)))=300))+SUMPRODUCT((T(OFFSET(INDIRECT("Sem."&amp;TEXT(DATE(,1,COLUMN($A:$E)),"jj")&amp;"!$C$2"),ROW($1:$161)-1,0))=H100)*(--(N(OFFSET(INDIRECT("Sem."&amp;TEXT(DATE(,1,COLUMN($A:$E)),"jj")&amp;"!$F$2"),ROW($1:$161)-1,0)))=300))+SUMPRODUCT((T(OFFSET(INDIRECT("Sem."&amp;TEXT(DATE(,1,COLUMN($A:$E)),"jj")&amp;"!$C$2"),ROW($1:$161)-1,0))=H100)*(--(N(OFFSET(INDIRECT("Sem."&amp;TEXT(DATE(,1,COLUMN($A:$E)),"jj")&amp;"!$G$2"),ROW($1:$161)-1,0)))=300)))*25,0)</f>
        <v>0</v>
      </c>
      <c r="J115" s="53"/>
      <c r="K115" s="57" t="s">
        <v>143</v>
      </c>
      <c r="L115" s="70">
        <f ca="1">IFERROR((SUMPRODUCT((T(OFFSET(INDIRECT("Sem."&amp;TEXT(DATE(,1,COLUMN($A:$E)),"jj")&amp;"!$C$2"),ROW($1:$161)-1,0))=K100)*(--(N(OFFSET(INDIRECT("Sem."&amp;TEXT(DATE(,1,COLUMN($A:$E)),"jj")&amp;"!$E$2:$G$2"),ROW($1:$161)-1,0)))=300))+SUMPRODUCT((T(OFFSET(INDIRECT("Sem."&amp;TEXT(DATE(,1,COLUMN($A:$E)),"jj")&amp;"!$C$2"),ROW($1:$161)-1,0))=K100)*(--(N(OFFSET(INDIRECT("Sem."&amp;TEXT(DATE(,1,COLUMN($A:$E)),"jj")&amp;"!$F$2"),ROW($1:$161)-1,0)))=300))+SUMPRODUCT((T(OFFSET(INDIRECT("Sem."&amp;TEXT(DATE(,1,COLUMN($A:$E)),"jj")&amp;"!$C$2"),ROW($1:$161)-1,0))=K100)*(--(N(OFFSET(INDIRECT("Sem."&amp;TEXT(DATE(,1,COLUMN($A:$E)),"jj")&amp;"!$G$2"),ROW($1:$161)-1,0)))=300)))*25,0)</f>
        <v>0</v>
      </c>
      <c r="M115" s="56"/>
    </row>
    <row r="116" spans="1:13" x14ac:dyDescent="0.3">
      <c r="A116" s="53"/>
      <c r="B116" s="57" t="s">
        <v>6</v>
      </c>
      <c r="C116" s="57" t="b">
        <f>IF($B$2=$B$18,25)</f>
        <v>0</v>
      </c>
      <c r="D116" s="53"/>
      <c r="E116" s="57" t="s">
        <v>6</v>
      </c>
      <c r="F116" s="57" t="b">
        <f>IF($E$2=$E$18,25)</f>
        <v>0</v>
      </c>
      <c r="G116" s="53"/>
      <c r="H116" s="57" t="s">
        <v>6</v>
      </c>
      <c r="I116" s="57" t="b">
        <f>IF($H$2=$H$18,25)</f>
        <v>0</v>
      </c>
      <c r="J116" s="53"/>
      <c r="K116" s="57" t="s">
        <v>6</v>
      </c>
      <c r="L116" s="57" t="b">
        <f>IF($K$2=$K$18,25)</f>
        <v>0</v>
      </c>
      <c r="M116" s="56"/>
    </row>
    <row r="117" spans="1:13" x14ac:dyDescent="0.3">
      <c r="A117" s="53"/>
      <c r="B117" s="58" t="s">
        <v>144</v>
      </c>
      <c r="C117" s="58"/>
      <c r="D117" s="53"/>
      <c r="E117" s="58" t="s">
        <v>144</v>
      </c>
      <c r="F117" s="58"/>
      <c r="G117" s="53"/>
      <c r="H117" s="58" t="s">
        <v>144</v>
      </c>
      <c r="I117" s="58"/>
      <c r="J117" s="53"/>
      <c r="K117" s="58" t="s">
        <v>144</v>
      </c>
      <c r="L117" s="58"/>
      <c r="M117" s="56"/>
    </row>
    <row r="118" spans="1:13" x14ac:dyDescent="0.3">
      <c r="A118" s="53"/>
      <c r="B118" s="54"/>
      <c r="C118" s="55"/>
      <c r="D118" s="53"/>
      <c r="E118" s="54"/>
      <c r="F118" s="55"/>
      <c r="G118" s="53"/>
      <c r="H118" s="54"/>
      <c r="I118" s="55"/>
      <c r="J118" s="53"/>
      <c r="K118" s="54"/>
      <c r="L118" s="55"/>
      <c r="M118" s="54"/>
    </row>
    <row r="119" spans="1:13" x14ac:dyDescent="0.3">
      <c r="A119" s="59"/>
      <c r="B119" s="60"/>
      <c r="C119" s="61"/>
      <c r="D119" s="59"/>
      <c r="E119" s="60"/>
      <c r="F119" s="61"/>
      <c r="G119" s="59"/>
      <c r="H119" s="60"/>
      <c r="I119" s="61"/>
      <c r="J119" s="59"/>
      <c r="K119" s="60"/>
      <c r="L119" s="61"/>
      <c r="M119" s="60"/>
    </row>
    <row r="120" spans="1:13" x14ac:dyDescent="0.3">
      <c r="A120" s="59"/>
      <c r="B120" s="60"/>
      <c r="C120" s="61"/>
      <c r="D120" s="59"/>
      <c r="E120" s="60"/>
      <c r="F120" s="61"/>
      <c r="G120" s="59"/>
      <c r="H120" s="60"/>
      <c r="I120" s="61"/>
      <c r="J120" s="59"/>
      <c r="K120" s="60"/>
      <c r="L120" s="61"/>
      <c r="M120" s="60"/>
    </row>
    <row r="121" spans="1:13" ht="15" thickBot="1" x14ac:dyDescent="0.35">
      <c r="A121" s="53"/>
      <c r="B121" s="54"/>
      <c r="C121" s="55"/>
      <c r="D121" s="53"/>
      <c r="E121" s="54"/>
      <c r="F121" s="55"/>
      <c r="G121" s="53"/>
      <c r="H121" s="54"/>
      <c r="I121" s="55"/>
      <c r="J121" s="53"/>
      <c r="K121" s="54"/>
      <c r="L121" s="55"/>
      <c r="M121" s="54"/>
    </row>
    <row r="122" spans="1:13" ht="15" thickBot="1" x14ac:dyDescent="0.35">
      <c r="A122" s="71">
        <f>Prix!$B$34</f>
        <v>1024</v>
      </c>
      <c r="B122" s="87" t="str">
        <f>Prix!$C$34</f>
        <v>Roland Gariépy</v>
      </c>
      <c r="C122" s="88"/>
      <c r="D122" s="71">
        <f>Prix!$B$36</f>
        <v>1025</v>
      </c>
      <c r="E122" s="87" t="str">
        <f>Prix!$C$36</f>
        <v>Diane Lampron</v>
      </c>
      <c r="F122" s="88"/>
      <c r="G122" s="71">
        <f>Prix!$B$37</f>
        <v>1026</v>
      </c>
      <c r="H122" s="87" t="str">
        <f>Prix!$C$37</f>
        <v>Charlotte Jolicoeur</v>
      </c>
      <c r="I122" s="88"/>
      <c r="J122" s="71">
        <f>Prix!$B$38</f>
        <v>1007</v>
      </c>
      <c r="K122" s="87" t="str">
        <f>Prix!$C$38</f>
        <v>Jacques Charlebois</v>
      </c>
      <c r="L122" s="88"/>
      <c r="M122" s="56"/>
    </row>
    <row r="123" spans="1:13" x14ac:dyDescent="0.3">
      <c r="A123" s="53"/>
      <c r="B123" s="57" t="s">
        <v>129</v>
      </c>
      <c r="C123" s="57"/>
      <c r="D123" s="53"/>
      <c r="E123" s="57" t="s">
        <v>129</v>
      </c>
      <c r="F123" s="57"/>
      <c r="G123" s="53"/>
      <c r="H123" s="57" t="s">
        <v>129</v>
      </c>
      <c r="I123" s="57"/>
      <c r="J123" s="53"/>
      <c r="K123" s="57" t="s">
        <v>129</v>
      </c>
      <c r="L123" s="57"/>
      <c r="M123" s="56"/>
    </row>
    <row r="124" spans="1:13" x14ac:dyDescent="0.3">
      <c r="A124" s="53"/>
      <c r="B124" s="57" t="s">
        <v>130</v>
      </c>
      <c r="C124" s="57"/>
      <c r="D124" s="53"/>
      <c r="E124" s="57" t="s">
        <v>130</v>
      </c>
      <c r="F124" s="57"/>
      <c r="G124" s="53"/>
      <c r="H124" s="57" t="s">
        <v>130</v>
      </c>
      <c r="I124" s="57"/>
      <c r="J124" s="53"/>
      <c r="K124" s="57" t="s">
        <v>130</v>
      </c>
      <c r="L124" s="57"/>
      <c r="M124" s="56"/>
    </row>
    <row r="125" spans="1:13" x14ac:dyDescent="0.3">
      <c r="A125" s="53"/>
      <c r="B125" s="57" t="s">
        <v>131</v>
      </c>
      <c r="C125" s="57"/>
      <c r="D125" s="53"/>
      <c r="E125" s="57" t="s">
        <v>131</v>
      </c>
      <c r="F125" s="57"/>
      <c r="G125" s="53"/>
      <c r="H125" s="57" t="s">
        <v>131</v>
      </c>
      <c r="I125" s="57"/>
      <c r="J125" s="53"/>
      <c r="K125" s="57" t="s">
        <v>131</v>
      </c>
      <c r="L125" s="57"/>
      <c r="M125" s="56"/>
    </row>
    <row r="126" spans="1:13" x14ac:dyDescent="0.3">
      <c r="A126" s="53"/>
      <c r="B126" s="57" t="s">
        <v>132</v>
      </c>
      <c r="C126" s="57"/>
      <c r="D126" s="53"/>
      <c r="E126" s="57" t="s">
        <v>132</v>
      </c>
      <c r="F126" s="57"/>
      <c r="G126" s="53"/>
      <c r="H126" s="57" t="s">
        <v>132</v>
      </c>
      <c r="I126" s="57"/>
      <c r="J126" s="53"/>
      <c r="K126" s="57" t="s">
        <v>132</v>
      </c>
      <c r="L126" s="57"/>
      <c r="M126" s="56"/>
    </row>
    <row r="127" spans="1:13" x14ac:dyDescent="0.3">
      <c r="A127" s="53"/>
      <c r="B127" s="57" t="s">
        <v>133</v>
      </c>
      <c r="C127" s="57"/>
      <c r="D127" s="53"/>
      <c r="E127" s="57" t="s">
        <v>133</v>
      </c>
      <c r="F127" s="57"/>
      <c r="G127" s="53"/>
      <c r="H127" s="57" t="s">
        <v>133</v>
      </c>
      <c r="I127" s="57"/>
      <c r="J127" s="53"/>
      <c r="K127" s="57" t="s">
        <v>133</v>
      </c>
      <c r="L127" s="57"/>
      <c r="M127" s="56"/>
    </row>
    <row r="128" spans="1:13" x14ac:dyDescent="0.3">
      <c r="A128" s="53"/>
      <c r="B128" s="57" t="s">
        <v>134</v>
      </c>
      <c r="C128" s="57"/>
      <c r="D128" s="53"/>
      <c r="E128" s="57" t="s">
        <v>134</v>
      </c>
      <c r="F128" s="57"/>
      <c r="G128" s="53"/>
      <c r="H128" s="57" t="s">
        <v>134</v>
      </c>
      <c r="I128" s="57"/>
      <c r="J128" s="53"/>
      <c r="K128" s="57" t="s">
        <v>134</v>
      </c>
      <c r="L128" s="57"/>
      <c r="M128" s="56"/>
    </row>
    <row r="129" spans="1:13" x14ac:dyDescent="0.3">
      <c r="A129" s="53"/>
      <c r="B129" s="57" t="s">
        <v>135</v>
      </c>
      <c r="C129" s="57"/>
      <c r="D129" s="53"/>
      <c r="E129" s="57" t="s">
        <v>135</v>
      </c>
      <c r="F129" s="57"/>
      <c r="G129" s="53"/>
      <c r="H129" s="57" t="s">
        <v>135</v>
      </c>
      <c r="I129" s="57"/>
      <c r="J129" s="53"/>
      <c r="K129" s="57" t="s">
        <v>135</v>
      </c>
      <c r="L129" s="57"/>
      <c r="M129" s="56"/>
    </row>
    <row r="130" spans="1:13" x14ac:dyDescent="0.3">
      <c r="A130" s="53"/>
      <c r="B130" s="57" t="s">
        <v>136</v>
      </c>
      <c r="C130" s="57"/>
      <c r="D130" s="53"/>
      <c r="E130" s="57" t="s">
        <v>136</v>
      </c>
      <c r="F130" s="57"/>
      <c r="G130" s="53"/>
      <c r="H130" s="57" t="s">
        <v>136</v>
      </c>
      <c r="I130" s="57"/>
      <c r="J130" s="53"/>
      <c r="K130" s="57" t="s">
        <v>136</v>
      </c>
      <c r="L130" s="57"/>
      <c r="M130" s="56"/>
    </row>
    <row r="131" spans="1:13" x14ac:dyDescent="0.3">
      <c r="A131" s="53"/>
      <c r="B131" s="57" t="s">
        <v>137</v>
      </c>
      <c r="C131" s="57"/>
      <c r="D131" s="53"/>
      <c r="E131" s="57" t="s">
        <v>137</v>
      </c>
      <c r="F131" s="57"/>
      <c r="G131" s="53"/>
      <c r="H131" s="57" t="s">
        <v>137</v>
      </c>
      <c r="I131" s="57"/>
      <c r="J131" s="53"/>
      <c r="K131" s="57" t="s">
        <v>137</v>
      </c>
      <c r="L131" s="57"/>
      <c r="M131" s="56"/>
    </row>
    <row r="132" spans="1:13" x14ac:dyDescent="0.3">
      <c r="A132" s="53"/>
      <c r="B132" s="57" t="s">
        <v>138</v>
      </c>
      <c r="C132" s="57"/>
      <c r="D132" s="53"/>
      <c r="E132" s="57" t="s">
        <v>138</v>
      </c>
      <c r="F132" s="57"/>
      <c r="G132" s="53"/>
      <c r="H132" s="57" t="s">
        <v>138</v>
      </c>
      <c r="I132" s="57"/>
      <c r="J132" s="53"/>
      <c r="K132" s="57" t="s">
        <v>138</v>
      </c>
      <c r="L132" s="57"/>
      <c r="M132" s="56"/>
    </row>
    <row r="133" spans="1:13" x14ac:dyDescent="0.3">
      <c r="A133" s="53"/>
      <c r="B133" s="57" t="s">
        <v>139</v>
      </c>
      <c r="C133" s="57"/>
      <c r="D133" s="53"/>
      <c r="E133" s="57" t="s">
        <v>139</v>
      </c>
      <c r="F133" s="57"/>
      <c r="G133" s="53"/>
      <c r="H133" s="57" t="s">
        <v>139</v>
      </c>
      <c r="I133" s="57"/>
      <c r="J133" s="53"/>
      <c r="K133" s="57" t="s">
        <v>139</v>
      </c>
      <c r="L133" s="57"/>
      <c r="M133" s="56"/>
    </row>
    <row r="134" spans="1:13" x14ac:dyDescent="0.3">
      <c r="A134" s="53"/>
      <c r="B134" s="57" t="s">
        <v>140</v>
      </c>
      <c r="C134" s="57"/>
      <c r="D134" s="53"/>
      <c r="E134" s="57" t="s">
        <v>140</v>
      </c>
      <c r="F134" s="57"/>
      <c r="G134" s="53"/>
      <c r="H134" s="57" t="s">
        <v>140</v>
      </c>
      <c r="I134" s="57"/>
      <c r="J134" s="53"/>
      <c r="K134" s="57" t="s">
        <v>140</v>
      </c>
      <c r="L134" s="57"/>
      <c r="M134" s="56"/>
    </row>
    <row r="135" spans="1:13" x14ac:dyDescent="0.3">
      <c r="A135" s="53"/>
      <c r="B135" s="57" t="s">
        <v>141</v>
      </c>
      <c r="C135" s="57"/>
      <c r="D135" s="53"/>
      <c r="E135" s="57" t="s">
        <v>141</v>
      </c>
      <c r="F135" s="57"/>
      <c r="G135" s="53"/>
      <c r="H135" s="57" t="s">
        <v>141</v>
      </c>
      <c r="I135" s="57"/>
      <c r="J135" s="53"/>
      <c r="K135" s="57" t="s">
        <v>141</v>
      </c>
      <c r="L135" s="57"/>
      <c r="M135" s="56"/>
    </row>
    <row r="136" spans="1:13" ht="15" thickBot="1" x14ac:dyDescent="0.35">
      <c r="A136" s="53"/>
      <c r="B136" s="57" t="s">
        <v>142</v>
      </c>
      <c r="C136" s="57"/>
      <c r="D136" s="53"/>
      <c r="E136" s="57" t="s">
        <v>142</v>
      </c>
      <c r="F136" s="57"/>
      <c r="G136" s="53"/>
      <c r="H136" s="57" t="s">
        <v>142</v>
      </c>
      <c r="I136" s="57"/>
      <c r="J136" s="53"/>
      <c r="K136" s="57" t="s">
        <v>142</v>
      </c>
      <c r="L136" s="57"/>
      <c r="M136" s="56"/>
    </row>
    <row r="137" spans="1:13" ht="15" thickBot="1" x14ac:dyDescent="0.35">
      <c r="A137" s="53"/>
      <c r="B137" s="57" t="s">
        <v>143</v>
      </c>
      <c r="C137" s="70">
        <f ca="1">IFERROR((SUMPRODUCT((T(OFFSET(INDIRECT("Sem."&amp;TEXT(DATE(,1,COLUMN($A:$E)),"jj")&amp;"!$C$2"),ROW($1:$161)-1,0))=B122)*(--(N(OFFSET(INDIRECT("Sem."&amp;TEXT(DATE(,1,COLUMN($A:$E)),"jj")&amp;"!$E$2:$G$2"),ROW($1:$161)-1,0)))=300))+SUMPRODUCT((T(OFFSET(INDIRECT("Sem."&amp;TEXT(DATE(,1,COLUMN($A:$E)),"jj")&amp;"!$C$2"),ROW($1:$161)-1,0))=B122)*(--(N(OFFSET(INDIRECT("Sem."&amp;TEXT(DATE(,1,COLUMN($A:$E)),"jj")&amp;"!$F$2"),ROW($1:$161)-1,0)))=300))+SUMPRODUCT((T(OFFSET(INDIRECT("Sem."&amp;TEXT(DATE(,1,COLUMN($A:$E)),"jj")&amp;"!$C$2"),ROW($1:$161)-1,0))=B122)*(--(N(OFFSET(INDIRECT("Sem."&amp;TEXT(DATE(,1,COLUMN($A:$E)),"jj")&amp;"!$G$2"),ROW($1:$161)-1,0)))=300)))*25,0)</f>
        <v>0</v>
      </c>
      <c r="D137" s="53"/>
      <c r="E137" s="57" t="s">
        <v>143</v>
      </c>
      <c r="F137" s="70">
        <f ca="1">IFERROR((SUMPRODUCT((T(OFFSET(INDIRECT("Sem."&amp;TEXT(DATE(,1,COLUMN($A:$E)),"jj")&amp;"!$C$2"),ROW($1:$161)-1,0))=E122)*(--(N(OFFSET(INDIRECT("Sem."&amp;TEXT(DATE(,1,COLUMN($A:$E)),"jj")&amp;"!$E$2:$G$2"),ROW($1:$161)-1,0)))=300))+SUMPRODUCT((T(OFFSET(INDIRECT("Sem."&amp;TEXT(DATE(,1,COLUMN($A:$E)),"jj")&amp;"!$C$2"),ROW($1:$161)-1,0))=E122)*(--(N(OFFSET(INDIRECT("Sem."&amp;TEXT(DATE(,1,COLUMN($A:$E)),"jj")&amp;"!$F$2"),ROW($1:$161)-1,0)))=300))+SUMPRODUCT((T(OFFSET(INDIRECT("Sem."&amp;TEXT(DATE(,1,COLUMN($A:$E)),"jj")&amp;"!$C$2"),ROW($1:$161)-1,0))=E122)*(--(N(OFFSET(INDIRECT("Sem."&amp;TEXT(DATE(,1,COLUMN($A:$E)),"jj")&amp;"!$G$2"),ROW($1:$161)-1,0)))=300)))*25,0)</f>
        <v>0</v>
      </c>
      <c r="G137" s="53"/>
      <c r="H137" s="57" t="s">
        <v>143</v>
      </c>
      <c r="I137" s="70">
        <f ca="1">IFERROR((SUMPRODUCT((T(OFFSET(INDIRECT("Sem."&amp;TEXT(DATE(,1,COLUMN($A:$E)),"jj")&amp;"!$C$2"),ROW($1:$161)-1,0))=H122)*(--(N(OFFSET(INDIRECT("Sem."&amp;TEXT(DATE(,1,COLUMN($A:$E)),"jj")&amp;"!$E$2:$G$2"),ROW($1:$161)-1,0)))=300))+SUMPRODUCT((T(OFFSET(INDIRECT("Sem."&amp;TEXT(DATE(,1,COLUMN($A:$E)),"jj")&amp;"!$C$2"),ROW($1:$161)-1,0))=H122)*(--(N(OFFSET(INDIRECT("Sem."&amp;TEXT(DATE(,1,COLUMN($A:$E)),"jj")&amp;"!$F$2"),ROW($1:$161)-1,0)))=300))+SUMPRODUCT((T(OFFSET(INDIRECT("Sem."&amp;TEXT(DATE(,1,COLUMN($A:$E)),"jj")&amp;"!$C$2"),ROW($1:$161)-1,0))=H122)*(--(N(OFFSET(INDIRECT("Sem."&amp;TEXT(DATE(,1,COLUMN($A:$E)),"jj")&amp;"!$G$2"),ROW($1:$161)-1,0)))=300)))*25,0)</f>
        <v>0</v>
      </c>
      <c r="J137" s="53"/>
      <c r="K137" s="57" t="s">
        <v>143</v>
      </c>
      <c r="L137" s="70">
        <f ca="1">IFERROR((SUMPRODUCT((T(OFFSET(INDIRECT("Sem."&amp;TEXT(DATE(,1,COLUMN($A:$E)),"jj")&amp;"!$C$2"),ROW($1:$161)-1,0))=K122)*(--(N(OFFSET(INDIRECT("Sem."&amp;TEXT(DATE(,1,COLUMN($A:$E)),"jj")&amp;"!$E$2:$G$2"),ROW($1:$161)-1,0)))=300))+SUMPRODUCT((T(OFFSET(INDIRECT("Sem."&amp;TEXT(DATE(,1,COLUMN($A:$E)),"jj")&amp;"!$C$2"),ROW($1:$161)-1,0))=K122)*(--(N(OFFSET(INDIRECT("Sem."&amp;TEXT(DATE(,1,COLUMN($A:$E)),"jj")&amp;"!$F$2"),ROW($1:$161)-1,0)))=300))+SUMPRODUCT((T(OFFSET(INDIRECT("Sem."&amp;TEXT(DATE(,1,COLUMN($A:$E)),"jj")&amp;"!$C$2"),ROW($1:$161)-1,0))=K122)*(--(N(OFFSET(INDIRECT("Sem."&amp;TEXT(DATE(,1,COLUMN($A:$E)),"jj")&amp;"!$G$2"),ROW($1:$161)-1,0)))=300)))*25,0)</f>
        <v>0</v>
      </c>
      <c r="M137" s="56"/>
    </row>
    <row r="138" spans="1:13" x14ac:dyDescent="0.3">
      <c r="A138" s="53"/>
      <c r="B138" s="57" t="s">
        <v>6</v>
      </c>
      <c r="C138" s="57" t="b">
        <f>IF($B$2=$B$18,25)</f>
        <v>0</v>
      </c>
      <c r="D138" s="53"/>
      <c r="E138" s="57" t="s">
        <v>6</v>
      </c>
      <c r="F138" s="57" t="b">
        <f>IF($E$2=$E$18,25)</f>
        <v>0</v>
      </c>
      <c r="G138" s="53"/>
      <c r="H138" s="57" t="s">
        <v>6</v>
      </c>
      <c r="I138" s="57" t="b">
        <f>IF($H$2=$H$18,25)</f>
        <v>0</v>
      </c>
      <c r="J138" s="53"/>
      <c r="K138" s="57" t="s">
        <v>6</v>
      </c>
      <c r="L138" s="57" t="b">
        <f>IF($K$2=$K$18,25)</f>
        <v>0</v>
      </c>
      <c r="M138" s="56"/>
    </row>
    <row r="139" spans="1:13" x14ac:dyDescent="0.3">
      <c r="A139" s="53"/>
      <c r="B139" s="58" t="s">
        <v>144</v>
      </c>
      <c r="C139" s="58"/>
      <c r="D139" s="53"/>
      <c r="E139" s="58" t="s">
        <v>144</v>
      </c>
      <c r="F139" s="58"/>
      <c r="G139" s="53"/>
      <c r="H139" s="58" t="s">
        <v>144</v>
      </c>
      <c r="I139" s="58"/>
      <c r="J139" s="53"/>
      <c r="K139" s="58" t="s">
        <v>144</v>
      </c>
      <c r="L139" s="58"/>
      <c r="M139" s="56"/>
    </row>
    <row r="140" spans="1:13" ht="15" thickBot="1" x14ac:dyDescent="0.35">
      <c r="A140" s="53"/>
      <c r="B140" s="54"/>
      <c r="C140" s="55"/>
      <c r="D140" s="53"/>
      <c r="E140" s="54"/>
      <c r="F140" s="55"/>
      <c r="G140" s="53"/>
      <c r="H140" s="54"/>
      <c r="I140" s="55"/>
      <c r="J140" s="53"/>
      <c r="K140" s="54"/>
      <c r="L140" s="55"/>
      <c r="M140" s="54"/>
    </row>
    <row r="141" spans="1:13" ht="15" thickBot="1" x14ac:dyDescent="0.35">
      <c r="A141" s="71">
        <f>Prix!$B$39</f>
        <v>1028</v>
      </c>
      <c r="B141" s="87" t="str">
        <f>Prix!$C$39</f>
        <v>Denis Locas</v>
      </c>
      <c r="C141" s="88"/>
      <c r="D141" s="71">
        <f>Prix!$B$40</f>
        <v>1029</v>
      </c>
      <c r="E141" s="87" t="str">
        <f>Prix!$C$40</f>
        <v>Jeannine Chartré</v>
      </c>
      <c r="F141" s="88"/>
      <c r="G141" s="71">
        <f>Prix!$B$42</f>
        <v>1078</v>
      </c>
      <c r="H141" s="87" t="str">
        <f>Prix!$C$42</f>
        <v>Suzanne Jacob</v>
      </c>
      <c r="I141" s="88"/>
      <c r="J141" s="71">
        <f>Prix!$B$43</f>
        <v>1059</v>
      </c>
      <c r="K141" s="87" t="str">
        <f>Prix!$C$43</f>
        <v>Juliette Lavallée</v>
      </c>
      <c r="L141" s="88"/>
      <c r="M141" s="56"/>
    </row>
    <row r="142" spans="1:13" x14ac:dyDescent="0.3">
      <c r="A142" s="53"/>
      <c r="B142" s="57" t="s">
        <v>129</v>
      </c>
      <c r="C142" s="57"/>
      <c r="D142" s="53"/>
      <c r="E142" s="57" t="s">
        <v>129</v>
      </c>
      <c r="F142" s="57"/>
      <c r="G142" s="53"/>
      <c r="H142" s="57" t="s">
        <v>129</v>
      </c>
      <c r="I142" s="57"/>
      <c r="J142" s="53"/>
      <c r="K142" s="57" t="s">
        <v>129</v>
      </c>
      <c r="L142" s="57"/>
      <c r="M142" s="56"/>
    </row>
    <row r="143" spans="1:13" x14ac:dyDescent="0.3">
      <c r="A143" s="53"/>
      <c r="B143" s="57" t="s">
        <v>130</v>
      </c>
      <c r="C143" s="57"/>
      <c r="D143" s="53"/>
      <c r="E143" s="57" t="s">
        <v>130</v>
      </c>
      <c r="F143" s="57"/>
      <c r="G143" s="53"/>
      <c r="H143" s="57" t="s">
        <v>130</v>
      </c>
      <c r="I143" s="57"/>
      <c r="J143" s="53"/>
      <c r="K143" s="57" t="s">
        <v>130</v>
      </c>
      <c r="L143" s="57"/>
      <c r="M143" s="56"/>
    </row>
    <row r="144" spans="1:13" x14ac:dyDescent="0.3">
      <c r="A144" s="53"/>
      <c r="B144" s="57" t="s">
        <v>131</v>
      </c>
      <c r="C144" s="57"/>
      <c r="D144" s="53"/>
      <c r="E144" s="57" t="s">
        <v>131</v>
      </c>
      <c r="F144" s="57"/>
      <c r="G144" s="53"/>
      <c r="H144" s="57" t="s">
        <v>131</v>
      </c>
      <c r="I144" s="57"/>
      <c r="J144" s="53"/>
      <c r="K144" s="57" t="s">
        <v>131</v>
      </c>
      <c r="L144" s="57"/>
      <c r="M144" s="56"/>
    </row>
    <row r="145" spans="1:13" x14ac:dyDescent="0.3">
      <c r="A145" s="53"/>
      <c r="B145" s="57" t="s">
        <v>132</v>
      </c>
      <c r="C145" s="57"/>
      <c r="D145" s="53"/>
      <c r="E145" s="57" t="s">
        <v>132</v>
      </c>
      <c r="F145" s="57"/>
      <c r="G145" s="53"/>
      <c r="H145" s="57" t="s">
        <v>132</v>
      </c>
      <c r="I145" s="57"/>
      <c r="J145" s="53"/>
      <c r="K145" s="57" t="s">
        <v>132</v>
      </c>
      <c r="L145" s="57"/>
      <c r="M145" s="56"/>
    </row>
    <row r="146" spans="1:13" x14ac:dyDescent="0.3">
      <c r="A146" s="53"/>
      <c r="B146" s="57" t="s">
        <v>133</v>
      </c>
      <c r="C146" s="57"/>
      <c r="D146" s="53"/>
      <c r="E146" s="57" t="s">
        <v>133</v>
      </c>
      <c r="F146" s="57"/>
      <c r="G146" s="53"/>
      <c r="H146" s="57" t="s">
        <v>133</v>
      </c>
      <c r="I146" s="57"/>
      <c r="J146" s="53"/>
      <c r="K146" s="57" t="s">
        <v>133</v>
      </c>
      <c r="L146" s="57"/>
      <c r="M146" s="56"/>
    </row>
    <row r="147" spans="1:13" x14ac:dyDescent="0.3">
      <c r="A147" s="53"/>
      <c r="B147" s="57" t="s">
        <v>134</v>
      </c>
      <c r="C147" s="57"/>
      <c r="D147" s="53"/>
      <c r="E147" s="57" t="s">
        <v>134</v>
      </c>
      <c r="F147" s="57"/>
      <c r="G147" s="53"/>
      <c r="H147" s="57" t="s">
        <v>134</v>
      </c>
      <c r="I147" s="57"/>
      <c r="J147" s="53"/>
      <c r="K147" s="57" t="s">
        <v>134</v>
      </c>
      <c r="L147" s="57"/>
      <c r="M147" s="56"/>
    </row>
    <row r="148" spans="1:13" x14ac:dyDescent="0.3">
      <c r="A148" s="53"/>
      <c r="B148" s="57" t="s">
        <v>135</v>
      </c>
      <c r="C148" s="57"/>
      <c r="D148" s="53"/>
      <c r="E148" s="57" t="s">
        <v>135</v>
      </c>
      <c r="F148" s="57"/>
      <c r="G148" s="53"/>
      <c r="H148" s="57" t="s">
        <v>135</v>
      </c>
      <c r="I148" s="57"/>
      <c r="J148" s="53"/>
      <c r="K148" s="57" t="s">
        <v>135</v>
      </c>
      <c r="L148" s="57"/>
      <c r="M148" s="56"/>
    </row>
    <row r="149" spans="1:13" x14ac:dyDescent="0.3">
      <c r="A149" s="53"/>
      <c r="B149" s="57" t="s">
        <v>136</v>
      </c>
      <c r="C149" s="57"/>
      <c r="D149" s="53"/>
      <c r="E149" s="57" t="s">
        <v>136</v>
      </c>
      <c r="F149" s="57"/>
      <c r="G149" s="53"/>
      <c r="H149" s="57" t="s">
        <v>136</v>
      </c>
      <c r="I149" s="57"/>
      <c r="J149" s="53"/>
      <c r="K149" s="57" t="s">
        <v>136</v>
      </c>
      <c r="L149" s="57"/>
      <c r="M149" s="56"/>
    </row>
    <row r="150" spans="1:13" x14ac:dyDescent="0.3">
      <c r="A150" s="53"/>
      <c r="B150" s="57" t="s">
        <v>137</v>
      </c>
      <c r="C150" s="57"/>
      <c r="D150" s="53"/>
      <c r="E150" s="57" t="s">
        <v>137</v>
      </c>
      <c r="F150" s="57"/>
      <c r="G150" s="53"/>
      <c r="H150" s="57" t="s">
        <v>137</v>
      </c>
      <c r="I150" s="57"/>
      <c r="J150" s="53"/>
      <c r="K150" s="57" t="s">
        <v>137</v>
      </c>
      <c r="L150" s="57"/>
      <c r="M150" s="56"/>
    </row>
    <row r="151" spans="1:13" x14ac:dyDescent="0.3">
      <c r="A151" s="53"/>
      <c r="B151" s="57" t="s">
        <v>138</v>
      </c>
      <c r="C151" s="57"/>
      <c r="D151" s="53"/>
      <c r="E151" s="57" t="s">
        <v>138</v>
      </c>
      <c r="F151" s="57"/>
      <c r="G151" s="53"/>
      <c r="H151" s="57" t="s">
        <v>138</v>
      </c>
      <c r="I151" s="57"/>
      <c r="J151" s="53"/>
      <c r="K151" s="57" t="s">
        <v>138</v>
      </c>
      <c r="L151" s="57"/>
      <c r="M151" s="56"/>
    </row>
    <row r="152" spans="1:13" x14ac:dyDescent="0.3">
      <c r="A152" s="53"/>
      <c r="B152" s="57" t="s">
        <v>139</v>
      </c>
      <c r="C152" s="57"/>
      <c r="D152" s="53"/>
      <c r="E152" s="57" t="s">
        <v>139</v>
      </c>
      <c r="F152" s="57"/>
      <c r="G152" s="53"/>
      <c r="H152" s="57" t="s">
        <v>139</v>
      </c>
      <c r="I152" s="57"/>
      <c r="J152" s="53"/>
      <c r="K152" s="57" t="s">
        <v>139</v>
      </c>
      <c r="L152" s="57"/>
      <c r="M152" s="56"/>
    </row>
    <row r="153" spans="1:13" x14ac:dyDescent="0.3">
      <c r="A153" s="53"/>
      <c r="B153" s="57" t="s">
        <v>140</v>
      </c>
      <c r="C153" s="57"/>
      <c r="D153" s="53"/>
      <c r="E153" s="57" t="s">
        <v>140</v>
      </c>
      <c r="F153" s="57"/>
      <c r="G153" s="53"/>
      <c r="H153" s="57" t="s">
        <v>140</v>
      </c>
      <c r="I153" s="57"/>
      <c r="J153" s="53"/>
      <c r="K153" s="57" t="s">
        <v>140</v>
      </c>
      <c r="L153" s="57"/>
      <c r="M153" s="56"/>
    </row>
    <row r="154" spans="1:13" x14ac:dyDescent="0.3">
      <c r="A154" s="53"/>
      <c r="B154" s="57" t="s">
        <v>141</v>
      </c>
      <c r="C154" s="57"/>
      <c r="D154" s="53"/>
      <c r="E154" s="57" t="s">
        <v>141</v>
      </c>
      <c r="F154" s="57"/>
      <c r="G154" s="53"/>
      <c r="H154" s="57" t="s">
        <v>141</v>
      </c>
      <c r="I154" s="57"/>
      <c r="J154" s="53"/>
      <c r="K154" s="57" t="s">
        <v>141</v>
      </c>
      <c r="L154" s="57"/>
      <c r="M154" s="56"/>
    </row>
    <row r="155" spans="1:13" ht="15" thickBot="1" x14ac:dyDescent="0.35">
      <c r="A155" s="53"/>
      <c r="B155" s="57" t="s">
        <v>142</v>
      </c>
      <c r="C155" s="57"/>
      <c r="D155" s="53"/>
      <c r="E155" s="57" t="s">
        <v>142</v>
      </c>
      <c r="F155" s="57"/>
      <c r="G155" s="53"/>
      <c r="H155" s="57" t="s">
        <v>142</v>
      </c>
      <c r="I155" s="57"/>
      <c r="J155" s="53"/>
      <c r="K155" s="57" t="s">
        <v>142</v>
      </c>
      <c r="L155" s="57"/>
      <c r="M155" s="56"/>
    </row>
    <row r="156" spans="1:13" ht="15" thickBot="1" x14ac:dyDescent="0.35">
      <c r="A156" s="53"/>
      <c r="B156" s="57" t="s">
        <v>143</v>
      </c>
      <c r="C156" s="70">
        <f ca="1">IFERROR((SUMPRODUCT((T(OFFSET(INDIRECT("Sem."&amp;TEXT(DATE(,1,COLUMN($A:$E)),"jj")&amp;"!$C$2"),ROW($1:$161)-1,0))=B141)*(--(N(OFFSET(INDIRECT("Sem."&amp;TEXT(DATE(,1,COLUMN($A:$E)),"jj")&amp;"!$E$2:$G$2"),ROW($1:$161)-1,0)))=300))+SUMPRODUCT((T(OFFSET(INDIRECT("Sem."&amp;TEXT(DATE(,1,COLUMN($A:$E)),"jj")&amp;"!$C$2"),ROW($1:$161)-1,0))=B141)*(--(N(OFFSET(INDIRECT("Sem."&amp;TEXT(DATE(,1,COLUMN($A:$E)),"jj")&amp;"!$F$2"),ROW($1:$161)-1,0)))=300))+SUMPRODUCT((T(OFFSET(INDIRECT("Sem."&amp;TEXT(DATE(,1,COLUMN($A:$E)),"jj")&amp;"!$C$2"),ROW($1:$161)-1,0))=B141)*(--(N(OFFSET(INDIRECT("Sem."&amp;TEXT(DATE(,1,COLUMN($A:$E)),"jj")&amp;"!$G$2"),ROW($1:$161)-1,0)))=300)))*25,0)</f>
        <v>0</v>
      </c>
      <c r="D156" s="53"/>
      <c r="E156" s="57" t="s">
        <v>143</v>
      </c>
      <c r="F156" s="70">
        <f ca="1">IFERROR((SUMPRODUCT((T(OFFSET(INDIRECT("Sem."&amp;TEXT(DATE(,1,COLUMN($A:$E)),"jj")&amp;"!$C$2"),ROW($1:$161)-1,0))=E141)*(--(N(OFFSET(INDIRECT("Sem."&amp;TEXT(DATE(,1,COLUMN($A:$E)),"jj")&amp;"!$E$2:$G$2"),ROW($1:$161)-1,0)))=300))+SUMPRODUCT((T(OFFSET(INDIRECT("Sem."&amp;TEXT(DATE(,1,COLUMN($A:$E)),"jj")&amp;"!$C$2"),ROW($1:$161)-1,0))=E141)*(--(N(OFFSET(INDIRECT("Sem."&amp;TEXT(DATE(,1,COLUMN($A:$E)),"jj")&amp;"!$F$2"),ROW($1:$161)-1,0)))=300))+SUMPRODUCT((T(OFFSET(INDIRECT("Sem."&amp;TEXT(DATE(,1,COLUMN($A:$E)),"jj")&amp;"!$C$2"),ROW($1:$161)-1,0))=E141)*(--(N(OFFSET(INDIRECT("Sem."&amp;TEXT(DATE(,1,COLUMN($A:$E)),"jj")&amp;"!$G$2"),ROW($1:$161)-1,0)))=300)))*25,0)</f>
        <v>0</v>
      </c>
      <c r="G156" s="53"/>
      <c r="H156" s="57" t="s">
        <v>143</v>
      </c>
      <c r="I156" s="70">
        <f ca="1">IFERROR((SUMPRODUCT((T(OFFSET(INDIRECT("Sem."&amp;TEXT(DATE(,1,COLUMN($A:$E)),"jj")&amp;"!$C$2"),ROW($1:$161)-1,0))=H141)*(--(N(OFFSET(INDIRECT("Sem."&amp;TEXT(DATE(,1,COLUMN($A:$E)),"jj")&amp;"!$E$2:$G$2"),ROW($1:$161)-1,0)))=300))+SUMPRODUCT((T(OFFSET(INDIRECT("Sem."&amp;TEXT(DATE(,1,COLUMN($A:$E)),"jj")&amp;"!$C$2"),ROW($1:$161)-1,0))=H141)*(--(N(OFFSET(INDIRECT("Sem."&amp;TEXT(DATE(,1,COLUMN($A:$E)),"jj")&amp;"!$F$2"),ROW($1:$161)-1,0)))=300))+SUMPRODUCT((T(OFFSET(INDIRECT("Sem."&amp;TEXT(DATE(,1,COLUMN($A:$E)),"jj")&amp;"!$C$2"),ROW($1:$161)-1,0))=H141)*(--(N(OFFSET(INDIRECT("Sem."&amp;TEXT(DATE(,1,COLUMN($A:$E)),"jj")&amp;"!$G$2"),ROW($1:$161)-1,0)))=300)))*25,0)</f>
        <v>0</v>
      </c>
      <c r="J156" s="53"/>
      <c r="K156" s="57" t="s">
        <v>143</v>
      </c>
      <c r="L156" s="70">
        <f ca="1">IFERROR((SUMPRODUCT((T(OFFSET(INDIRECT("Sem."&amp;TEXT(DATE(,1,COLUMN($A:$E)),"jj")&amp;"!$C$2"),ROW($1:$161)-1,0))=K141)*(--(N(OFFSET(INDIRECT("Sem."&amp;TEXT(DATE(,1,COLUMN($A:$E)),"jj")&amp;"!$E$2:$G$2"),ROW($1:$161)-1,0)))=300))+SUMPRODUCT((T(OFFSET(INDIRECT("Sem."&amp;TEXT(DATE(,1,COLUMN($A:$E)),"jj")&amp;"!$C$2"),ROW($1:$161)-1,0))=K141)*(--(N(OFFSET(INDIRECT("Sem."&amp;TEXT(DATE(,1,COLUMN($A:$E)),"jj")&amp;"!$F$2"),ROW($1:$161)-1,0)))=300))+SUMPRODUCT((T(OFFSET(INDIRECT("Sem."&amp;TEXT(DATE(,1,COLUMN($A:$E)),"jj")&amp;"!$C$2"),ROW($1:$161)-1,0))=K141)*(--(N(OFFSET(INDIRECT("Sem."&amp;TEXT(DATE(,1,COLUMN($A:$E)),"jj")&amp;"!$G$2"),ROW($1:$161)-1,0)))=300)))*25,0)</f>
        <v>0</v>
      </c>
      <c r="M156" s="56"/>
    </row>
    <row r="157" spans="1:13" x14ac:dyDescent="0.3">
      <c r="A157" s="53"/>
      <c r="B157" s="57" t="s">
        <v>6</v>
      </c>
      <c r="C157" s="57" t="b">
        <f>IF($B$2=$B$18,25)</f>
        <v>0</v>
      </c>
      <c r="D157" s="53"/>
      <c r="E157" s="57" t="s">
        <v>6</v>
      </c>
      <c r="F157" s="57" t="b">
        <f>IF($E$2=$E$18,25)</f>
        <v>0</v>
      </c>
      <c r="G157" s="53"/>
      <c r="H157" s="57" t="s">
        <v>6</v>
      </c>
      <c r="I157" s="57" t="b">
        <f>IF($H$2=$H$18,25)</f>
        <v>0</v>
      </c>
      <c r="J157" s="53"/>
      <c r="K157" s="57" t="s">
        <v>6</v>
      </c>
      <c r="L157" s="57" t="b">
        <f>IF($K$2=$K$18,25)</f>
        <v>0</v>
      </c>
      <c r="M157" s="56"/>
    </row>
    <row r="158" spans="1:13" x14ac:dyDescent="0.3">
      <c r="A158" s="53"/>
      <c r="B158" s="58" t="s">
        <v>144</v>
      </c>
      <c r="C158" s="58"/>
      <c r="D158" s="53"/>
      <c r="E158" s="58" t="s">
        <v>144</v>
      </c>
      <c r="F158" s="58"/>
      <c r="G158" s="53"/>
      <c r="H158" s="58" t="s">
        <v>144</v>
      </c>
      <c r="I158" s="58"/>
      <c r="J158" s="53"/>
      <c r="K158" s="58" t="s">
        <v>144</v>
      </c>
      <c r="L158" s="58"/>
      <c r="M158" s="56"/>
    </row>
    <row r="159" spans="1:13" ht="15" thickBot="1" x14ac:dyDescent="0.35">
      <c r="A159" s="53"/>
      <c r="B159" s="54"/>
      <c r="C159" s="55"/>
      <c r="D159" s="53"/>
      <c r="E159" s="54"/>
      <c r="F159" s="55"/>
      <c r="G159" s="53"/>
      <c r="H159" s="54"/>
      <c r="I159" s="55"/>
      <c r="J159" s="53"/>
      <c r="K159" s="54"/>
      <c r="L159" s="55"/>
      <c r="M159" s="54"/>
    </row>
    <row r="160" spans="1:13" ht="15" thickBot="1" x14ac:dyDescent="0.35">
      <c r="A160" s="71">
        <f>Prix!$B$44</f>
        <v>1032</v>
      </c>
      <c r="B160" s="87" t="str">
        <f>Prix!$C$44</f>
        <v>Paul Barrette</v>
      </c>
      <c r="C160" s="88"/>
      <c r="D160" s="71">
        <f>Prix!$B$45</f>
        <v>1033</v>
      </c>
      <c r="E160" s="87" t="str">
        <f>Prix!$C$45</f>
        <v>Claude Cyr</v>
      </c>
      <c r="F160" s="88"/>
      <c r="G160" s="71">
        <f>Prix!$B$46</f>
        <v>1034</v>
      </c>
      <c r="H160" s="87" t="str">
        <f>Prix!$C$46</f>
        <v>Carole Moreau</v>
      </c>
      <c r="I160" s="88"/>
      <c r="J160" s="71">
        <f>Prix!$B$48</f>
        <v>1035</v>
      </c>
      <c r="K160" s="87" t="str">
        <f>Prix!$C$48</f>
        <v>Gérard Mercier</v>
      </c>
      <c r="L160" s="88"/>
      <c r="M160" s="56"/>
    </row>
    <row r="161" spans="1:13" x14ac:dyDescent="0.3">
      <c r="A161" s="53"/>
      <c r="B161" s="57" t="s">
        <v>129</v>
      </c>
      <c r="C161" s="57"/>
      <c r="D161" s="53"/>
      <c r="E161" s="57" t="s">
        <v>129</v>
      </c>
      <c r="F161" s="57"/>
      <c r="G161" s="53"/>
      <c r="H161" s="57" t="s">
        <v>129</v>
      </c>
      <c r="I161" s="57"/>
      <c r="J161" s="53"/>
      <c r="K161" s="57" t="s">
        <v>129</v>
      </c>
      <c r="L161" s="57"/>
      <c r="M161" s="56"/>
    </row>
    <row r="162" spans="1:13" x14ac:dyDescent="0.3">
      <c r="A162" s="53"/>
      <c r="B162" s="57" t="s">
        <v>130</v>
      </c>
      <c r="C162" s="57"/>
      <c r="D162" s="53"/>
      <c r="E162" s="57" t="s">
        <v>130</v>
      </c>
      <c r="F162" s="57"/>
      <c r="G162" s="53"/>
      <c r="H162" s="57" t="s">
        <v>130</v>
      </c>
      <c r="I162" s="57"/>
      <c r="J162" s="53"/>
      <c r="K162" s="57" t="s">
        <v>130</v>
      </c>
      <c r="L162" s="57"/>
      <c r="M162" s="56"/>
    </row>
    <row r="163" spans="1:13" x14ac:dyDescent="0.3">
      <c r="A163" s="53"/>
      <c r="B163" s="57" t="s">
        <v>131</v>
      </c>
      <c r="C163" s="57"/>
      <c r="D163" s="53"/>
      <c r="E163" s="57" t="s">
        <v>131</v>
      </c>
      <c r="F163" s="57"/>
      <c r="G163" s="53"/>
      <c r="H163" s="57" t="s">
        <v>131</v>
      </c>
      <c r="I163" s="57"/>
      <c r="J163" s="53"/>
      <c r="K163" s="57" t="s">
        <v>131</v>
      </c>
      <c r="L163" s="57"/>
      <c r="M163" s="56"/>
    </row>
    <row r="164" spans="1:13" x14ac:dyDescent="0.3">
      <c r="A164" s="53"/>
      <c r="B164" s="57" t="s">
        <v>132</v>
      </c>
      <c r="C164" s="57"/>
      <c r="D164" s="53"/>
      <c r="E164" s="57" t="s">
        <v>132</v>
      </c>
      <c r="F164" s="57"/>
      <c r="G164" s="53"/>
      <c r="H164" s="57" t="s">
        <v>132</v>
      </c>
      <c r="I164" s="57"/>
      <c r="J164" s="53"/>
      <c r="K164" s="57" t="s">
        <v>132</v>
      </c>
      <c r="L164" s="57"/>
      <c r="M164" s="56"/>
    </row>
    <row r="165" spans="1:13" x14ac:dyDescent="0.3">
      <c r="A165" s="53"/>
      <c r="B165" s="57" t="s">
        <v>133</v>
      </c>
      <c r="C165" s="57"/>
      <c r="D165" s="53"/>
      <c r="E165" s="57" t="s">
        <v>133</v>
      </c>
      <c r="F165" s="57"/>
      <c r="G165" s="53"/>
      <c r="H165" s="57" t="s">
        <v>133</v>
      </c>
      <c r="I165" s="57"/>
      <c r="J165" s="53"/>
      <c r="K165" s="57" t="s">
        <v>133</v>
      </c>
      <c r="L165" s="57"/>
      <c r="M165" s="56"/>
    </row>
    <row r="166" spans="1:13" x14ac:dyDescent="0.3">
      <c r="A166" s="53"/>
      <c r="B166" s="57" t="s">
        <v>134</v>
      </c>
      <c r="C166" s="57"/>
      <c r="D166" s="53"/>
      <c r="E166" s="57" t="s">
        <v>134</v>
      </c>
      <c r="F166" s="57"/>
      <c r="G166" s="53"/>
      <c r="H166" s="57" t="s">
        <v>134</v>
      </c>
      <c r="I166" s="57"/>
      <c r="J166" s="53"/>
      <c r="K166" s="57" t="s">
        <v>134</v>
      </c>
      <c r="L166" s="57"/>
      <c r="M166" s="56"/>
    </row>
    <row r="167" spans="1:13" x14ac:dyDescent="0.3">
      <c r="A167" s="53"/>
      <c r="B167" s="57" t="s">
        <v>135</v>
      </c>
      <c r="C167" s="57"/>
      <c r="D167" s="53"/>
      <c r="E167" s="57" t="s">
        <v>135</v>
      </c>
      <c r="F167" s="57"/>
      <c r="G167" s="53"/>
      <c r="H167" s="57" t="s">
        <v>135</v>
      </c>
      <c r="I167" s="57"/>
      <c r="J167" s="53"/>
      <c r="K167" s="57" t="s">
        <v>135</v>
      </c>
      <c r="L167" s="57"/>
      <c r="M167" s="56"/>
    </row>
    <row r="168" spans="1:13" x14ac:dyDescent="0.3">
      <c r="A168" s="53"/>
      <c r="B168" s="57" t="s">
        <v>136</v>
      </c>
      <c r="C168" s="57"/>
      <c r="D168" s="53"/>
      <c r="E168" s="57" t="s">
        <v>136</v>
      </c>
      <c r="F168" s="57"/>
      <c r="G168" s="53"/>
      <c r="H168" s="57" t="s">
        <v>136</v>
      </c>
      <c r="I168" s="57"/>
      <c r="J168" s="53"/>
      <c r="K168" s="57" t="s">
        <v>136</v>
      </c>
      <c r="L168" s="57"/>
      <c r="M168" s="56"/>
    </row>
    <row r="169" spans="1:13" x14ac:dyDescent="0.3">
      <c r="A169" s="53"/>
      <c r="B169" s="57" t="s">
        <v>137</v>
      </c>
      <c r="C169" s="57"/>
      <c r="D169" s="53"/>
      <c r="E169" s="57" t="s">
        <v>137</v>
      </c>
      <c r="F169" s="57"/>
      <c r="G169" s="53"/>
      <c r="H169" s="57" t="s">
        <v>137</v>
      </c>
      <c r="I169" s="57"/>
      <c r="J169" s="53"/>
      <c r="K169" s="57" t="s">
        <v>137</v>
      </c>
      <c r="L169" s="57"/>
      <c r="M169" s="56"/>
    </row>
    <row r="170" spans="1:13" x14ac:dyDescent="0.3">
      <c r="A170" s="53"/>
      <c r="B170" s="57" t="s">
        <v>138</v>
      </c>
      <c r="C170" s="57"/>
      <c r="D170" s="53"/>
      <c r="E170" s="57" t="s">
        <v>138</v>
      </c>
      <c r="F170" s="57"/>
      <c r="G170" s="53"/>
      <c r="H170" s="57" t="s">
        <v>138</v>
      </c>
      <c r="I170" s="57"/>
      <c r="J170" s="53"/>
      <c r="K170" s="57" t="s">
        <v>138</v>
      </c>
      <c r="L170" s="57"/>
      <c r="M170" s="56"/>
    </row>
    <row r="171" spans="1:13" x14ac:dyDescent="0.3">
      <c r="A171" s="53"/>
      <c r="B171" s="57" t="s">
        <v>139</v>
      </c>
      <c r="C171" s="57"/>
      <c r="D171" s="53"/>
      <c r="E171" s="57" t="s">
        <v>139</v>
      </c>
      <c r="F171" s="57"/>
      <c r="G171" s="53"/>
      <c r="H171" s="57" t="s">
        <v>139</v>
      </c>
      <c r="I171" s="57"/>
      <c r="J171" s="53"/>
      <c r="K171" s="57" t="s">
        <v>139</v>
      </c>
      <c r="L171" s="57"/>
      <c r="M171" s="56"/>
    </row>
    <row r="172" spans="1:13" x14ac:dyDescent="0.3">
      <c r="A172" s="53"/>
      <c r="B172" s="57" t="s">
        <v>140</v>
      </c>
      <c r="C172" s="57"/>
      <c r="D172" s="53"/>
      <c r="E172" s="57" t="s">
        <v>140</v>
      </c>
      <c r="F172" s="57"/>
      <c r="G172" s="53"/>
      <c r="H172" s="57" t="s">
        <v>140</v>
      </c>
      <c r="I172" s="57"/>
      <c r="J172" s="53"/>
      <c r="K172" s="57" t="s">
        <v>140</v>
      </c>
      <c r="L172" s="57"/>
      <c r="M172" s="56"/>
    </row>
    <row r="173" spans="1:13" x14ac:dyDescent="0.3">
      <c r="A173" s="53"/>
      <c r="B173" s="57" t="s">
        <v>141</v>
      </c>
      <c r="C173" s="57"/>
      <c r="D173" s="53"/>
      <c r="E173" s="57" t="s">
        <v>141</v>
      </c>
      <c r="F173" s="57"/>
      <c r="G173" s="53"/>
      <c r="H173" s="57" t="s">
        <v>141</v>
      </c>
      <c r="I173" s="57"/>
      <c r="J173" s="53"/>
      <c r="K173" s="57" t="s">
        <v>141</v>
      </c>
      <c r="L173" s="57"/>
      <c r="M173" s="56"/>
    </row>
    <row r="174" spans="1:13" ht="15" thickBot="1" x14ac:dyDescent="0.35">
      <c r="A174" s="53"/>
      <c r="B174" s="57" t="s">
        <v>142</v>
      </c>
      <c r="C174" s="57"/>
      <c r="D174" s="53"/>
      <c r="E174" s="57" t="s">
        <v>142</v>
      </c>
      <c r="F174" s="57"/>
      <c r="G174" s="53"/>
      <c r="H174" s="57" t="s">
        <v>142</v>
      </c>
      <c r="I174" s="57"/>
      <c r="J174" s="53"/>
      <c r="K174" s="57" t="s">
        <v>142</v>
      </c>
      <c r="L174" s="57"/>
      <c r="M174" s="56"/>
    </row>
    <row r="175" spans="1:13" ht="15" thickBot="1" x14ac:dyDescent="0.35">
      <c r="A175" s="53"/>
      <c r="B175" s="57" t="s">
        <v>143</v>
      </c>
      <c r="C175" s="70">
        <f ca="1">IFERROR((SUMPRODUCT((T(OFFSET(INDIRECT("Sem."&amp;TEXT(DATE(,1,COLUMN($A:$E)),"jj")&amp;"!$C$2"),ROW($1:$161)-1,0))=B160)*(--(N(OFFSET(INDIRECT("Sem."&amp;TEXT(DATE(,1,COLUMN($A:$E)),"jj")&amp;"!$E$2:$G$2"),ROW($1:$161)-1,0)))=300))+SUMPRODUCT((T(OFFSET(INDIRECT("Sem."&amp;TEXT(DATE(,1,COLUMN($A:$E)),"jj")&amp;"!$C$2"),ROW($1:$161)-1,0))=B160)*(--(N(OFFSET(INDIRECT("Sem."&amp;TEXT(DATE(,1,COLUMN($A:$E)),"jj")&amp;"!$F$2"),ROW($1:$161)-1,0)))=300))+SUMPRODUCT((T(OFFSET(INDIRECT("Sem."&amp;TEXT(DATE(,1,COLUMN($A:$E)),"jj")&amp;"!$C$2"),ROW($1:$161)-1,0))=B160)*(--(N(OFFSET(INDIRECT("Sem."&amp;TEXT(DATE(,1,COLUMN($A:$E)),"jj")&amp;"!$G$2"),ROW($1:$161)-1,0)))=300)))*25,0)</f>
        <v>0</v>
      </c>
      <c r="D175" s="53"/>
      <c r="E175" s="57" t="s">
        <v>143</v>
      </c>
      <c r="F175" s="70">
        <f ca="1">IFERROR((SUMPRODUCT((T(OFFSET(INDIRECT("Sem."&amp;TEXT(DATE(,1,COLUMN($A:$E)),"jj")&amp;"!$C$2"),ROW($1:$161)-1,0))=E160)*(--(N(OFFSET(INDIRECT("Sem."&amp;TEXT(DATE(,1,COLUMN($A:$E)),"jj")&amp;"!$E$2:$G$2"),ROW($1:$161)-1,0)))=300))+SUMPRODUCT((T(OFFSET(INDIRECT("Sem."&amp;TEXT(DATE(,1,COLUMN($A:$E)),"jj")&amp;"!$C$2"),ROW($1:$161)-1,0))=E160)*(--(N(OFFSET(INDIRECT("Sem."&amp;TEXT(DATE(,1,COLUMN($A:$E)),"jj")&amp;"!$F$2"),ROW($1:$161)-1,0)))=300))+SUMPRODUCT((T(OFFSET(INDIRECT("Sem."&amp;TEXT(DATE(,1,COLUMN($A:$E)),"jj")&amp;"!$C$2"),ROW($1:$161)-1,0))=E160)*(--(N(OFFSET(INDIRECT("Sem."&amp;TEXT(DATE(,1,COLUMN($A:$E)),"jj")&amp;"!$G$2"),ROW($1:$161)-1,0)))=300)))*25,0)</f>
        <v>0</v>
      </c>
      <c r="G175" s="53"/>
      <c r="H175" s="57" t="s">
        <v>143</v>
      </c>
      <c r="I175" s="70">
        <f ca="1">IFERROR((SUMPRODUCT((T(OFFSET(INDIRECT("Sem."&amp;TEXT(DATE(,1,COLUMN($A:$E)),"jj")&amp;"!$C$2"),ROW($1:$161)-1,0))=H160)*(--(N(OFFSET(INDIRECT("Sem."&amp;TEXT(DATE(,1,COLUMN($A:$E)),"jj")&amp;"!$E$2:$G$2"),ROW($1:$161)-1,0)))=300))+SUMPRODUCT((T(OFFSET(INDIRECT("Sem."&amp;TEXT(DATE(,1,COLUMN($A:$E)),"jj")&amp;"!$C$2"),ROW($1:$161)-1,0))=H160)*(--(N(OFFSET(INDIRECT("Sem."&amp;TEXT(DATE(,1,COLUMN($A:$E)),"jj")&amp;"!$F$2"),ROW($1:$161)-1,0)))=300))+SUMPRODUCT((T(OFFSET(INDIRECT("Sem."&amp;TEXT(DATE(,1,COLUMN($A:$E)),"jj")&amp;"!$C$2"),ROW($1:$161)-1,0))=H160)*(--(N(OFFSET(INDIRECT("Sem."&amp;TEXT(DATE(,1,COLUMN($A:$E)),"jj")&amp;"!$G$2"),ROW($1:$161)-1,0)))=300)))*25,0)</f>
        <v>0</v>
      </c>
      <c r="J175" s="53"/>
      <c r="K175" s="57" t="s">
        <v>143</v>
      </c>
      <c r="L175" s="70">
        <f ca="1">IFERROR((SUMPRODUCT((T(OFFSET(INDIRECT("Sem."&amp;TEXT(DATE(,1,COLUMN($A:$E)),"jj")&amp;"!$C$2"),ROW($1:$161)-1,0))=K160)*(--(N(OFFSET(INDIRECT("Sem."&amp;TEXT(DATE(,1,COLUMN($A:$E)),"jj")&amp;"!$E$2:$G$2"),ROW($1:$161)-1,0)))=300))+SUMPRODUCT((T(OFFSET(INDIRECT("Sem."&amp;TEXT(DATE(,1,COLUMN($A:$E)),"jj")&amp;"!$C$2"),ROW($1:$161)-1,0))=K160)*(--(N(OFFSET(INDIRECT("Sem."&amp;TEXT(DATE(,1,COLUMN($A:$E)),"jj")&amp;"!$F$2"),ROW($1:$161)-1,0)))=300))+SUMPRODUCT((T(OFFSET(INDIRECT("Sem."&amp;TEXT(DATE(,1,COLUMN($A:$E)),"jj")&amp;"!$C$2"),ROW($1:$161)-1,0))=K160)*(--(N(OFFSET(INDIRECT("Sem."&amp;TEXT(DATE(,1,COLUMN($A:$E)),"jj")&amp;"!$G$2"),ROW($1:$161)-1,0)))=300)))*25,0)</f>
        <v>0</v>
      </c>
      <c r="M175" s="56"/>
    </row>
    <row r="176" spans="1:13" x14ac:dyDescent="0.3">
      <c r="A176" s="53"/>
      <c r="B176" s="57" t="s">
        <v>6</v>
      </c>
      <c r="C176" s="57" t="b">
        <f>IF($B$2=$B$18,25)</f>
        <v>0</v>
      </c>
      <c r="D176" s="53"/>
      <c r="E176" s="57" t="s">
        <v>6</v>
      </c>
      <c r="F176" s="57" t="b">
        <f>IF($E$2=$E$18,25)</f>
        <v>0</v>
      </c>
      <c r="G176" s="53"/>
      <c r="H176" s="57" t="s">
        <v>6</v>
      </c>
      <c r="I176" s="57" t="b">
        <f>IF($H$2=$H$18,25)</f>
        <v>0</v>
      </c>
      <c r="J176" s="53"/>
      <c r="K176" s="57" t="s">
        <v>6</v>
      </c>
      <c r="L176" s="57" t="b">
        <f>IF($K$2=$K$18,25)</f>
        <v>0</v>
      </c>
      <c r="M176" s="56"/>
    </row>
    <row r="177" spans="1:13" x14ac:dyDescent="0.3">
      <c r="A177" s="53"/>
      <c r="B177" s="58" t="s">
        <v>144</v>
      </c>
      <c r="C177" s="58"/>
      <c r="D177" s="53"/>
      <c r="E177" s="58" t="s">
        <v>144</v>
      </c>
      <c r="F177" s="58"/>
      <c r="G177" s="53"/>
      <c r="H177" s="58" t="s">
        <v>144</v>
      </c>
      <c r="I177" s="58"/>
      <c r="J177" s="53"/>
      <c r="K177" s="58" t="s">
        <v>144</v>
      </c>
      <c r="L177" s="58"/>
      <c r="M177" s="56"/>
    </row>
    <row r="178" spans="1:13" x14ac:dyDescent="0.3">
      <c r="A178" s="53"/>
      <c r="B178" s="54"/>
      <c r="C178" s="55"/>
      <c r="D178" s="53"/>
      <c r="E178" s="54"/>
      <c r="F178" s="55"/>
      <c r="G178" s="53"/>
      <c r="H178" s="54"/>
      <c r="I178" s="55"/>
      <c r="J178" s="53"/>
      <c r="K178" s="54"/>
      <c r="L178" s="55"/>
      <c r="M178" s="54"/>
    </row>
    <row r="179" spans="1:13" x14ac:dyDescent="0.3">
      <c r="A179" s="59"/>
      <c r="B179" s="60"/>
      <c r="C179" s="61"/>
      <c r="D179" s="59"/>
      <c r="E179" s="60"/>
      <c r="F179" s="61"/>
      <c r="G179" s="59"/>
      <c r="H179" s="60"/>
      <c r="I179" s="61"/>
      <c r="J179" s="59"/>
      <c r="K179" s="60"/>
      <c r="L179" s="61"/>
      <c r="M179" s="60"/>
    </row>
    <row r="180" spans="1:13" x14ac:dyDescent="0.3">
      <c r="A180" s="59"/>
      <c r="B180" s="60"/>
      <c r="C180" s="61"/>
      <c r="D180" s="59"/>
      <c r="E180" s="60"/>
      <c r="F180" s="61"/>
      <c r="G180" s="59"/>
      <c r="H180" s="60"/>
      <c r="I180" s="61"/>
      <c r="J180" s="59"/>
      <c r="K180" s="60"/>
      <c r="L180" s="61"/>
      <c r="M180" s="60"/>
    </row>
    <row r="181" spans="1:13" ht="15" thickBot="1" x14ac:dyDescent="0.35">
      <c r="A181" s="53"/>
      <c r="B181" s="54"/>
      <c r="C181" s="55"/>
      <c r="D181" s="53"/>
      <c r="E181" s="54"/>
      <c r="F181" s="55"/>
      <c r="G181" s="53"/>
      <c r="H181" s="54"/>
      <c r="I181" s="55"/>
      <c r="J181" s="53"/>
      <c r="K181" s="54"/>
      <c r="L181" s="55"/>
      <c r="M181" s="54"/>
    </row>
    <row r="182" spans="1:13" ht="15" thickBot="1" x14ac:dyDescent="0.35">
      <c r="A182" s="71">
        <f>Prix!$B$49</f>
        <v>1041</v>
      </c>
      <c r="B182" s="87" t="str">
        <f>Prix!$C$49</f>
        <v>Nicole Joly</v>
      </c>
      <c r="C182" s="88"/>
      <c r="D182" s="71">
        <f>Prix!$B$50</f>
        <v>1008</v>
      </c>
      <c r="E182" s="87" t="str">
        <f>Prix!$C$50</f>
        <v>Jean-Guy Gingras</v>
      </c>
      <c r="F182" s="88"/>
      <c r="G182" s="71">
        <f>Prix!$B$51</f>
        <v>1037</v>
      </c>
      <c r="H182" s="87" t="str">
        <f>Prix!$C$51</f>
        <v>Jean-Pierre Beaulieu</v>
      </c>
      <c r="I182" s="88"/>
      <c r="J182" s="71">
        <f>Prix!$B$52</f>
        <v>1038</v>
      </c>
      <c r="K182" s="87" t="str">
        <f>Prix!$C$52</f>
        <v>Gilles Tremblay</v>
      </c>
      <c r="L182" s="88"/>
      <c r="M182" s="56"/>
    </row>
    <row r="183" spans="1:13" x14ac:dyDescent="0.3">
      <c r="A183" s="53"/>
      <c r="B183" s="57" t="s">
        <v>129</v>
      </c>
      <c r="C183" s="57"/>
      <c r="D183" s="53"/>
      <c r="E183" s="57" t="s">
        <v>129</v>
      </c>
      <c r="F183" s="57"/>
      <c r="G183" s="53"/>
      <c r="H183" s="57" t="s">
        <v>129</v>
      </c>
      <c r="I183" s="57"/>
      <c r="J183" s="53"/>
      <c r="K183" s="57" t="s">
        <v>129</v>
      </c>
      <c r="L183" s="57"/>
      <c r="M183" s="56"/>
    </row>
    <row r="184" spans="1:13" x14ac:dyDescent="0.3">
      <c r="A184" s="53"/>
      <c r="B184" s="57" t="s">
        <v>130</v>
      </c>
      <c r="C184" s="57"/>
      <c r="D184" s="53"/>
      <c r="E184" s="57" t="s">
        <v>130</v>
      </c>
      <c r="F184" s="57"/>
      <c r="G184" s="53"/>
      <c r="H184" s="57" t="s">
        <v>130</v>
      </c>
      <c r="I184" s="57"/>
      <c r="J184" s="53"/>
      <c r="K184" s="57" t="s">
        <v>130</v>
      </c>
      <c r="L184" s="57"/>
      <c r="M184" s="56"/>
    </row>
    <row r="185" spans="1:13" x14ac:dyDescent="0.3">
      <c r="A185" s="53"/>
      <c r="B185" s="57" t="s">
        <v>131</v>
      </c>
      <c r="C185" s="57"/>
      <c r="D185" s="53"/>
      <c r="E185" s="57" t="s">
        <v>131</v>
      </c>
      <c r="F185" s="57"/>
      <c r="G185" s="53"/>
      <c r="H185" s="57" t="s">
        <v>131</v>
      </c>
      <c r="I185" s="57"/>
      <c r="J185" s="53"/>
      <c r="K185" s="57" t="s">
        <v>131</v>
      </c>
      <c r="L185" s="57"/>
      <c r="M185" s="56"/>
    </row>
    <row r="186" spans="1:13" x14ac:dyDescent="0.3">
      <c r="A186" s="53"/>
      <c r="B186" s="57" t="s">
        <v>132</v>
      </c>
      <c r="C186" s="57"/>
      <c r="D186" s="53"/>
      <c r="E186" s="57" t="s">
        <v>132</v>
      </c>
      <c r="F186" s="57"/>
      <c r="G186" s="53"/>
      <c r="H186" s="57" t="s">
        <v>132</v>
      </c>
      <c r="I186" s="57"/>
      <c r="J186" s="53"/>
      <c r="K186" s="57" t="s">
        <v>132</v>
      </c>
      <c r="L186" s="57"/>
      <c r="M186" s="56"/>
    </row>
    <row r="187" spans="1:13" x14ac:dyDescent="0.3">
      <c r="A187" s="53"/>
      <c r="B187" s="57" t="s">
        <v>133</v>
      </c>
      <c r="C187" s="57"/>
      <c r="D187" s="53"/>
      <c r="E187" s="57" t="s">
        <v>133</v>
      </c>
      <c r="F187" s="57"/>
      <c r="G187" s="53"/>
      <c r="H187" s="57" t="s">
        <v>133</v>
      </c>
      <c r="I187" s="57"/>
      <c r="J187" s="53"/>
      <c r="K187" s="57" t="s">
        <v>133</v>
      </c>
      <c r="L187" s="57"/>
      <c r="M187" s="56"/>
    </row>
    <row r="188" spans="1:13" x14ac:dyDescent="0.3">
      <c r="A188" s="53"/>
      <c r="B188" s="57" t="s">
        <v>134</v>
      </c>
      <c r="C188" s="57"/>
      <c r="D188" s="53"/>
      <c r="E188" s="57" t="s">
        <v>134</v>
      </c>
      <c r="F188" s="57"/>
      <c r="G188" s="53"/>
      <c r="H188" s="57" t="s">
        <v>134</v>
      </c>
      <c r="I188" s="57"/>
      <c r="J188" s="53"/>
      <c r="K188" s="57" t="s">
        <v>134</v>
      </c>
      <c r="L188" s="57"/>
      <c r="M188" s="56"/>
    </row>
    <row r="189" spans="1:13" x14ac:dyDescent="0.3">
      <c r="A189" s="53"/>
      <c r="B189" s="57" t="s">
        <v>135</v>
      </c>
      <c r="C189" s="57"/>
      <c r="D189" s="53"/>
      <c r="E189" s="57" t="s">
        <v>135</v>
      </c>
      <c r="F189" s="57"/>
      <c r="G189" s="53"/>
      <c r="H189" s="57" t="s">
        <v>135</v>
      </c>
      <c r="I189" s="57"/>
      <c r="J189" s="53"/>
      <c r="K189" s="57" t="s">
        <v>135</v>
      </c>
      <c r="L189" s="57"/>
      <c r="M189" s="56"/>
    </row>
    <row r="190" spans="1:13" x14ac:dyDescent="0.3">
      <c r="A190" s="53"/>
      <c r="B190" s="57" t="s">
        <v>136</v>
      </c>
      <c r="C190" s="57"/>
      <c r="D190" s="53"/>
      <c r="E190" s="57" t="s">
        <v>136</v>
      </c>
      <c r="F190" s="57"/>
      <c r="G190" s="53"/>
      <c r="H190" s="57" t="s">
        <v>136</v>
      </c>
      <c r="I190" s="57"/>
      <c r="J190" s="53"/>
      <c r="K190" s="57" t="s">
        <v>136</v>
      </c>
      <c r="L190" s="57"/>
      <c r="M190" s="56"/>
    </row>
    <row r="191" spans="1:13" x14ac:dyDescent="0.3">
      <c r="A191" s="53"/>
      <c r="B191" s="57" t="s">
        <v>137</v>
      </c>
      <c r="C191" s="57"/>
      <c r="D191" s="53"/>
      <c r="E191" s="57" t="s">
        <v>137</v>
      </c>
      <c r="F191" s="57"/>
      <c r="G191" s="53"/>
      <c r="H191" s="57" t="s">
        <v>137</v>
      </c>
      <c r="I191" s="57"/>
      <c r="J191" s="53"/>
      <c r="K191" s="57" t="s">
        <v>137</v>
      </c>
      <c r="L191" s="57"/>
      <c r="M191" s="56"/>
    </row>
    <row r="192" spans="1:13" x14ac:dyDescent="0.3">
      <c r="A192" s="53"/>
      <c r="B192" s="57" t="s">
        <v>138</v>
      </c>
      <c r="C192" s="57"/>
      <c r="D192" s="53"/>
      <c r="E192" s="57" t="s">
        <v>138</v>
      </c>
      <c r="F192" s="57"/>
      <c r="G192" s="53"/>
      <c r="H192" s="57" t="s">
        <v>138</v>
      </c>
      <c r="I192" s="57"/>
      <c r="J192" s="53"/>
      <c r="K192" s="57" t="s">
        <v>138</v>
      </c>
      <c r="L192" s="57"/>
      <c r="M192" s="56"/>
    </row>
    <row r="193" spans="1:13" x14ac:dyDescent="0.3">
      <c r="A193" s="53"/>
      <c r="B193" s="57" t="s">
        <v>139</v>
      </c>
      <c r="C193" s="57"/>
      <c r="D193" s="53"/>
      <c r="E193" s="57" t="s">
        <v>139</v>
      </c>
      <c r="F193" s="57"/>
      <c r="G193" s="53"/>
      <c r="H193" s="57" t="s">
        <v>139</v>
      </c>
      <c r="I193" s="57"/>
      <c r="J193" s="53"/>
      <c r="K193" s="57" t="s">
        <v>139</v>
      </c>
      <c r="L193" s="57"/>
      <c r="M193" s="56"/>
    </row>
    <row r="194" spans="1:13" x14ac:dyDescent="0.3">
      <c r="A194" s="53"/>
      <c r="B194" s="57" t="s">
        <v>140</v>
      </c>
      <c r="C194" s="57"/>
      <c r="D194" s="53"/>
      <c r="E194" s="57" t="s">
        <v>140</v>
      </c>
      <c r="F194" s="57"/>
      <c r="G194" s="53"/>
      <c r="H194" s="57" t="s">
        <v>140</v>
      </c>
      <c r="I194" s="57"/>
      <c r="J194" s="53"/>
      <c r="K194" s="57" t="s">
        <v>140</v>
      </c>
      <c r="L194" s="57"/>
      <c r="M194" s="56"/>
    </row>
    <row r="195" spans="1:13" x14ac:dyDescent="0.3">
      <c r="A195" s="53"/>
      <c r="B195" s="57" t="s">
        <v>141</v>
      </c>
      <c r="C195" s="57"/>
      <c r="D195" s="53"/>
      <c r="E195" s="57" t="s">
        <v>141</v>
      </c>
      <c r="F195" s="57"/>
      <c r="G195" s="53"/>
      <c r="H195" s="57" t="s">
        <v>141</v>
      </c>
      <c r="I195" s="57"/>
      <c r="J195" s="53"/>
      <c r="K195" s="57" t="s">
        <v>141</v>
      </c>
      <c r="L195" s="57"/>
      <c r="M195" s="56"/>
    </row>
    <row r="196" spans="1:13" ht="15" thickBot="1" x14ac:dyDescent="0.35">
      <c r="A196" s="53"/>
      <c r="B196" s="57" t="s">
        <v>142</v>
      </c>
      <c r="C196" s="57"/>
      <c r="D196" s="53"/>
      <c r="E196" s="57" t="s">
        <v>142</v>
      </c>
      <c r="F196" s="57"/>
      <c r="G196" s="53"/>
      <c r="H196" s="57" t="s">
        <v>142</v>
      </c>
      <c r="I196" s="57"/>
      <c r="J196" s="53"/>
      <c r="K196" s="57" t="s">
        <v>142</v>
      </c>
      <c r="L196" s="57"/>
      <c r="M196" s="56"/>
    </row>
    <row r="197" spans="1:13" ht="15" thickBot="1" x14ac:dyDescent="0.35">
      <c r="A197" s="53"/>
      <c r="B197" s="57" t="s">
        <v>143</v>
      </c>
      <c r="C197" s="70">
        <f ca="1">IFERROR((SUMPRODUCT((T(OFFSET(INDIRECT("Sem."&amp;TEXT(DATE(,1,COLUMN($A:$E)),"jj")&amp;"!$C$2"),ROW($1:$161)-1,0))=B182)*(--(N(OFFSET(INDIRECT("Sem."&amp;TEXT(DATE(,1,COLUMN($A:$E)),"jj")&amp;"!$E$2:$G$2"),ROW($1:$161)-1,0)))=300))+SUMPRODUCT((T(OFFSET(INDIRECT("Sem."&amp;TEXT(DATE(,1,COLUMN($A:$E)),"jj")&amp;"!$C$2"),ROW($1:$161)-1,0))=B182)*(--(N(OFFSET(INDIRECT("Sem."&amp;TEXT(DATE(,1,COLUMN($A:$E)),"jj")&amp;"!$F$2"),ROW($1:$161)-1,0)))=300))+SUMPRODUCT((T(OFFSET(INDIRECT("Sem."&amp;TEXT(DATE(,1,COLUMN($A:$E)),"jj")&amp;"!$C$2"),ROW($1:$161)-1,0))=B182)*(--(N(OFFSET(INDIRECT("Sem."&amp;TEXT(DATE(,1,COLUMN($A:$E)),"jj")&amp;"!$G$2"),ROW($1:$161)-1,0)))=300)))*25,0)</f>
        <v>0</v>
      </c>
      <c r="D197" s="53"/>
      <c r="E197" s="57" t="s">
        <v>143</v>
      </c>
      <c r="F197" s="70">
        <f ca="1">IFERROR((SUMPRODUCT((T(OFFSET(INDIRECT("Sem."&amp;TEXT(DATE(,1,COLUMN($A:$E)),"jj")&amp;"!$C$2"),ROW($1:$161)-1,0))=E182)*(--(N(OFFSET(INDIRECT("Sem."&amp;TEXT(DATE(,1,COLUMN($A:$E)),"jj")&amp;"!$E$2:$G$2"),ROW($1:$161)-1,0)))=300))+SUMPRODUCT((T(OFFSET(INDIRECT("Sem."&amp;TEXT(DATE(,1,COLUMN($A:$E)),"jj")&amp;"!$C$2"),ROW($1:$161)-1,0))=E182)*(--(N(OFFSET(INDIRECT("Sem."&amp;TEXT(DATE(,1,COLUMN($A:$E)),"jj")&amp;"!$F$2"),ROW($1:$161)-1,0)))=300))+SUMPRODUCT((T(OFFSET(INDIRECT("Sem."&amp;TEXT(DATE(,1,COLUMN($A:$E)),"jj")&amp;"!$C$2"),ROW($1:$161)-1,0))=E182)*(--(N(OFFSET(INDIRECT("Sem."&amp;TEXT(DATE(,1,COLUMN($A:$E)),"jj")&amp;"!$G$2"),ROW($1:$161)-1,0)))=300)))*25,0)</f>
        <v>0</v>
      </c>
      <c r="G197" s="53"/>
      <c r="H197" s="57" t="s">
        <v>143</v>
      </c>
      <c r="I197" s="70">
        <f ca="1">IFERROR((SUMPRODUCT((T(OFFSET(INDIRECT("Sem."&amp;TEXT(DATE(,1,COLUMN($A:$E)),"jj")&amp;"!$C$2"),ROW($1:$161)-1,0))=H182)*(--(N(OFFSET(INDIRECT("Sem."&amp;TEXT(DATE(,1,COLUMN($A:$E)),"jj")&amp;"!$E$2:$G$2"),ROW($1:$161)-1,0)))=300))+SUMPRODUCT((T(OFFSET(INDIRECT("Sem."&amp;TEXT(DATE(,1,COLUMN($A:$E)),"jj")&amp;"!$C$2"),ROW($1:$161)-1,0))=H182)*(--(N(OFFSET(INDIRECT("Sem."&amp;TEXT(DATE(,1,COLUMN($A:$E)),"jj")&amp;"!$F$2"),ROW($1:$161)-1,0)))=300))+SUMPRODUCT((T(OFFSET(INDIRECT("Sem."&amp;TEXT(DATE(,1,COLUMN($A:$E)),"jj")&amp;"!$C$2"),ROW($1:$161)-1,0))=H182)*(--(N(OFFSET(INDIRECT("Sem."&amp;TEXT(DATE(,1,COLUMN($A:$E)),"jj")&amp;"!$G$2"),ROW($1:$161)-1,0)))=300)))*25,0)</f>
        <v>0</v>
      </c>
      <c r="J197" s="53"/>
      <c r="K197" s="57" t="s">
        <v>143</v>
      </c>
      <c r="L197" s="70">
        <f ca="1">IFERROR((SUMPRODUCT((T(OFFSET(INDIRECT("Sem."&amp;TEXT(DATE(,1,COLUMN($A:$E)),"jj")&amp;"!$C$2"),ROW($1:$161)-1,0))=K182)*(--(N(OFFSET(INDIRECT("Sem."&amp;TEXT(DATE(,1,COLUMN($A:$E)),"jj")&amp;"!$E$2:$G$2"),ROW($1:$161)-1,0)))=300))+SUMPRODUCT((T(OFFSET(INDIRECT("Sem."&amp;TEXT(DATE(,1,COLUMN($A:$E)),"jj")&amp;"!$C$2"),ROW($1:$161)-1,0))=K182)*(--(N(OFFSET(INDIRECT("Sem."&amp;TEXT(DATE(,1,COLUMN($A:$E)),"jj")&amp;"!$F$2"),ROW($1:$161)-1,0)))=300))+SUMPRODUCT((T(OFFSET(INDIRECT("Sem."&amp;TEXT(DATE(,1,COLUMN($A:$E)),"jj")&amp;"!$C$2"),ROW($1:$161)-1,0))=K182)*(--(N(OFFSET(INDIRECT("Sem."&amp;TEXT(DATE(,1,COLUMN($A:$E)),"jj")&amp;"!$G$2"),ROW($1:$161)-1,0)))=300)))*25,0)</f>
        <v>0</v>
      </c>
      <c r="M197" s="56"/>
    </row>
    <row r="198" spans="1:13" x14ac:dyDescent="0.3">
      <c r="A198" s="53"/>
      <c r="B198" s="57" t="s">
        <v>6</v>
      </c>
      <c r="C198" s="57" t="b">
        <f>IF($B$2=$B$18,25)</f>
        <v>0</v>
      </c>
      <c r="D198" s="53"/>
      <c r="E198" s="57" t="s">
        <v>6</v>
      </c>
      <c r="F198" s="57" t="b">
        <f>IF($E$2=$E$18,25)</f>
        <v>0</v>
      </c>
      <c r="G198" s="53"/>
      <c r="H198" s="57" t="s">
        <v>6</v>
      </c>
      <c r="I198" s="57" t="b">
        <f>IF($H$2=$H$18,25)</f>
        <v>0</v>
      </c>
      <c r="J198" s="53"/>
      <c r="K198" s="57" t="s">
        <v>6</v>
      </c>
      <c r="L198" s="57" t="b">
        <f>IF($K$2=$K$18,25)</f>
        <v>0</v>
      </c>
      <c r="M198" s="56"/>
    </row>
    <row r="199" spans="1:13" x14ac:dyDescent="0.3">
      <c r="A199" s="53"/>
      <c r="B199" s="58" t="s">
        <v>144</v>
      </c>
      <c r="C199" s="58"/>
      <c r="D199" s="53"/>
      <c r="E199" s="58" t="s">
        <v>144</v>
      </c>
      <c r="F199" s="58"/>
      <c r="G199" s="53"/>
      <c r="H199" s="58" t="s">
        <v>144</v>
      </c>
      <c r="I199" s="58"/>
      <c r="J199" s="53"/>
      <c r="K199" s="58" t="s">
        <v>144</v>
      </c>
      <c r="L199" s="58"/>
      <c r="M199" s="56"/>
    </row>
    <row r="200" spans="1:13" ht="15" thickBot="1" x14ac:dyDescent="0.35">
      <c r="A200" s="53"/>
      <c r="B200" s="54"/>
      <c r="C200" s="55"/>
      <c r="D200" s="53"/>
      <c r="E200" s="54"/>
      <c r="F200" s="55"/>
      <c r="G200" s="53"/>
      <c r="H200" s="54"/>
      <c r="I200" s="55"/>
      <c r="J200" s="53"/>
      <c r="K200" s="54"/>
      <c r="L200" s="55"/>
      <c r="M200" s="54"/>
    </row>
    <row r="201" spans="1:13" ht="15" thickBot="1" x14ac:dyDescent="0.35">
      <c r="A201" s="71">
        <f>Prix!$B$54</f>
        <v>1039</v>
      </c>
      <c r="B201" s="87" t="str">
        <f>Prix!$C$54</f>
        <v>André Malo</v>
      </c>
      <c r="C201" s="88"/>
      <c r="D201" s="71">
        <f>Prix!$B$55</f>
        <v>1036</v>
      </c>
      <c r="E201" s="87" t="str">
        <f>Prix!$C$55</f>
        <v>France Therien</v>
      </c>
      <c r="F201" s="88"/>
      <c r="G201" s="71">
        <f>Prix!$B$56</f>
        <v>1042</v>
      </c>
      <c r="H201" s="87" t="str">
        <f>Prix!$C$56</f>
        <v>Estelle Vadboncoeur</v>
      </c>
      <c r="I201" s="88"/>
      <c r="J201" s="71">
        <f>Prix!$B$57</f>
        <v>1043</v>
      </c>
      <c r="K201" s="87" t="str">
        <f>Prix!$C$57</f>
        <v>Ferdinand Laplante</v>
      </c>
      <c r="L201" s="88"/>
      <c r="M201" s="56"/>
    </row>
    <row r="202" spans="1:13" x14ac:dyDescent="0.3">
      <c r="A202" s="53"/>
      <c r="B202" s="57" t="s">
        <v>129</v>
      </c>
      <c r="C202" s="57"/>
      <c r="D202" s="53"/>
      <c r="E202" s="57" t="s">
        <v>129</v>
      </c>
      <c r="F202" s="57"/>
      <c r="G202" s="53"/>
      <c r="H202" s="57" t="s">
        <v>129</v>
      </c>
      <c r="I202" s="57"/>
      <c r="J202" s="53"/>
      <c r="K202" s="57" t="s">
        <v>129</v>
      </c>
      <c r="L202" s="57"/>
      <c r="M202" s="56"/>
    </row>
    <row r="203" spans="1:13" x14ac:dyDescent="0.3">
      <c r="A203" s="53"/>
      <c r="B203" s="57" t="s">
        <v>130</v>
      </c>
      <c r="C203" s="57"/>
      <c r="D203" s="53"/>
      <c r="E203" s="57" t="s">
        <v>130</v>
      </c>
      <c r="F203" s="57"/>
      <c r="G203" s="53"/>
      <c r="H203" s="57" t="s">
        <v>130</v>
      </c>
      <c r="I203" s="57"/>
      <c r="J203" s="53"/>
      <c r="K203" s="57" t="s">
        <v>130</v>
      </c>
      <c r="L203" s="57"/>
      <c r="M203" s="56"/>
    </row>
    <row r="204" spans="1:13" x14ac:dyDescent="0.3">
      <c r="A204" s="53"/>
      <c r="B204" s="57" t="s">
        <v>131</v>
      </c>
      <c r="C204" s="57"/>
      <c r="D204" s="53"/>
      <c r="E204" s="57" t="s">
        <v>131</v>
      </c>
      <c r="F204" s="57"/>
      <c r="G204" s="53"/>
      <c r="H204" s="57" t="s">
        <v>131</v>
      </c>
      <c r="I204" s="57"/>
      <c r="J204" s="53"/>
      <c r="K204" s="57" t="s">
        <v>131</v>
      </c>
      <c r="L204" s="57"/>
      <c r="M204" s="56"/>
    </row>
    <row r="205" spans="1:13" x14ac:dyDescent="0.3">
      <c r="A205" s="53"/>
      <c r="B205" s="57" t="s">
        <v>132</v>
      </c>
      <c r="C205" s="57"/>
      <c r="D205" s="53"/>
      <c r="E205" s="57" t="s">
        <v>132</v>
      </c>
      <c r="F205" s="57"/>
      <c r="G205" s="53"/>
      <c r="H205" s="57" t="s">
        <v>132</v>
      </c>
      <c r="I205" s="57"/>
      <c r="J205" s="53"/>
      <c r="K205" s="57" t="s">
        <v>132</v>
      </c>
      <c r="L205" s="57"/>
      <c r="M205" s="56"/>
    </row>
    <row r="206" spans="1:13" x14ac:dyDescent="0.3">
      <c r="A206" s="53"/>
      <c r="B206" s="57" t="s">
        <v>133</v>
      </c>
      <c r="C206" s="57"/>
      <c r="D206" s="53"/>
      <c r="E206" s="57" t="s">
        <v>133</v>
      </c>
      <c r="F206" s="57"/>
      <c r="G206" s="53"/>
      <c r="H206" s="57" t="s">
        <v>133</v>
      </c>
      <c r="I206" s="57"/>
      <c r="J206" s="53"/>
      <c r="K206" s="57" t="s">
        <v>133</v>
      </c>
      <c r="L206" s="57"/>
      <c r="M206" s="56"/>
    </row>
    <row r="207" spans="1:13" x14ac:dyDescent="0.3">
      <c r="A207" s="53"/>
      <c r="B207" s="57" t="s">
        <v>134</v>
      </c>
      <c r="C207" s="57"/>
      <c r="D207" s="53"/>
      <c r="E207" s="57" t="s">
        <v>134</v>
      </c>
      <c r="F207" s="57"/>
      <c r="G207" s="53"/>
      <c r="H207" s="57" t="s">
        <v>134</v>
      </c>
      <c r="I207" s="57"/>
      <c r="J207" s="53"/>
      <c r="K207" s="57" t="s">
        <v>134</v>
      </c>
      <c r="L207" s="57"/>
      <c r="M207" s="56"/>
    </row>
    <row r="208" spans="1:13" x14ac:dyDescent="0.3">
      <c r="A208" s="53"/>
      <c r="B208" s="57" t="s">
        <v>135</v>
      </c>
      <c r="C208" s="57"/>
      <c r="D208" s="53"/>
      <c r="E208" s="57" t="s">
        <v>135</v>
      </c>
      <c r="F208" s="57"/>
      <c r="G208" s="53"/>
      <c r="H208" s="57" t="s">
        <v>135</v>
      </c>
      <c r="I208" s="57"/>
      <c r="J208" s="53"/>
      <c r="K208" s="57" t="s">
        <v>135</v>
      </c>
      <c r="L208" s="57"/>
      <c r="M208" s="56"/>
    </row>
    <row r="209" spans="1:13" x14ac:dyDescent="0.3">
      <c r="A209" s="53"/>
      <c r="B209" s="57" t="s">
        <v>136</v>
      </c>
      <c r="C209" s="57"/>
      <c r="D209" s="53"/>
      <c r="E209" s="57" t="s">
        <v>136</v>
      </c>
      <c r="F209" s="57"/>
      <c r="G209" s="53"/>
      <c r="H209" s="57" t="s">
        <v>136</v>
      </c>
      <c r="I209" s="57"/>
      <c r="J209" s="53"/>
      <c r="K209" s="57" t="s">
        <v>136</v>
      </c>
      <c r="L209" s="57"/>
      <c r="M209" s="56"/>
    </row>
    <row r="210" spans="1:13" x14ac:dyDescent="0.3">
      <c r="A210" s="53"/>
      <c r="B210" s="57" t="s">
        <v>137</v>
      </c>
      <c r="C210" s="57"/>
      <c r="D210" s="53"/>
      <c r="E210" s="57" t="s">
        <v>137</v>
      </c>
      <c r="F210" s="57"/>
      <c r="G210" s="53"/>
      <c r="H210" s="57" t="s">
        <v>137</v>
      </c>
      <c r="I210" s="57"/>
      <c r="J210" s="53"/>
      <c r="K210" s="57" t="s">
        <v>137</v>
      </c>
      <c r="L210" s="57"/>
      <c r="M210" s="56"/>
    </row>
    <row r="211" spans="1:13" x14ac:dyDescent="0.3">
      <c r="A211" s="53"/>
      <c r="B211" s="57" t="s">
        <v>138</v>
      </c>
      <c r="C211" s="57"/>
      <c r="D211" s="53"/>
      <c r="E211" s="57" t="s">
        <v>138</v>
      </c>
      <c r="F211" s="57"/>
      <c r="G211" s="53"/>
      <c r="H211" s="57" t="s">
        <v>138</v>
      </c>
      <c r="I211" s="57"/>
      <c r="J211" s="53"/>
      <c r="K211" s="57" t="s">
        <v>138</v>
      </c>
      <c r="L211" s="57"/>
      <c r="M211" s="56"/>
    </row>
    <row r="212" spans="1:13" x14ac:dyDescent="0.3">
      <c r="A212" s="53"/>
      <c r="B212" s="57" t="s">
        <v>139</v>
      </c>
      <c r="C212" s="57"/>
      <c r="D212" s="53"/>
      <c r="E212" s="57" t="s">
        <v>139</v>
      </c>
      <c r="F212" s="57"/>
      <c r="G212" s="53"/>
      <c r="H212" s="57" t="s">
        <v>139</v>
      </c>
      <c r="I212" s="57"/>
      <c r="J212" s="53"/>
      <c r="K212" s="57" t="s">
        <v>139</v>
      </c>
      <c r="L212" s="57"/>
      <c r="M212" s="56"/>
    </row>
    <row r="213" spans="1:13" x14ac:dyDescent="0.3">
      <c r="A213" s="53"/>
      <c r="B213" s="57" t="s">
        <v>140</v>
      </c>
      <c r="C213" s="57"/>
      <c r="D213" s="53"/>
      <c r="E213" s="57" t="s">
        <v>140</v>
      </c>
      <c r="F213" s="57"/>
      <c r="G213" s="53"/>
      <c r="H213" s="57" t="s">
        <v>140</v>
      </c>
      <c r="I213" s="57"/>
      <c r="J213" s="53"/>
      <c r="K213" s="57" t="s">
        <v>140</v>
      </c>
      <c r="L213" s="57"/>
      <c r="M213" s="56"/>
    </row>
    <row r="214" spans="1:13" x14ac:dyDescent="0.3">
      <c r="A214" s="53"/>
      <c r="B214" s="57" t="s">
        <v>141</v>
      </c>
      <c r="C214" s="57"/>
      <c r="D214" s="53"/>
      <c r="E214" s="57" t="s">
        <v>141</v>
      </c>
      <c r="F214" s="57"/>
      <c r="G214" s="53"/>
      <c r="H214" s="57" t="s">
        <v>141</v>
      </c>
      <c r="I214" s="57"/>
      <c r="J214" s="53"/>
      <c r="K214" s="57" t="s">
        <v>141</v>
      </c>
      <c r="L214" s="57"/>
      <c r="M214" s="56"/>
    </row>
    <row r="215" spans="1:13" ht="15" thickBot="1" x14ac:dyDescent="0.35">
      <c r="A215" s="53"/>
      <c r="B215" s="57" t="s">
        <v>142</v>
      </c>
      <c r="C215" s="57"/>
      <c r="D215" s="53"/>
      <c r="E215" s="57" t="s">
        <v>142</v>
      </c>
      <c r="F215" s="57"/>
      <c r="G215" s="53"/>
      <c r="H215" s="57" t="s">
        <v>142</v>
      </c>
      <c r="I215" s="57"/>
      <c r="J215" s="53"/>
      <c r="K215" s="57" t="s">
        <v>142</v>
      </c>
      <c r="L215" s="57"/>
      <c r="M215" s="56"/>
    </row>
    <row r="216" spans="1:13" ht="15" thickBot="1" x14ac:dyDescent="0.35">
      <c r="A216" s="53"/>
      <c r="B216" s="57" t="s">
        <v>143</v>
      </c>
      <c r="C216" s="70">
        <f ca="1">IFERROR((SUMPRODUCT((T(OFFSET(INDIRECT("Sem."&amp;TEXT(DATE(,1,COLUMN($A:$E)),"jj")&amp;"!$C$2"),ROW($1:$161)-1,0))=B201)*(--(N(OFFSET(INDIRECT("Sem."&amp;TEXT(DATE(,1,COLUMN($A:$E)),"jj")&amp;"!$E$2:$G$2"),ROW($1:$161)-1,0)))=300))+SUMPRODUCT((T(OFFSET(INDIRECT("Sem."&amp;TEXT(DATE(,1,COLUMN($A:$E)),"jj")&amp;"!$C$2"),ROW($1:$161)-1,0))=B201)*(--(N(OFFSET(INDIRECT("Sem."&amp;TEXT(DATE(,1,COLUMN($A:$E)),"jj")&amp;"!$F$2"),ROW($1:$161)-1,0)))=300))+SUMPRODUCT((T(OFFSET(INDIRECT("Sem."&amp;TEXT(DATE(,1,COLUMN($A:$E)),"jj")&amp;"!$C$2"),ROW($1:$161)-1,0))=B201)*(--(N(OFFSET(INDIRECT("Sem."&amp;TEXT(DATE(,1,COLUMN($A:$E)),"jj")&amp;"!$G$2"),ROW($1:$161)-1,0)))=300)))*25,0)</f>
        <v>0</v>
      </c>
      <c r="D216" s="53"/>
      <c r="E216" s="57" t="s">
        <v>143</v>
      </c>
      <c r="F216" s="70">
        <f ca="1">IFERROR((SUMPRODUCT((T(OFFSET(INDIRECT("Sem."&amp;TEXT(DATE(,1,COLUMN($A:$E)),"jj")&amp;"!$C$2"),ROW($1:$161)-1,0))=E201)*(--(N(OFFSET(INDIRECT("Sem."&amp;TEXT(DATE(,1,COLUMN($A:$E)),"jj")&amp;"!$E$2:$G$2"),ROW($1:$161)-1,0)))=300))+SUMPRODUCT((T(OFFSET(INDIRECT("Sem."&amp;TEXT(DATE(,1,COLUMN($A:$E)),"jj")&amp;"!$C$2"),ROW($1:$161)-1,0))=E201)*(--(N(OFFSET(INDIRECT("Sem."&amp;TEXT(DATE(,1,COLUMN($A:$E)),"jj")&amp;"!$F$2"),ROW($1:$161)-1,0)))=300))+SUMPRODUCT((T(OFFSET(INDIRECT("Sem."&amp;TEXT(DATE(,1,COLUMN($A:$E)),"jj")&amp;"!$C$2"),ROW($1:$161)-1,0))=E201)*(--(N(OFFSET(INDIRECT("Sem."&amp;TEXT(DATE(,1,COLUMN($A:$E)),"jj")&amp;"!$G$2"),ROW($1:$161)-1,0)))=300)))*25,0)</f>
        <v>0</v>
      </c>
      <c r="G216" s="53"/>
      <c r="H216" s="57" t="s">
        <v>143</v>
      </c>
      <c r="I216" s="70">
        <f ca="1">IFERROR((SUMPRODUCT((T(OFFSET(INDIRECT("Sem."&amp;TEXT(DATE(,1,COLUMN($A:$E)),"jj")&amp;"!$C$2"),ROW($1:$161)-1,0))=H201)*(--(N(OFFSET(INDIRECT("Sem."&amp;TEXT(DATE(,1,COLUMN($A:$E)),"jj")&amp;"!$E$2:$G$2"),ROW($1:$161)-1,0)))=300))+SUMPRODUCT((T(OFFSET(INDIRECT("Sem."&amp;TEXT(DATE(,1,COLUMN($A:$E)),"jj")&amp;"!$C$2"),ROW($1:$161)-1,0))=H201)*(--(N(OFFSET(INDIRECT("Sem."&amp;TEXT(DATE(,1,COLUMN($A:$E)),"jj")&amp;"!$F$2"),ROW($1:$161)-1,0)))=300))+SUMPRODUCT((T(OFFSET(INDIRECT("Sem."&amp;TEXT(DATE(,1,COLUMN($A:$E)),"jj")&amp;"!$C$2"),ROW($1:$161)-1,0))=H201)*(--(N(OFFSET(INDIRECT("Sem."&amp;TEXT(DATE(,1,COLUMN($A:$E)),"jj")&amp;"!$G$2"),ROW($1:$161)-1,0)))=300)))*25,0)</f>
        <v>0</v>
      </c>
      <c r="J216" s="53"/>
      <c r="K216" s="57" t="s">
        <v>143</v>
      </c>
      <c r="L216" s="70">
        <f ca="1">IFERROR((SUMPRODUCT((T(OFFSET(INDIRECT("Sem."&amp;TEXT(DATE(,1,COLUMN($A:$E)),"jj")&amp;"!$C$2"),ROW($1:$161)-1,0))=K201)*(--(N(OFFSET(INDIRECT("Sem."&amp;TEXT(DATE(,1,COLUMN($A:$E)),"jj")&amp;"!$E$2:$G$2"),ROW($1:$161)-1,0)))=300))+SUMPRODUCT((T(OFFSET(INDIRECT("Sem."&amp;TEXT(DATE(,1,COLUMN($A:$E)),"jj")&amp;"!$C$2"),ROW($1:$161)-1,0))=K201)*(--(N(OFFSET(INDIRECT("Sem."&amp;TEXT(DATE(,1,COLUMN($A:$E)),"jj")&amp;"!$F$2"),ROW($1:$161)-1,0)))=300))+SUMPRODUCT((T(OFFSET(INDIRECT("Sem."&amp;TEXT(DATE(,1,COLUMN($A:$E)),"jj")&amp;"!$C$2"),ROW($1:$161)-1,0))=K201)*(--(N(OFFSET(INDIRECT("Sem."&amp;TEXT(DATE(,1,COLUMN($A:$E)),"jj")&amp;"!$G$2"),ROW($1:$161)-1,0)))=300)))*25,0)</f>
        <v>0</v>
      </c>
      <c r="M216" s="56"/>
    </row>
    <row r="217" spans="1:13" x14ac:dyDescent="0.3">
      <c r="A217" s="53"/>
      <c r="B217" s="57" t="s">
        <v>6</v>
      </c>
      <c r="C217" s="57" t="b">
        <f>IF($B$2=$B$18,25)</f>
        <v>0</v>
      </c>
      <c r="D217" s="53"/>
      <c r="E217" s="57" t="s">
        <v>6</v>
      </c>
      <c r="F217" s="57" t="b">
        <f>IF($E$2=$E$18,25)</f>
        <v>0</v>
      </c>
      <c r="G217" s="53"/>
      <c r="H217" s="57" t="s">
        <v>6</v>
      </c>
      <c r="I217" s="57" t="b">
        <f>IF($H$2=$H$18,25)</f>
        <v>0</v>
      </c>
      <c r="J217" s="53"/>
      <c r="K217" s="57" t="s">
        <v>6</v>
      </c>
      <c r="L217" s="57" t="b">
        <f>IF($K$2=$K$18,25)</f>
        <v>0</v>
      </c>
      <c r="M217" s="56"/>
    </row>
    <row r="218" spans="1:13" x14ac:dyDescent="0.3">
      <c r="A218" s="53"/>
      <c r="B218" s="58" t="s">
        <v>144</v>
      </c>
      <c r="C218" s="58"/>
      <c r="D218" s="53"/>
      <c r="E218" s="58" t="s">
        <v>144</v>
      </c>
      <c r="F218" s="58"/>
      <c r="G218" s="53"/>
      <c r="H218" s="58" t="s">
        <v>144</v>
      </c>
      <c r="I218" s="58"/>
      <c r="J218" s="53"/>
      <c r="K218" s="58" t="s">
        <v>144</v>
      </c>
      <c r="L218" s="58"/>
      <c r="M218" s="56"/>
    </row>
    <row r="219" spans="1:13" ht="15" thickBot="1" x14ac:dyDescent="0.35">
      <c r="A219" s="53"/>
      <c r="B219" s="54"/>
      <c r="C219" s="55"/>
      <c r="D219" s="53"/>
      <c r="E219" s="54"/>
      <c r="F219" s="55"/>
      <c r="G219" s="53"/>
      <c r="H219" s="54"/>
      <c r="I219" s="55"/>
      <c r="J219" s="53"/>
      <c r="K219" s="54"/>
      <c r="L219" s="55"/>
      <c r="M219" s="54"/>
    </row>
    <row r="220" spans="1:13" ht="15" thickBot="1" x14ac:dyDescent="0.35">
      <c r="A220" s="71">
        <f>Prix!$B$58</f>
        <v>1001</v>
      </c>
      <c r="B220" s="87" t="str">
        <f>Prix!$C$58</f>
        <v>Claire Lessard</v>
      </c>
      <c r="C220" s="88"/>
      <c r="D220" s="71">
        <f>Prix!$B$60</f>
        <v>1045</v>
      </c>
      <c r="E220" s="87" t="str">
        <f>Prix!$C$60</f>
        <v>Lucille Pinel</v>
      </c>
      <c r="F220" s="88"/>
      <c r="G220" s="71">
        <f>Prix!$B$6</f>
        <v>1020</v>
      </c>
      <c r="H220" s="87" t="str">
        <f>Prix!$C$61</f>
        <v>Nino Ciccollela</v>
      </c>
      <c r="I220" s="88"/>
      <c r="J220" s="71">
        <f>Prix!$B$62</f>
        <v>1047</v>
      </c>
      <c r="K220" s="87" t="str">
        <f>Prix!$C$62</f>
        <v>Louisette Croteau</v>
      </c>
      <c r="L220" s="88"/>
      <c r="M220" s="56"/>
    </row>
    <row r="221" spans="1:13" x14ac:dyDescent="0.3">
      <c r="A221" s="53"/>
      <c r="B221" s="57" t="s">
        <v>129</v>
      </c>
      <c r="C221" s="57"/>
      <c r="D221" s="53"/>
      <c r="E221" s="57" t="s">
        <v>129</v>
      </c>
      <c r="F221" s="57"/>
      <c r="G221" s="53"/>
      <c r="H221" s="57" t="s">
        <v>129</v>
      </c>
      <c r="I221" s="57"/>
      <c r="J221" s="53"/>
      <c r="K221" s="57" t="s">
        <v>129</v>
      </c>
      <c r="L221" s="57"/>
      <c r="M221" s="56"/>
    </row>
    <row r="222" spans="1:13" x14ac:dyDescent="0.3">
      <c r="A222" s="53"/>
      <c r="B222" s="57" t="s">
        <v>130</v>
      </c>
      <c r="C222" s="57"/>
      <c r="D222" s="53"/>
      <c r="E222" s="57" t="s">
        <v>130</v>
      </c>
      <c r="F222" s="57"/>
      <c r="G222" s="53"/>
      <c r="H222" s="57" t="s">
        <v>130</v>
      </c>
      <c r="I222" s="57"/>
      <c r="J222" s="53"/>
      <c r="K222" s="57" t="s">
        <v>130</v>
      </c>
      <c r="L222" s="57"/>
      <c r="M222" s="56"/>
    </row>
    <row r="223" spans="1:13" x14ac:dyDescent="0.3">
      <c r="A223" s="53"/>
      <c r="B223" s="57" t="s">
        <v>131</v>
      </c>
      <c r="C223" s="57"/>
      <c r="D223" s="53"/>
      <c r="E223" s="57" t="s">
        <v>131</v>
      </c>
      <c r="F223" s="57"/>
      <c r="G223" s="53"/>
      <c r="H223" s="57" t="s">
        <v>131</v>
      </c>
      <c r="I223" s="57"/>
      <c r="J223" s="53"/>
      <c r="K223" s="57" t="s">
        <v>131</v>
      </c>
      <c r="L223" s="57"/>
      <c r="M223" s="56"/>
    </row>
    <row r="224" spans="1:13" x14ac:dyDescent="0.3">
      <c r="A224" s="53"/>
      <c r="B224" s="57" t="s">
        <v>132</v>
      </c>
      <c r="C224" s="57"/>
      <c r="D224" s="53"/>
      <c r="E224" s="57" t="s">
        <v>132</v>
      </c>
      <c r="F224" s="57"/>
      <c r="G224" s="53"/>
      <c r="H224" s="57" t="s">
        <v>132</v>
      </c>
      <c r="I224" s="57"/>
      <c r="J224" s="53"/>
      <c r="K224" s="57" t="s">
        <v>132</v>
      </c>
      <c r="L224" s="57"/>
      <c r="M224" s="56"/>
    </row>
    <row r="225" spans="1:13" x14ac:dyDescent="0.3">
      <c r="A225" s="53"/>
      <c r="B225" s="57" t="s">
        <v>133</v>
      </c>
      <c r="C225" s="57"/>
      <c r="D225" s="53"/>
      <c r="E225" s="57" t="s">
        <v>133</v>
      </c>
      <c r="F225" s="57"/>
      <c r="G225" s="53"/>
      <c r="H225" s="57" t="s">
        <v>133</v>
      </c>
      <c r="I225" s="57"/>
      <c r="J225" s="53"/>
      <c r="K225" s="57" t="s">
        <v>133</v>
      </c>
      <c r="L225" s="57"/>
      <c r="M225" s="56"/>
    </row>
    <row r="226" spans="1:13" x14ac:dyDescent="0.3">
      <c r="A226" s="53"/>
      <c r="B226" s="57" t="s">
        <v>134</v>
      </c>
      <c r="C226" s="57"/>
      <c r="D226" s="53"/>
      <c r="E226" s="57" t="s">
        <v>134</v>
      </c>
      <c r="F226" s="57"/>
      <c r="G226" s="53"/>
      <c r="H226" s="57" t="s">
        <v>134</v>
      </c>
      <c r="I226" s="57"/>
      <c r="J226" s="53"/>
      <c r="K226" s="57" t="s">
        <v>134</v>
      </c>
      <c r="L226" s="57"/>
      <c r="M226" s="56"/>
    </row>
    <row r="227" spans="1:13" x14ac:dyDescent="0.3">
      <c r="A227" s="53"/>
      <c r="B227" s="57" t="s">
        <v>135</v>
      </c>
      <c r="C227" s="57"/>
      <c r="D227" s="53"/>
      <c r="E227" s="57" t="s">
        <v>135</v>
      </c>
      <c r="F227" s="57"/>
      <c r="G227" s="53"/>
      <c r="H227" s="57" t="s">
        <v>135</v>
      </c>
      <c r="I227" s="57"/>
      <c r="J227" s="53"/>
      <c r="K227" s="57" t="s">
        <v>135</v>
      </c>
      <c r="L227" s="57"/>
      <c r="M227" s="56"/>
    </row>
    <row r="228" spans="1:13" x14ac:dyDescent="0.3">
      <c r="A228" s="53"/>
      <c r="B228" s="57" t="s">
        <v>136</v>
      </c>
      <c r="C228" s="57"/>
      <c r="D228" s="53"/>
      <c r="E228" s="57" t="s">
        <v>136</v>
      </c>
      <c r="F228" s="57"/>
      <c r="G228" s="53"/>
      <c r="H228" s="57" t="s">
        <v>136</v>
      </c>
      <c r="I228" s="57"/>
      <c r="J228" s="53"/>
      <c r="K228" s="57" t="s">
        <v>136</v>
      </c>
      <c r="L228" s="57"/>
      <c r="M228" s="56"/>
    </row>
    <row r="229" spans="1:13" x14ac:dyDescent="0.3">
      <c r="A229" s="53"/>
      <c r="B229" s="57" t="s">
        <v>137</v>
      </c>
      <c r="C229" s="57"/>
      <c r="D229" s="53"/>
      <c r="E229" s="57" t="s">
        <v>137</v>
      </c>
      <c r="F229" s="57"/>
      <c r="G229" s="53"/>
      <c r="H229" s="57" t="s">
        <v>137</v>
      </c>
      <c r="I229" s="57"/>
      <c r="J229" s="53"/>
      <c r="K229" s="57" t="s">
        <v>137</v>
      </c>
      <c r="L229" s="57"/>
      <c r="M229" s="56"/>
    </row>
    <row r="230" spans="1:13" x14ac:dyDescent="0.3">
      <c r="A230" s="53"/>
      <c r="B230" s="57" t="s">
        <v>138</v>
      </c>
      <c r="C230" s="57"/>
      <c r="D230" s="53"/>
      <c r="E230" s="57" t="s">
        <v>138</v>
      </c>
      <c r="F230" s="57"/>
      <c r="G230" s="53"/>
      <c r="H230" s="57" t="s">
        <v>138</v>
      </c>
      <c r="I230" s="57"/>
      <c r="J230" s="53"/>
      <c r="K230" s="57" t="s">
        <v>138</v>
      </c>
      <c r="L230" s="57"/>
      <c r="M230" s="56"/>
    </row>
    <row r="231" spans="1:13" x14ac:dyDescent="0.3">
      <c r="A231" s="53"/>
      <c r="B231" s="57" t="s">
        <v>139</v>
      </c>
      <c r="C231" s="57"/>
      <c r="D231" s="53"/>
      <c r="E231" s="57" t="s">
        <v>139</v>
      </c>
      <c r="F231" s="57"/>
      <c r="G231" s="53"/>
      <c r="H231" s="57" t="s">
        <v>139</v>
      </c>
      <c r="I231" s="57"/>
      <c r="J231" s="53"/>
      <c r="K231" s="57" t="s">
        <v>139</v>
      </c>
      <c r="L231" s="57"/>
      <c r="M231" s="56"/>
    </row>
    <row r="232" spans="1:13" x14ac:dyDescent="0.3">
      <c r="A232" s="53"/>
      <c r="B232" s="57" t="s">
        <v>140</v>
      </c>
      <c r="C232" s="57"/>
      <c r="D232" s="53"/>
      <c r="E232" s="57" t="s">
        <v>140</v>
      </c>
      <c r="F232" s="57"/>
      <c r="G232" s="53"/>
      <c r="H232" s="57" t="s">
        <v>140</v>
      </c>
      <c r="I232" s="57"/>
      <c r="J232" s="53"/>
      <c r="K232" s="57" t="s">
        <v>140</v>
      </c>
      <c r="L232" s="57"/>
      <c r="M232" s="56"/>
    </row>
    <row r="233" spans="1:13" x14ac:dyDescent="0.3">
      <c r="A233" s="53"/>
      <c r="B233" s="57" t="s">
        <v>141</v>
      </c>
      <c r="C233" s="57"/>
      <c r="D233" s="53"/>
      <c r="E233" s="57" t="s">
        <v>141</v>
      </c>
      <c r="F233" s="57"/>
      <c r="G233" s="53"/>
      <c r="H233" s="57" t="s">
        <v>141</v>
      </c>
      <c r="I233" s="57"/>
      <c r="J233" s="53"/>
      <c r="K233" s="57" t="s">
        <v>141</v>
      </c>
      <c r="L233" s="57"/>
      <c r="M233" s="56"/>
    </row>
    <row r="234" spans="1:13" ht="15" thickBot="1" x14ac:dyDescent="0.35">
      <c r="A234" s="53"/>
      <c r="B234" s="57" t="s">
        <v>142</v>
      </c>
      <c r="C234" s="57"/>
      <c r="D234" s="53"/>
      <c r="E234" s="57" t="s">
        <v>142</v>
      </c>
      <c r="F234" s="57"/>
      <c r="G234" s="53"/>
      <c r="H234" s="57" t="s">
        <v>142</v>
      </c>
      <c r="I234" s="57"/>
      <c r="J234" s="53"/>
      <c r="K234" s="57" t="s">
        <v>142</v>
      </c>
      <c r="L234" s="57"/>
      <c r="M234" s="56"/>
    </row>
    <row r="235" spans="1:13" ht="15" thickBot="1" x14ac:dyDescent="0.35">
      <c r="A235" s="53"/>
      <c r="B235" s="57" t="s">
        <v>143</v>
      </c>
      <c r="C235" s="70">
        <f ca="1">IFERROR((SUMPRODUCT((T(OFFSET(INDIRECT("Sem."&amp;TEXT(DATE(,1,COLUMN($A:$E)),"jj")&amp;"!$C$2"),ROW($1:$161)-1,0))=B220)*(--(N(OFFSET(INDIRECT("Sem."&amp;TEXT(DATE(,1,COLUMN($A:$E)),"jj")&amp;"!$E$2:$G$2"),ROW($1:$161)-1,0)))=300))+SUMPRODUCT((T(OFFSET(INDIRECT("Sem."&amp;TEXT(DATE(,1,COLUMN($A:$E)),"jj")&amp;"!$C$2"),ROW($1:$161)-1,0))=B220)*(--(N(OFFSET(INDIRECT("Sem."&amp;TEXT(DATE(,1,COLUMN($A:$E)),"jj")&amp;"!$F$2"),ROW($1:$161)-1,0)))=300))+SUMPRODUCT((T(OFFSET(INDIRECT("Sem."&amp;TEXT(DATE(,1,COLUMN($A:$E)),"jj")&amp;"!$C$2"),ROW($1:$161)-1,0))=B220)*(--(N(OFFSET(INDIRECT("Sem."&amp;TEXT(DATE(,1,COLUMN($A:$E)),"jj")&amp;"!$G$2"),ROW($1:$161)-1,0)))=300)))*25,0)</f>
        <v>0</v>
      </c>
      <c r="D235" s="53"/>
      <c r="E235" s="57" t="s">
        <v>143</v>
      </c>
      <c r="F235" s="70">
        <f ca="1">IFERROR((SUMPRODUCT((T(OFFSET(INDIRECT("Sem."&amp;TEXT(DATE(,1,COLUMN($A:$E)),"jj")&amp;"!$C$2"),ROW($1:$161)-1,0))=E220)*(--(N(OFFSET(INDIRECT("Sem."&amp;TEXT(DATE(,1,COLUMN($A:$E)),"jj")&amp;"!$E$2:$G$2"),ROW($1:$161)-1,0)))=300))+SUMPRODUCT((T(OFFSET(INDIRECT("Sem."&amp;TEXT(DATE(,1,COLUMN($A:$E)),"jj")&amp;"!$C$2"),ROW($1:$161)-1,0))=E220)*(--(N(OFFSET(INDIRECT("Sem."&amp;TEXT(DATE(,1,COLUMN($A:$E)),"jj")&amp;"!$F$2"),ROW($1:$161)-1,0)))=300))+SUMPRODUCT((T(OFFSET(INDIRECT("Sem."&amp;TEXT(DATE(,1,COLUMN($A:$E)),"jj")&amp;"!$C$2"),ROW($1:$161)-1,0))=E220)*(--(N(OFFSET(INDIRECT("Sem."&amp;TEXT(DATE(,1,COLUMN($A:$E)),"jj")&amp;"!$G$2"),ROW($1:$161)-1,0)))=300)))*25,0)</f>
        <v>0</v>
      </c>
      <c r="G235" s="53"/>
      <c r="H235" s="57" t="s">
        <v>143</v>
      </c>
      <c r="I235" s="70">
        <f ca="1">IFERROR((SUMPRODUCT((T(OFFSET(INDIRECT("Sem."&amp;TEXT(DATE(,1,COLUMN($A:$E)),"jj")&amp;"!$C$2"),ROW($1:$161)-1,0))=H220)*(--(N(OFFSET(INDIRECT("Sem."&amp;TEXT(DATE(,1,COLUMN($A:$E)),"jj")&amp;"!$E$2:$G$2"),ROW($1:$161)-1,0)))=300))+SUMPRODUCT((T(OFFSET(INDIRECT("Sem."&amp;TEXT(DATE(,1,COLUMN($A:$E)),"jj")&amp;"!$C$2"),ROW($1:$161)-1,0))=H220)*(--(N(OFFSET(INDIRECT("Sem."&amp;TEXT(DATE(,1,COLUMN($A:$E)),"jj")&amp;"!$F$2"),ROW($1:$161)-1,0)))=300))+SUMPRODUCT((T(OFFSET(INDIRECT("Sem."&amp;TEXT(DATE(,1,COLUMN($A:$E)),"jj")&amp;"!$C$2"),ROW($1:$161)-1,0))=H220)*(--(N(OFFSET(INDIRECT("Sem."&amp;TEXT(DATE(,1,COLUMN($A:$E)),"jj")&amp;"!$G$2"),ROW($1:$161)-1,0)))=300)))*25,0)</f>
        <v>0</v>
      </c>
      <c r="J235" s="53"/>
      <c r="K235" s="57" t="s">
        <v>143</v>
      </c>
      <c r="L235" s="70">
        <f ca="1">IFERROR((SUMPRODUCT((T(OFFSET(INDIRECT("Sem."&amp;TEXT(DATE(,1,COLUMN($A:$E)),"jj")&amp;"!$C$2"),ROW($1:$161)-1,0))=K220)*(--(N(OFFSET(INDIRECT("Sem."&amp;TEXT(DATE(,1,COLUMN($A:$E)),"jj")&amp;"!$E$2:$G$2"),ROW($1:$161)-1,0)))=300))+SUMPRODUCT((T(OFFSET(INDIRECT("Sem."&amp;TEXT(DATE(,1,COLUMN($A:$E)),"jj")&amp;"!$C$2"),ROW($1:$161)-1,0))=K220)*(--(N(OFFSET(INDIRECT("Sem."&amp;TEXT(DATE(,1,COLUMN($A:$E)),"jj")&amp;"!$F$2"),ROW($1:$161)-1,0)))=300))+SUMPRODUCT((T(OFFSET(INDIRECT("Sem."&amp;TEXT(DATE(,1,COLUMN($A:$E)),"jj")&amp;"!$C$2"),ROW($1:$161)-1,0))=K220)*(--(N(OFFSET(INDIRECT("Sem."&amp;TEXT(DATE(,1,COLUMN($A:$E)),"jj")&amp;"!$G$2"),ROW($1:$161)-1,0)))=300)))*25,0)</f>
        <v>0</v>
      </c>
      <c r="M235" s="56"/>
    </row>
    <row r="236" spans="1:13" x14ac:dyDescent="0.3">
      <c r="A236" s="53"/>
      <c r="B236" s="57" t="s">
        <v>6</v>
      </c>
      <c r="C236" s="57" t="b">
        <f>IF($B$2=$B$18,25)</f>
        <v>0</v>
      </c>
      <c r="D236" s="53"/>
      <c r="E236" s="57" t="s">
        <v>6</v>
      </c>
      <c r="F236" s="57" t="b">
        <f>IF($E$2=$E$18,25)</f>
        <v>0</v>
      </c>
      <c r="G236" s="53"/>
      <c r="H236" s="57" t="s">
        <v>6</v>
      </c>
      <c r="I236" s="57" t="b">
        <f>IF($H$2=$H$18,25)</f>
        <v>0</v>
      </c>
      <c r="J236" s="53"/>
      <c r="K236" s="57" t="s">
        <v>6</v>
      </c>
      <c r="L236" s="57" t="b">
        <f>IF($K$2=$K$18,25)</f>
        <v>0</v>
      </c>
      <c r="M236" s="56"/>
    </row>
    <row r="237" spans="1:13" x14ac:dyDescent="0.3">
      <c r="A237" s="53"/>
      <c r="B237" s="58" t="s">
        <v>144</v>
      </c>
      <c r="C237" s="58"/>
      <c r="D237" s="53"/>
      <c r="E237" s="58" t="s">
        <v>144</v>
      </c>
      <c r="F237" s="58"/>
      <c r="G237" s="53"/>
      <c r="H237" s="58" t="s">
        <v>144</v>
      </c>
      <c r="I237" s="58"/>
      <c r="J237" s="53"/>
      <c r="K237" s="58" t="s">
        <v>144</v>
      </c>
      <c r="L237" s="58"/>
      <c r="M237" s="56"/>
    </row>
    <row r="238" spans="1:13" x14ac:dyDescent="0.3">
      <c r="A238" s="53"/>
      <c r="B238" s="54"/>
      <c r="C238" s="55"/>
      <c r="D238" s="53"/>
      <c r="E238" s="54"/>
      <c r="F238" s="55"/>
      <c r="G238" s="53"/>
      <c r="H238" s="54"/>
      <c r="I238" s="55"/>
      <c r="J238" s="53"/>
      <c r="K238" s="54"/>
      <c r="L238" s="55"/>
      <c r="M238" s="54"/>
    </row>
    <row r="239" spans="1:13" x14ac:dyDescent="0.3">
      <c r="A239" s="59"/>
      <c r="B239" s="62"/>
      <c r="C239" s="63"/>
      <c r="D239" s="59"/>
      <c r="E239" s="62"/>
      <c r="F239" s="63"/>
      <c r="G239" s="59"/>
      <c r="H239" s="62"/>
      <c r="I239" s="63"/>
      <c r="J239" s="59"/>
      <c r="K239" s="62"/>
      <c r="L239" s="63"/>
      <c r="M239" s="60"/>
    </row>
    <row r="240" spans="1:13" x14ac:dyDescent="0.3">
      <c r="A240" s="59"/>
      <c r="B240" s="60"/>
      <c r="C240" s="61"/>
      <c r="D240" s="59"/>
      <c r="E240" s="60"/>
      <c r="F240" s="61"/>
      <c r="G240" s="59"/>
      <c r="H240" s="60"/>
      <c r="I240" s="61"/>
      <c r="J240" s="59"/>
      <c r="K240" s="60"/>
      <c r="L240" s="61"/>
      <c r="M240" s="60"/>
    </row>
    <row r="241" spans="1:13" ht="15" thickBot="1" x14ac:dyDescent="0.35">
      <c r="A241" s="53"/>
      <c r="B241" s="54"/>
      <c r="C241" s="55"/>
      <c r="D241" s="53"/>
      <c r="E241" s="54"/>
      <c r="F241" s="55"/>
      <c r="G241" s="53"/>
      <c r="H241" s="54"/>
      <c r="I241" s="55"/>
      <c r="J241" s="53"/>
      <c r="K241" s="54"/>
      <c r="L241" s="55"/>
      <c r="M241" s="54"/>
    </row>
    <row r="242" spans="1:13" ht="15" thickBot="1" x14ac:dyDescent="0.35">
      <c r="A242" s="71">
        <f>Prix!$B$63</f>
        <v>1027</v>
      </c>
      <c r="B242" s="87" t="str">
        <f>Prix!$C$63</f>
        <v>Lise Mc Lean</v>
      </c>
      <c r="C242" s="88"/>
      <c r="D242" s="71">
        <f>Prix!$B$64</f>
        <v>1048</v>
      </c>
      <c r="E242" s="87" t="str">
        <f>Prix!$C$64</f>
        <v>Michel Moreau</v>
      </c>
      <c r="F242" s="88"/>
      <c r="G242" s="71">
        <f>Prix!$B$66</f>
        <v>1083</v>
      </c>
      <c r="H242" s="87" t="str">
        <f>Prix!$C$66</f>
        <v>Denise St-Jules</v>
      </c>
      <c r="I242" s="88"/>
      <c r="J242" s="71">
        <f>Prix!$B$67</f>
        <v>1050</v>
      </c>
      <c r="K242" s="87" t="str">
        <f>Prix!$C$67</f>
        <v>Gisèle Prévost</v>
      </c>
      <c r="L242" s="88"/>
      <c r="M242" s="56"/>
    </row>
    <row r="243" spans="1:13" x14ac:dyDescent="0.3">
      <c r="A243" s="53"/>
      <c r="B243" s="57" t="s">
        <v>129</v>
      </c>
      <c r="C243" s="57"/>
      <c r="D243" s="53"/>
      <c r="E243" s="57" t="s">
        <v>129</v>
      </c>
      <c r="F243" s="57"/>
      <c r="G243" s="53"/>
      <c r="H243" s="57" t="s">
        <v>129</v>
      </c>
      <c r="I243" s="57"/>
      <c r="J243" s="53"/>
      <c r="K243" s="57" t="s">
        <v>129</v>
      </c>
      <c r="L243" s="57"/>
      <c r="M243" s="56"/>
    </row>
    <row r="244" spans="1:13" x14ac:dyDescent="0.3">
      <c r="A244" s="53"/>
      <c r="B244" s="57" t="s">
        <v>130</v>
      </c>
      <c r="C244" s="57"/>
      <c r="D244" s="53"/>
      <c r="E244" s="57" t="s">
        <v>130</v>
      </c>
      <c r="F244" s="57"/>
      <c r="G244" s="53"/>
      <c r="H244" s="57" t="s">
        <v>130</v>
      </c>
      <c r="I244" s="57"/>
      <c r="J244" s="53"/>
      <c r="K244" s="57" t="s">
        <v>130</v>
      </c>
      <c r="L244" s="57"/>
      <c r="M244" s="56"/>
    </row>
    <row r="245" spans="1:13" x14ac:dyDescent="0.3">
      <c r="A245" s="53"/>
      <c r="B245" s="57" t="s">
        <v>131</v>
      </c>
      <c r="C245" s="57"/>
      <c r="D245" s="53"/>
      <c r="E245" s="57" t="s">
        <v>131</v>
      </c>
      <c r="F245" s="57"/>
      <c r="G245" s="53"/>
      <c r="H245" s="57" t="s">
        <v>131</v>
      </c>
      <c r="I245" s="57"/>
      <c r="J245" s="53"/>
      <c r="K245" s="57" t="s">
        <v>131</v>
      </c>
      <c r="L245" s="57"/>
      <c r="M245" s="56"/>
    </row>
    <row r="246" spans="1:13" x14ac:dyDescent="0.3">
      <c r="A246" s="53"/>
      <c r="B246" s="57" t="s">
        <v>132</v>
      </c>
      <c r="C246" s="57"/>
      <c r="D246" s="53"/>
      <c r="E246" s="57" t="s">
        <v>132</v>
      </c>
      <c r="F246" s="57"/>
      <c r="G246" s="53"/>
      <c r="H246" s="57" t="s">
        <v>132</v>
      </c>
      <c r="I246" s="57"/>
      <c r="J246" s="53"/>
      <c r="K246" s="57" t="s">
        <v>132</v>
      </c>
      <c r="L246" s="57"/>
      <c r="M246" s="56"/>
    </row>
    <row r="247" spans="1:13" x14ac:dyDescent="0.3">
      <c r="A247" s="53"/>
      <c r="B247" s="57" t="s">
        <v>133</v>
      </c>
      <c r="C247" s="57"/>
      <c r="D247" s="53"/>
      <c r="E247" s="57" t="s">
        <v>133</v>
      </c>
      <c r="F247" s="57"/>
      <c r="G247" s="53"/>
      <c r="H247" s="57" t="s">
        <v>133</v>
      </c>
      <c r="I247" s="57"/>
      <c r="J247" s="53"/>
      <c r="K247" s="57" t="s">
        <v>133</v>
      </c>
      <c r="L247" s="57"/>
      <c r="M247" s="56"/>
    </row>
    <row r="248" spans="1:13" x14ac:dyDescent="0.3">
      <c r="A248" s="53"/>
      <c r="B248" s="57" t="s">
        <v>134</v>
      </c>
      <c r="C248" s="57"/>
      <c r="D248" s="53"/>
      <c r="E248" s="57" t="s">
        <v>134</v>
      </c>
      <c r="F248" s="57"/>
      <c r="G248" s="53"/>
      <c r="H248" s="57" t="s">
        <v>134</v>
      </c>
      <c r="I248" s="57"/>
      <c r="J248" s="53"/>
      <c r="K248" s="57" t="s">
        <v>134</v>
      </c>
      <c r="L248" s="57"/>
      <c r="M248" s="56"/>
    </row>
    <row r="249" spans="1:13" x14ac:dyDescent="0.3">
      <c r="A249" s="53"/>
      <c r="B249" s="57" t="s">
        <v>135</v>
      </c>
      <c r="C249" s="57"/>
      <c r="D249" s="53"/>
      <c r="E249" s="57" t="s">
        <v>135</v>
      </c>
      <c r="F249" s="57"/>
      <c r="G249" s="53"/>
      <c r="H249" s="57" t="s">
        <v>135</v>
      </c>
      <c r="I249" s="57"/>
      <c r="J249" s="53"/>
      <c r="K249" s="57" t="s">
        <v>135</v>
      </c>
      <c r="L249" s="57"/>
      <c r="M249" s="56"/>
    </row>
    <row r="250" spans="1:13" x14ac:dyDescent="0.3">
      <c r="A250" s="53"/>
      <c r="B250" s="57" t="s">
        <v>136</v>
      </c>
      <c r="C250" s="57"/>
      <c r="D250" s="53"/>
      <c r="E250" s="57" t="s">
        <v>136</v>
      </c>
      <c r="F250" s="57"/>
      <c r="G250" s="53"/>
      <c r="H250" s="57" t="s">
        <v>136</v>
      </c>
      <c r="I250" s="57"/>
      <c r="J250" s="53"/>
      <c r="K250" s="57" t="s">
        <v>136</v>
      </c>
      <c r="L250" s="57"/>
      <c r="M250" s="56"/>
    </row>
    <row r="251" spans="1:13" x14ac:dyDescent="0.3">
      <c r="A251" s="53"/>
      <c r="B251" s="57" t="s">
        <v>137</v>
      </c>
      <c r="C251" s="57"/>
      <c r="D251" s="53"/>
      <c r="E251" s="57" t="s">
        <v>137</v>
      </c>
      <c r="F251" s="57"/>
      <c r="G251" s="53"/>
      <c r="H251" s="57" t="s">
        <v>137</v>
      </c>
      <c r="I251" s="57"/>
      <c r="J251" s="53"/>
      <c r="K251" s="57" t="s">
        <v>137</v>
      </c>
      <c r="L251" s="57"/>
      <c r="M251" s="56"/>
    </row>
    <row r="252" spans="1:13" x14ac:dyDescent="0.3">
      <c r="A252" s="53"/>
      <c r="B252" s="57" t="s">
        <v>138</v>
      </c>
      <c r="C252" s="57"/>
      <c r="D252" s="53"/>
      <c r="E252" s="57" t="s">
        <v>138</v>
      </c>
      <c r="F252" s="57"/>
      <c r="G252" s="53"/>
      <c r="H252" s="57" t="s">
        <v>138</v>
      </c>
      <c r="I252" s="57"/>
      <c r="J252" s="53"/>
      <c r="K252" s="57" t="s">
        <v>138</v>
      </c>
      <c r="L252" s="57"/>
      <c r="M252" s="56"/>
    </row>
    <row r="253" spans="1:13" x14ac:dyDescent="0.3">
      <c r="A253" s="53"/>
      <c r="B253" s="57" t="s">
        <v>139</v>
      </c>
      <c r="C253" s="57"/>
      <c r="D253" s="53"/>
      <c r="E253" s="57" t="s">
        <v>139</v>
      </c>
      <c r="F253" s="57"/>
      <c r="G253" s="53"/>
      <c r="H253" s="57" t="s">
        <v>139</v>
      </c>
      <c r="I253" s="57"/>
      <c r="J253" s="53"/>
      <c r="K253" s="57" t="s">
        <v>139</v>
      </c>
      <c r="L253" s="57"/>
      <c r="M253" s="56"/>
    </row>
    <row r="254" spans="1:13" x14ac:dyDescent="0.3">
      <c r="A254" s="53"/>
      <c r="B254" s="57" t="s">
        <v>140</v>
      </c>
      <c r="C254" s="57"/>
      <c r="D254" s="53"/>
      <c r="E254" s="57" t="s">
        <v>140</v>
      </c>
      <c r="F254" s="57"/>
      <c r="G254" s="53"/>
      <c r="H254" s="57" t="s">
        <v>140</v>
      </c>
      <c r="I254" s="57"/>
      <c r="J254" s="53"/>
      <c r="K254" s="57" t="s">
        <v>140</v>
      </c>
      <c r="L254" s="57"/>
      <c r="M254" s="56"/>
    </row>
    <row r="255" spans="1:13" x14ac:dyDescent="0.3">
      <c r="A255" s="53"/>
      <c r="B255" s="57" t="s">
        <v>141</v>
      </c>
      <c r="C255" s="57"/>
      <c r="D255" s="53"/>
      <c r="E255" s="57" t="s">
        <v>141</v>
      </c>
      <c r="F255" s="57"/>
      <c r="G255" s="53"/>
      <c r="H255" s="57" t="s">
        <v>141</v>
      </c>
      <c r="I255" s="57"/>
      <c r="J255" s="53"/>
      <c r="K255" s="57" t="s">
        <v>141</v>
      </c>
      <c r="L255" s="57"/>
      <c r="M255" s="56"/>
    </row>
    <row r="256" spans="1:13" ht="15" thickBot="1" x14ac:dyDescent="0.35">
      <c r="A256" s="53"/>
      <c r="B256" s="57" t="s">
        <v>142</v>
      </c>
      <c r="C256" s="57"/>
      <c r="D256" s="53"/>
      <c r="E256" s="57" t="s">
        <v>142</v>
      </c>
      <c r="F256" s="57"/>
      <c r="G256" s="53"/>
      <c r="H256" s="57" t="s">
        <v>142</v>
      </c>
      <c r="I256" s="57"/>
      <c r="J256" s="53"/>
      <c r="K256" s="57" t="s">
        <v>142</v>
      </c>
      <c r="L256" s="57"/>
      <c r="M256" s="56"/>
    </row>
    <row r="257" spans="1:13" ht="15" thickBot="1" x14ac:dyDescent="0.35">
      <c r="A257" s="53"/>
      <c r="B257" s="57" t="s">
        <v>143</v>
      </c>
      <c r="C257" s="70">
        <f ca="1">IFERROR((SUMPRODUCT((T(OFFSET(INDIRECT("Sem."&amp;TEXT(DATE(,1,COLUMN($A:$E)),"jj")&amp;"!$C$2"),ROW($1:$161)-1,0))=B242)*(--(N(OFFSET(INDIRECT("Sem."&amp;TEXT(DATE(,1,COLUMN($A:$E)),"jj")&amp;"!$E$2:$G$2"),ROW($1:$161)-1,0)))=300))+SUMPRODUCT((T(OFFSET(INDIRECT("Sem."&amp;TEXT(DATE(,1,COLUMN($A:$E)),"jj")&amp;"!$C$2"),ROW($1:$161)-1,0))=B242)*(--(N(OFFSET(INDIRECT("Sem."&amp;TEXT(DATE(,1,COLUMN($A:$E)),"jj")&amp;"!$F$2"),ROW($1:$161)-1,0)))=300))+SUMPRODUCT((T(OFFSET(INDIRECT("Sem."&amp;TEXT(DATE(,1,COLUMN($A:$E)),"jj")&amp;"!$C$2"),ROW($1:$161)-1,0))=B242)*(--(N(OFFSET(INDIRECT("Sem."&amp;TEXT(DATE(,1,COLUMN($A:$E)),"jj")&amp;"!$G$2"),ROW($1:$161)-1,0)))=300)))*25,0)</f>
        <v>0</v>
      </c>
      <c r="D257" s="53"/>
      <c r="E257" s="57" t="s">
        <v>143</v>
      </c>
      <c r="F257" s="70">
        <f ca="1">IFERROR((SUMPRODUCT((T(OFFSET(INDIRECT("Sem."&amp;TEXT(DATE(,1,COLUMN($A:$E)),"jj")&amp;"!$C$2"),ROW($1:$161)-1,0))=E242)*(--(N(OFFSET(INDIRECT("Sem."&amp;TEXT(DATE(,1,COLUMN($A:$E)),"jj")&amp;"!$E$2:$G$2"),ROW($1:$161)-1,0)))=300))+SUMPRODUCT((T(OFFSET(INDIRECT("Sem."&amp;TEXT(DATE(,1,COLUMN($A:$E)),"jj")&amp;"!$C$2"),ROW($1:$161)-1,0))=E242)*(--(N(OFFSET(INDIRECT("Sem."&amp;TEXT(DATE(,1,COLUMN($A:$E)),"jj")&amp;"!$F$2"),ROW($1:$161)-1,0)))=300))+SUMPRODUCT((T(OFFSET(INDIRECT("Sem."&amp;TEXT(DATE(,1,COLUMN($A:$E)),"jj")&amp;"!$C$2"),ROW($1:$161)-1,0))=E242)*(--(N(OFFSET(INDIRECT("Sem."&amp;TEXT(DATE(,1,COLUMN($A:$E)),"jj")&amp;"!$G$2"),ROW($1:$161)-1,0)))=300)))*25,0)</f>
        <v>50</v>
      </c>
      <c r="G257" s="53"/>
      <c r="H257" s="57" t="s">
        <v>143</v>
      </c>
      <c r="I257" s="70">
        <f ca="1">IFERROR((SUMPRODUCT((T(OFFSET(INDIRECT("Sem."&amp;TEXT(DATE(,1,COLUMN($A:$E)),"jj")&amp;"!$C$2"),ROW($1:$161)-1,0))=H242)*(--(N(OFFSET(INDIRECT("Sem."&amp;TEXT(DATE(,1,COLUMN($A:$E)),"jj")&amp;"!$E$2:$G$2"),ROW($1:$161)-1,0)))=300))+SUMPRODUCT((T(OFFSET(INDIRECT("Sem."&amp;TEXT(DATE(,1,COLUMN($A:$E)),"jj")&amp;"!$C$2"),ROW($1:$161)-1,0))=H242)*(--(N(OFFSET(INDIRECT("Sem."&amp;TEXT(DATE(,1,COLUMN($A:$E)),"jj")&amp;"!$F$2"),ROW($1:$161)-1,0)))=300))+SUMPRODUCT((T(OFFSET(INDIRECT("Sem."&amp;TEXT(DATE(,1,COLUMN($A:$E)),"jj")&amp;"!$C$2"),ROW($1:$161)-1,0))=H242)*(--(N(OFFSET(INDIRECT("Sem."&amp;TEXT(DATE(,1,COLUMN($A:$E)),"jj")&amp;"!$G$2"),ROW($1:$161)-1,0)))=300)))*25,0)</f>
        <v>0</v>
      </c>
      <c r="J257" s="53"/>
      <c r="K257" s="57" t="s">
        <v>143</v>
      </c>
      <c r="L257" s="70">
        <f ca="1">IFERROR((SUMPRODUCT((T(OFFSET(INDIRECT("Sem."&amp;TEXT(DATE(,1,COLUMN($A:$E)),"jj")&amp;"!$C$2"),ROW($1:$161)-1,0))=K242)*(--(N(OFFSET(INDIRECT("Sem."&amp;TEXT(DATE(,1,COLUMN($A:$E)),"jj")&amp;"!$E$2:$G$2"),ROW($1:$161)-1,0)))=300))+SUMPRODUCT((T(OFFSET(INDIRECT("Sem."&amp;TEXT(DATE(,1,COLUMN($A:$E)),"jj")&amp;"!$C$2"),ROW($1:$161)-1,0))=K242)*(--(N(OFFSET(INDIRECT("Sem."&amp;TEXT(DATE(,1,COLUMN($A:$E)),"jj")&amp;"!$F$2"),ROW($1:$161)-1,0)))=300))+SUMPRODUCT((T(OFFSET(INDIRECT("Sem."&amp;TEXT(DATE(,1,COLUMN($A:$E)),"jj")&amp;"!$C$2"),ROW($1:$161)-1,0))=K242)*(--(N(OFFSET(INDIRECT("Sem."&amp;TEXT(DATE(,1,COLUMN($A:$E)),"jj")&amp;"!$G$2"),ROW($1:$161)-1,0)))=300)))*25,0)</f>
        <v>0</v>
      </c>
      <c r="M257" s="56"/>
    </row>
    <row r="258" spans="1:13" x14ac:dyDescent="0.3">
      <c r="A258" s="53"/>
      <c r="B258" s="57" t="s">
        <v>6</v>
      </c>
      <c r="C258" s="57" t="b">
        <f>IF($B$2=$B$18,25)</f>
        <v>0</v>
      </c>
      <c r="D258" s="53"/>
      <c r="E258" s="57" t="s">
        <v>6</v>
      </c>
      <c r="F258" s="57" t="b">
        <f>IF($E$2=$E$18,25)</f>
        <v>0</v>
      </c>
      <c r="G258" s="53"/>
      <c r="H258" s="57" t="s">
        <v>6</v>
      </c>
      <c r="I258" s="57" t="b">
        <f>IF($H$2=$H$18,25)</f>
        <v>0</v>
      </c>
      <c r="J258" s="53"/>
      <c r="K258" s="57" t="s">
        <v>6</v>
      </c>
      <c r="L258" s="57" t="b">
        <f>IF($K$2=$K$18,25)</f>
        <v>0</v>
      </c>
      <c r="M258" s="56"/>
    </row>
    <row r="259" spans="1:13" x14ac:dyDescent="0.3">
      <c r="A259" s="53"/>
      <c r="B259" s="58" t="s">
        <v>144</v>
      </c>
      <c r="C259" s="58"/>
      <c r="D259" s="53"/>
      <c r="E259" s="58" t="s">
        <v>144</v>
      </c>
      <c r="F259" s="58"/>
      <c r="G259" s="53"/>
      <c r="H259" s="58" t="s">
        <v>144</v>
      </c>
      <c r="I259" s="58"/>
      <c r="J259" s="53"/>
      <c r="K259" s="58" t="s">
        <v>144</v>
      </c>
      <c r="L259" s="58"/>
      <c r="M259" s="56"/>
    </row>
    <row r="260" spans="1:13" ht="15" thickBot="1" x14ac:dyDescent="0.35">
      <c r="A260" s="53"/>
      <c r="B260" s="54"/>
      <c r="C260" s="55"/>
      <c r="D260" s="53"/>
      <c r="E260" s="54"/>
      <c r="F260" s="55"/>
      <c r="G260" s="53"/>
      <c r="H260" s="54"/>
      <c r="I260" s="55"/>
      <c r="J260" s="53"/>
      <c r="K260" s="54"/>
      <c r="L260" s="55"/>
      <c r="M260" s="54"/>
    </row>
    <row r="261" spans="1:13" ht="15" thickBot="1" x14ac:dyDescent="0.35">
      <c r="A261" s="71">
        <f>Prix!$B$68</f>
        <v>1051</v>
      </c>
      <c r="B261" s="87" t="str">
        <f>Prix!$C$68</f>
        <v>Serge Goupil</v>
      </c>
      <c r="C261" s="88"/>
      <c r="D261" s="71">
        <f>Prix!$B$69</f>
        <v>1056</v>
      </c>
      <c r="E261" s="87" t="str">
        <f>Prix!$C$69</f>
        <v>Philippe Vignis</v>
      </c>
      <c r="F261" s="88"/>
      <c r="G261" s="71">
        <f>Prix!$B$70</f>
        <v>1053</v>
      </c>
      <c r="H261" s="87" t="str">
        <f>Prix!$C$70</f>
        <v>André Cyr</v>
      </c>
      <c r="I261" s="88"/>
      <c r="J261" s="71">
        <f>Prix!$B$72</f>
        <v>1058</v>
      </c>
      <c r="K261" s="87" t="str">
        <f>Prix!$C$72</f>
        <v>Francine Allard</v>
      </c>
      <c r="L261" s="88"/>
      <c r="M261" s="56"/>
    </row>
    <row r="262" spans="1:13" x14ac:dyDescent="0.3">
      <c r="A262" s="53"/>
      <c r="B262" s="57" t="s">
        <v>129</v>
      </c>
      <c r="C262" s="57"/>
      <c r="D262" s="53"/>
      <c r="E262" s="57" t="s">
        <v>129</v>
      </c>
      <c r="F262" s="57"/>
      <c r="G262" s="53"/>
      <c r="H262" s="57" t="s">
        <v>129</v>
      </c>
      <c r="I262" s="57"/>
      <c r="J262" s="53"/>
      <c r="K262" s="57" t="s">
        <v>129</v>
      </c>
      <c r="L262" s="57"/>
      <c r="M262" s="56"/>
    </row>
    <row r="263" spans="1:13" x14ac:dyDescent="0.3">
      <c r="A263" s="53"/>
      <c r="B263" s="57" t="s">
        <v>130</v>
      </c>
      <c r="C263" s="57"/>
      <c r="D263" s="53"/>
      <c r="E263" s="57" t="s">
        <v>130</v>
      </c>
      <c r="F263" s="57"/>
      <c r="G263" s="53"/>
      <c r="H263" s="57" t="s">
        <v>130</v>
      </c>
      <c r="I263" s="57"/>
      <c r="J263" s="53"/>
      <c r="K263" s="57" t="s">
        <v>130</v>
      </c>
      <c r="L263" s="57"/>
      <c r="M263" s="56"/>
    </row>
    <row r="264" spans="1:13" x14ac:dyDescent="0.3">
      <c r="A264" s="53"/>
      <c r="B264" s="57" t="s">
        <v>131</v>
      </c>
      <c r="C264" s="57"/>
      <c r="D264" s="53"/>
      <c r="E264" s="57" t="s">
        <v>131</v>
      </c>
      <c r="F264" s="57"/>
      <c r="G264" s="53"/>
      <c r="H264" s="57" t="s">
        <v>131</v>
      </c>
      <c r="I264" s="57"/>
      <c r="J264" s="53"/>
      <c r="K264" s="57" t="s">
        <v>131</v>
      </c>
      <c r="L264" s="57"/>
      <c r="M264" s="56"/>
    </row>
    <row r="265" spans="1:13" x14ac:dyDescent="0.3">
      <c r="A265" s="53"/>
      <c r="B265" s="57" t="s">
        <v>132</v>
      </c>
      <c r="C265" s="57"/>
      <c r="D265" s="53"/>
      <c r="E265" s="57" t="s">
        <v>132</v>
      </c>
      <c r="F265" s="57"/>
      <c r="G265" s="53"/>
      <c r="H265" s="57" t="s">
        <v>132</v>
      </c>
      <c r="I265" s="57"/>
      <c r="J265" s="53"/>
      <c r="K265" s="57" t="s">
        <v>132</v>
      </c>
      <c r="L265" s="57"/>
      <c r="M265" s="56"/>
    </row>
    <row r="266" spans="1:13" x14ac:dyDescent="0.3">
      <c r="A266" s="53"/>
      <c r="B266" s="57" t="s">
        <v>133</v>
      </c>
      <c r="C266" s="57"/>
      <c r="D266" s="53"/>
      <c r="E266" s="57" t="s">
        <v>133</v>
      </c>
      <c r="F266" s="57"/>
      <c r="G266" s="53"/>
      <c r="H266" s="57" t="s">
        <v>133</v>
      </c>
      <c r="I266" s="57"/>
      <c r="J266" s="53"/>
      <c r="K266" s="57" t="s">
        <v>133</v>
      </c>
      <c r="L266" s="57"/>
      <c r="M266" s="56"/>
    </row>
    <row r="267" spans="1:13" x14ac:dyDescent="0.3">
      <c r="A267" s="53"/>
      <c r="B267" s="57" t="s">
        <v>134</v>
      </c>
      <c r="C267" s="57"/>
      <c r="D267" s="53"/>
      <c r="E267" s="57" t="s">
        <v>134</v>
      </c>
      <c r="F267" s="57"/>
      <c r="G267" s="53"/>
      <c r="H267" s="57" t="s">
        <v>134</v>
      </c>
      <c r="I267" s="57"/>
      <c r="J267" s="53"/>
      <c r="K267" s="57" t="s">
        <v>134</v>
      </c>
      <c r="L267" s="57"/>
      <c r="M267" s="56"/>
    </row>
    <row r="268" spans="1:13" x14ac:dyDescent="0.3">
      <c r="A268" s="53"/>
      <c r="B268" s="57" t="s">
        <v>135</v>
      </c>
      <c r="C268" s="57"/>
      <c r="D268" s="53"/>
      <c r="E268" s="57" t="s">
        <v>135</v>
      </c>
      <c r="F268" s="57"/>
      <c r="G268" s="53"/>
      <c r="H268" s="57" t="s">
        <v>135</v>
      </c>
      <c r="I268" s="57"/>
      <c r="J268" s="53"/>
      <c r="K268" s="57" t="s">
        <v>135</v>
      </c>
      <c r="L268" s="57"/>
      <c r="M268" s="56"/>
    </row>
    <row r="269" spans="1:13" x14ac:dyDescent="0.3">
      <c r="A269" s="53"/>
      <c r="B269" s="57" t="s">
        <v>136</v>
      </c>
      <c r="C269" s="57"/>
      <c r="D269" s="53"/>
      <c r="E269" s="57" t="s">
        <v>136</v>
      </c>
      <c r="F269" s="57"/>
      <c r="G269" s="53"/>
      <c r="H269" s="57" t="s">
        <v>136</v>
      </c>
      <c r="I269" s="57"/>
      <c r="J269" s="53"/>
      <c r="K269" s="57" t="s">
        <v>136</v>
      </c>
      <c r="L269" s="57"/>
      <c r="M269" s="56"/>
    </row>
    <row r="270" spans="1:13" x14ac:dyDescent="0.3">
      <c r="A270" s="53"/>
      <c r="B270" s="57" t="s">
        <v>137</v>
      </c>
      <c r="C270" s="57"/>
      <c r="D270" s="53"/>
      <c r="E270" s="57" t="s">
        <v>137</v>
      </c>
      <c r="F270" s="57"/>
      <c r="G270" s="53"/>
      <c r="H270" s="57" t="s">
        <v>137</v>
      </c>
      <c r="I270" s="57"/>
      <c r="J270" s="53"/>
      <c r="K270" s="57" t="s">
        <v>137</v>
      </c>
      <c r="L270" s="57"/>
      <c r="M270" s="56"/>
    </row>
    <row r="271" spans="1:13" x14ac:dyDescent="0.3">
      <c r="A271" s="53"/>
      <c r="B271" s="57" t="s">
        <v>138</v>
      </c>
      <c r="C271" s="57"/>
      <c r="D271" s="53"/>
      <c r="E271" s="57" t="s">
        <v>138</v>
      </c>
      <c r="F271" s="57"/>
      <c r="G271" s="53"/>
      <c r="H271" s="57" t="s">
        <v>138</v>
      </c>
      <c r="I271" s="57"/>
      <c r="J271" s="53"/>
      <c r="K271" s="57" t="s">
        <v>138</v>
      </c>
      <c r="L271" s="57"/>
      <c r="M271" s="56"/>
    </row>
    <row r="272" spans="1:13" x14ac:dyDescent="0.3">
      <c r="A272" s="53"/>
      <c r="B272" s="57" t="s">
        <v>139</v>
      </c>
      <c r="C272" s="57"/>
      <c r="D272" s="53"/>
      <c r="E272" s="57" t="s">
        <v>139</v>
      </c>
      <c r="F272" s="57"/>
      <c r="G272" s="53"/>
      <c r="H272" s="57" t="s">
        <v>139</v>
      </c>
      <c r="I272" s="57"/>
      <c r="J272" s="53"/>
      <c r="K272" s="57" t="s">
        <v>139</v>
      </c>
      <c r="L272" s="57"/>
      <c r="M272" s="56"/>
    </row>
    <row r="273" spans="1:13" x14ac:dyDescent="0.3">
      <c r="A273" s="53"/>
      <c r="B273" s="57" t="s">
        <v>140</v>
      </c>
      <c r="C273" s="57"/>
      <c r="D273" s="53"/>
      <c r="E273" s="57" t="s">
        <v>140</v>
      </c>
      <c r="F273" s="57"/>
      <c r="G273" s="53"/>
      <c r="H273" s="57" t="s">
        <v>140</v>
      </c>
      <c r="I273" s="57"/>
      <c r="J273" s="53"/>
      <c r="K273" s="57" t="s">
        <v>140</v>
      </c>
      <c r="L273" s="57"/>
      <c r="M273" s="56"/>
    </row>
    <row r="274" spans="1:13" x14ac:dyDescent="0.3">
      <c r="A274" s="53"/>
      <c r="B274" s="57" t="s">
        <v>141</v>
      </c>
      <c r="C274" s="57"/>
      <c r="D274" s="53"/>
      <c r="E274" s="57" t="s">
        <v>141</v>
      </c>
      <c r="F274" s="57"/>
      <c r="G274" s="53"/>
      <c r="H274" s="57" t="s">
        <v>141</v>
      </c>
      <c r="I274" s="57"/>
      <c r="J274" s="53"/>
      <c r="K274" s="57" t="s">
        <v>141</v>
      </c>
      <c r="L274" s="57"/>
      <c r="M274" s="56"/>
    </row>
    <row r="275" spans="1:13" ht="15" thickBot="1" x14ac:dyDescent="0.35">
      <c r="A275" s="53"/>
      <c r="B275" s="57" t="s">
        <v>142</v>
      </c>
      <c r="C275" s="57"/>
      <c r="D275" s="53"/>
      <c r="E275" s="57" t="s">
        <v>142</v>
      </c>
      <c r="F275" s="57"/>
      <c r="G275" s="53"/>
      <c r="H275" s="57" t="s">
        <v>142</v>
      </c>
      <c r="I275" s="57"/>
      <c r="J275" s="53"/>
      <c r="K275" s="57" t="s">
        <v>142</v>
      </c>
      <c r="L275" s="57"/>
      <c r="M275" s="56"/>
    </row>
    <row r="276" spans="1:13" ht="15" thickBot="1" x14ac:dyDescent="0.35">
      <c r="A276" s="53"/>
      <c r="B276" s="57" t="s">
        <v>143</v>
      </c>
      <c r="C276" s="70">
        <f ca="1">IFERROR((SUMPRODUCT((T(OFFSET(INDIRECT("Sem."&amp;TEXT(DATE(,1,COLUMN($A:$E)),"jj")&amp;"!$C$2"),ROW($1:$161)-1,0))=B261)*(--(N(OFFSET(INDIRECT("Sem."&amp;TEXT(DATE(,1,COLUMN($A:$E)),"jj")&amp;"!$E$2:$G$2"),ROW($1:$161)-1,0)))=300))+SUMPRODUCT((T(OFFSET(INDIRECT("Sem."&amp;TEXT(DATE(,1,COLUMN($A:$E)),"jj")&amp;"!$C$2"),ROW($1:$161)-1,0))=B261)*(--(N(OFFSET(INDIRECT("Sem."&amp;TEXT(DATE(,1,COLUMN($A:$E)),"jj")&amp;"!$F$2"),ROW($1:$161)-1,0)))=300))+SUMPRODUCT((T(OFFSET(INDIRECT("Sem."&amp;TEXT(DATE(,1,COLUMN($A:$E)),"jj")&amp;"!$C$2"),ROW($1:$161)-1,0))=B261)*(--(N(OFFSET(INDIRECT("Sem."&amp;TEXT(DATE(,1,COLUMN($A:$E)),"jj")&amp;"!$G$2"),ROW($1:$161)-1,0)))=300)))*25,0)</f>
        <v>0</v>
      </c>
      <c r="D276" s="53"/>
      <c r="E276" s="57" t="s">
        <v>143</v>
      </c>
      <c r="F276" s="70">
        <f ca="1">IFERROR((SUMPRODUCT((T(OFFSET(INDIRECT("Sem."&amp;TEXT(DATE(,1,COLUMN($A:$E)),"jj")&amp;"!$C$2"),ROW($1:$161)-1,0))=E261)*(--(N(OFFSET(INDIRECT("Sem."&amp;TEXT(DATE(,1,COLUMN($A:$E)),"jj")&amp;"!$E$2:$G$2"),ROW($1:$161)-1,0)))=300))+SUMPRODUCT((T(OFFSET(INDIRECT("Sem."&amp;TEXT(DATE(,1,COLUMN($A:$E)),"jj")&amp;"!$C$2"),ROW($1:$161)-1,0))=E261)*(--(N(OFFSET(INDIRECT("Sem."&amp;TEXT(DATE(,1,COLUMN($A:$E)),"jj")&amp;"!$F$2"),ROW($1:$161)-1,0)))=300))+SUMPRODUCT((T(OFFSET(INDIRECT("Sem."&amp;TEXT(DATE(,1,COLUMN($A:$E)),"jj")&amp;"!$C$2"),ROW($1:$161)-1,0))=E261)*(--(N(OFFSET(INDIRECT("Sem."&amp;TEXT(DATE(,1,COLUMN($A:$E)),"jj")&amp;"!$G$2"),ROW($1:$161)-1,0)))=300)))*25,0)</f>
        <v>0</v>
      </c>
      <c r="G276" s="53"/>
      <c r="H276" s="57" t="s">
        <v>143</v>
      </c>
      <c r="I276" s="70">
        <f ca="1">IFERROR((SUMPRODUCT((T(OFFSET(INDIRECT("Sem."&amp;TEXT(DATE(,1,COLUMN($A:$E)),"jj")&amp;"!$C$2"),ROW($1:$161)-1,0))=H261)*(--(N(OFFSET(INDIRECT("Sem."&amp;TEXT(DATE(,1,COLUMN($A:$E)),"jj")&amp;"!$E$2:$G$2"),ROW($1:$161)-1,0)))=300))+SUMPRODUCT((T(OFFSET(INDIRECT("Sem."&amp;TEXT(DATE(,1,COLUMN($A:$E)),"jj")&amp;"!$C$2"),ROW($1:$161)-1,0))=H261)*(--(N(OFFSET(INDIRECT("Sem."&amp;TEXT(DATE(,1,COLUMN($A:$E)),"jj")&amp;"!$F$2"),ROW($1:$161)-1,0)))=300))+SUMPRODUCT((T(OFFSET(INDIRECT("Sem."&amp;TEXT(DATE(,1,COLUMN($A:$E)),"jj")&amp;"!$C$2"),ROW($1:$161)-1,0))=H261)*(--(N(OFFSET(INDIRECT("Sem."&amp;TEXT(DATE(,1,COLUMN($A:$E)),"jj")&amp;"!$G$2"),ROW($1:$161)-1,0)))=300)))*25,0)</f>
        <v>25</v>
      </c>
      <c r="J276" s="53"/>
      <c r="K276" s="57" t="s">
        <v>143</v>
      </c>
      <c r="L276" s="70">
        <f ca="1">IFERROR((SUMPRODUCT((T(OFFSET(INDIRECT("Sem."&amp;TEXT(DATE(,1,COLUMN($A:$E)),"jj")&amp;"!$C$2"),ROW($1:$161)-1,0))=K261)*(--(N(OFFSET(INDIRECT("Sem."&amp;TEXT(DATE(,1,COLUMN($A:$E)),"jj")&amp;"!$E$2:$G$2"),ROW($1:$161)-1,0)))=300))+SUMPRODUCT((T(OFFSET(INDIRECT("Sem."&amp;TEXT(DATE(,1,COLUMN($A:$E)),"jj")&amp;"!$C$2"),ROW($1:$161)-1,0))=K261)*(--(N(OFFSET(INDIRECT("Sem."&amp;TEXT(DATE(,1,COLUMN($A:$E)),"jj")&amp;"!$F$2"),ROW($1:$161)-1,0)))=300))+SUMPRODUCT((T(OFFSET(INDIRECT("Sem."&amp;TEXT(DATE(,1,COLUMN($A:$E)),"jj")&amp;"!$C$2"),ROW($1:$161)-1,0))=K261)*(--(N(OFFSET(INDIRECT("Sem."&amp;TEXT(DATE(,1,COLUMN($A:$E)),"jj")&amp;"!$G$2"),ROW($1:$161)-1,0)))=300)))*25,0)</f>
        <v>0</v>
      </c>
      <c r="M276" s="56"/>
    </row>
    <row r="277" spans="1:13" x14ac:dyDescent="0.3">
      <c r="A277" s="53"/>
      <c r="B277" s="57" t="s">
        <v>6</v>
      </c>
      <c r="C277" s="57" t="b">
        <f>IF($B$2=$B$18,25)</f>
        <v>0</v>
      </c>
      <c r="D277" s="53"/>
      <c r="E277" s="57" t="s">
        <v>6</v>
      </c>
      <c r="F277" s="57" t="b">
        <f>IF($E$2=$E$18,25)</f>
        <v>0</v>
      </c>
      <c r="G277" s="53"/>
      <c r="H277" s="57" t="s">
        <v>6</v>
      </c>
      <c r="I277" s="57" t="b">
        <f>IF($H$2=$H$18,25)</f>
        <v>0</v>
      </c>
      <c r="J277" s="53"/>
      <c r="K277" s="57" t="s">
        <v>6</v>
      </c>
      <c r="L277" s="57" t="b">
        <f>IF($K$2=$K$18,25)</f>
        <v>0</v>
      </c>
      <c r="M277" s="56"/>
    </row>
    <row r="278" spans="1:13" x14ac:dyDescent="0.3">
      <c r="A278" s="53"/>
      <c r="B278" s="58" t="s">
        <v>144</v>
      </c>
      <c r="C278" s="58"/>
      <c r="D278" s="53"/>
      <c r="E278" s="58" t="s">
        <v>144</v>
      </c>
      <c r="F278" s="58"/>
      <c r="G278" s="53"/>
      <c r="H278" s="58" t="s">
        <v>144</v>
      </c>
      <c r="I278" s="58"/>
      <c r="J278" s="53"/>
      <c r="K278" s="58" t="s">
        <v>144</v>
      </c>
      <c r="L278" s="58"/>
      <c r="M278" s="56"/>
    </row>
    <row r="279" spans="1:13" ht="15" thickBot="1" x14ac:dyDescent="0.35">
      <c r="A279" s="53"/>
      <c r="B279" s="54"/>
      <c r="C279" s="55"/>
      <c r="D279" s="53"/>
      <c r="E279" s="54"/>
      <c r="F279" s="55"/>
      <c r="G279" s="53"/>
      <c r="H279" s="54"/>
      <c r="I279" s="55"/>
      <c r="J279" s="53"/>
      <c r="K279" s="54"/>
      <c r="L279" s="55"/>
      <c r="M279" s="54"/>
    </row>
    <row r="280" spans="1:13" ht="15" thickBot="1" x14ac:dyDescent="0.35">
      <c r="A280" s="71">
        <f>Prix!$B$73</f>
        <v>1054</v>
      </c>
      <c r="B280" s="87" t="str">
        <f>Prix!$C$73</f>
        <v>Danielle Turgeon</v>
      </c>
      <c r="C280" s="88"/>
      <c r="D280" s="71">
        <f>Prix!$B$74</f>
        <v>1055</v>
      </c>
      <c r="E280" s="87" t="str">
        <f>Prix!$C$74</f>
        <v>Ginette Juteau</v>
      </c>
      <c r="F280" s="88"/>
      <c r="G280" s="71">
        <f>Prix!$B$75</f>
        <v>1066</v>
      </c>
      <c r="H280" s="87" t="str">
        <f>Prix!$C$75</f>
        <v>Thérèse Truchon</v>
      </c>
      <c r="I280" s="88"/>
      <c r="J280" s="71">
        <f>Prix!$B$76</f>
        <v>1057</v>
      </c>
      <c r="K280" s="87" t="str">
        <f>Prix!$C$76</f>
        <v>Gilles Mc Clean</v>
      </c>
      <c r="L280" s="88"/>
      <c r="M280" s="56"/>
    </row>
    <row r="281" spans="1:13" x14ac:dyDescent="0.3">
      <c r="A281" s="53"/>
      <c r="B281" s="57" t="s">
        <v>129</v>
      </c>
      <c r="C281" s="57"/>
      <c r="D281" s="53"/>
      <c r="E281" s="57" t="s">
        <v>129</v>
      </c>
      <c r="F281" s="57"/>
      <c r="G281" s="53"/>
      <c r="H281" s="57" t="s">
        <v>129</v>
      </c>
      <c r="I281" s="57"/>
      <c r="J281" s="53"/>
      <c r="K281" s="57" t="s">
        <v>129</v>
      </c>
      <c r="L281" s="57"/>
      <c r="M281" s="56"/>
    </row>
    <row r="282" spans="1:13" x14ac:dyDescent="0.3">
      <c r="A282" s="53"/>
      <c r="B282" s="57" t="s">
        <v>130</v>
      </c>
      <c r="C282" s="57"/>
      <c r="D282" s="53"/>
      <c r="E282" s="57" t="s">
        <v>130</v>
      </c>
      <c r="F282" s="57"/>
      <c r="G282" s="53"/>
      <c r="H282" s="57" t="s">
        <v>130</v>
      </c>
      <c r="I282" s="57"/>
      <c r="J282" s="53"/>
      <c r="K282" s="57" t="s">
        <v>130</v>
      </c>
      <c r="L282" s="57"/>
      <c r="M282" s="56"/>
    </row>
    <row r="283" spans="1:13" x14ac:dyDescent="0.3">
      <c r="A283" s="53"/>
      <c r="B283" s="57" t="s">
        <v>131</v>
      </c>
      <c r="C283" s="57"/>
      <c r="D283" s="53"/>
      <c r="E283" s="57" t="s">
        <v>131</v>
      </c>
      <c r="F283" s="57"/>
      <c r="G283" s="53"/>
      <c r="H283" s="57" t="s">
        <v>131</v>
      </c>
      <c r="I283" s="57"/>
      <c r="J283" s="53"/>
      <c r="K283" s="57" t="s">
        <v>131</v>
      </c>
      <c r="L283" s="57"/>
      <c r="M283" s="56"/>
    </row>
    <row r="284" spans="1:13" x14ac:dyDescent="0.3">
      <c r="A284" s="53"/>
      <c r="B284" s="57" t="s">
        <v>132</v>
      </c>
      <c r="C284" s="57"/>
      <c r="D284" s="53"/>
      <c r="E284" s="57" t="s">
        <v>132</v>
      </c>
      <c r="F284" s="57"/>
      <c r="G284" s="53"/>
      <c r="H284" s="57" t="s">
        <v>132</v>
      </c>
      <c r="I284" s="57"/>
      <c r="J284" s="53"/>
      <c r="K284" s="57" t="s">
        <v>132</v>
      </c>
      <c r="L284" s="57"/>
      <c r="M284" s="56"/>
    </row>
    <row r="285" spans="1:13" x14ac:dyDescent="0.3">
      <c r="A285" s="53"/>
      <c r="B285" s="57" t="s">
        <v>133</v>
      </c>
      <c r="C285" s="57"/>
      <c r="D285" s="53"/>
      <c r="E285" s="57" t="s">
        <v>133</v>
      </c>
      <c r="F285" s="57"/>
      <c r="G285" s="53"/>
      <c r="H285" s="57" t="s">
        <v>133</v>
      </c>
      <c r="I285" s="57"/>
      <c r="J285" s="53"/>
      <c r="K285" s="57" t="s">
        <v>133</v>
      </c>
      <c r="L285" s="57"/>
      <c r="M285" s="56"/>
    </row>
    <row r="286" spans="1:13" x14ac:dyDescent="0.3">
      <c r="A286" s="53"/>
      <c r="B286" s="57" t="s">
        <v>134</v>
      </c>
      <c r="C286" s="57"/>
      <c r="D286" s="53"/>
      <c r="E286" s="57" t="s">
        <v>134</v>
      </c>
      <c r="F286" s="57"/>
      <c r="G286" s="53"/>
      <c r="H286" s="57" t="s">
        <v>134</v>
      </c>
      <c r="I286" s="57"/>
      <c r="J286" s="53"/>
      <c r="K286" s="57" t="s">
        <v>134</v>
      </c>
      <c r="L286" s="57"/>
      <c r="M286" s="56"/>
    </row>
    <row r="287" spans="1:13" x14ac:dyDescent="0.3">
      <c r="A287" s="53"/>
      <c r="B287" s="57" t="s">
        <v>135</v>
      </c>
      <c r="C287" s="57"/>
      <c r="D287" s="53"/>
      <c r="E287" s="57" t="s">
        <v>135</v>
      </c>
      <c r="F287" s="57"/>
      <c r="G287" s="53"/>
      <c r="H287" s="57" t="s">
        <v>135</v>
      </c>
      <c r="I287" s="57"/>
      <c r="J287" s="53"/>
      <c r="K287" s="57" t="s">
        <v>135</v>
      </c>
      <c r="L287" s="57"/>
      <c r="M287" s="56"/>
    </row>
    <row r="288" spans="1:13" x14ac:dyDescent="0.3">
      <c r="A288" s="53"/>
      <c r="B288" s="57" t="s">
        <v>136</v>
      </c>
      <c r="C288" s="57"/>
      <c r="D288" s="53"/>
      <c r="E288" s="57" t="s">
        <v>136</v>
      </c>
      <c r="F288" s="57"/>
      <c r="G288" s="53"/>
      <c r="H288" s="57" t="s">
        <v>136</v>
      </c>
      <c r="I288" s="57"/>
      <c r="J288" s="53"/>
      <c r="K288" s="57" t="s">
        <v>136</v>
      </c>
      <c r="L288" s="57"/>
      <c r="M288" s="56"/>
    </row>
    <row r="289" spans="1:13" x14ac:dyDescent="0.3">
      <c r="A289" s="53"/>
      <c r="B289" s="57" t="s">
        <v>137</v>
      </c>
      <c r="C289" s="57"/>
      <c r="D289" s="53"/>
      <c r="E289" s="57" t="s">
        <v>137</v>
      </c>
      <c r="F289" s="57"/>
      <c r="G289" s="53"/>
      <c r="H289" s="57" t="s">
        <v>137</v>
      </c>
      <c r="I289" s="57"/>
      <c r="J289" s="53"/>
      <c r="K289" s="57" t="s">
        <v>137</v>
      </c>
      <c r="L289" s="57"/>
      <c r="M289" s="56"/>
    </row>
    <row r="290" spans="1:13" x14ac:dyDescent="0.3">
      <c r="A290" s="53"/>
      <c r="B290" s="57" t="s">
        <v>138</v>
      </c>
      <c r="C290" s="57"/>
      <c r="D290" s="53"/>
      <c r="E290" s="57" t="s">
        <v>138</v>
      </c>
      <c r="F290" s="57"/>
      <c r="G290" s="53"/>
      <c r="H290" s="57" t="s">
        <v>138</v>
      </c>
      <c r="I290" s="57"/>
      <c r="J290" s="53"/>
      <c r="K290" s="57" t="s">
        <v>138</v>
      </c>
      <c r="L290" s="57"/>
      <c r="M290" s="56"/>
    </row>
    <row r="291" spans="1:13" x14ac:dyDescent="0.3">
      <c r="A291" s="53"/>
      <c r="B291" s="57" t="s">
        <v>139</v>
      </c>
      <c r="C291" s="57"/>
      <c r="D291" s="53"/>
      <c r="E291" s="57" t="s">
        <v>139</v>
      </c>
      <c r="F291" s="57"/>
      <c r="G291" s="53"/>
      <c r="H291" s="57" t="s">
        <v>139</v>
      </c>
      <c r="I291" s="57"/>
      <c r="J291" s="53"/>
      <c r="K291" s="57" t="s">
        <v>139</v>
      </c>
      <c r="L291" s="57"/>
      <c r="M291" s="56"/>
    </row>
    <row r="292" spans="1:13" x14ac:dyDescent="0.3">
      <c r="A292" s="53"/>
      <c r="B292" s="57" t="s">
        <v>140</v>
      </c>
      <c r="C292" s="57"/>
      <c r="D292" s="53"/>
      <c r="E292" s="57" t="s">
        <v>140</v>
      </c>
      <c r="F292" s="57"/>
      <c r="G292" s="53"/>
      <c r="H292" s="57" t="s">
        <v>140</v>
      </c>
      <c r="I292" s="57"/>
      <c r="J292" s="53"/>
      <c r="K292" s="57" t="s">
        <v>140</v>
      </c>
      <c r="L292" s="57"/>
      <c r="M292" s="56"/>
    </row>
    <row r="293" spans="1:13" x14ac:dyDescent="0.3">
      <c r="A293" s="53"/>
      <c r="B293" s="57" t="s">
        <v>141</v>
      </c>
      <c r="C293" s="57"/>
      <c r="D293" s="53"/>
      <c r="E293" s="57" t="s">
        <v>141</v>
      </c>
      <c r="F293" s="57"/>
      <c r="G293" s="53"/>
      <c r="H293" s="57" t="s">
        <v>141</v>
      </c>
      <c r="I293" s="57"/>
      <c r="J293" s="53"/>
      <c r="K293" s="57" t="s">
        <v>141</v>
      </c>
      <c r="L293" s="57"/>
      <c r="M293" s="56"/>
    </row>
    <row r="294" spans="1:13" ht="15" thickBot="1" x14ac:dyDescent="0.35">
      <c r="A294" s="53"/>
      <c r="B294" s="57" t="s">
        <v>142</v>
      </c>
      <c r="C294" s="57"/>
      <c r="D294" s="53"/>
      <c r="E294" s="57" t="s">
        <v>142</v>
      </c>
      <c r="F294" s="57"/>
      <c r="G294" s="53"/>
      <c r="H294" s="57" t="s">
        <v>142</v>
      </c>
      <c r="I294" s="57"/>
      <c r="J294" s="53"/>
      <c r="K294" s="57" t="s">
        <v>142</v>
      </c>
      <c r="L294" s="57"/>
      <c r="M294" s="56"/>
    </row>
    <row r="295" spans="1:13" ht="15" thickBot="1" x14ac:dyDescent="0.35">
      <c r="A295" s="53"/>
      <c r="B295" s="57" t="s">
        <v>143</v>
      </c>
      <c r="C295" s="70">
        <f ca="1">IFERROR((SUMPRODUCT((T(OFFSET(INDIRECT("Sem."&amp;TEXT(DATE(,1,COLUMN($A:$E)),"jj")&amp;"!$C$2"),ROW($1:$161)-1,0))=B280)*(--(N(OFFSET(INDIRECT("Sem."&amp;TEXT(DATE(,1,COLUMN($A:$E)),"jj")&amp;"!$E$2:$G$2"),ROW($1:$161)-1,0)))=300))+SUMPRODUCT((T(OFFSET(INDIRECT("Sem."&amp;TEXT(DATE(,1,COLUMN($A:$E)),"jj")&amp;"!$C$2"),ROW($1:$161)-1,0))=B280)*(--(N(OFFSET(INDIRECT("Sem."&amp;TEXT(DATE(,1,COLUMN($A:$E)),"jj")&amp;"!$F$2"),ROW($1:$161)-1,0)))=300))+SUMPRODUCT((T(OFFSET(INDIRECT("Sem."&amp;TEXT(DATE(,1,COLUMN($A:$E)),"jj")&amp;"!$C$2"),ROW($1:$161)-1,0))=B280)*(--(N(OFFSET(INDIRECT("Sem."&amp;TEXT(DATE(,1,COLUMN($A:$E)),"jj")&amp;"!$G$2"),ROW($1:$161)-1,0)))=300)))*25,0)</f>
        <v>0</v>
      </c>
      <c r="D295" s="53"/>
      <c r="E295" s="57" t="s">
        <v>143</v>
      </c>
      <c r="F295" s="70">
        <f ca="1">IFERROR((SUMPRODUCT((T(OFFSET(INDIRECT("Sem."&amp;TEXT(DATE(,1,COLUMN($A:$E)),"jj")&amp;"!$C$2"),ROW($1:$161)-1,0))=E280)*(--(N(OFFSET(INDIRECT("Sem."&amp;TEXT(DATE(,1,COLUMN($A:$E)),"jj")&amp;"!$E$2:$G$2"),ROW($1:$161)-1,0)))=300))+SUMPRODUCT((T(OFFSET(INDIRECT("Sem."&amp;TEXT(DATE(,1,COLUMN($A:$E)),"jj")&amp;"!$C$2"),ROW($1:$161)-1,0))=E280)*(--(N(OFFSET(INDIRECT("Sem."&amp;TEXT(DATE(,1,COLUMN($A:$E)),"jj")&amp;"!$F$2"),ROW($1:$161)-1,0)))=300))+SUMPRODUCT((T(OFFSET(INDIRECT("Sem."&amp;TEXT(DATE(,1,COLUMN($A:$E)),"jj")&amp;"!$C$2"),ROW($1:$161)-1,0))=E280)*(--(N(OFFSET(INDIRECT("Sem."&amp;TEXT(DATE(,1,COLUMN($A:$E)),"jj")&amp;"!$G$2"),ROW($1:$161)-1,0)))=300)))*25,0)</f>
        <v>0</v>
      </c>
      <c r="G295" s="53"/>
      <c r="H295" s="57" t="s">
        <v>143</v>
      </c>
      <c r="I295" s="70">
        <f ca="1">IFERROR((SUMPRODUCT((T(OFFSET(INDIRECT("Sem."&amp;TEXT(DATE(,1,COLUMN($A:$E)),"jj")&amp;"!$C$2"),ROW($1:$161)-1,0))=H280)*(--(N(OFFSET(INDIRECT("Sem."&amp;TEXT(DATE(,1,COLUMN($A:$E)),"jj")&amp;"!$E$2:$G$2"),ROW($1:$161)-1,0)))=300))+SUMPRODUCT((T(OFFSET(INDIRECT("Sem."&amp;TEXT(DATE(,1,COLUMN($A:$E)),"jj")&amp;"!$C$2"),ROW($1:$161)-1,0))=H280)*(--(N(OFFSET(INDIRECT("Sem."&amp;TEXT(DATE(,1,COLUMN($A:$E)),"jj")&amp;"!$F$2"),ROW($1:$161)-1,0)))=300))+SUMPRODUCT((T(OFFSET(INDIRECT("Sem."&amp;TEXT(DATE(,1,COLUMN($A:$E)),"jj")&amp;"!$C$2"),ROW($1:$161)-1,0))=H280)*(--(N(OFFSET(INDIRECT("Sem."&amp;TEXT(DATE(,1,COLUMN($A:$E)),"jj")&amp;"!$G$2"),ROW($1:$161)-1,0)))=300)))*25,0)</f>
        <v>0</v>
      </c>
      <c r="J295" s="53"/>
      <c r="K295" s="57" t="s">
        <v>143</v>
      </c>
      <c r="L295" s="70">
        <f ca="1">IFERROR((SUMPRODUCT((T(OFFSET(INDIRECT("Sem."&amp;TEXT(DATE(,1,COLUMN($A:$E)),"jj")&amp;"!$C$2"),ROW($1:$161)-1,0))=K280)*(--(N(OFFSET(INDIRECT("Sem."&amp;TEXT(DATE(,1,COLUMN($A:$E)),"jj")&amp;"!$E$2:$G$2"),ROW($1:$161)-1,0)))=300))+SUMPRODUCT((T(OFFSET(INDIRECT("Sem."&amp;TEXT(DATE(,1,COLUMN($A:$E)),"jj")&amp;"!$C$2"),ROW($1:$161)-1,0))=K280)*(--(N(OFFSET(INDIRECT("Sem."&amp;TEXT(DATE(,1,COLUMN($A:$E)),"jj")&amp;"!$F$2"),ROW($1:$161)-1,0)))=300))+SUMPRODUCT((T(OFFSET(INDIRECT("Sem."&amp;TEXT(DATE(,1,COLUMN($A:$E)),"jj")&amp;"!$C$2"),ROW($1:$161)-1,0))=K280)*(--(N(OFFSET(INDIRECT("Sem."&amp;TEXT(DATE(,1,COLUMN($A:$E)),"jj")&amp;"!$G$2"),ROW($1:$161)-1,0)))=300)))*25,0)</f>
        <v>0</v>
      </c>
      <c r="M295" s="56"/>
    </row>
    <row r="296" spans="1:13" x14ac:dyDescent="0.3">
      <c r="A296" s="53"/>
      <c r="B296" s="57" t="s">
        <v>6</v>
      </c>
      <c r="C296" s="57" t="b">
        <f>IF($B$2=$B$18,25)</f>
        <v>0</v>
      </c>
      <c r="D296" s="53"/>
      <c r="E296" s="57" t="s">
        <v>6</v>
      </c>
      <c r="F296" s="57" t="b">
        <f>IF($E$2=$E$18,25)</f>
        <v>0</v>
      </c>
      <c r="G296" s="53"/>
      <c r="H296" s="57" t="s">
        <v>6</v>
      </c>
      <c r="I296" s="57" t="b">
        <f>IF($H$2=$H$18,25)</f>
        <v>0</v>
      </c>
      <c r="J296" s="53"/>
      <c r="K296" s="57" t="s">
        <v>6</v>
      </c>
      <c r="L296" s="57" t="b">
        <f>IF($K$2=$K$18,25)</f>
        <v>0</v>
      </c>
      <c r="M296" s="56"/>
    </row>
    <row r="297" spans="1:13" x14ac:dyDescent="0.3">
      <c r="A297" s="53"/>
      <c r="B297" s="58" t="s">
        <v>144</v>
      </c>
      <c r="C297" s="58"/>
      <c r="D297" s="53"/>
      <c r="E297" s="58" t="s">
        <v>144</v>
      </c>
      <c r="F297" s="58"/>
      <c r="G297" s="53"/>
      <c r="H297" s="58" t="s">
        <v>144</v>
      </c>
      <c r="I297" s="58"/>
      <c r="J297" s="53"/>
      <c r="K297" s="58" t="s">
        <v>144</v>
      </c>
      <c r="L297" s="58"/>
      <c r="M297" s="56"/>
    </row>
    <row r="298" spans="1:13" x14ac:dyDescent="0.3">
      <c r="A298" s="53"/>
      <c r="B298" s="54"/>
      <c r="C298" s="55"/>
      <c r="D298" s="53"/>
      <c r="E298" s="54"/>
      <c r="F298" s="55"/>
      <c r="G298" s="53"/>
      <c r="H298" s="54"/>
      <c r="I298" s="55"/>
      <c r="J298" s="53"/>
      <c r="K298" s="54"/>
      <c r="L298" s="55"/>
      <c r="M298" s="54"/>
    </row>
    <row r="299" spans="1:13" x14ac:dyDescent="0.3">
      <c r="A299" s="59"/>
      <c r="B299" s="60"/>
      <c r="C299" s="61"/>
      <c r="D299" s="59"/>
      <c r="E299" s="60"/>
      <c r="F299" s="61"/>
      <c r="G299" s="59"/>
      <c r="H299" s="60"/>
      <c r="I299" s="61"/>
      <c r="J299" s="59"/>
      <c r="K299" s="60"/>
      <c r="L299" s="61"/>
      <c r="M299" s="60"/>
    </row>
    <row r="300" spans="1:13" x14ac:dyDescent="0.3">
      <c r="A300" s="59"/>
      <c r="B300" s="60"/>
      <c r="C300" s="60"/>
      <c r="D300" s="59"/>
      <c r="E300" s="60"/>
      <c r="F300" s="60"/>
      <c r="G300" s="59"/>
      <c r="H300" s="60"/>
      <c r="I300" s="60"/>
      <c r="J300" s="59"/>
      <c r="K300" s="60"/>
      <c r="L300" s="60"/>
      <c r="M300" s="60"/>
    </row>
    <row r="301" spans="1:13" ht="15" thickBot="1" x14ac:dyDescent="0.35">
      <c r="A301" s="53"/>
      <c r="B301" s="54"/>
      <c r="C301" s="55"/>
      <c r="D301" s="53"/>
      <c r="E301" s="54"/>
      <c r="F301" s="55"/>
      <c r="G301" s="53"/>
      <c r="H301" s="54"/>
      <c r="I301" s="55"/>
      <c r="J301" s="53"/>
      <c r="K301" s="54"/>
      <c r="L301" s="55"/>
      <c r="M301" s="54"/>
    </row>
    <row r="302" spans="1:13" ht="15" thickBot="1" x14ac:dyDescent="0.35">
      <c r="A302" s="71">
        <f>Prix!$B$78</f>
        <v>1006</v>
      </c>
      <c r="B302" s="87" t="str">
        <f>Prix!$C$78</f>
        <v>Jocelyne Labelle</v>
      </c>
      <c r="C302" s="88"/>
      <c r="D302" s="71">
        <f>Prix!$B$79</f>
        <v>1063</v>
      </c>
      <c r="E302" s="87" t="str">
        <f>Prix!$C$79</f>
        <v>André Ouimet</v>
      </c>
      <c r="F302" s="88"/>
      <c r="G302" s="71">
        <f>Prix!$B$80</f>
        <v>1060</v>
      </c>
      <c r="H302" s="87" t="str">
        <f>Prix!$C$80</f>
        <v>Yvon Cyr</v>
      </c>
      <c r="I302" s="88"/>
      <c r="J302" s="71">
        <f>Prix!$B$81</f>
        <v>1061</v>
      </c>
      <c r="K302" s="87" t="str">
        <f>Prix!$C$81</f>
        <v>Denis Sabourin</v>
      </c>
      <c r="L302" s="88"/>
      <c r="M302" s="56"/>
    </row>
    <row r="303" spans="1:13" x14ac:dyDescent="0.3">
      <c r="A303" s="53"/>
      <c r="B303" s="57" t="s">
        <v>129</v>
      </c>
      <c r="C303" s="57"/>
      <c r="D303" s="53"/>
      <c r="E303" s="57" t="s">
        <v>129</v>
      </c>
      <c r="F303" s="57"/>
      <c r="G303" s="53"/>
      <c r="H303" s="57" t="s">
        <v>129</v>
      </c>
      <c r="I303" s="57"/>
      <c r="J303" s="53"/>
      <c r="K303" s="57" t="s">
        <v>129</v>
      </c>
      <c r="L303" s="57"/>
      <c r="M303" s="56"/>
    </row>
    <row r="304" spans="1:13" x14ac:dyDescent="0.3">
      <c r="A304" s="53"/>
      <c r="B304" s="57" t="s">
        <v>130</v>
      </c>
      <c r="C304" s="57"/>
      <c r="D304" s="53"/>
      <c r="E304" s="57" t="s">
        <v>130</v>
      </c>
      <c r="F304" s="57"/>
      <c r="G304" s="53"/>
      <c r="H304" s="57" t="s">
        <v>130</v>
      </c>
      <c r="I304" s="57"/>
      <c r="J304" s="53"/>
      <c r="K304" s="57" t="s">
        <v>130</v>
      </c>
      <c r="L304" s="57"/>
      <c r="M304" s="56"/>
    </row>
    <row r="305" spans="1:13" x14ac:dyDescent="0.3">
      <c r="A305" s="53"/>
      <c r="B305" s="57" t="s">
        <v>131</v>
      </c>
      <c r="C305" s="57"/>
      <c r="D305" s="53"/>
      <c r="E305" s="57" t="s">
        <v>131</v>
      </c>
      <c r="F305" s="57"/>
      <c r="G305" s="53"/>
      <c r="H305" s="57" t="s">
        <v>131</v>
      </c>
      <c r="I305" s="57"/>
      <c r="J305" s="53"/>
      <c r="K305" s="57" t="s">
        <v>131</v>
      </c>
      <c r="L305" s="57"/>
      <c r="M305" s="56"/>
    </row>
    <row r="306" spans="1:13" x14ac:dyDescent="0.3">
      <c r="A306" s="53"/>
      <c r="B306" s="57" t="s">
        <v>132</v>
      </c>
      <c r="C306" s="57"/>
      <c r="D306" s="53"/>
      <c r="E306" s="57" t="s">
        <v>132</v>
      </c>
      <c r="F306" s="57"/>
      <c r="G306" s="53"/>
      <c r="H306" s="57" t="s">
        <v>132</v>
      </c>
      <c r="I306" s="57"/>
      <c r="J306" s="53"/>
      <c r="K306" s="57" t="s">
        <v>132</v>
      </c>
      <c r="L306" s="57"/>
      <c r="M306" s="56"/>
    </row>
    <row r="307" spans="1:13" x14ac:dyDescent="0.3">
      <c r="A307" s="53"/>
      <c r="B307" s="57" t="s">
        <v>133</v>
      </c>
      <c r="C307" s="57"/>
      <c r="D307" s="53"/>
      <c r="E307" s="57" t="s">
        <v>133</v>
      </c>
      <c r="F307" s="57"/>
      <c r="G307" s="53"/>
      <c r="H307" s="57" t="s">
        <v>133</v>
      </c>
      <c r="I307" s="57"/>
      <c r="J307" s="53"/>
      <c r="K307" s="57" t="s">
        <v>133</v>
      </c>
      <c r="L307" s="57"/>
      <c r="M307" s="56"/>
    </row>
    <row r="308" spans="1:13" x14ac:dyDescent="0.3">
      <c r="A308" s="53"/>
      <c r="B308" s="57" t="s">
        <v>134</v>
      </c>
      <c r="C308" s="57"/>
      <c r="D308" s="53"/>
      <c r="E308" s="57" t="s">
        <v>134</v>
      </c>
      <c r="F308" s="57"/>
      <c r="G308" s="53"/>
      <c r="H308" s="57" t="s">
        <v>134</v>
      </c>
      <c r="I308" s="57"/>
      <c r="J308" s="53"/>
      <c r="K308" s="57" t="s">
        <v>134</v>
      </c>
      <c r="L308" s="57"/>
      <c r="M308" s="56"/>
    </row>
    <row r="309" spans="1:13" x14ac:dyDescent="0.3">
      <c r="A309" s="53"/>
      <c r="B309" s="57" t="s">
        <v>135</v>
      </c>
      <c r="C309" s="57"/>
      <c r="D309" s="53"/>
      <c r="E309" s="57" t="s">
        <v>135</v>
      </c>
      <c r="F309" s="57"/>
      <c r="G309" s="53"/>
      <c r="H309" s="57" t="s">
        <v>135</v>
      </c>
      <c r="I309" s="57"/>
      <c r="J309" s="53"/>
      <c r="K309" s="57" t="s">
        <v>135</v>
      </c>
      <c r="L309" s="57"/>
      <c r="M309" s="56"/>
    </row>
    <row r="310" spans="1:13" x14ac:dyDescent="0.3">
      <c r="A310" s="53"/>
      <c r="B310" s="57" t="s">
        <v>136</v>
      </c>
      <c r="C310" s="57"/>
      <c r="D310" s="53"/>
      <c r="E310" s="57" t="s">
        <v>136</v>
      </c>
      <c r="F310" s="57"/>
      <c r="G310" s="53"/>
      <c r="H310" s="57" t="s">
        <v>136</v>
      </c>
      <c r="I310" s="57"/>
      <c r="J310" s="53"/>
      <c r="K310" s="57" t="s">
        <v>136</v>
      </c>
      <c r="L310" s="57"/>
      <c r="M310" s="56"/>
    </row>
    <row r="311" spans="1:13" x14ac:dyDescent="0.3">
      <c r="A311" s="53"/>
      <c r="B311" s="57" t="s">
        <v>137</v>
      </c>
      <c r="C311" s="57"/>
      <c r="D311" s="53"/>
      <c r="E311" s="57" t="s">
        <v>137</v>
      </c>
      <c r="F311" s="57"/>
      <c r="G311" s="53"/>
      <c r="H311" s="57" t="s">
        <v>137</v>
      </c>
      <c r="I311" s="57"/>
      <c r="J311" s="53"/>
      <c r="K311" s="57" t="s">
        <v>137</v>
      </c>
      <c r="L311" s="57"/>
      <c r="M311" s="56"/>
    </row>
    <row r="312" spans="1:13" x14ac:dyDescent="0.3">
      <c r="A312" s="53"/>
      <c r="B312" s="57" t="s">
        <v>138</v>
      </c>
      <c r="C312" s="57"/>
      <c r="D312" s="53"/>
      <c r="E312" s="57" t="s">
        <v>138</v>
      </c>
      <c r="F312" s="57"/>
      <c r="G312" s="53"/>
      <c r="H312" s="57" t="s">
        <v>138</v>
      </c>
      <c r="I312" s="57"/>
      <c r="J312" s="53"/>
      <c r="K312" s="57" t="s">
        <v>138</v>
      </c>
      <c r="L312" s="57"/>
      <c r="M312" s="56"/>
    </row>
    <row r="313" spans="1:13" x14ac:dyDescent="0.3">
      <c r="A313" s="53"/>
      <c r="B313" s="57" t="s">
        <v>139</v>
      </c>
      <c r="C313" s="57"/>
      <c r="D313" s="53"/>
      <c r="E313" s="57" t="s">
        <v>139</v>
      </c>
      <c r="F313" s="57"/>
      <c r="G313" s="53"/>
      <c r="H313" s="57" t="s">
        <v>139</v>
      </c>
      <c r="I313" s="57"/>
      <c r="J313" s="53"/>
      <c r="K313" s="57" t="s">
        <v>139</v>
      </c>
      <c r="L313" s="57"/>
      <c r="M313" s="56"/>
    </row>
    <row r="314" spans="1:13" x14ac:dyDescent="0.3">
      <c r="A314" s="53"/>
      <c r="B314" s="57" t="s">
        <v>140</v>
      </c>
      <c r="C314" s="57"/>
      <c r="D314" s="53"/>
      <c r="E314" s="57" t="s">
        <v>140</v>
      </c>
      <c r="F314" s="57"/>
      <c r="G314" s="53"/>
      <c r="H314" s="57" t="s">
        <v>140</v>
      </c>
      <c r="I314" s="57"/>
      <c r="J314" s="53"/>
      <c r="K314" s="57" t="s">
        <v>140</v>
      </c>
      <c r="L314" s="57"/>
      <c r="M314" s="56"/>
    </row>
    <row r="315" spans="1:13" x14ac:dyDescent="0.3">
      <c r="A315" s="53"/>
      <c r="B315" s="57" t="s">
        <v>141</v>
      </c>
      <c r="C315" s="57"/>
      <c r="D315" s="53"/>
      <c r="E315" s="57" t="s">
        <v>141</v>
      </c>
      <c r="F315" s="57"/>
      <c r="G315" s="53"/>
      <c r="H315" s="57" t="s">
        <v>141</v>
      </c>
      <c r="I315" s="57"/>
      <c r="J315" s="53"/>
      <c r="K315" s="57" t="s">
        <v>141</v>
      </c>
      <c r="L315" s="57"/>
      <c r="M315" s="56"/>
    </row>
    <row r="316" spans="1:13" ht="15" thickBot="1" x14ac:dyDescent="0.35">
      <c r="A316" s="53"/>
      <c r="B316" s="57" t="s">
        <v>142</v>
      </c>
      <c r="C316" s="57"/>
      <c r="D316" s="53"/>
      <c r="E316" s="57" t="s">
        <v>142</v>
      </c>
      <c r="F316" s="57"/>
      <c r="G316" s="53"/>
      <c r="H316" s="57" t="s">
        <v>142</v>
      </c>
      <c r="I316" s="57"/>
      <c r="J316" s="53"/>
      <c r="K316" s="57" t="s">
        <v>142</v>
      </c>
      <c r="L316" s="57"/>
      <c r="M316" s="56"/>
    </row>
    <row r="317" spans="1:13" ht="15" thickBot="1" x14ac:dyDescent="0.35">
      <c r="A317" s="53"/>
      <c r="B317" s="57" t="s">
        <v>143</v>
      </c>
      <c r="C317" s="70">
        <f ca="1">IFERROR((SUMPRODUCT((T(OFFSET(INDIRECT("Sem."&amp;TEXT(DATE(,1,COLUMN($A:$E)),"jj")&amp;"!$C$2"),ROW($1:$161)-1,0))=B302)*(--(N(OFFSET(INDIRECT("Sem."&amp;TEXT(DATE(,1,COLUMN($A:$E)),"jj")&amp;"!$E$2:$G$2"),ROW($1:$161)-1,0)))=300))+SUMPRODUCT((T(OFFSET(INDIRECT("Sem."&amp;TEXT(DATE(,1,COLUMN($A:$E)),"jj")&amp;"!$C$2"),ROW($1:$161)-1,0))=B302)*(--(N(OFFSET(INDIRECT("Sem."&amp;TEXT(DATE(,1,COLUMN($A:$E)),"jj")&amp;"!$F$2"),ROW($1:$161)-1,0)))=300))+SUMPRODUCT((T(OFFSET(INDIRECT("Sem."&amp;TEXT(DATE(,1,COLUMN($A:$E)),"jj")&amp;"!$C$2"),ROW($1:$161)-1,0))=B302)*(--(N(OFFSET(INDIRECT("Sem."&amp;TEXT(DATE(,1,COLUMN($A:$E)),"jj")&amp;"!$G$2"),ROW($1:$161)-1,0)))=300)))*25,0)</f>
        <v>0</v>
      </c>
      <c r="D317" s="53"/>
      <c r="E317" s="57" t="s">
        <v>143</v>
      </c>
      <c r="F317" s="70">
        <f ca="1">IFERROR((SUMPRODUCT((T(OFFSET(INDIRECT("Sem."&amp;TEXT(DATE(,1,COLUMN($A:$E)),"jj")&amp;"!$C$2"),ROW($1:$161)-1,0))=E302)*(--(N(OFFSET(INDIRECT("Sem."&amp;TEXT(DATE(,1,COLUMN($A:$E)),"jj")&amp;"!$E$2:$G$2"),ROW($1:$161)-1,0)))=300))+SUMPRODUCT((T(OFFSET(INDIRECT("Sem."&amp;TEXT(DATE(,1,COLUMN($A:$E)),"jj")&amp;"!$C$2"),ROW($1:$161)-1,0))=E302)*(--(N(OFFSET(INDIRECT("Sem."&amp;TEXT(DATE(,1,COLUMN($A:$E)),"jj")&amp;"!$F$2"),ROW($1:$161)-1,0)))=300))+SUMPRODUCT((T(OFFSET(INDIRECT("Sem."&amp;TEXT(DATE(,1,COLUMN($A:$E)),"jj")&amp;"!$C$2"),ROW($1:$161)-1,0))=E302)*(--(N(OFFSET(INDIRECT("Sem."&amp;TEXT(DATE(,1,COLUMN($A:$E)),"jj")&amp;"!$G$2"),ROW($1:$161)-1,0)))=300)))*25,0)</f>
        <v>0</v>
      </c>
      <c r="G317" s="53"/>
      <c r="H317" s="57" t="s">
        <v>143</v>
      </c>
      <c r="I317" s="70">
        <f ca="1">IFERROR((SUMPRODUCT((T(OFFSET(INDIRECT("Sem."&amp;TEXT(DATE(,1,COLUMN($A:$E)),"jj")&amp;"!$C$2"),ROW($1:$161)-1,0))=H302)*(--(N(OFFSET(INDIRECT("Sem."&amp;TEXT(DATE(,1,COLUMN($A:$E)),"jj")&amp;"!$E$2:$G$2"),ROW($1:$161)-1,0)))=300))+SUMPRODUCT((T(OFFSET(INDIRECT("Sem."&amp;TEXT(DATE(,1,COLUMN($A:$E)),"jj")&amp;"!$C$2"),ROW($1:$161)-1,0))=H302)*(--(N(OFFSET(INDIRECT("Sem."&amp;TEXT(DATE(,1,COLUMN($A:$E)),"jj")&amp;"!$F$2"),ROW($1:$161)-1,0)))=300))+SUMPRODUCT((T(OFFSET(INDIRECT("Sem."&amp;TEXT(DATE(,1,COLUMN($A:$E)),"jj")&amp;"!$C$2"),ROW($1:$161)-1,0))=H302)*(--(N(OFFSET(INDIRECT("Sem."&amp;TEXT(DATE(,1,COLUMN($A:$E)),"jj")&amp;"!$G$2"),ROW($1:$161)-1,0)))=300)))*25,0)</f>
        <v>0</v>
      </c>
      <c r="J317" s="53"/>
      <c r="K317" s="57" t="s">
        <v>143</v>
      </c>
      <c r="L317" s="70">
        <f ca="1">IFERROR((SUMPRODUCT((T(OFFSET(INDIRECT("Sem."&amp;TEXT(DATE(,1,COLUMN($A:$E)),"jj")&amp;"!$C$2"),ROW($1:$161)-1,0))=K302)*(--(N(OFFSET(INDIRECT("Sem."&amp;TEXT(DATE(,1,COLUMN($A:$E)),"jj")&amp;"!$E$2:$G$2"),ROW($1:$161)-1,0)))=300))+SUMPRODUCT((T(OFFSET(INDIRECT("Sem."&amp;TEXT(DATE(,1,COLUMN($A:$E)),"jj")&amp;"!$C$2"),ROW($1:$161)-1,0))=K302)*(--(N(OFFSET(INDIRECT("Sem."&amp;TEXT(DATE(,1,COLUMN($A:$E)),"jj")&amp;"!$F$2"),ROW($1:$161)-1,0)))=300))+SUMPRODUCT((T(OFFSET(INDIRECT("Sem."&amp;TEXT(DATE(,1,COLUMN($A:$E)),"jj")&amp;"!$C$2"),ROW($1:$161)-1,0))=K302)*(--(N(OFFSET(INDIRECT("Sem."&amp;TEXT(DATE(,1,COLUMN($A:$E)),"jj")&amp;"!$G$2"),ROW($1:$161)-1,0)))=300)))*25,0)</f>
        <v>0</v>
      </c>
      <c r="M317" s="56"/>
    </row>
    <row r="318" spans="1:13" x14ac:dyDescent="0.3">
      <c r="A318" s="53"/>
      <c r="B318" s="57" t="s">
        <v>6</v>
      </c>
      <c r="C318" s="57" t="b">
        <f>IF($B$2=$B$18,25)</f>
        <v>0</v>
      </c>
      <c r="D318" s="53"/>
      <c r="E318" s="57" t="s">
        <v>6</v>
      </c>
      <c r="F318" s="57" t="b">
        <f>IF($E$2=$E$18,25)</f>
        <v>0</v>
      </c>
      <c r="G318" s="53"/>
      <c r="H318" s="57" t="s">
        <v>6</v>
      </c>
      <c r="I318" s="57" t="b">
        <f>IF($H$2=$H$18,25)</f>
        <v>0</v>
      </c>
      <c r="J318" s="53"/>
      <c r="K318" s="57" t="s">
        <v>6</v>
      </c>
      <c r="L318" s="57" t="b">
        <f>IF($K$2=$K$18,25)</f>
        <v>0</v>
      </c>
      <c r="M318" s="56"/>
    </row>
    <row r="319" spans="1:13" x14ac:dyDescent="0.3">
      <c r="A319" s="53"/>
      <c r="B319" s="58" t="s">
        <v>144</v>
      </c>
      <c r="C319" s="58"/>
      <c r="D319" s="53"/>
      <c r="E319" s="58" t="s">
        <v>144</v>
      </c>
      <c r="F319" s="58"/>
      <c r="G319" s="53"/>
      <c r="H319" s="58" t="s">
        <v>144</v>
      </c>
      <c r="I319" s="58"/>
      <c r="J319" s="53"/>
      <c r="K319" s="58" t="s">
        <v>144</v>
      </c>
      <c r="L319" s="58"/>
      <c r="M319" s="56"/>
    </row>
    <row r="320" spans="1:13" ht="15" thickBot="1" x14ac:dyDescent="0.35">
      <c r="A320" s="53"/>
      <c r="B320" s="54"/>
      <c r="C320" s="55"/>
      <c r="D320" s="53"/>
      <c r="E320" s="54"/>
      <c r="F320" s="55"/>
      <c r="G320" s="53"/>
      <c r="H320" s="54"/>
      <c r="I320" s="55"/>
      <c r="J320" s="53"/>
      <c r="K320" s="54"/>
      <c r="L320" s="55"/>
      <c r="M320" s="54"/>
    </row>
    <row r="321" spans="1:13" ht="15" thickBot="1" x14ac:dyDescent="0.35">
      <c r="A321" s="71">
        <f>Prix!$B$82</f>
        <v>1062</v>
      </c>
      <c r="B321" s="87" t="str">
        <f>Prix!$C$82</f>
        <v>Jean-Claude Marcoux</v>
      </c>
      <c r="C321" s="88"/>
      <c r="D321" s="71">
        <f>Prix!$B$84</f>
        <v>1079</v>
      </c>
      <c r="E321" s="87" t="str">
        <f>Prix!$C$84</f>
        <v>Gilles Thériault</v>
      </c>
      <c r="F321" s="88"/>
      <c r="G321" s="71">
        <f>Prix!$B$85</f>
        <v>1031</v>
      </c>
      <c r="H321" s="87" t="str">
        <f>Prix!$C$85</f>
        <v>Anita Pelletier</v>
      </c>
      <c r="I321" s="88"/>
      <c r="J321" s="71">
        <f>Prix!$B$86</f>
        <v>1044</v>
      </c>
      <c r="K321" s="87" t="str">
        <f>Prix!$C$86</f>
        <v>Philippe Renaud</v>
      </c>
      <c r="L321" s="88"/>
      <c r="M321" s="56"/>
    </row>
    <row r="322" spans="1:13" x14ac:dyDescent="0.3">
      <c r="A322" s="53"/>
      <c r="B322" s="57" t="s">
        <v>129</v>
      </c>
      <c r="C322" s="57"/>
      <c r="D322" s="53"/>
      <c r="E322" s="57" t="s">
        <v>129</v>
      </c>
      <c r="F322" s="57"/>
      <c r="G322" s="53"/>
      <c r="H322" s="57" t="s">
        <v>129</v>
      </c>
      <c r="I322" s="57"/>
      <c r="J322" s="53"/>
      <c r="K322" s="57" t="s">
        <v>129</v>
      </c>
      <c r="L322" s="57"/>
      <c r="M322" s="56"/>
    </row>
    <row r="323" spans="1:13" x14ac:dyDescent="0.3">
      <c r="A323" s="53"/>
      <c r="B323" s="57" t="s">
        <v>130</v>
      </c>
      <c r="C323" s="57"/>
      <c r="D323" s="53"/>
      <c r="E323" s="57" t="s">
        <v>130</v>
      </c>
      <c r="F323" s="57"/>
      <c r="G323" s="53"/>
      <c r="H323" s="57" t="s">
        <v>130</v>
      </c>
      <c r="I323" s="57"/>
      <c r="J323" s="53"/>
      <c r="K323" s="57" t="s">
        <v>130</v>
      </c>
      <c r="L323" s="57"/>
      <c r="M323" s="56"/>
    </row>
    <row r="324" spans="1:13" x14ac:dyDescent="0.3">
      <c r="A324" s="53"/>
      <c r="B324" s="57" t="s">
        <v>131</v>
      </c>
      <c r="C324" s="57"/>
      <c r="D324" s="53"/>
      <c r="E324" s="57" t="s">
        <v>131</v>
      </c>
      <c r="F324" s="57"/>
      <c r="G324" s="53"/>
      <c r="H324" s="57" t="s">
        <v>131</v>
      </c>
      <c r="I324" s="57"/>
      <c r="J324" s="53"/>
      <c r="K324" s="57" t="s">
        <v>131</v>
      </c>
      <c r="L324" s="57"/>
      <c r="M324" s="56"/>
    </row>
    <row r="325" spans="1:13" x14ac:dyDescent="0.3">
      <c r="A325" s="53"/>
      <c r="B325" s="57" t="s">
        <v>132</v>
      </c>
      <c r="C325" s="57"/>
      <c r="D325" s="53"/>
      <c r="E325" s="57" t="s">
        <v>132</v>
      </c>
      <c r="F325" s="57"/>
      <c r="G325" s="53"/>
      <c r="H325" s="57" t="s">
        <v>132</v>
      </c>
      <c r="I325" s="57"/>
      <c r="J325" s="53"/>
      <c r="K325" s="57" t="s">
        <v>132</v>
      </c>
      <c r="L325" s="57"/>
      <c r="M325" s="56"/>
    </row>
    <row r="326" spans="1:13" x14ac:dyDescent="0.3">
      <c r="A326" s="53"/>
      <c r="B326" s="57" t="s">
        <v>133</v>
      </c>
      <c r="C326" s="57"/>
      <c r="D326" s="53"/>
      <c r="E326" s="57" t="s">
        <v>133</v>
      </c>
      <c r="F326" s="57"/>
      <c r="G326" s="53"/>
      <c r="H326" s="57" t="s">
        <v>133</v>
      </c>
      <c r="I326" s="57"/>
      <c r="J326" s="53"/>
      <c r="K326" s="57" t="s">
        <v>133</v>
      </c>
      <c r="L326" s="57"/>
      <c r="M326" s="56"/>
    </row>
    <row r="327" spans="1:13" x14ac:dyDescent="0.3">
      <c r="A327" s="53"/>
      <c r="B327" s="57" t="s">
        <v>134</v>
      </c>
      <c r="C327" s="57"/>
      <c r="D327" s="53"/>
      <c r="E327" s="57" t="s">
        <v>134</v>
      </c>
      <c r="F327" s="57"/>
      <c r="G327" s="53"/>
      <c r="H327" s="57" t="s">
        <v>134</v>
      </c>
      <c r="I327" s="57"/>
      <c r="J327" s="53"/>
      <c r="K327" s="57" t="s">
        <v>134</v>
      </c>
      <c r="L327" s="57"/>
      <c r="M327" s="56"/>
    </row>
    <row r="328" spans="1:13" x14ac:dyDescent="0.3">
      <c r="A328" s="53"/>
      <c r="B328" s="57" t="s">
        <v>135</v>
      </c>
      <c r="C328" s="57"/>
      <c r="D328" s="53"/>
      <c r="E328" s="57" t="s">
        <v>135</v>
      </c>
      <c r="F328" s="57"/>
      <c r="G328" s="53"/>
      <c r="H328" s="57" t="s">
        <v>135</v>
      </c>
      <c r="I328" s="57"/>
      <c r="J328" s="53"/>
      <c r="K328" s="57" t="s">
        <v>135</v>
      </c>
      <c r="L328" s="57"/>
      <c r="M328" s="56"/>
    </row>
    <row r="329" spans="1:13" x14ac:dyDescent="0.3">
      <c r="A329" s="53"/>
      <c r="B329" s="57" t="s">
        <v>136</v>
      </c>
      <c r="C329" s="57"/>
      <c r="D329" s="53"/>
      <c r="E329" s="57" t="s">
        <v>136</v>
      </c>
      <c r="F329" s="57"/>
      <c r="G329" s="53"/>
      <c r="H329" s="57" t="s">
        <v>136</v>
      </c>
      <c r="I329" s="57"/>
      <c r="J329" s="53"/>
      <c r="K329" s="57" t="s">
        <v>136</v>
      </c>
      <c r="L329" s="57"/>
      <c r="M329" s="56"/>
    </row>
    <row r="330" spans="1:13" x14ac:dyDescent="0.3">
      <c r="A330" s="53"/>
      <c r="B330" s="57" t="s">
        <v>137</v>
      </c>
      <c r="C330" s="57"/>
      <c r="D330" s="53"/>
      <c r="E330" s="57" t="s">
        <v>137</v>
      </c>
      <c r="F330" s="57"/>
      <c r="G330" s="53"/>
      <c r="H330" s="57" t="s">
        <v>137</v>
      </c>
      <c r="I330" s="57"/>
      <c r="J330" s="53"/>
      <c r="K330" s="57" t="s">
        <v>137</v>
      </c>
      <c r="L330" s="57"/>
      <c r="M330" s="56"/>
    </row>
    <row r="331" spans="1:13" x14ac:dyDescent="0.3">
      <c r="A331" s="53"/>
      <c r="B331" s="57" t="s">
        <v>138</v>
      </c>
      <c r="C331" s="57"/>
      <c r="D331" s="53"/>
      <c r="E331" s="57" t="s">
        <v>138</v>
      </c>
      <c r="F331" s="57"/>
      <c r="G331" s="53"/>
      <c r="H331" s="57" t="s">
        <v>138</v>
      </c>
      <c r="I331" s="57"/>
      <c r="J331" s="53"/>
      <c r="K331" s="57" t="s">
        <v>138</v>
      </c>
      <c r="L331" s="57"/>
      <c r="M331" s="56"/>
    </row>
    <row r="332" spans="1:13" x14ac:dyDescent="0.3">
      <c r="A332" s="53"/>
      <c r="B332" s="57" t="s">
        <v>139</v>
      </c>
      <c r="C332" s="57"/>
      <c r="D332" s="53"/>
      <c r="E332" s="57" t="s">
        <v>139</v>
      </c>
      <c r="F332" s="57"/>
      <c r="G332" s="53"/>
      <c r="H332" s="57" t="s">
        <v>139</v>
      </c>
      <c r="I332" s="57"/>
      <c r="J332" s="53"/>
      <c r="K332" s="57" t="s">
        <v>139</v>
      </c>
      <c r="L332" s="57"/>
      <c r="M332" s="56"/>
    </row>
    <row r="333" spans="1:13" x14ac:dyDescent="0.3">
      <c r="A333" s="53"/>
      <c r="B333" s="57" t="s">
        <v>140</v>
      </c>
      <c r="C333" s="57"/>
      <c r="D333" s="53"/>
      <c r="E333" s="57" t="s">
        <v>140</v>
      </c>
      <c r="F333" s="57"/>
      <c r="G333" s="53"/>
      <c r="H333" s="57" t="s">
        <v>140</v>
      </c>
      <c r="I333" s="57"/>
      <c r="J333" s="53"/>
      <c r="K333" s="57" t="s">
        <v>140</v>
      </c>
      <c r="L333" s="57"/>
      <c r="M333" s="56"/>
    </row>
    <row r="334" spans="1:13" x14ac:dyDescent="0.3">
      <c r="A334" s="53"/>
      <c r="B334" s="57" t="s">
        <v>141</v>
      </c>
      <c r="C334" s="57"/>
      <c r="D334" s="53"/>
      <c r="E334" s="57" t="s">
        <v>141</v>
      </c>
      <c r="F334" s="57"/>
      <c r="G334" s="53"/>
      <c r="H334" s="57" t="s">
        <v>141</v>
      </c>
      <c r="I334" s="57"/>
      <c r="J334" s="53"/>
      <c r="K334" s="57" t="s">
        <v>141</v>
      </c>
      <c r="L334" s="57"/>
      <c r="M334" s="56"/>
    </row>
    <row r="335" spans="1:13" ht="15" thickBot="1" x14ac:dyDescent="0.35">
      <c r="A335" s="53"/>
      <c r="B335" s="57" t="s">
        <v>142</v>
      </c>
      <c r="C335" s="57"/>
      <c r="D335" s="53"/>
      <c r="E335" s="57" t="s">
        <v>142</v>
      </c>
      <c r="F335" s="57"/>
      <c r="G335" s="53"/>
      <c r="H335" s="57" t="s">
        <v>142</v>
      </c>
      <c r="I335" s="57"/>
      <c r="J335" s="53"/>
      <c r="K335" s="57" t="s">
        <v>142</v>
      </c>
      <c r="L335" s="57"/>
      <c r="M335" s="56"/>
    </row>
    <row r="336" spans="1:13" ht="15" thickBot="1" x14ac:dyDescent="0.35">
      <c r="A336" s="53"/>
      <c r="B336" s="57" t="s">
        <v>143</v>
      </c>
      <c r="C336" s="70">
        <f ca="1">IFERROR((SUMPRODUCT((T(OFFSET(INDIRECT("Sem."&amp;TEXT(DATE(,1,COLUMN($A:$E)),"jj")&amp;"!$C$2"),ROW($1:$161)-1,0))=B321)*(--(N(OFFSET(INDIRECT("Sem."&amp;TEXT(DATE(,1,COLUMN($A:$E)),"jj")&amp;"!$E$2:$G$2"),ROW($1:$161)-1,0)))=300))+SUMPRODUCT((T(OFFSET(INDIRECT("Sem."&amp;TEXT(DATE(,1,COLUMN($A:$E)),"jj")&amp;"!$C$2"),ROW($1:$161)-1,0))=B321)*(--(N(OFFSET(INDIRECT("Sem."&amp;TEXT(DATE(,1,COLUMN($A:$E)),"jj")&amp;"!$F$2"),ROW($1:$161)-1,0)))=300))+SUMPRODUCT((T(OFFSET(INDIRECT("Sem."&amp;TEXT(DATE(,1,COLUMN($A:$E)),"jj")&amp;"!$C$2"),ROW($1:$161)-1,0))=B321)*(--(N(OFFSET(INDIRECT("Sem."&amp;TEXT(DATE(,1,COLUMN($A:$E)),"jj")&amp;"!$G$2"),ROW($1:$161)-1,0)))=300)))*25,0)</f>
        <v>0</v>
      </c>
      <c r="D336" s="53"/>
      <c r="E336" s="57" t="s">
        <v>143</v>
      </c>
      <c r="F336" s="70">
        <f ca="1">IFERROR((SUMPRODUCT((T(OFFSET(INDIRECT("Sem."&amp;TEXT(DATE(,1,COLUMN($A:$E)),"jj")&amp;"!$C$2"),ROW($1:$161)-1,0))=E321)*(--(N(OFFSET(INDIRECT("Sem."&amp;TEXT(DATE(,1,COLUMN($A:$E)),"jj")&amp;"!$E$2:$G$2"),ROW($1:$161)-1,0)))=300))+SUMPRODUCT((T(OFFSET(INDIRECT("Sem."&amp;TEXT(DATE(,1,COLUMN($A:$E)),"jj")&amp;"!$C$2"),ROW($1:$161)-1,0))=E321)*(--(N(OFFSET(INDIRECT("Sem."&amp;TEXT(DATE(,1,COLUMN($A:$E)),"jj")&amp;"!$F$2"),ROW($1:$161)-1,0)))=300))+SUMPRODUCT((T(OFFSET(INDIRECT("Sem."&amp;TEXT(DATE(,1,COLUMN($A:$E)),"jj")&amp;"!$C$2"),ROW($1:$161)-1,0))=E321)*(--(N(OFFSET(INDIRECT("Sem."&amp;TEXT(DATE(,1,COLUMN($A:$E)),"jj")&amp;"!$G$2"),ROW($1:$161)-1,0)))=300)))*25,0)</f>
        <v>0</v>
      </c>
      <c r="G336" s="53"/>
      <c r="H336" s="57" t="s">
        <v>143</v>
      </c>
      <c r="I336" s="70">
        <f ca="1">IFERROR((SUMPRODUCT((T(OFFSET(INDIRECT("Sem."&amp;TEXT(DATE(,1,COLUMN($A:$E)),"jj")&amp;"!$C$2"),ROW($1:$161)-1,0))=H321)*(--(N(OFFSET(INDIRECT("Sem."&amp;TEXT(DATE(,1,COLUMN($A:$E)),"jj")&amp;"!$E$2:$G$2"),ROW($1:$161)-1,0)))=300))+SUMPRODUCT((T(OFFSET(INDIRECT("Sem."&amp;TEXT(DATE(,1,COLUMN($A:$E)),"jj")&amp;"!$C$2"),ROW($1:$161)-1,0))=H321)*(--(N(OFFSET(INDIRECT("Sem."&amp;TEXT(DATE(,1,COLUMN($A:$E)),"jj")&amp;"!$F$2"),ROW($1:$161)-1,0)))=300))+SUMPRODUCT((T(OFFSET(INDIRECT("Sem."&amp;TEXT(DATE(,1,COLUMN($A:$E)),"jj")&amp;"!$C$2"),ROW($1:$161)-1,0))=H321)*(--(N(OFFSET(INDIRECT("Sem."&amp;TEXT(DATE(,1,COLUMN($A:$E)),"jj")&amp;"!$G$2"),ROW($1:$161)-1,0)))=300)))*25,0)</f>
        <v>0</v>
      </c>
      <c r="J336" s="53"/>
      <c r="K336" s="57" t="s">
        <v>143</v>
      </c>
      <c r="L336" s="70">
        <f ca="1">IFERROR((SUMPRODUCT((T(OFFSET(INDIRECT("Sem."&amp;TEXT(DATE(,1,COLUMN($A:$E)),"jj")&amp;"!$C$2"),ROW($1:$161)-1,0))=K321)*(--(N(OFFSET(INDIRECT("Sem."&amp;TEXT(DATE(,1,COLUMN($A:$E)),"jj")&amp;"!$E$2:$G$2"),ROW($1:$161)-1,0)))=300))+SUMPRODUCT((T(OFFSET(INDIRECT("Sem."&amp;TEXT(DATE(,1,COLUMN($A:$E)),"jj")&amp;"!$C$2"),ROW($1:$161)-1,0))=K321)*(--(N(OFFSET(INDIRECT("Sem."&amp;TEXT(DATE(,1,COLUMN($A:$E)),"jj")&amp;"!$F$2"),ROW($1:$161)-1,0)))=300))+SUMPRODUCT((T(OFFSET(INDIRECT("Sem."&amp;TEXT(DATE(,1,COLUMN($A:$E)),"jj")&amp;"!$C$2"),ROW($1:$161)-1,0))=K321)*(--(N(OFFSET(INDIRECT("Sem."&amp;TEXT(DATE(,1,COLUMN($A:$E)),"jj")&amp;"!$G$2"),ROW($1:$161)-1,0)))=300)))*25,0)</f>
        <v>0</v>
      </c>
      <c r="M336" s="56"/>
    </row>
    <row r="337" spans="1:13" x14ac:dyDescent="0.3">
      <c r="A337" s="53"/>
      <c r="B337" s="57" t="s">
        <v>6</v>
      </c>
      <c r="C337" s="57" t="b">
        <f>IF($B$2=$B$18,25)</f>
        <v>0</v>
      </c>
      <c r="D337" s="53"/>
      <c r="E337" s="57" t="s">
        <v>6</v>
      </c>
      <c r="F337" s="57" t="b">
        <f>IF($E$2=$E$18,25)</f>
        <v>0</v>
      </c>
      <c r="G337" s="53"/>
      <c r="H337" s="57" t="s">
        <v>6</v>
      </c>
      <c r="I337" s="57" t="b">
        <f>IF($H$2=$H$18,25)</f>
        <v>0</v>
      </c>
      <c r="J337" s="53"/>
      <c r="K337" s="57" t="s">
        <v>6</v>
      </c>
      <c r="L337" s="57" t="b">
        <f>IF($K$2=$K$18,25)</f>
        <v>0</v>
      </c>
      <c r="M337" s="56"/>
    </row>
    <row r="338" spans="1:13" x14ac:dyDescent="0.3">
      <c r="A338" s="53"/>
      <c r="B338" s="58" t="s">
        <v>144</v>
      </c>
      <c r="C338" s="58"/>
      <c r="D338" s="53"/>
      <c r="E338" s="58" t="s">
        <v>144</v>
      </c>
      <c r="F338" s="58"/>
      <c r="G338" s="53"/>
      <c r="H338" s="58" t="s">
        <v>144</v>
      </c>
      <c r="I338" s="58"/>
      <c r="J338" s="53"/>
      <c r="K338" s="58" t="s">
        <v>144</v>
      </c>
      <c r="L338" s="58"/>
      <c r="M338" s="56"/>
    </row>
    <row r="339" spans="1:13" ht="15" thickBot="1" x14ac:dyDescent="0.35">
      <c r="A339" s="53"/>
      <c r="B339" s="54"/>
      <c r="C339" s="55"/>
      <c r="D339" s="53"/>
      <c r="E339" s="54"/>
      <c r="F339" s="55"/>
      <c r="G339" s="53"/>
      <c r="H339" s="54"/>
      <c r="I339" s="55"/>
      <c r="J339" s="53"/>
      <c r="K339" s="54"/>
      <c r="L339" s="55"/>
      <c r="M339" s="54"/>
    </row>
    <row r="340" spans="1:13" ht="15" thickBot="1" x14ac:dyDescent="0.35">
      <c r="A340" s="71">
        <f>Prix!$B$87</f>
        <v>1068</v>
      </c>
      <c r="B340" s="87" t="str">
        <f>Prix!$C$87</f>
        <v>Cécile Hébert</v>
      </c>
      <c r="C340" s="88"/>
      <c r="D340" s="71">
        <f>Prix!$B$88</f>
        <v>1067</v>
      </c>
      <c r="E340" s="87" t="str">
        <f>Prix!$C$88</f>
        <v>Émile Beauchesne</v>
      </c>
      <c r="F340" s="88"/>
      <c r="G340" s="71">
        <f>Prix!$B$90</f>
        <v>1070</v>
      </c>
      <c r="H340" s="87" t="str">
        <f>Prix!$C$90</f>
        <v>Monique Campeau</v>
      </c>
      <c r="I340" s="88"/>
      <c r="J340" s="71">
        <f>Prix!$B$91</f>
        <v>1086</v>
      </c>
      <c r="K340" s="87" t="str">
        <f>Prix!$C$91</f>
        <v>Yves St-Jules</v>
      </c>
      <c r="L340" s="88"/>
      <c r="M340" s="56"/>
    </row>
    <row r="341" spans="1:13" x14ac:dyDescent="0.3">
      <c r="A341" s="53"/>
      <c r="B341" s="57" t="s">
        <v>129</v>
      </c>
      <c r="C341" s="57"/>
      <c r="D341" s="53"/>
      <c r="E341" s="57" t="s">
        <v>129</v>
      </c>
      <c r="F341" s="57"/>
      <c r="G341" s="53"/>
      <c r="H341" s="57" t="s">
        <v>129</v>
      </c>
      <c r="I341" s="57"/>
      <c r="J341" s="53"/>
      <c r="K341" s="57" t="s">
        <v>129</v>
      </c>
      <c r="L341" s="57"/>
      <c r="M341" s="56"/>
    </row>
    <row r="342" spans="1:13" x14ac:dyDescent="0.3">
      <c r="A342" s="53"/>
      <c r="B342" s="57" t="s">
        <v>130</v>
      </c>
      <c r="C342" s="57"/>
      <c r="D342" s="53"/>
      <c r="E342" s="57" t="s">
        <v>130</v>
      </c>
      <c r="F342" s="57"/>
      <c r="G342" s="53"/>
      <c r="H342" s="57" t="s">
        <v>130</v>
      </c>
      <c r="I342" s="57"/>
      <c r="J342" s="53"/>
      <c r="K342" s="57" t="s">
        <v>130</v>
      </c>
      <c r="L342" s="57"/>
      <c r="M342" s="56"/>
    </row>
    <row r="343" spans="1:13" x14ac:dyDescent="0.3">
      <c r="A343" s="53"/>
      <c r="B343" s="57" t="s">
        <v>131</v>
      </c>
      <c r="C343" s="57"/>
      <c r="D343" s="53"/>
      <c r="E343" s="57" t="s">
        <v>131</v>
      </c>
      <c r="F343" s="57"/>
      <c r="G343" s="53"/>
      <c r="H343" s="57" t="s">
        <v>131</v>
      </c>
      <c r="I343" s="57"/>
      <c r="J343" s="53"/>
      <c r="K343" s="57" t="s">
        <v>131</v>
      </c>
      <c r="L343" s="57"/>
      <c r="M343" s="56"/>
    </row>
    <row r="344" spans="1:13" x14ac:dyDescent="0.3">
      <c r="A344" s="53"/>
      <c r="B344" s="57" t="s">
        <v>132</v>
      </c>
      <c r="C344" s="57"/>
      <c r="D344" s="53"/>
      <c r="E344" s="57" t="s">
        <v>132</v>
      </c>
      <c r="F344" s="57"/>
      <c r="G344" s="53"/>
      <c r="H344" s="57" t="s">
        <v>132</v>
      </c>
      <c r="I344" s="57"/>
      <c r="J344" s="53"/>
      <c r="K344" s="57" t="s">
        <v>132</v>
      </c>
      <c r="L344" s="57"/>
      <c r="M344" s="56"/>
    </row>
    <row r="345" spans="1:13" x14ac:dyDescent="0.3">
      <c r="A345" s="53"/>
      <c r="B345" s="57" t="s">
        <v>133</v>
      </c>
      <c r="C345" s="57"/>
      <c r="D345" s="53"/>
      <c r="E345" s="57" t="s">
        <v>133</v>
      </c>
      <c r="F345" s="57"/>
      <c r="G345" s="53"/>
      <c r="H345" s="57" t="s">
        <v>133</v>
      </c>
      <c r="I345" s="57"/>
      <c r="J345" s="53"/>
      <c r="K345" s="57" t="s">
        <v>133</v>
      </c>
      <c r="L345" s="57"/>
      <c r="M345" s="56"/>
    </row>
    <row r="346" spans="1:13" x14ac:dyDescent="0.3">
      <c r="A346" s="53"/>
      <c r="B346" s="57" t="s">
        <v>134</v>
      </c>
      <c r="C346" s="57"/>
      <c r="D346" s="53"/>
      <c r="E346" s="57" t="s">
        <v>134</v>
      </c>
      <c r="F346" s="57"/>
      <c r="G346" s="53"/>
      <c r="H346" s="57" t="s">
        <v>134</v>
      </c>
      <c r="I346" s="57"/>
      <c r="J346" s="53"/>
      <c r="K346" s="57" t="s">
        <v>134</v>
      </c>
      <c r="L346" s="57"/>
      <c r="M346" s="56"/>
    </row>
    <row r="347" spans="1:13" x14ac:dyDescent="0.3">
      <c r="A347" s="53"/>
      <c r="B347" s="57" t="s">
        <v>135</v>
      </c>
      <c r="C347" s="57"/>
      <c r="D347" s="53"/>
      <c r="E347" s="57" t="s">
        <v>135</v>
      </c>
      <c r="F347" s="57"/>
      <c r="G347" s="53"/>
      <c r="H347" s="57" t="s">
        <v>135</v>
      </c>
      <c r="I347" s="57"/>
      <c r="J347" s="53"/>
      <c r="K347" s="57" t="s">
        <v>135</v>
      </c>
      <c r="L347" s="57"/>
      <c r="M347" s="56"/>
    </row>
    <row r="348" spans="1:13" x14ac:dyDescent="0.3">
      <c r="A348" s="53"/>
      <c r="B348" s="57" t="s">
        <v>136</v>
      </c>
      <c r="C348" s="57"/>
      <c r="D348" s="53"/>
      <c r="E348" s="57" t="s">
        <v>136</v>
      </c>
      <c r="F348" s="57"/>
      <c r="G348" s="53"/>
      <c r="H348" s="57" t="s">
        <v>136</v>
      </c>
      <c r="I348" s="57"/>
      <c r="J348" s="53"/>
      <c r="K348" s="57" t="s">
        <v>136</v>
      </c>
      <c r="L348" s="57"/>
      <c r="M348" s="56"/>
    </row>
    <row r="349" spans="1:13" x14ac:dyDescent="0.3">
      <c r="A349" s="53"/>
      <c r="B349" s="57" t="s">
        <v>137</v>
      </c>
      <c r="C349" s="57"/>
      <c r="D349" s="53"/>
      <c r="E349" s="57" t="s">
        <v>137</v>
      </c>
      <c r="F349" s="57"/>
      <c r="G349" s="53"/>
      <c r="H349" s="57" t="s">
        <v>137</v>
      </c>
      <c r="I349" s="57"/>
      <c r="J349" s="53"/>
      <c r="K349" s="57" t="s">
        <v>137</v>
      </c>
      <c r="L349" s="57"/>
      <c r="M349" s="56"/>
    </row>
    <row r="350" spans="1:13" x14ac:dyDescent="0.3">
      <c r="A350" s="53"/>
      <c r="B350" s="57" t="s">
        <v>138</v>
      </c>
      <c r="C350" s="57"/>
      <c r="D350" s="53"/>
      <c r="E350" s="57" t="s">
        <v>138</v>
      </c>
      <c r="F350" s="57"/>
      <c r="G350" s="53"/>
      <c r="H350" s="57" t="s">
        <v>138</v>
      </c>
      <c r="I350" s="57"/>
      <c r="J350" s="53"/>
      <c r="K350" s="57" t="s">
        <v>138</v>
      </c>
      <c r="L350" s="57"/>
      <c r="M350" s="56"/>
    </row>
    <row r="351" spans="1:13" x14ac:dyDescent="0.3">
      <c r="A351" s="53"/>
      <c r="B351" s="57" t="s">
        <v>139</v>
      </c>
      <c r="C351" s="57"/>
      <c r="D351" s="53"/>
      <c r="E351" s="57" t="s">
        <v>139</v>
      </c>
      <c r="F351" s="57"/>
      <c r="G351" s="53"/>
      <c r="H351" s="57" t="s">
        <v>139</v>
      </c>
      <c r="I351" s="57"/>
      <c r="J351" s="53"/>
      <c r="K351" s="57" t="s">
        <v>139</v>
      </c>
      <c r="L351" s="57"/>
      <c r="M351" s="56"/>
    </row>
    <row r="352" spans="1:13" x14ac:dyDescent="0.3">
      <c r="A352" s="53"/>
      <c r="B352" s="57" t="s">
        <v>140</v>
      </c>
      <c r="C352" s="57"/>
      <c r="D352" s="53"/>
      <c r="E352" s="57" t="s">
        <v>140</v>
      </c>
      <c r="F352" s="57"/>
      <c r="G352" s="53"/>
      <c r="H352" s="57" t="s">
        <v>140</v>
      </c>
      <c r="I352" s="57"/>
      <c r="J352" s="53"/>
      <c r="K352" s="57" t="s">
        <v>140</v>
      </c>
      <c r="L352" s="57"/>
      <c r="M352" s="56"/>
    </row>
    <row r="353" spans="1:13" x14ac:dyDescent="0.3">
      <c r="A353" s="53"/>
      <c r="B353" s="57" t="s">
        <v>141</v>
      </c>
      <c r="C353" s="57"/>
      <c r="D353" s="53"/>
      <c r="E353" s="57" t="s">
        <v>141</v>
      </c>
      <c r="F353" s="57"/>
      <c r="G353" s="53"/>
      <c r="H353" s="57" t="s">
        <v>141</v>
      </c>
      <c r="I353" s="57"/>
      <c r="J353" s="53"/>
      <c r="K353" s="57" t="s">
        <v>141</v>
      </c>
      <c r="L353" s="57"/>
      <c r="M353" s="56"/>
    </row>
    <row r="354" spans="1:13" ht="15" thickBot="1" x14ac:dyDescent="0.35">
      <c r="A354" s="53"/>
      <c r="B354" s="57" t="s">
        <v>142</v>
      </c>
      <c r="C354" s="57"/>
      <c r="D354" s="53"/>
      <c r="E354" s="57" t="s">
        <v>142</v>
      </c>
      <c r="F354" s="57"/>
      <c r="G354" s="53"/>
      <c r="H354" s="57" t="s">
        <v>142</v>
      </c>
      <c r="I354" s="57"/>
      <c r="J354" s="53"/>
      <c r="K354" s="57" t="s">
        <v>142</v>
      </c>
      <c r="L354" s="57"/>
      <c r="M354" s="56"/>
    </row>
    <row r="355" spans="1:13" ht="15" thickBot="1" x14ac:dyDescent="0.35">
      <c r="A355" s="53"/>
      <c r="B355" s="57" t="s">
        <v>143</v>
      </c>
      <c r="C355" s="70">
        <f ca="1">IFERROR((SUMPRODUCT((T(OFFSET(INDIRECT("Sem."&amp;TEXT(DATE(,1,COLUMN($A:$E)),"jj")&amp;"!$C$2"),ROW($1:$161)-1,0))=B340)*(--(N(OFFSET(INDIRECT("Sem."&amp;TEXT(DATE(,1,COLUMN($A:$E)),"jj")&amp;"!$E$2:$G$2"),ROW($1:$161)-1,0)))=300))+SUMPRODUCT((T(OFFSET(INDIRECT("Sem."&amp;TEXT(DATE(,1,COLUMN($A:$E)),"jj")&amp;"!$C$2"),ROW($1:$161)-1,0))=B340)*(--(N(OFFSET(INDIRECT("Sem."&amp;TEXT(DATE(,1,COLUMN($A:$E)),"jj")&amp;"!$F$2"),ROW($1:$161)-1,0)))=300))+SUMPRODUCT((T(OFFSET(INDIRECT("Sem."&amp;TEXT(DATE(,1,COLUMN($A:$E)),"jj")&amp;"!$C$2"),ROW($1:$161)-1,0))=B340)*(--(N(OFFSET(INDIRECT("Sem."&amp;TEXT(DATE(,1,COLUMN($A:$E)),"jj")&amp;"!$G$2"),ROW($1:$161)-1,0)))=300)))*25,0)</f>
        <v>0</v>
      </c>
      <c r="D355" s="53"/>
      <c r="E355" s="57" t="s">
        <v>143</v>
      </c>
      <c r="F355" s="70">
        <f ca="1">IFERROR((SUMPRODUCT((T(OFFSET(INDIRECT("Sem."&amp;TEXT(DATE(,1,COLUMN($A:$E)),"jj")&amp;"!$C$2"),ROW($1:$161)-1,0))=E340)*(--(N(OFFSET(INDIRECT("Sem."&amp;TEXT(DATE(,1,COLUMN($A:$E)),"jj")&amp;"!$E$2:$G$2"),ROW($1:$161)-1,0)))=300))+SUMPRODUCT((T(OFFSET(INDIRECT("Sem."&amp;TEXT(DATE(,1,COLUMN($A:$E)),"jj")&amp;"!$C$2"),ROW($1:$161)-1,0))=E340)*(--(N(OFFSET(INDIRECT("Sem."&amp;TEXT(DATE(,1,COLUMN($A:$E)),"jj")&amp;"!$F$2"),ROW($1:$161)-1,0)))=300))+SUMPRODUCT((T(OFFSET(INDIRECT("Sem."&amp;TEXT(DATE(,1,COLUMN($A:$E)),"jj")&amp;"!$C$2"),ROW($1:$161)-1,0))=E340)*(--(N(OFFSET(INDIRECT("Sem."&amp;TEXT(DATE(,1,COLUMN($A:$E)),"jj")&amp;"!$G$2"),ROW($1:$161)-1,0)))=300)))*25,0)</f>
        <v>0</v>
      </c>
      <c r="G355" s="53"/>
      <c r="H355" s="57" t="s">
        <v>143</v>
      </c>
      <c r="I355" s="70">
        <f ca="1">IFERROR((SUMPRODUCT((T(OFFSET(INDIRECT("Sem."&amp;TEXT(DATE(,1,COLUMN($A:$E)),"jj")&amp;"!$C$2"),ROW($1:$161)-1,0))=H340)*(--(N(OFFSET(INDIRECT("Sem."&amp;TEXT(DATE(,1,COLUMN($A:$E)),"jj")&amp;"!$E$2:$G$2"),ROW($1:$161)-1,0)))=300))+SUMPRODUCT((T(OFFSET(INDIRECT("Sem."&amp;TEXT(DATE(,1,COLUMN($A:$E)),"jj")&amp;"!$C$2"),ROW($1:$161)-1,0))=H340)*(--(N(OFFSET(INDIRECT("Sem."&amp;TEXT(DATE(,1,COLUMN($A:$E)),"jj")&amp;"!$F$2"),ROW($1:$161)-1,0)))=300))+SUMPRODUCT((T(OFFSET(INDIRECT("Sem."&amp;TEXT(DATE(,1,COLUMN($A:$E)),"jj")&amp;"!$C$2"),ROW($1:$161)-1,0))=H340)*(--(N(OFFSET(INDIRECT("Sem."&amp;TEXT(DATE(,1,COLUMN($A:$E)),"jj")&amp;"!$G$2"),ROW($1:$161)-1,0)))=300)))*25,0)</f>
        <v>0</v>
      </c>
      <c r="J355" s="53"/>
      <c r="K355" s="57" t="s">
        <v>143</v>
      </c>
      <c r="L355" s="70">
        <f ca="1">IFERROR((SUMPRODUCT((T(OFFSET(INDIRECT("Sem."&amp;TEXT(DATE(,1,COLUMN($A:$E)),"jj")&amp;"!$C$2"),ROW($1:$161)-1,0))=K340)*(--(N(OFFSET(INDIRECT("Sem."&amp;TEXT(DATE(,1,COLUMN($A:$E)),"jj")&amp;"!$E$2:$G$2"),ROW($1:$161)-1,0)))=300))+SUMPRODUCT((T(OFFSET(INDIRECT("Sem."&amp;TEXT(DATE(,1,COLUMN($A:$E)),"jj")&amp;"!$C$2"),ROW($1:$161)-1,0))=K340)*(--(N(OFFSET(INDIRECT("Sem."&amp;TEXT(DATE(,1,COLUMN($A:$E)),"jj")&amp;"!$F$2"),ROW($1:$161)-1,0)))=300))+SUMPRODUCT((T(OFFSET(INDIRECT("Sem."&amp;TEXT(DATE(,1,COLUMN($A:$E)),"jj")&amp;"!$C$2"),ROW($1:$161)-1,0))=K340)*(--(N(OFFSET(INDIRECT("Sem."&amp;TEXT(DATE(,1,COLUMN($A:$E)),"jj")&amp;"!$G$2"),ROW($1:$161)-1,0)))=300)))*25,0)</f>
        <v>0</v>
      </c>
      <c r="M355" s="56"/>
    </row>
    <row r="356" spans="1:13" x14ac:dyDescent="0.3">
      <c r="A356" s="53"/>
      <c r="B356" s="57" t="s">
        <v>6</v>
      </c>
      <c r="C356" s="57" t="b">
        <f>IF($B$2=$B$18,25)</f>
        <v>0</v>
      </c>
      <c r="D356" s="53"/>
      <c r="E356" s="57" t="s">
        <v>6</v>
      </c>
      <c r="F356" s="57" t="b">
        <f>IF($E$2=$E$18,25)</f>
        <v>0</v>
      </c>
      <c r="G356" s="53"/>
      <c r="H356" s="57" t="s">
        <v>6</v>
      </c>
      <c r="I356" s="57" t="b">
        <f>IF($H$2=$H$18,25)</f>
        <v>0</v>
      </c>
      <c r="J356" s="53"/>
      <c r="K356" s="57" t="s">
        <v>6</v>
      </c>
      <c r="L356" s="57" t="b">
        <f>IF($K$2=$K$18,25)</f>
        <v>0</v>
      </c>
      <c r="M356" s="56"/>
    </row>
    <row r="357" spans="1:13" x14ac:dyDescent="0.3">
      <c r="A357" s="53"/>
      <c r="B357" s="58" t="s">
        <v>144</v>
      </c>
      <c r="C357" s="58"/>
      <c r="D357" s="53"/>
      <c r="E357" s="58" t="s">
        <v>144</v>
      </c>
      <c r="F357" s="58"/>
      <c r="G357" s="53"/>
      <c r="H357" s="58" t="s">
        <v>144</v>
      </c>
      <c r="I357" s="58"/>
      <c r="J357" s="53"/>
      <c r="K357" s="58" t="s">
        <v>144</v>
      </c>
      <c r="L357" s="58"/>
      <c r="M357" s="56"/>
    </row>
    <row r="358" spans="1:13" x14ac:dyDescent="0.3">
      <c r="A358" s="53"/>
      <c r="B358" s="54"/>
      <c r="C358" s="55"/>
      <c r="D358" s="53"/>
      <c r="E358" s="54"/>
      <c r="F358" s="55"/>
      <c r="G358" s="53"/>
      <c r="H358" s="54"/>
      <c r="I358" s="55"/>
      <c r="J358" s="53"/>
      <c r="K358" s="54"/>
      <c r="L358" s="55"/>
      <c r="M358" s="54"/>
    </row>
    <row r="359" spans="1:13" x14ac:dyDescent="0.3">
      <c r="A359" s="59"/>
      <c r="B359" s="60"/>
      <c r="C359" s="61"/>
      <c r="D359" s="59"/>
      <c r="E359" s="60"/>
      <c r="F359" s="61"/>
      <c r="G359" s="59"/>
      <c r="H359" s="60"/>
      <c r="I359" s="61"/>
      <c r="J359" s="59"/>
      <c r="K359" s="60"/>
      <c r="L359" s="61"/>
      <c r="M359" s="60"/>
    </row>
    <row r="360" spans="1:13" ht="15" thickBot="1" x14ac:dyDescent="0.35">
      <c r="A360" s="53"/>
      <c r="B360" s="54"/>
      <c r="C360" s="55"/>
      <c r="D360" s="53"/>
      <c r="E360" s="54"/>
      <c r="F360" s="55"/>
      <c r="G360" s="53"/>
      <c r="H360" s="54"/>
      <c r="I360" s="55"/>
      <c r="J360" s="53"/>
      <c r="K360" s="54"/>
      <c r="L360" s="55"/>
      <c r="M360" s="54"/>
    </row>
    <row r="361" spans="1:13" ht="15" thickBot="1" x14ac:dyDescent="0.35">
      <c r="A361" s="71">
        <f>Prix!$B$92</f>
        <v>1080</v>
      </c>
      <c r="B361" s="87" t="str">
        <f>Prix!$C$92</f>
        <v>Ferno Truchon</v>
      </c>
      <c r="C361" s="88"/>
      <c r="D361" s="71">
        <f>Prix!$B$93</f>
        <v>1073</v>
      </c>
      <c r="E361" s="87" t="str">
        <f>Prix!$C$93</f>
        <v>Jocelyne Brunelle</v>
      </c>
      <c r="F361" s="88"/>
      <c r="G361" s="71">
        <f>Prix!$B$94</f>
        <v>1072</v>
      </c>
      <c r="H361" s="87" t="str">
        <f>Prix!$C$94</f>
        <v>Marcel Legault</v>
      </c>
      <c r="I361" s="88"/>
      <c r="J361" s="71">
        <f>Prix!$B$96</f>
        <v>1084</v>
      </c>
      <c r="K361" s="87" t="str">
        <f>Prix!$C$96</f>
        <v>Louise St-Jules</v>
      </c>
      <c r="L361" s="88"/>
      <c r="M361" s="56"/>
    </row>
    <row r="362" spans="1:13" x14ac:dyDescent="0.3">
      <c r="A362" s="53"/>
      <c r="B362" s="57" t="s">
        <v>129</v>
      </c>
      <c r="C362" s="57"/>
      <c r="D362" s="53"/>
      <c r="E362" s="57" t="s">
        <v>129</v>
      </c>
      <c r="F362" s="57"/>
      <c r="G362" s="53"/>
      <c r="H362" s="57" t="s">
        <v>129</v>
      </c>
      <c r="I362" s="57"/>
      <c r="J362" s="53"/>
      <c r="K362" s="57" t="s">
        <v>129</v>
      </c>
      <c r="L362" s="57"/>
      <c r="M362" s="56"/>
    </row>
    <row r="363" spans="1:13" x14ac:dyDescent="0.3">
      <c r="A363" s="53"/>
      <c r="B363" s="57" t="s">
        <v>130</v>
      </c>
      <c r="C363" s="57"/>
      <c r="D363" s="53"/>
      <c r="E363" s="57" t="s">
        <v>130</v>
      </c>
      <c r="F363" s="57"/>
      <c r="G363" s="53"/>
      <c r="H363" s="57" t="s">
        <v>130</v>
      </c>
      <c r="I363" s="57"/>
      <c r="J363" s="53"/>
      <c r="K363" s="57" t="s">
        <v>130</v>
      </c>
      <c r="L363" s="57"/>
      <c r="M363" s="56"/>
    </row>
    <row r="364" spans="1:13" x14ac:dyDescent="0.3">
      <c r="A364" s="53"/>
      <c r="B364" s="57" t="s">
        <v>131</v>
      </c>
      <c r="C364" s="57"/>
      <c r="D364" s="53"/>
      <c r="E364" s="57" t="s">
        <v>131</v>
      </c>
      <c r="F364" s="57"/>
      <c r="G364" s="53"/>
      <c r="H364" s="57" t="s">
        <v>131</v>
      </c>
      <c r="I364" s="57"/>
      <c r="J364" s="53"/>
      <c r="K364" s="57" t="s">
        <v>131</v>
      </c>
      <c r="L364" s="57"/>
      <c r="M364" s="56"/>
    </row>
    <row r="365" spans="1:13" x14ac:dyDescent="0.3">
      <c r="A365" s="53"/>
      <c r="B365" s="57" t="s">
        <v>132</v>
      </c>
      <c r="C365" s="57"/>
      <c r="D365" s="53"/>
      <c r="E365" s="57" t="s">
        <v>132</v>
      </c>
      <c r="F365" s="57"/>
      <c r="G365" s="53"/>
      <c r="H365" s="57" t="s">
        <v>132</v>
      </c>
      <c r="I365" s="57"/>
      <c r="J365" s="53"/>
      <c r="K365" s="57" t="s">
        <v>132</v>
      </c>
      <c r="L365" s="57"/>
      <c r="M365" s="56"/>
    </row>
    <row r="366" spans="1:13" x14ac:dyDescent="0.3">
      <c r="A366" s="53"/>
      <c r="B366" s="57" t="s">
        <v>133</v>
      </c>
      <c r="C366" s="57"/>
      <c r="D366" s="53"/>
      <c r="E366" s="57" t="s">
        <v>133</v>
      </c>
      <c r="F366" s="57"/>
      <c r="G366" s="53"/>
      <c r="H366" s="57" t="s">
        <v>133</v>
      </c>
      <c r="I366" s="57"/>
      <c r="J366" s="53"/>
      <c r="K366" s="57" t="s">
        <v>133</v>
      </c>
      <c r="L366" s="57"/>
      <c r="M366" s="56"/>
    </row>
    <row r="367" spans="1:13" x14ac:dyDescent="0.3">
      <c r="A367" s="53"/>
      <c r="B367" s="57" t="s">
        <v>134</v>
      </c>
      <c r="C367" s="57"/>
      <c r="D367" s="53"/>
      <c r="E367" s="57" t="s">
        <v>134</v>
      </c>
      <c r="F367" s="57"/>
      <c r="G367" s="53"/>
      <c r="H367" s="57" t="s">
        <v>134</v>
      </c>
      <c r="I367" s="57"/>
      <c r="J367" s="53"/>
      <c r="K367" s="57" t="s">
        <v>134</v>
      </c>
      <c r="L367" s="57"/>
      <c r="M367" s="56"/>
    </row>
    <row r="368" spans="1:13" x14ac:dyDescent="0.3">
      <c r="A368" s="53"/>
      <c r="B368" s="57" t="s">
        <v>135</v>
      </c>
      <c r="C368" s="57"/>
      <c r="D368" s="53"/>
      <c r="E368" s="57" t="s">
        <v>135</v>
      </c>
      <c r="F368" s="57"/>
      <c r="G368" s="53"/>
      <c r="H368" s="57" t="s">
        <v>135</v>
      </c>
      <c r="I368" s="57"/>
      <c r="J368" s="53"/>
      <c r="K368" s="57" t="s">
        <v>135</v>
      </c>
      <c r="L368" s="57"/>
      <c r="M368" s="56"/>
    </row>
    <row r="369" spans="1:13" x14ac:dyDescent="0.3">
      <c r="A369" s="53"/>
      <c r="B369" s="57" t="s">
        <v>136</v>
      </c>
      <c r="C369" s="57"/>
      <c r="D369" s="53"/>
      <c r="E369" s="57" t="s">
        <v>136</v>
      </c>
      <c r="F369" s="57"/>
      <c r="G369" s="53"/>
      <c r="H369" s="57" t="s">
        <v>136</v>
      </c>
      <c r="I369" s="57"/>
      <c r="J369" s="53"/>
      <c r="K369" s="57" t="s">
        <v>136</v>
      </c>
      <c r="L369" s="57"/>
      <c r="M369" s="56"/>
    </row>
    <row r="370" spans="1:13" x14ac:dyDescent="0.3">
      <c r="A370" s="53"/>
      <c r="B370" s="57" t="s">
        <v>137</v>
      </c>
      <c r="C370" s="57"/>
      <c r="D370" s="53"/>
      <c r="E370" s="57" t="s">
        <v>137</v>
      </c>
      <c r="F370" s="57"/>
      <c r="G370" s="53"/>
      <c r="H370" s="57" t="s">
        <v>137</v>
      </c>
      <c r="I370" s="57"/>
      <c r="J370" s="53"/>
      <c r="K370" s="57" t="s">
        <v>137</v>
      </c>
      <c r="L370" s="57"/>
      <c r="M370" s="56"/>
    </row>
    <row r="371" spans="1:13" x14ac:dyDescent="0.3">
      <c r="A371" s="53"/>
      <c r="B371" s="57" t="s">
        <v>138</v>
      </c>
      <c r="C371" s="57"/>
      <c r="D371" s="53"/>
      <c r="E371" s="57" t="s">
        <v>138</v>
      </c>
      <c r="F371" s="57"/>
      <c r="G371" s="53"/>
      <c r="H371" s="57" t="s">
        <v>138</v>
      </c>
      <c r="I371" s="57"/>
      <c r="J371" s="53"/>
      <c r="K371" s="57" t="s">
        <v>138</v>
      </c>
      <c r="L371" s="57"/>
      <c r="M371" s="56"/>
    </row>
    <row r="372" spans="1:13" x14ac:dyDescent="0.3">
      <c r="A372" s="53"/>
      <c r="B372" s="57" t="s">
        <v>139</v>
      </c>
      <c r="C372" s="57"/>
      <c r="D372" s="53"/>
      <c r="E372" s="57" t="s">
        <v>139</v>
      </c>
      <c r="F372" s="57"/>
      <c r="G372" s="53"/>
      <c r="H372" s="57" t="s">
        <v>139</v>
      </c>
      <c r="I372" s="57"/>
      <c r="J372" s="53"/>
      <c r="K372" s="57" t="s">
        <v>139</v>
      </c>
      <c r="L372" s="57"/>
      <c r="M372" s="56"/>
    </row>
    <row r="373" spans="1:13" x14ac:dyDescent="0.3">
      <c r="A373" s="53"/>
      <c r="B373" s="57" t="s">
        <v>140</v>
      </c>
      <c r="C373" s="57"/>
      <c r="D373" s="53"/>
      <c r="E373" s="57" t="s">
        <v>140</v>
      </c>
      <c r="F373" s="57"/>
      <c r="G373" s="53"/>
      <c r="H373" s="57" t="s">
        <v>140</v>
      </c>
      <c r="I373" s="57"/>
      <c r="J373" s="53"/>
      <c r="K373" s="57" t="s">
        <v>140</v>
      </c>
      <c r="L373" s="57"/>
      <c r="M373" s="56"/>
    </row>
    <row r="374" spans="1:13" x14ac:dyDescent="0.3">
      <c r="A374" s="53"/>
      <c r="B374" s="57" t="s">
        <v>141</v>
      </c>
      <c r="C374" s="57"/>
      <c r="D374" s="53"/>
      <c r="E374" s="57" t="s">
        <v>141</v>
      </c>
      <c r="F374" s="57"/>
      <c r="G374" s="53"/>
      <c r="H374" s="57" t="s">
        <v>141</v>
      </c>
      <c r="I374" s="57"/>
      <c r="J374" s="53"/>
      <c r="K374" s="57" t="s">
        <v>141</v>
      </c>
      <c r="L374" s="57"/>
      <c r="M374" s="56"/>
    </row>
    <row r="375" spans="1:13" ht="15" thickBot="1" x14ac:dyDescent="0.35">
      <c r="A375" s="53"/>
      <c r="B375" s="57" t="s">
        <v>142</v>
      </c>
      <c r="C375" s="57"/>
      <c r="D375" s="53"/>
      <c r="E375" s="57" t="s">
        <v>142</v>
      </c>
      <c r="F375" s="57"/>
      <c r="G375" s="53"/>
      <c r="H375" s="57" t="s">
        <v>142</v>
      </c>
      <c r="I375" s="57"/>
      <c r="J375" s="53"/>
      <c r="K375" s="57" t="s">
        <v>142</v>
      </c>
      <c r="L375" s="57"/>
      <c r="M375" s="56"/>
    </row>
    <row r="376" spans="1:13" ht="15" thickBot="1" x14ac:dyDescent="0.35">
      <c r="A376" s="53"/>
      <c r="B376" s="57" t="s">
        <v>143</v>
      </c>
      <c r="C376" s="70">
        <f ca="1">IFERROR((SUMPRODUCT((T(OFFSET(INDIRECT("Sem."&amp;TEXT(DATE(,1,COLUMN($A:$E)),"jj")&amp;"!$C$2"),ROW($1:$161)-1,0))=B361)*(--(N(OFFSET(INDIRECT("Sem."&amp;TEXT(DATE(,1,COLUMN($A:$E)),"jj")&amp;"!$E$2:$G$2"),ROW($1:$161)-1,0)))=300))+SUMPRODUCT((T(OFFSET(INDIRECT("Sem."&amp;TEXT(DATE(,1,COLUMN($A:$E)),"jj")&amp;"!$C$2"),ROW($1:$161)-1,0))=B361)*(--(N(OFFSET(INDIRECT("Sem."&amp;TEXT(DATE(,1,COLUMN($A:$E)),"jj")&amp;"!$F$2"),ROW($1:$161)-1,0)))=300))+SUMPRODUCT((T(OFFSET(INDIRECT("Sem."&amp;TEXT(DATE(,1,COLUMN($A:$E)),"jj")&amp;"!$C$2"),ROW($1:$161)-1,0))=B361)*(--(N(OFFSET(INDIRECT("Sem."&amp;TEXT(DATE(,1,COLUMN($A:$E)),"jj")&amp;"!$G$2"),ROW($1:$161)-1,0)))=300)))*25,0)</f>
        <v>0</v>
      </c>
      <c r="D376" s="53"/>
      <c r="E376" s="57" t="s">
        <v>143</v>
      </c>
      <c r="F376" s="70">
        <f ca="1">IFERROR((SUMPRODUCT((T(OFFSET(INDIRECT("Sem."&amp;TEXT(DATE(,1,COLUMN($A:$E)),"jj")&amp;"!$C$2"),ROW($1:$161)-1,0))=E361)*(--(N(OFFSET(INDIRECT("Sem."&amp;TEXT(DATE(,1,COLUMN($A:$E)),"jj")&amp;"!$E$2:$G$2"),ROW($1:$161)-1,0)))=300))+SUMPRODUCT((T(OFFSET(INDIRECT("Sem."&amp;TEXT(DATE(,1,COLUMN($A:$E)),"jj")&amp;"!$C$2"),ROW($1:$161)-1,0))=E361)*(--(N(OFFSET(INDIRECT("Sem."&amp;TEXT(DATE(,1,COLUMN($A:$E)),"jj")&amp;"!$F$2"),ROW($1:$161)-1,0)))=300))+SUMPRODUCT((T(OFFSET(INDIRECT("Sem."&amp;TEXT(DATE(,1,COLUMN($A:$E)),"jj")&amp;"!$C$2"),ROW($1:$161)-1,0))=E361)*(--(N(OFFSET(INDIRECT("Sem."&amp;TEXT(DATE(,1,COLUMN($A:$E)),"jj")&amp;"!$G$2"),ROW($1:$161)-1,0)))=300)))*25,0)</f>
        <v>0</v>
      </c>
      <c r="G376" s="53"/>
      <c r="H376" s="57" t="s">
        <v>143</v>
      </c>
      <c r="I376" s="70">
        <f ca="1">IFERROR((SUMPRODUCT((T(OFFSET(INDIRECT("Sem."&amp;TEXT(DATE(,1,COLUMN($A:$E)),"jj")&amp;"!$C$2"),ROW($1:$161)-1,0))=H361)*(--(N(OFFSET(INDIRECT("Sem."&amp;TEXT(DATE(,1,COLUMN($A:$E)),"jj")&amp;"!$E$2:$G$2"),ROW($1:$161)-1,0)))=300))+SUMPRODUCT((T(OFFSET(INDIRECT("Sem."&amp;TEXT(DATE(,1,COLUMN($A:$E)),"jj")&amp;"!$C$2"),ROW($1:$161)-1,0))=H361)*(--(N(OFFSET(INDIRECT("Sem."&amp;TEXT(DATE(,1,COLUMN($A:$E)),"jj")&amp;"!$F$2"),ROW($1:$161)-1,0)))=300))+SUMPRODUCT((T(OFFSET(INDIRECT("Sem."&amp;TEXT(DATE(,1,COLUMN($A:$E)),"jj")&amp;"!$C$2"),ROW($1:$161)-1,0))=H361)*(--(N(OFFSET(INDIRECT("Sem."&amp;TEXT(DATE(,1,COLUMN($A:$E)),"jj")&amp;"!$G$2"),ROW($1:$161)-1,0)))=300)))*25,0)</f>
        <v>0</v>
      </c>
      <c r="J376" s="53"/>
      <c r="K376" s="57" t="s">
        <v>143</v>
      </c>
      <c r="L376" s="70">
        <f ca="1">IFERROR((SUMPRODUCT((T(OFFSET(INDIRECT("Sem."&amp;TEXT(DATE(,1,COLUMN($A:$E)),"jj")&amp;"!$C$2"),ROW($1:$161)-1,0))=K361)*(--(N(OFFSET(INDIRECT("Sem."&amp;TEXT(DATE(,1,COLUMN($A:$E)),"jj")&amp;"!$E$2:$G$2"),ROW($1:$161)-1,0)))=300))+SUMPRODUCT((T(OFFSET(INDIRECT("Sem."&amp;TEXT(DATE(,1,COLUMN($A:$E)),"jj")&amp;"!$C$2"),ROW($1:$161)-1,0))=K361)*(--(N(OFFSET(INDIRECT("Sem."&amp;TEXT(DATE(,1,COLUMN($A:$E)),"jj")&amp;"!$F$2"),ROW($1:$161)-1,0)))=300))+SUMPRODUCT((T(OFFSET(INDIRECT("Sem."&amp;TEXT(DATE(,1,COLUMN($A:$E)),"jj")&amp;"!$C$2"),ROW($1:$161)-1,0))=K361)*(--(N(OFFSET(INDIRECT("Sem."&amp;TEXT(DATE(,1,COLUMN($A:$E)),"jj")&amp;"!$G$2"),ROW($1:$161)-1,0)))=300)))*25,0)</f>
        <v>0</v>
      </c>
      <c r="M376" s="56"/>
    </row>
    <row r="377" spans="1:13" x14ac:dyDescent="0.3">
      <c r="A377" s="53"/>
      <c r="B377" s="57" t="s">
        <v>6</v>
      </c>
      <c r="C377" s="57" t="b">
        <f>IF($B$2=$B$18,25)</f>
        <v>0</v>
      </c>
      <c r="D377" s="53"/>
      <c r="E377" s="57" t="s">
        <v>6</v>
      </c>
      <c r="F377" s="57" t="b">
        <f>IF($E$2=$E$18,25)</f>
        <v>0</v>
      </c>
      <c r="G377" s="53"/>
      <c r="H377" s="57" t="s">
        <v>6</v>
      </c>
      <c r="I377" s="57" t="b">
        <f>IF($H$2=$H$18,25)</f>
        <v>0</v>
      </c>
      <c r="J377" s="53"/>
      <c r="K377" s="57" t="s">
        <v>6</v>
      </c>
      <c r="L377" s="57" t="b">
        <f>IF($K$2=$K$18,25)</f>
        <v>0</v>
      </c>
      <c r="M377" s="56"/>
    </row>
    <row r="378" spans="1:13" x14ac:dyDescent="0.3">
      <c r="A378" s="53"/>
      <c r="B378" s="58" t="s">
        <v>144</v>
      </c>
      <c r="C378" s="58"/>
      <c r="D378" s="53"/>
      <c r="E378" s="58" t="s">
        <v>144</v>
      </c>
      <c r="F378" s="58"/>
      <c r="G378" s="53"/>
      <c r="H378" s="58" t="s">
        <v>144</v>
      </c>
      <c r="I378" s="58"/>
      <c r="J378" s="53"/>
      <c r="K378" s="58" t="s">
        <v>144</v>
      </c>
      <c r="L378" s="58"/>
      <c r="M378" s="56"/>
    </row>
    <row r="379" spans="1:13" ht="15" thickBot="1" x14ac:dyDescent="0.35">
      <c r="A379" s="53"/>
      <c r="B379" s="54"/>
      <c r="C379" s="55"/>
      <c r="D379" s="53"/>
      <c r="E379" s="54"/>
      <c r="F379" s="55"/>
      <c r="G379" s="53"/>
      <c r="H379" s="54"/>
      <c r="I379" s="55"/>
      <c r="J379" s="53"/>
      <c r="K379" s="54"/>
      <c r="L379" s="55"/>
      <c r="M379" s="54"/>
    </row>
    <row r="380" spans="1:13" ht="15" thickBot="1" x14ac:dyDescent="0.35">
      <c r="A380" s="71">
        <f>Prix!$B$97</f>
        <v>1076</v>
      </c>
      <c r="B380" s="87" t="str">
        <f>Prix!$C$97</f>
        <v>Antoine Lavoie</v>
      </c>
      <c r="C380" s="88"/>
      <c r="D380" s="71">
        <f>Prix!$B$98</f>
        <v>1077</v>
      </c>
      <c r="E380" s="87" t="str">
        <f>Prix!$C$98</f>
        <v>Claude Baril</v>
      </c>
      <c r="F380" s="88"/>
      <c r="G380" s="71">
        <f>Prix!$B$99</f>
        <v>1081</v>
      </c>
      <c r="H380" s="87" t="str">
        <f>Prix!$C$99</f>
        <v>Denis Lauzon</v>
      </c>
      <c r="I380" s="88"/>
      <c r="J380" s="71">
        <f>Prix!$B$100</f>
        <v>1002</v>
      </c>
      <c r="K380" s="87" t="str">
        <f>Prix!$C$100</f>
        <v>Michel Taillon</v>
      </c>
      <c r="L380" s="88"/>
      <c r="M380" s="56"/>
    </row>
    <row r="381" spans="1:13" x14ac:dyDescent="0.3">
      <c r="A381" s="53"/>
      <c r="B381" s="57" t="s">
        <v>129</v>
      </c>
      <c r="C381" s="57"/>
      <c r="D381" s="53"/>
      <c r="E381" s="57" t="s">
        <v>129</v>
      </c>
      <c r="F381" s="57"/>
      <c r="G381" s="53"/>
      <c r="H381" s="57" t="s">
        <v>129</v>
      </c>
      <c r="I381" s="57"/>
      <c r="J381" s="53"/>
      <c r="K381" s="57" t="s">
        <v>129</v>
      </c>
      <c r="L381" s="57"/>
      <c r="M381" s="56"/>
    </row>
    <row r="382" spans="1:13" x14ac:dyDescent="0.3">
      <c r="A382" s="53"/>
      <c r="B382" s="57" t="s">
        <v>130</v>
      </c>
      <c r="C382" s="57"/>
      <c r="D382" s="53"/>
      <c r="E382" s="57" t="s">
        <v>130</v>
      </c>
      <c r="F382" s="57"/>
      <c r="G382" s="53"/>
      <c r="H382" s="57" t="s">
        <v>130</v>
      </c>
      <c r="I382" s="57"/>
      <c r="J382" s="53"/>
      <c r="K382" s="57" t="s">
        <v>130</v>
      </c>
      <c r="L382" s="57"/>
      <c r="M382" s="56"/>
    </row>
    <row r="383" spans="1:13" x14ac:dyDescent="0.3">
      <c r="A383" s="53"/>
      <c r="B383" s="57" t="s">
        <v>131</v>
      </c>
      <c r="C383" s="57"/>
      <c r="D383" s="53"/>
      <c r="E383" s="57" t="s">
        <v>131</v>
      </c>
      <c r="F383" s="57"/>
      <c r="G383" s="53"/>
      <c r="H383" s="57" t="s">
        <v>131</v>
      </c>
      <c r="I383" s="57"/>
      <c r="J383" s="53"/>
      <c r="K383" s="57" t="s">
        <v>131</v>
      </c>
      <c r="L383" s="57"/>
      <c r="M383" s="56"/>
    </row>
    <row r="384" spans="1:13" x14ac:dyDescent="0.3">
      <c r="A384" s="53"/>
      <c r="B384" s="57" t="s">
        <v>132</v>
      </c>
      <c r="C384" s="57"/>
      <c r="D384" s="53"/>
      <c r="E384" s="57" t="s">
        <v>132</v>
      </c>
      <c r="F384" s="57"/>
      <c r="G384" s="53"/>
      <c r="H384" s="57" t="s">
        <v>132</v>
      </c>
      <c r="I384" s="57"/>
      <c r="J384" s="53"/>
      <c r="K384" s="57" t="s">
        <v>132</v>
      </c>
      <c r="L384" s="57"/>
      <c r="M384" s="56"/>
    </row>
    <row r="385" spans="1:13" x14ac:dyDescent="0.3">
      <c r="A385" s="53"/>
      <c r="B385" s="57" t="s">
        <v>133</v>
      </c>
      <c r="C385" s="57"/>
      <c r="D385" s="53"/>
      <c r="E385" s="57" t="s">
        <v>133</v>
      </c>
      <c r="F385" s="57"/>
      <c r="G385" s="53"/>
      <c r="H385" s="57" t="s">
        <v>133</v>
      </c>
      <c r="I385" s="57"/>
      <c r="J385" s="53"/>
      <c r="K385" s="57" t="s">
        <v>133</v>
      </c>
      <c r="L385" s="57"/>
      <c r="M385" s="56"/>
    </row>
    <row r="386" spans="1:13" x14ac:dyDescent="0.3">
      <c r="A386" s="53"/>
      <c r="B386" s="57" t="s">
        <v>134</v>
      </c>
      <c r="C386" s="57"/>
      <c r="D386" s="53"/>
      <c r="E386" s="57" t="s">
        <v>134</v>
      </c>
      <c r="F386" s="57"/>
      <c r="G386" s="53"/>
      <c r="H386" s="57" t="s">
        <v>134</v>
      </c>
      <c r="I386" s="57"/>
      <c r="J386" s="53"/>
      <c r="K386" s="57" t="s">
        <v>134</v>
      </c>
      <c r="L386" s="57"/>
      <c r="M386" s="56"/>
    </row>
    <row r="387" spans="1:13" x14ac:dyDescent="0.3">
      <c r="A387" s="53"/>
      <c r="B387" s="57" t="s">
        <v>135</v>
      </c>
      <c r="C387" s="57"/>
      <c r="D387" s="53"/>
      <c r="E387" s="57" t="s">
        <v>135</v>
      </c>
      <c r="F387" s="57"/>
      <c r="G387" s="53"/>
      <c r="H387" s="57" t="s">
        <v>135</v>
      </c>
      <c r="I387" s="57"/>
      <c r="J387" s="53"/>
      <c r="K387" s="57" t="s">
        <v>135</v>
      </c>
      <c r="L387" s="57"/>
      <c r="M387" s="56"/>
    </row>
    <row r="388" spans="1:13" x14ac:dyDescent="0.3">
      <c r="A388" s="53"/>
      <c r="B388" s="57" t="s">
        <v>136</v>
      </c>
      <c r="C388" s="57"/>
      <c r="D388" s="53"/>
      <c r="E388" s="57" t="s">
        <v>136</v>
      </c>
      <c r="F388" s="57"/>
      <c r="G388" s="53"/>
      <c r="H388" s="57" t="s">
        <v>136</v>
      </c>
      <c r="I388" s="57"/>
      <c r="J388" s="53"/>
      <c r="K388" s="57" t="s">
        <v>136</v>
      </c>
      <c r="L388" s="57"/>
      <c r="M388" s="56"/>
    </row>
    <row r="389" spans="1:13" x14ac:dyDescent="0.3">
      <c r="A389" s="53"/>
      <c r="B389" s="57" t="s">
        <v>137</v>
      </c>
      <c r="C389" s="57"/>
      <c r="D389" s="53"/>
      <c r="E389" s="57" t="s">
        <v>137</v>
      </c>
      <c r="F389" s="57"/>
      <c r="G389" s="53"/>
      <c r="H389" s="57" t="s">
        <v>137</v>
      </c>
      <c r="I389" s="57"/>
      <c r="J389" s="53"/>
      <c r="K389" s="57" t="s">
        <v>137</v>
      </c>
      <c r="L389" s="57"/>
      <c r="M389" s="56"/>
    </row>
    <row r="390" spans="1:13" x14ac:dyDescent="0.3">
      <c r="A390" s="53"/>
      <c r="B390" s="57" t="s">
        <v>138</v>
      </c>
      <c r="C390" s="57"/>
      <c r="D390" s="53"/>
      <c r="E390" s="57" t="s">
        <v>138</v>
      </c>
      <c r="F390" s="57"/>
      <c r="G390" s="53"/>
      <c r="H390" s="57" t="s">
        <v>138</v>
      </c>
      <c r="I390" s="57"/>
      <c r="J390" s="53"/>
      <c r="K390" s="57" t="s">
        <v>138</v>
      </c>
      <c r="L390" s="57"/>
      <c r="M390" s="56"/>
    </row>
    <row r="391" spans="1:13" x14ac:dyDescent="0.3">
      <c r="A391" s="53"/>
      <c r="B391" s="57" t="s">
        <v>139</v>
      </c>
      <c r="C391" s="57"/>
      <c r="D391" s="53"/>
      <c r="E391" s="57" t="s">
        <v>139</v>
      </c>
      <c r="F391" s="57"/>
      <c r="G391" s="53"/>
      <c r="H391" s="57" t="s">
        <v>139</v>
      </c>
      <c r="I391" s="57"/>
      <c r="J391" s="53"/>
      <c r="K391" s="57" t="s">
        <v>139</v>
      </c>
      <c r="L391" s="57"/>
      <c r="M391" s="56"/>
    </row>
    <row r="392" spans="1:13" x14ac:dyDescent="0.3">
      <c r="A392" s="53"/>
      <c r="B392" s="57" t="s">
        <v>140</v>
      </c>
      <c r="C392" s="57"/>
      <c r="D392" s="53"/>
      <c r="E392" s="57" t="s">
        <v>140</v>
      </c>
      <c r="F392" s="57"/>
      <c r="G392" s="53"/>
      <c r="H392" s="57" t="s">
        <v>140</v>
      </c>
      <c r="I392" s="57"/>
      <c r="J392" s="53"/>
      <c r="K392" s="57" t="s">
        <v>140</v>
      </c>
      <c r="L392" s="57"/>
      <c r="M392" s="56"/>
    </row>
    <row r="393" spans="1:13" x14ac:dyDescent="0.3">
      <c r="A393" s="53"/>
      <c r="B393" s="57" t="s">
        <v>141</v>
      </c>
      <c r="C393" s="57"/>
      <c r="D393" s="53"/>
      <c r="E393" s="57" t="s">
        <v>141</v>
      </c>
      <c r="F393" s="57"/>
      <c r="G393" s="53"/>
      <c r="H393" s="57" t="s">
        <v>141</v>
      </c>
      <c r="I393" s="57"/>
      <c r="J393" s="53"/>
      <c r="K393" s="57" t="s">
        <v>141</v>
      </c>
      <c r="L393" s="57"/>
      <c r="M393" s="56"/>
    </row>
    <row r="394" spans="1:13" ht="15" thickBot="1" x14ac:dyDescent="0.35">
      <c r="A394" s="53"/>
      <c r="B394" s="57" t="s">
        <v>142</v>
      </c>
      <c r="C394" s="57"/>
      <c r="D394" s="53"/>
      <c r="E394" s="57" t="s">
        <v>142</v>
      </c>
      <c r="F394" s="57"/>
      <c r="G394" s="53"/>
      <c r="H394" s="57" t="s">
        <v>142</v>
      </c>
      <c r="I394" s="57"/>
      <c r="J394" s="53"/>
      <c r="K394" s="57" t="s">
        <v>142</v>
      </c>
      <c r="L394" s="57"/>
      <c r="M394" s="56"/>
    </row>
    <row r="395" spans="1:13" ht="15" thickBot="1" x14ac:dyDescent="0.35">
      <c r="A395" s="53"/>
      <c r="B395" s="57" t="s">
        <v>143</v>
      </c>
      <c r="C395" s="70">
        <f ca="1">IFERROR((SUMPRODUCT((T(OFFSET(INDIRECT("Sem."&amp;TEXT(DATE(,1,COLUMN($A:$E)),"jj")&amp;"!$C$2"),ROW($1:$161)-1,0))=B380)*(--(N(OFFSET(INDIRECT("Sem."&amp;TEXT(DATE(,1,COLUMN($A:$E)),"jj")&amp;"!$E$2:$G$2"),ROW($1:$161)-1,0)))=300))+SUMPRODUCT((T(OFFSET(INDIRECT("Sem."&amp;TEXT(DATE(,1,COLUMN($A:$E)),"jj")&amp;"!$C$2"),ROW($1:$161)-1,0))=B380)*(--(N(OFFSET(INDIRECT("Sem."&amp;TEXT(DATE(,1,COLUMN($A:$E)),"jj")&amp;"!$F$2"),ROW($1:$161)-1,0)))=300))+SUMPRODUCT((T(OFFSET(INDIRECT("Sem."&amp;TEXT(DATE(,1,COLUMN($A:$E)),"jj")&amp;"!$C$2"),ROW($1:$161)-1,0))=B380)*(--(N(OFFSET(INDIRECT("Sem."&amp;TEXT(DATE(,1,COLUMN($A:$E)),"jj")&amp;"!$G$2"),ROW($1:$161)-1,0)))=300)))*25,0)</f>
        <v>0</v>
      </c>
      <c r="D395" s="53"/>
      <c r="E395" s="57" t="s">
        <v>143</v>
      </c>
      <c r="F395" s="70">
        <f ca="1">IFERROR((SUMPRODUCT((T(OFFSET(INDIRECT("Sem."&amp;TEXT(DATE(,1,COLUMN($A:$E)),"jj")&amp;"!$C$2"),ROW($1:$161)-1,0))=E380)*(--(N(OFFSET(INDIRECT("Sem."&amp;TEXT(DATE(,1,COLUMN($A:$E)),"jj")&amp;"!$E$2:$G$2"),ROW($1:$161)-1,0)))=300))+SUMPRODUCT((T(OFFSET(INDIRECT("Sem."&amp;TEXT(DATE(,1,COLUMN($A:$E)),"jj")&amp;"!$C$2"),ROW($1:$161)-1,0))=E380)*(--(N(OFFSET(INDIRECT("Sem."&amp;TEXT(DATE(,1,COLUMN($A:$E)),"jj")&amp;"!$F$2"),ROW($1:$161)-1,0)))=300))+SUMPRODUCT((T(OFFSET(INDIRECT("Sem."&amp;TEXT(DATE(,1,COLUMN($A:$E)),"jj")&amp;"!$C$2"),ROW($1:$161)-1,0))=E380)*(--(N(OFFSET(INDIRECT("Sem."&amp;TEXT(DATE(,1,COLUMN($A:$E)),"jj")&amp;"!$G$2"),ROW($1:$161)-1,0)))=300)))*25,0)</f>
        <v>0</v>
      </c>
      <c r="G395" s="53"/>
      <c r="H395" s="57" t="s">
        <v>143</v>
      </c>
      <c r="I395" s="70">
        <f ca="1">IFERROR((SUMPRODUCT((T(OFFSET(INDIRECT("Sem."&amp;TEXT(DATE(,1,COLUMN($A:$E)),"jj")&amp;"!$C$2"),ROW($1:$161)-1,0))=H380)*(--(N(OFFSET(INDIRECT("Sem."&amp;TEXT(DATE(,1,COLUMN($A:$E)),"jj")&amp;"!$E$2:$G$2"),ROW($1:$161)-1,0)))=300))+SUMPRODUCT((T(OFFSET(INDIRECT("Sem."&amp;TEXT(DATE(,1,COLUMN($A:$E)),"jj")&amp;"!$C$2"),ROW($1:$161)-1,0))=H380)*(--(N(OFFSET(INDIRECT("Sem."&amp;TEXT(DATE(,1,COLUMN($A:$E)),"jj")&amp;"!$F$2"),ROW($1:$161)-1,0)))=300))+SUMPRODUCT((T(OFFSET(INDIRECT("Sem."&amp;TEXT(DATE(,1,COLUMN($A:$E)),"jj")&amp;"!$C$2"),ROW($1:$161)-1,0))=H380)*(--(N(OFFSET(INDIRECT("Sem."&amp;TEXT(DATE(,1,COLUMN($A:$E)),"jj")&amp;"!$G$2"),ROW($1:$161)-1,0)))=300)))*25,0)</f>
        <v>0</v>
      </c>
      <c r="J395" s="53"/>
      <c r="K395" s="57" t="s">
        <v>143</v>
      </c>
      <c r="L395" s="70">
        <f ca="1">IFERROR((SUMPRODUCT((T(OFFSET(INDIRECT("Sem."&amp;TEXT(DATE(,1,COLUMN($A:$E)),"jj")&amp;"!$C$2"),ROW($1:$161)-1,0))=K380)*(--(N(OFFSET(INDIRECT("Sem."&amp;TEXT(DATE(,1,COLUMN($A:$E)),"jj")&amp;"!$E$2:$G$2"),ROW($1:$161)-1,0)))=300))+SUMPRODUCT((T(OFFSET(INDIRECT("Sem."&amp;TEXT(DATE(,1,COLUMN($A:$E)),"jj")&amp;"!$C$2"),ROW($1:$161)-1,0))=K380)*(--(N(OFFSET(INDIRECT("Sem."&amp;TEXT(DATE(,1,COLUMN($A:$E)),"jj")&amp;"!$F$2"),ROW($1:$161)-1,0)))=300))+SUMPRODUCT((T(OFFSET(INDIRECT("Sem."&amp;TEXT(DATE(,1,COLUMN($A:$E)),"jj")&amp;"!$C$2"),ROW($1:$161)-1,0))=K380)*(--(N(OFFSET(INDIRECT("Sem."&amp;TEXT(DATE(,1,COLUMN($A:$E)),"jj")&amp;"!$G$2"),ROW($1:$161)-1,0)))=300)))*25,0)</f>
        <v>25</v>
      </c>
      <c r="M395" s="56"/>
    </row>
    <row r="396" spans="1:13" x14ac:dyDescent="0.3">
      <c r="A396" s="53"/>
      <c r="B396" s="57" t="s">
        <v>6</v>
      </c>
      <c r="C396" s="57" t="b">
        <f>IF($B$2=$B$18,25)</f>
        <v>0</v>
      </c>
      <c r="D396" s="53"/>
      <c r="E396" s="57" t="s">
        <v>6</v>
      </c>
      <c r="F396" s="57" t="b">
        <f>IF($E$2=$E$18,25)</f>
        <v>0</v>
      </c>
      <c r="G396" s="53"/>
      <c r="H396" s="57" t="s">
        <v>6</v>
      </c>
      <c r="I396" s="57" t="b">
        <f>IF($H$2=$H$18,25)</f>
        <v>0</v>
      </c>
      <c r="J396" s="53"/>
      <c r="K396" s="57" t="s">
        <v>6</v>
      </c>
      <c r="L396" s="57" t="b">
        <f>IF($K$2=$K$18,25)</f>
        <v>0</v>
      </c>
      <c r="M396" s="56"/>
    </row>
    <row r="397" spans="1:13" x14ac:dyDescent="0.3">
      <c r="A397" s="53"/>
      <c r="B397" s="58" t="s">
        <v>144</v>
      </c>
      <c r="C397" s="58"/>
      <c r="D397" s="53"/>
      <c r="E397" s="58" t="s">
        <v>144</v>
      </c>
      <c r="F397" s="58"/>
      <c r="G397" s="53"/>
      <c r="H397" s="58" t="s">
        <v>144</v>
      </c>
      <c r="I397" s="58"/>
      <c r="J397" s="53"/>
      <c r="K397" s="58" t="s">
        <v>144</v>
      </c>
      <c r="L397" s="58"/>
      <c r="M397" s="56"/>
    </row>
    <row r="398" spans="1:13" x14ac:dyDescent="0.3">
      <c r="A398" s="53"/>
      <c r="B398" s="54"/>
      <c r="C398" s="55"/>
      <c r="D398" s="53"/>
      <c r="E398" s="54"/>
      <c r="F398" s="55"/>
      <c r="G398" s="53"/>
      <c r="H398" s="54"/>
      <c r="I398" s="55"/>
      <c r="J398" s="53"/>
      <c r="K398" s="54"/>
      <c r="L398" s="55"/>
      <c r="M398" s="54"/>
    </row>
    <row r="399" spans="1:13" x14ac:dyDescent="0.3">
      <c r="A399" s="53"/>
      <c r="B399" s="89"/>
      <c r="C399" s="89"/>
      <c r="D399" s="53"/>
      <c r="E399" s="89"/>
      <c r="F399" s="89"/>
      <c r="G399" s="53"/>
      <c r="H399" s="89"/>
      <c r="I399" s="89"/>
      <c r="J399" s="53"/>
      <c r="K399" s="89"/>
      <c r="L399" s="89"/>
      <c r="M399" s="56"/>
    </row>
    <row r="400" spans="1:13" x14ac:dyDescent="0.3">
      <c r="A400" s="53"/>
      <c r="B400" s="57" t="s">
        <v>129</v>
      </c>
      <c r="C400" s="57"/>
      <c r="D400" s="53"/>
      <c r="E400" s="57" t="s">
        <v>129</v>
      </c>
      <c r="F400" s="57"/>
      <c r="G400" s="53"/>
      <c r="H400" s="57" t="s">
        <v>129</v>
      </c>
      <c r="I400" s="57"/>
      <c r="J400" s="53"/>
      <c r="K400" s="57" t="s">
        <v>129</v>
      </c>
      <c r="L400" s="57"/>
      <c r="M400" s="56"/>
    </row>
    <row r="401" spans="1:13" x14ac:dyDescent="0.3">
      <c r="A401" s="53"/>
      <c r="B401" s="57" t="s">
        <v>130</v>
      </c>
      <c r="C401" s="57"/>
      <c r="D401" s="53"/>
      <c r="E401" s="57" t="s">
        <v>130</v>
      </c>
      <c r="F401" s="57"/>
      <c r="G401" s="53"/>
      <c r="H401" s="57" t="s">
        <v>130</v>
      </c>
      <c r="I401" s="57"/>
      <c r="J401" s="53"/>
      <c r="K401" s="57" t="s">
        <v>130</v>
      </c>
      <c r="L401" s="57"/>
      <c r="M401" s="56"/>
    </row>
    <row r="402" spans="1:13" x14ac:dyDescent="0.3">
      <c r="A402" s="53"/>
      <c r="B402" s="57" t="s">
        <v>131</v>
      </c>
      <c r="C402" s="57"/>
      <c r="D402" s="53"/>
      <c r="E402" s="57" t="s">
        <v>131</v>
      </c>
      <c r="F402" s="57"/>
      <c r="G402" s="53"/>
      <c r="H402" s="57" t="s">
        <v>131</v>
      </c>
      <c r="I402" s="57"/>
      <c r="J402" s="53"/>
      <c r="K402" s="57" t="s">
        <v>131</v>
      </c>
      <c r="L402" s="57"/>
      <c r="M402" s="56"/>
    </row>
    <row r="403" spans="1:13" x14ac:dyDescent="0.3">
      <c r="A403" s="53"/>
      <c r="B403" s="57" t="s">
        <v>132</v>
      </c>
      <c r="C403" s="57"/>
      <c r="D403" s="53"/>
      <c r="E403" s="57" t="s">
        <v>132</v>
      </c>
      <c r="F403" s="57"/>
      <c r="G403" s="53"/>
      <c r="H403" s="57" t="s">
        <v>132</v>
      </c>
      <c r="I403" s="57"/>
      <c r="J403" s="53"/>
      <c r="K403" s="57" t="s">
        <v>132</v>
      </c>
      <c r="L403" s="57"/>
      <c r="M403" s="56"/>
    </row>
    <row r="404" spans="1:13" x14ac:dyDescent="0.3">
      <c r="A404" s="53"/>
      <c r="B404" s="57" t="s">
        <v>133</v>
      </c>
      <c r="C404" s="57"/>
      <c r="D404" s="53"/>
      <c r="E404" s="57" t="s">
        <v>133</v>
      </c>
      <c r="F404" s="57"/>
      <c r="G404" s="53"/>
      <c r="H404" s="57" t="s">
        <v>133</v>
      </c>
      <c r="I404" s="57"/>
      <c r="J404" s="53"/>
      <c r="K404" s="57" t="s">
        <v>133</v>
      </c>
      <c r="L404" s="57"/>
      <c r="M404" s="56"/>
    </row>
    <row r="405" spans="1:13" x14ac:dyDescent="0.3">
      <c r="A405" s="53"/>
      <c r="B405" s="57" t="s">
        <v>134</v>
      </c>
      <c r="C405" s="57"/>
      <c r="D405" s="53"/>
      <c r="E405" s="57" t="s">
        <v>134</v>
      </c>
      <c r="F405" s="57"/>
      <c r="G405" s="53"/>
      <c r="H405" s="57" t="s">
        <v>134</v>
      </c>
      <c r="I405" s="57"/>
      <c r="J405" s="53"/>
      <c r="K405" s="57" t="s">
        <v>134</v>
      </c>
      <c r="L405" s="57"/>
      <c r="M405" s="56"/>
    </row>
    <row r="406" spans="1:13" x14ac:dyDescent="0.3">
      <c r="A406" s="53"/>
      <c r="B406" s="57" t="s">
        <v>135</v>
      </c>
      <c r="C406" s="57"/>
      <c r="D406" s="53"/>
      <c r="E406" s="57" t="s">
        <v>135</v>
      </c>
      <c r="F406" s="57"/>
      <c r="G406" s="53"/>
      <c r="H406" s="57" t="s">
        <v>135</v>
      </c>
      <c r="I406" s="57"/>
      <c r="J406" s="53"/>
      <c r="K406" s="57" t="s">
        <v>135</v>
      </c>
      <c r="L406" s="57"/>
      <c r="M406" s="56"/>
    </row>
    <row r="407" spans="1:13" x14ac:dyDescent="0.3">
      <c r="A407" s="53"/>
      <c r="B407" s="57" t="s">
        <v>136</v>
      </c>
      <c r="C407" s="57"/>
      <c r="D407" s="53"/>
      <c r="E407" s="57" t="s">
        <v>136</v>
      </c>
      <c r="F407" s="57"/>
      <c r="G407" s="53"/>
      <c r="H407" s="57" t="s">
        <v>136</v>
      </c>
      <c r="I407" s="57"/>
      <c r="J407" s="53"/>
      <c r="K407" s="57" t="s">
        <v>136</v>
      </c>
      <c r="L407" s="57"/>
      <c r="M407" s="56"/>
    </row>
    <row r="408" spans="1:13" x14ac:dyDescent="0.3">
      <c r="A408" s="53"/>
      <c r="B408" s="57" t="s">
        <v>137</v>
      </c>
      <c r="C408" s="57"/>
      <c r="D408" s="53"/>
      <c r="E408" s="57" t="s">
        <v>137</v>
      </c>
      <c r="F408" s="57"/>
      <c r="G408" s="53"/>
      <c r="H408" s="57" t="s">
        <v>137</v>
      </c>
      <c r="I408" s="57"/>
      <c r="J408" s="53"/>
      <c r="K408" s="57" t="s">
        <v>137</v>
      </c>
      <c r="L408" s="57"/>
      <c r="M408" s="56"/>
    </row>
    <row r="409" spans="1:13" x14ac:dyDescent="0.3">
      <c r="A409" s="53"/>
      <c r="B409" s="57" t="s">
        <v>138</v>
      </c>
      <c r="C409" s="57"/>
      <c r="D409" s="53"/>
      <c r="E409" s="57" t="s">
        <v>138</v>
      </c>
      <c r="F409" s="57"/>
      <c r="G409" s="53"/>
      <c r="H409" s="57" t="s">
        <v>138</v>
      </c>
      <c r="I409" s="57"/>
      <c r="J409" s="53"/>
      <c r="K409" s="57" t="s">
        <v>138</v>
      </c>
      <c r="L409" s="57"/>
      <c r="M409" s="56"/>
    </row>
    <row r="410" spans="1:13" x14ac:dyDescent="0.3">
      <c r="A410" s="53"/>
      <c r="B410" s="57" t="s">
        <v>139</v>
      </c>
      <c r="C410" s="57"/>
      <c r="D410" s="53"/>
      <c r="E410" s="57" t="s">
        <v>139</v>
      </c>
      <c r="F410" s="57"/>
      <c r="G410" s="53"/>
      <c r="H410" s="57" t="s">
        <v>139</v>
      </c>
      <c r="I410" s="57"/>
      <c r="J410" s="53"/>
      <c r="K410" s="57" t="s">
        <v>139</v>
      </c>
      <c r="L410" s="57"/>
      <c r="M410" s="56"/>
    </row>
    <row r="411" spans="1:13" x14ac:dyDescent="0.3">
      <c r="A411" s="53"/>
      <c r="B411" s="57" t="s">
        <v>140</v>
      </c>
      <c r="C411" s="57"/>
      <c r="D411" s="53"/>
      <c r="E411" s="57" t="s">
        <v>140</v>
      </c>
      <c r="F411" s="57"/>
      <c r="G411" s="53"/>
      <c r="H411" s="57" t="s">
        <v>140</v>
      </c>
      <c r="I411" s="57"/>
      <c r="J411" s="53"/>
      <c r="K411" s="57" t="s">
        <v>140</v>
      </c>
      <c r="L411" s="57"/>
      <c r="M411" s="56"/>
    </row>
    <row r="412" spans="1:13" x14ac:dyDescent="0.3">
      <c r="A412" s="53"/>
      <c r="B412" s="57" t="s">
        <v>141</v>
      </c>
      <c r="C412" s="57"/>
      <c r="D412" s="53"/>
      <c r="E412" s="57" t="s">
        <v>141</v>
      </c>
      <c r="F412" s="57"/>
      <c r="G412" s="53"/>
      <c r="H412" s="57" t="s">
        <v>141</v>
      </c>
      <c r="I412" s="57"/>
      <c r="J412" s="53"/>
      <c r="K412" s="57" t="s">
        <v>141</v>
      </c>
      <c r="L412" s="57"/>
      <c r="M412" s="56"/>
    </row>
    <row r="413" spans="1:13" x14ac:dyDescent="0.3">
      <c r="A413" s="53"/>
      <c r="B413" s="57" t="s">
        <v>142</v>
      </c>
      <c r="C413" s="57"/>
      <c r="D413" s="53"/>
      <c r="E413" s="57" t="s">
        <v>142</v>
      </c>
      <c r="F413" s="57"/>
      <c r="G413" s="53"/>
      <c r="H413" s="57" t="s">
        <v>142</v>
      </c>
      <c r="I413" s="57"/>
      <c r="J413" s="53"/>
      <c r="K413" s="57" t="s">
        <v>142</v>
      </c>
      <c r="L413" s="57"/>
      <c r="M413" s="56"/>
    </row>
    <row r="414" spans="1:13" x14ac:dyDescent="0.3">
      <c r="A414" s="53"/>
      <c r="B414" s="57" t="s">
        <v>143</v>
      </c>
      <c r="C414" s="57"/>
      <c r="D414" s="53"/>
      <c r="E414" s="57" t="s">
        <v>143</v>
      </c>
      <c r="F414" s="57"/>
      <c r="G414" s="53"/>
      <c r="H414" s="57" t="s">
        <v>143</v>
      </c>
      <c r="I414" s="57"/>
      <c r="J414" s="53"/>
      <c r="K414" s="57" t="s">
        <v>143</v>
      </c>
      <c r="L414" s="57"/>
      <c r="M414" s="56"/>
    </row>
    <row r="415" spans="1:13" x14ac:dyDescent="0.3">
      <c r="A415" s="53"/>
      <c r="B415" s="57"/>
      <c r="C415" s="57"/>
      <c r="D415" s="53"/>
      <c r="E415" s="57"/>
      <c r="F415" s="57"/>
      <c r="G415" s="53"/>
      <c r="H415" s="57"/>
      <c r="I415" s="57"/>
      <c r="J415" s="53"/>
      <c r="K415" s="57"/>
      <c r="L415" s="57"/>
      <c r="M415" s="56"/>
    </row>
    <row r="416" spans="1:13" x14ac:dyDescent="0.3">
      <c r="A416" s="53"/>
      <c r="B416" s="58" t="s">
        <v>144</v>
      </c>
      <c r="C416" s="58"/>
      <c r="D416" s="53"/>
      <c r="E416" s="58" t="s">
        <v>144</v>
      </c>
      <c r="F416" s="58"/>
      <c r="G416" s="53"/>
      <c r="H416" s="58" t="s">
        <v>144</v>
      </c>
      <c r="I416" s="58"/>
      <c r="J416" s="53"/>
      <c r="K416" s="58" t="s">
        <v>144</v>
      </c>
      <c r="L416" s="58"/>
      <c r="M416" s="56"/>
    </row>
    <row r="417" spans="1:13" x14ac:dyDescent="0.3">
      <c r="A417" s="53"/>
      <c r="B417" s="54"/>
      <c r="C417" s="55"/>
      <c r="D417" s="53"/>
      <c r="E417" s="54"/>
      <c r="F417" s="55"/>
      <c r="G417" s="53"/>
      <c r="H417" s="54"/>
      <c r="I417" s="55"/>
      <c r="J417" s="53"/>
      <c r="K417" s="54"/>
      <c r="L417" s="55"/>
      <c r="M417" s="54"/>
    </row>
  </sheetData>
  <mergeCells count="84">
    <mergeCell ref="B399:C399"/>
    <mergeCell ref="E399:F399"/>
    <mergeCell ref="H399:I399"/>
    <mergeCell ref="K399:L399"/>
    <mergeCell ref="B361:C361"/>
    <mergeCell ref="E361:F361"/>
    <mergeCell ref="H361:I361"/>
    <mergeCell ref="K361:L361"/>
    <mergeCell ref="B380:C380"/>
    <mergeCell ref="E380:F380"/>
    <mergeCell ref="H380:I380"/>
    <mergeCell ref="K380:L380"/>
    <mergeCell ref="B321:C321"/>
    <mergeCell ref="E321:F321"/>
    <mergeCell ref="H321:I321"/>
    <mergeCell ref="K321:L321"/>
    <mergeCell ref="B340:C340"/>
    <mergeCell ref="E340:F340"/>
    <mergeCell ref="H340:I340"/>
    <mergeCell ref="K340:L340"/>
    <mergeCell ref="B280:C280"/>
    <mergeCell ref="E280:F280"/>
    <mergeCell ref="H280:I280"/>
    <mergeCell ref="K280:L280"/>
    <mergeCell ref="B302:C302"/>
    <mergeCell ref="E302:F302"/>
    <mergeCell ref="H302:I302"/>
    <mergeCell ref="K302:L302"/>
    <mergeCell ref="B242:C242"/>
    <mergeCell ref="E242:F242"/>
    <mergeCell ref="H242:I242"/>
    <mergeCell ref="K242:L242"/>
    <mergeCell ref="B261:C261"/>
    <mergeCell ref="E261:F261"/>
    <mergeCell ref="H261:I261"/>
    <mergeCell ref="K261:L261"/>
    <mergeCell ref="B201:C201"/>
    <mergeCell ref="E201:F201"/>
    <mergeCell ref="H201:I201"/>
    <mergeCell ref="K201:L201"/>
    <mergeCell ref="B220:C220"/>
    <mergeCell ref="E220:F220"/>
    <mergeCell ref="H220:I220"/>
    <mergeCell ref="K220:L220"/>
    <mergeCell ref="B160:C160"/>
    <mergeCell ref="E160:F160"/>
    <mergeCell ref="H160:I160"/>
    <mergeCell ref="K160:L160"/>
    <mergeCell ref="B182:C182"/>
    <mergeCell ref="E182:F182"/>
    <mergeCell ref="H182:I182"/>
    <mergeCell ref="K182:L182"/>
    <mergeCell ref="B122:C122"/>
    <mergeCell ref="E122:F122"/>
    <mergeCell ref="H122:I122"/>
    <mergeCell ref="K122:L122"/>
    <mergeCell ref="B141:C141"/>
    <mergeCell ref="E141:F141"/>
    <mergeCell ref="H141:I141"/>
    <mergeCell ref="K141:L141"/>
    <mergeCell ref="B81:C81"/>
    <mergeCell ref="E81:F81"/>
    <mergeCell ref="H81:I81"/>
    <mergeCell ref="K81:L81"/>
    <mergeCell ref="B100:C100"/>
    <mergeCell ref="E100:F100"/>
    <mergeCell ref="H100:I100"/>
    <mergeCell ref="K100:L100"/>
    <mergeCell ref="B40:C40"/>
    <mergeCell ref="E40:F40"/>
    <mergeCell ref="H40:I40"/>
    <mergeCell ref="K40:L40"/>
    <mergeCell ref="B62:C62"/>
    <mergeCell ref="E62:F62"/>
    <mergeCell ref="H62:I62"/>
    <mergeCell ref="K62:L62"/>
    <mergeCell ref="B2:C2"/>
    <mergeCell ref="E2:F2"/>
    <mergeCell ref="H2:I2"/>
    <mergeCell ref="K2:L2"/>
    <mergeCell ref="B21:C21"/>
    <mergeCell ref="E21:F21"/>
    <mergeCell ref="H21:I21"/>
    <mergeCell ref="K21:L21"/>
  </mergeCells>
  <conditionalFormatting sqref="B2">
    <cfRule type="cellIs" dxfId="644" priority="1621" operator="equal">
      <formula>0</formula>
    </cfRule>
  </conditionalFormatting>
  <conditionalFormatting sqref="M21">
    <cfRule type="cellIs" dxfId="643" priority="1617" operator="equal">
      <formula>0</formula>
    </cfRule>
  </conditionalFormatting>
  <conditionalFormatting sqref="M40">
    <cfRule type="cellIs" dxfId="642" priority="1612" operator="equal">
      <formula>0</formula>
    </cfRule>
  </conditionalFormatting>
  <conditionalFormatting sqref="M62">
    <cfRule type="cellIs" dxfId="641" priority="1607" operator="equal">
      <formula>0</formula>
    </cfRule>
  </conditionalFormatting>
  <conditionalFormatting sqref="M81">
    <cfRule type="cellIs" dxfId="640" priority="1602" operator="equal">
      <formula>0</formula>
    </cfRule>
  </conditionalFormatting>
  <conditionalFormatting sqref="M100">
    <cfRule type="cellIs" dxfId="639" priority="1597" operator="equal">
      <formula>0</formula>
    </cfRule>
  </conditionalFormatting>
  <conditionalFormatting sqref="M122">
    <cfRule type="cellIs" dxfId="638" priority="1592" operator="equal">
      <formula>0</formula>
    </cfRule>
  </conditionalFormatting>
  <conditionalFormatting sqref="M141">
    <cfRule type="cellIs" dxfId="637" priority="1587" operator="equal">
      <formula>0</formula>
    </cfRule>
  </conditionalFormatting>
  <conditionalFormatting sqref="M160">
    <cfRule type="cellIs" dxfId="636" priority="1582" operator="equal">
      <formula>0</formula>
    </cfRule>
  </conditionalFormatting>
  <conditionalFormatting sqref="M182">
    <cfRule type="cellIs" dxfId="635" priority="1577" operator="equal">
      <formula>0</formula>
    </cfRule>
  </conditionalFormatting>
  <conditionalFormatting sqref="M201">
    <cfRule type="cellIs" dxfId="634" priority="1572" operator="equal">
      <formula>0</formula>
    </cfRule>
  </conditionalFormatting>
  <conditionalFormatting sqref="M220">
    <cfRule type="cellIs" dxfId="633" priority="1567" operator="equal">
      <formula>0</formula>
    </cfRule>
  </conditionalFormatting>
  <conditionalFormatting sqref="M242">
    <cfRule type="cellIs" dxfId="632" priority="1562" operator="equal">
      <formula>0</formula>
    </cfRule>
  </conditionalFormatting>
  <conditionalFormatting sqref="M261">
    <cfRule type="cellIs" dxfId="631" priority="1557" operator="equal">
      <formula>0</formula>
    </cfRule>
  </conditionalFormatting>
  <conditionalFormatting sqref="M280">
    <cfRule type="cellIs" dxfId="630" priority="1552" operator="equal">
      <formula>0</formula>
    </cfRule>
  </conditionalFormatting>
  <conditionalFormatting sqref="M302">
    <cfRule type="cellIs" dxfId="629" priority="1547" operator="equal">
      <formula>0</formula>
    </cfRule>
  </conditionalFormatting>
  <conditionalFormatting sqref="M321">
    <cfRule type="cellIs" dxfId="628" priority="1542" operator="equal">
      <formula>0</formula>
    </cfRule>
  </conditionalFormatting>
  <conditionalFormatting sqref="M340">
    <cfRule type="cellIs" dxfId="627" priority="1537" operator="equal">
      <formula>0</formula>
    </cfRule>
  </conditionalFormatting>
  <conditionalFormatting sqref="M361">
    <cfRule type="cellIs" dxfId="626" priority="1532" operator="equal">
      <formula>0</formula>
    </cfRule>
  </conditionalFormatting>
  <conditionalFormatting sqref="M380">
    <cfRule type="cellIs" dxfId="625" priority="1527" operator="equal">
      <formula>0</formula>
    </cfRule>
  </conditionalFormatting>
  <conditionalFormatting sqref="M399:M416">
    <cfRule type="cellIs" dxfId="624" priority="1522" operator="equal">
      <formula>0</formula>
    </cfRule>
  </conditionalFormatting>
  <conditionalFormatting sqref="B399">
    <cfRule type="cellIs" dxfId="623" priority="1521" operator="equal">
      <formula>0</formula>
    </cfRule>
  </conditionalFormatting>
  <conditionalFormatting sqref="B400:B416">
    <cfRule type="cellIs" dxfId="622" priority="1498" operator="equal">
      <formula>0</formula>
    </cfRule>
  </conditionalFormatting>
  <conditionalFormatting sqref="C3:C16 C18:C19">
    <cfRule type="cellIs" dxfId="621" priority="1410" operator="equal">
      <formula>0</formula>
    </cfRule>
    <cfRule type="cellIs" dxfId="620" priority="1496" operator="equal">
      <formula>FALSE</formula>
    </cfRule>
    <cfRule type="containsErrors" dxfId="619" priority="1497">
      <formula>ISERROR(C3)</formula>
    </cfRule>
  </conditionalFormatting>
  <conditionalFormatting sqref="B18">
    <cfRule type="expression" dxfId="618" priority="1415">
      <formula>IF(B18&gt;0,5)</formula>
    </cfRule>
  </conditionalFormatting>
  <conditionalFormatting sqref="C400:C416">
    <cfRule type="cellIs" dxfId="617" priority="1170" operator="equal">
      <formula>0</formula>
    </cfRule>
    <cfRule type="cellIs" dxfId="616" priority="1171" operator="equal">
      <formula>FALSE</formula>
    </cfRule>
    <cfRule type="containsErrors" dxfId="615" priority="1172">
      <formula>ISERROR(C400)</formula>
    </cfRule>
  </conditionalFormatting>
  <conditionalFormatting sqref="E2">
    <cfRule type="cellIs" dxfId="614" priority="1148" operator="equal">
      <formula>0</formula>
    </cfRule>
  </conditionalFormatting>
  <conditionalFormatting sqref="E399">
    <cfRule type="cellIs" dxfId="613" priority="1128" operator="equal">
      <formula>0</formula>
    </cfRule>
  </conditionalFormatting>
  <conditionalFormatting sqref="E400:E416">
    <cfRule type="cellIs" dxfId="612" priority="1108" operator="equal">
      <formula>0</formula>
    </cfRule>
  </conditionalFormatting>
  <conditionalFormatting sqref="F3:F16 F18:F19">
    <cfRule type="cellIs" dxfId="611" priority="1103" operator="equal">
      <formula>0</formula>
    </cfRule>
    <cfRule type="cellIs" dxfId="610" priority="1106" operator="equal">
      <formula>FALSE</formula>
    </cfRule>
    <cfRule type="containsErrors" dxfId="609" priority="1107">
      <formula>ISERROR(F3)</formula>
    </cfRule>
  </conditionalFormatting>
  <conditionalFormatting sqref="E18">
    <cfRule type="expression" dxfId="608" priority="1105">
      <formula>IF(E18&gt;0,5)</formula>
    </cfRule>
  </conditionalFormatting>
  <conditionalFormatting sqref="F400:F416">
    <cfRule type="cellIs" dxfId="607" priority="1043" operator="equal">
      <formula>0</formula>
    </cfRule>
    <cfRule type="cellIs" dxfId="606" priority="1044" operator="equal">
      <formula>FALSE</formula>
    </cfRule>
    <cfRule type="containsErrors" dxfId="605" priority="1045">
      <formula>ISERROR(F400)</formula>
    </cfRule>
  </conditionalFormatting>
  <conditionalFormatting sqref="H2">
    <cfRule type="cellIs" dxfId="604" priority="1039" operator="equal">
      <formula>0</formula>
    </cfRule>
  </conditionalFormatting>
  <conditionalFormatting sqref="H399">
    <cfRule type="cellIs" dxfId="603" priority="1019" operator="equal">
      <formula>0</formula>
    </cfRule>
  </conditionalFormatting>
  <conditionalFormatting sqref="H400:H416">
    <cfRule type="cellIs" dxfId="602" priority="999" operator="equal">
      <formula>0</formula>
    </cfRule>
  </conditionalFormatting>
  <conditionalFormatting sqref="I3:I16 I18:I19">
    <cfRule type="cellIs" dxfId="601" priority="994" operator="equal">
      <formula>0</formula>
    </cfRule>
    <cfRule type="cellIs" dxfId="600" priority="997" operator="equal">
      <formula>FALSE</formula>
    </cfRule>
    <cfRule type="containsErrors" dxfId="599" priority="998">
      <formula>ISERROR(I3)</formula>
    </cfRule>
  </conditionalFormatting>
  <conditionalFormatting sqref="H18">
    <cfRule type="expression" dxfId="598" priority="996">
      <formula>IF(H18&gt;0,5)</formula>
    </cfRule>
  </conditionalFormatting>
  <conditionalFormatting sqref="I400:I416">
    <cfRule type="cellIs" dxfId="597" priority="934" operator="equal">
      <formula>0</formula>
    </cfRule>
    <cfRule type="cellIs" dxfId="596" priority="935" operator="equal">
      <formula>FALSE</formula>
    </cfRule>
    <cfRule type="containsErrors" dxfId="595" priority="936">
      <formula>ISERROR(I400)</formula>
    </cfRule>
  </conditionalFormatting>
  <conditionalFormatting sqref="K2">
    <cfRule type="cellIs" dxfId="594" priority="930" operator="equal">
      <formula>0</formula>
    </cfRule>
  </conditionalFormatting>
  <conditionalFormatting sqref="K399">
    <cfRule type="cellIs" dxfId="593" priority="910" operator="equal">
      <formula>0</formula>
    </cfRule>
  </conditionalFormatting>
  <conditionalFormatting sqref="K400:K416">
    <cfRule type="cellIs" dxfId="592" priority="890" operator="equal">
      <formula>0</formula>
    </cfRule>
  </conditionalFormatting>
  <conditionalFormatting sqref="L3:L16 L18:L19">
    <cfRule type="cellIs" dxfId="591" priority="885" operator="equal">
      <formula>0</formula>
    </cfRule>
    <cfRule type="cellIs" dxfId="590" priority="888" operator="equal">
      <formula>FALSE</formula>
    </cfRule>
    <cfRule type="containsErrors" dxfId="589" priority="889">
      <formula>ISERROR(L3)</formula>
    </cfRule>
  </conditionalFormatting>
  <conditionalFormatting sqref="K18">
    <cfRule type="expression" dxfId="588" priority="887">
      <formula>IF(K18&gt;0,5)</formula>
    </cfRule>
  </conditionalFormatting>
  <conditionalFormatting sqref="L400:L416">
    <cfRule type="cellIs" dxfId="587" priority="825" operator="equal">
      <formula>0</formula>
    </cfRule>
    <cfRule type="cellIs" dxfId="586" priority="826" operator="equal">
      <formula>FALSE</formula>
    </cfRule>
    <cfRule type="containsErrors" dxfId="585" priority="827">
      <formula>ISERROR(L400)</formula>
    </cfRule>
  </conditionalFormatting>
  <conditionalFormatting sqref="C22:C38">
    <cfRule type="cellIs" dxfId="584" priority="572" operator="equal">
      <formula>0</formula>
    </cfRule>
    <cfRule type="cellIs" dxfId="583" priority="574" operator="equal">
      <formula>FALSE</formula>
    </cfRule>
    <cfRule type="containsErrors" dxfId="582" priority="575">
      <formula>ISERROR(C22)</formula>
    </cfRule>
  </conditionalFormatting>
  <conditionalFormatting sqref="B37">
    <cfRule type="expression" dxfId="581" priority="573">
      <formula>IF(B37&gt;0,5)</formula>
    </cfRule>
  </conditionalFormatting>
  <conditionalFormatting sqref="F22:F35 F37:F38">
    <cfRule type="cellIs" dxfId="580" priority="568" operator="equal">
      <formula>0</formula>
    </cfRule>
    <cfRule type="cellIs" dxfId="579" priority="570" operator="equal">
      <formula>FALSE</formula>
    </cfRule>
    <cfRule type="containsErrors" dxfId="578" priority="571">
      <formula>ISERROR(F22)</formula>
    </cfRule>
  </conditionalFormatting>
  <conditionalFormatting sqref="E37">
    <cfRule type="expression" dxfId="577" priority="569">
      <formula>IF(E37&gt;0,5)</formula>
    </cfRule>
  </conditionalFormatting>
  <conditionalFormatting sqref="I22:I35 I37:I38">
    <cfRule type="cellIs" dxfId="576" priority="564" operator="equal">
      <formula>0</formula>
    </cfRule>
    <cfRule type="cellIs" dxfId="575" priority="566" operator="equal">
      <formula>FALSE</formula>
    </cfRule>
    <cfRule type="containsErrors" dxfId="574" priority="567">
      <formula>ISERROR(I22)</formula>
    </cfRule>
  </conditionalFormatting>
  <conditionalFormatting sqref="H37">
    <cfRule type="expression" dxfId="573" priority="565">
      <formula>IF(H37&gt;0,5)</formula>
    </cfRule>
  </conditionalFormatting>
  <conditionalFormatting sqref="L22:L35 L37:L38">
    <cfRule type="cellIs" dxfId="572" priority="560" operator="equal">
      <formula>0</formula>
    </cfRule>
    <cfRule type="cellIs" dxfId="571" priority="562" operator="equal">
      <formula>FALSE</formula>
    </cfRule>
    <cfRule type="containsErrors" dxfId="570" priority="563">
      <formula>ISERROR(L22)</formula>
    </cfRule>
  </conditionalFormatting>
  <conditionalFormatting sqref="K37">
    <cfRule type="expression" dxfId="569" priority="561">
      <formula>IF(K37&gt;0,5)</formula>
    </cfRule>
  </conditionalFormatting>
  <conditionalFormatting sqref="F36">
    <cfRule type="cellIs" dxfId="568" priority="557" operator="equal">
      <formula>0</formula>
    </cfRule>
    <cfRule type="cellIs" dxfId="567" priority="558" operator="equal">
      <formula>FALSE</formula>
    </cfRule>
    <cfRule type="containsErrors" dxfId="566" priority="559">
      <formula>ISERROR(F36)</formula>
    </cfRule>
  </conditionalFormatting>
  <conditionalFormatting sqref="I36">
    <cfRule type="cellIs" dxfId="565" priority="554" operator="equal">
      <formula>0</formula>
    </cfRule>
    <cfRule type="cellIs" dxfId="564" priority="555" operator="equal">
      <formula>FALSE</formula>
    </cfRule>
    <cfRule type="containsErrors" dxfId="563" priority="556">
      <formula>ISERROR(I36)</formula>
    </cfRule>
  </conditionalFormatting>
  <conditionalFormatting sqref="L36">
    <cfRule type="cellIs" dxfId="562" priority="551" operator="equal">
      <formula>0</formula>
    </cfRule>
    <cfRule type="cellIs" dxfId="561" priority="552" operator="equal">
      <formula>FALSE</formula>
    </cfRule>
    <cfRule type="containsErrors" dxfId="560" priority="553">
      <formula>ISERROR(L36)</formula>
    </cfRule>
  </conditionalFormatting>
  <conditionalFormatting sqref="C41:C57">
    <cfRule type="cellIs" dxfId="559" priority="547" operator="equal">
      <formula>0</formula>
    </cfRule>
    <cfRule type="cellIs" dxfId="558" priority="549" operator="equal">
      <formula>FALSE</formula>
    </cfRule>
    <cfRule type="containsErrors" dxfId="557" priority="550">
      <formula>ISERROR(C41)</formula>
    </cfRule>
  </conditionalFormatting>
  <conditionalFormatting sqref="B56">
    <cfRule type="expression" dxfId="556" priority="548">
      <formula>IF(B56&gt;0,5)</formula>
    </cfRule>
  </conditionalFormatting>
  <conditionalFormatting sqref="F41:F54 F56:F57">
    <cfRule type="cellIs" dxfId="555" priority="543" operator="equal">
      <formula>0</formula>
    </cfRule>
    <cfRule type="cellIs" dxfId="554" priority="545" operator="equal">
      <formula>FALSE</formula>
    </cfRule>
    <cfRule type="containsErrors" dxfId="553" priority="546">
      <formula>ISERROR(F41)</formula>
    </cfRule>
  </conditionalFormatting>
  <conditionalFormatting sqref="E56">
    <cfRule type="expression" dxfId="552" priority="544">
      <formula>IF(E56&gt;0,5)</formula>
    </cfRule>
  </conditionalFormatting>
  <conditionalFormatting sqref="I41:I54 I56:I57">
    <cfRule type="cellIs" dxfId="551" priority="539" operator="equal">
      <formula>0</formula>
    </cfRule>
    <cfRule type="cellIs" dxfId="550" priority="541" operator="equal">
      <formula>FALSE</formula>
    </cfRule>
    <cfRule type="containsErrors" dxfId="549" priority="542">
      <formula>ISERROR(I41)</formula>
    </cfRule>
  </conditionalFormatting>
  <conditionalFormatting sqref="H56">
    <cfRule type="expression" dxfId="548" priority="540">
      <formula>IF(H56&gt;0,5)</formula>
    </cfRule>
  </conditionalFormatting>
  <conditionalFormatting sqref="L41:L54 L56:L57">
    <cfRule type="cellIs" dxfId="547" priority="535" operator="equal">
      <formula>0</formula>
    </cfRule>
    <cfRule type="cellIs" dxfId="546" priority="537" operator="equal">
      <formula>FALSE</formula>
    </cfRule>
    <cfRule type="containsErrors" dxfId="545" priority="538">
      <formula>ISERROR(L41)</formula>
    </cfRule>
  </conditionalFormatting>
  <conditionalFormatting sqref="K56">
    <cfRule type="expression" dxfId="544" priority="536">
      <formula>IF(K56&gt;0,5)</formula>
    </cfRule>
  </conditionalFormatting>
  <conditionalFormatting sqref="F55">
    <cfRule type="cellIs" dxfId="543" priority="532" operator="equal">
      <formula>0</formula>
    </cfRule>
    <cfRule type="cellIs" dxfId="542" priority="533" operator="equal">
      <formula>FALSE</formula>
    </cfRule>
    <cfRule type="containsErrors" dxfId="541" priority="534">
      <formula>ISERROR(F55)</formula>
    </cfRule>
  </conditionalFormatting>
  <conditionalFormatting sqref="I55">
    <cfRule type="cellIs" dxfId="540" priority="529" operator="equal">
      <formula>0</formula>
    </cfRule>
    <cfRule type="cellIs" dxfId="539" priority="530" operator="equal">
      <formula>FALSE</formula>
    </cfRule>
    <cfRule type="containsErrors" dxfId="538" priority="531">
      <formula>ISERROR(I55)</formula>
    </cfRule>
  </conditionalFormatting>
  <conditionalFormatting sqref="L55">
    <cfRule type="cellIs" dxfId="537" priority="526" operator="equal">
      <formula>0</formula>
    </cfRule>
    <cfRule type="cellIs" dxfId="536" priority="527" operator="equal">
      <formula>FALSE</formula>
    </cfRule>
    <cfRule type="containsErrors" dxfId="535" priority="528">
      <formula>ISERROR(L55)</formula>
    </cfRule>
  </conditionalFormatting>
  <conditionalFormatting sqref="C63:C79">
    <cfRule type="cellIs" dxfId="534" priority="522" operator="equal">
      <formula>0</formula>
    </cfRule>
    <cfRule type="cellIs" dxfId="533" priority="524" operator="equal">
      <formula>FALSE</formula>
    </cfRule>
    <cfRule type="containsErrors" dxfId="532" priority="525">
      <formula>ISERROR(C63)</formula>
    </cfRule>
  </conditionalFormatting>
  <conditionalFormatting sqref="B78">
    <cfRule type="expression" dxfId="531" priority="523">
      <formula>IF(B78&gt;0,5)</formula>
    </cfRule>
  </conditionalFormatting>
  <conditionalFormatting sqref="F63:F76 F78:F79">
    <cfRule type="cellIs" dxfId="530" priority="518" operator="equal">
      <formula>0</formula>
    </cfRule>
    <cfRule type="cellIs" dxfId="529" priority="520" operator="equal">
      <formula>FALSE</formula>
    </cfRule>
    <cfRule type="containsErrors" dxfId="528" priority="521">
      <formula>ISERROR(F63)</formula>
    </cfRule>
  </conditionalFormatting>
  <conditionalFormatting sqref="E78">
    <cfRule type="expression" dxfId="527" priority="519">
      <formula>IF(E78&gt;0,5)</formula>
    </cfRule>
  </conditionalFormatting>
  <conditionalFormatting sqref="I63:I76 I78:I79">
    <cfRule type="cellIs" dxfId="526" priority="514" operator="equal">
      <formula>0</formula>
    </cfRule>
    <cfRule type="cellIs" dxfId="525" priority="516" operator="equal">
      <formula>FALSE</formula>
    </cfRule>
    <cfRule type="containsErrors" dxfId="524" priority="517">
      <formula>ISERROR(I63)</formula>
    </cfRule>
  </conditionalFormatting>
  <conditionalFormatting sqref="H78">
    <cfRule type="expression" dxfId="523" priority="515">
      <formula>IF(H78&gt;0,5)</formula>
    </cfRule>
  </conditionalFormatting>
  <conditionalFormatting sqref="L63:L76 L78:L79">
    <cfRule type="cellIs" dxfId="522" priority="510" operator="equal">
      <formula>0</formula>
    </cfRule>
    <cfRule type="cellIs" dxfId="521" priority="512" operator="equal">
      <formula>FALSE</formula>
    </cfRule>
    <cfRule type="containsErrors" dxfId="520" priority="513">
      <formula>ISERROR(L63)</formula>
    </cfRule>
  </conditionalFormatting>
  <conditionalFormatting sqref="K78">
    <cfRule type="expression" dxfId="519" priority="511">
      <formula>IF(K78&gt;0,5)</formula>
    </cfRule>
  </conditionalFormatting>
  <conditionalFormatting sqref="F77">
    <cfRule type="cellIs" dxfId="518" priority="507" operator="equal">
      <formula>0</formula>
    </cfRule>
    <cfRule type="cellIs" dxfId="517" priority="508" operator="equal">
      <formula>FALSE</formula>
    </cfRule>
    <cfRule type="containsErrors" dxfId="516" priority="509">
      <formula>ISERROR(F77)</formula>
    </cfRule>
  </conditionalFormatting>
  <conditionalFormatting sqref="I77">
    <cfRule type="cellIs" dxfId="515" priority="504" operator="equal">
      <formula>0</formula>
    </cfRule>
    <cfRule type="cellIs" dxfId="514" priority="505" operator="equal">
      <formula>FALSE</formula>
    </cfRule>
    <cfRule type="containsErrors" dxfId="513" priority="506">
      <formula>ISERROR(I77)</formula>
    </cfRule>
  </conditionalFormatting>
  <conditionalFormatting sqref="L77">
    <cfRule type="cellIs" dxfId="512" priority="501" operator="equal">
      <formula>0</formula>
    </cfRule>
    <cfRule type="cellIs" dxfId="511" priority="502" operator="equal">
      <formula>FALSE</formula>
    </cfRule>
    <cfRule type="containsErrors" dxfId="510" priority="503">
      <formula>ISERROR(L77)</formula>
    </cfRule>
  </conditionalFormatting>
  <conditionalFormatting sqref="C82:C98">
    <cfRule type="cellIs" dxfId="509" priority="497" operator="equal">
      <formula>0</formula>
    </cfRule>
    <cfRule type="cellIs" dxfId="508" priority="499" operator="equal">
      <formula>FALSE</formula>
    </cfRule>
    <cfRule type="containsErrors" dxfId="507" priority="500">
      <formula>ISERROR(C82)</formula>
    </cfRule>
  </conditionalFormatting>
  <conditionalFormatting sqref="B97">
    <cfRule type="expression" dxfId="506" priority="498">
      <formula>IF(B97&gt;0,5)</formula>
    </cfRule>
  </conditionalFormatting>
  <conditionalFormatting sqref="F82:F95 F97:F98">
    <cfRule type="cellIs" dxfId="505" priority="493" operator="equal">
      <formula>0</formula>
    </cfRule>
    <cfRule type="cellIs" dxfId="504" priority="495" operator="equal">
      <formula>FALSE</formula>
    </cfRule>
    <cfRule type="containsErrors" dxfId="503" priority="496">
      <formula>ISERROR(F82)</formula>
    </cfRule>
  </conditionalFormatting>
  <conditionalFormatting sqref="E97">
    <cfRule type="expression" dxfId="502" priority="494">
      <formula>IF(E97&gt;0,5)</formula>
    </cfRule>
  </conditionalFormatting>
  <conditionalFormatting sqref="I82:I95 I97:I98">
    <cfRule type="cellIs" dxfId="501" priority="489" operator="equal">
      <formula>0</formula>
    </cfRule>
    <cfRule type="cellIs" dxfId="500" priority="491" operator="equal">
      <formula>FALSE</formula>
    </cfRule>
    <cfRule type="containsErrors" dxfId="499" priority="492">
      <formula>ISERROR(I82)</formula>
    </cfRule>
  </conditionalFormatting>
  <conditionalFormatting sqref="H97">
    <cfRule type="expression" dxfId="498" priority="490">
      <formula>IF(H97&gt;0,5)</formula>
    </cfRule>
  </conditionalFormatting>
  <conditionalFormatting sqref="L82:L95 L97:L98">
    <cfRule type="cellIs" dxfId="497" priority="485" operator="equal">
      <formula>0</formula>
    </cfRule>
    <cfRule type="cellIs" dxfId="496" priority="487" operator="equal">
      <formula>FALSE</formula>
    </cfRule>
    <cfRule type="containsErrors" dxfId="495" priority="488">
      <formula>ISERROR(L82)</formula>
    </cfRule>
  </conditionalFormatting>
  <conditionalFormatting sqref="K97">
    <cfRule type="expression" dxfId="494" priority="486">
      <formula>IF(K97&gt;0,5)</formula>
    </cfRule>
  </conditionalFormatting>
  <conditionalFormatting sqref="F96">
    <cfRule type="cellIs" dxfId="493" priority="482" operator="equal">
      <formula>0</formula>
    </cfRule>
    <cfRule type="cellIs" dxfId="492" priority="483" operator="equal">
      <formula>FALSE</formula>
    </cfRule>
    <cfRule type="containsErrors" dxfId="491" priority="484">
      <formula>ISERROR(F96)</formula>
    </cfRule>
  </conditionalFormatting>
  <conditionalFormatting sqref="I96">
    <cfRule type="cellIs" dxfId="490" priority="479" operator="equal">
      <formula>0</formula>
    </cfRule>
    <cfRule type="cellIs" dxfId="489" priority="480" operator="equal">
      <formula>FALSE</formula>
    </cfRule>
    <cfRule type="containsErrors" dxfId="488" priority="481">
      <formula>ISERROR(I96)</formula>
    </cfRule>
  </conditionalFormatting>
  <conditionalFormatting sqref="L96">
    <cfRule type="cellIs" dxfId="487" priority="476" operator="equal">
      <formula>0</formula>
    </cfRule>
    <cfRule type="cellIs" dxfId="486" priority="477" operator="equal">
      <formula>FALSE</formula>
    </cfRule>
    <cfRule type="containsErrors" dxfId="485" priority="478">
      <formula>ISERROR(L96)</formula>
    </cfRule>
  </conditionalFormatting>
  <conditionalFormatting sqref="C101:C117">
    <cfRule type="cellIs" dxfId="484" priority="472" operator="equal">
      <formula>0</formula>
    </cfRule>
    <cfRule type="cellIs" dxfId="483" priority="474" operator="equal">
      <formula>FALSE</formula>
    </cfRule>
    <cfRule type="containsErrors" dxfId="482" priority="475">
      <formula>ISERROR(C101)</formula>
    </cfRule>
  </conditionalFormatting>
  <conditionalFormatting sqref="B116">
    <cfRule type="expression" dxfId="481" priority="473">
      <formula>IF(B116&gt;0,5)</formula>
    </cfRule>
  </conditionalFormatting>
  <conditionalFormatting sqref="F101:F114 F116:F117">
    <cfRule type="cellIs" dxfId="480" priority="468" operator="equal">
      <formula>0</formula>
    </cfRule>
    <cfRule type="cellIs" dxfId="479" priority="470" operator="equal">
      <formula>FALSE</formula>
    </cfRule>
    <cfRule type="containsErrors" dxfId="478" priority="471">
      <formula>ISERROR(F101)</formula>
    </cfRule>
  </conditionalFormatting>
  <conditionalFormatting sqref="E116">
    <cfRule type="expression" dxfId="477" priority="469">
      <formula>IF(E116&gt;0,5)</formula>
    </cfRule>
  </conditionalFormatting>
  <conditionalFormatting sqref="I101:I114 I116:I117">
    <cfRule type="cellIs" dxfId="476" priority="464" operator="equal">
      <formula>0</formula>
    </cfRule>
    <cfRule type="cellIs" dxfId="475" priority="466" operator="equal">
      <formula>FALSE</formula>
    </cfRule>
    <cfRule type="containsErrors" dxfId="474" priority="467">
      <formula>ISERROR(I101)</formula>
    </cfRule>
  </conditionalFormatting>
  <conditionalFormatting sqref="H116">
    <cfRule type="expression" dxfId="473" priority="465">
      <formula>IF(H116&gt;0,5)</formula>
    </cfRule>
  </conditionalFormatting>
  <conditionalFormatting sqref="L101:L114 L116:L117">
    <cfRule type="cellIs" dxfId="472" priority="460" operator="equal">
      <formula>0</formula>
    </cfRule>
    <cfRule type="cellIs" dxfId="471" priority="462" operator="equal">
      <formula>FALSE</formula>
    </cfRule>
    <cfRule type="containsErrors" dxfId="470" priority="463">
      <formula>ISERROR(L101)</formula>
    </cfRule>
  </conditionalFormatting>
  <conditionalFormatting sqref="K116">
    <cfRule type="expression" dxfId="469" priority="461">
      <formula>IF(K116&gt;0,5)</formula>
    </cfRule>
  </conditionalFormatting>
  <conditionalFormatting sqref="F115">
    <cfRule type="cellIs" dxfId="468" priority="457" operator="equal">
      <formula>0</formula>
    </cfRule>
    <cfRule type="cellIs" dxfId="467" priority="458" operator="equal">
      <formula>FALSE</formula>
    </cfRule>
    <cfRule type="containsErrors" dxfId="466" priority="459">
      <formula>ISERROR(F115)</formula>
    </cfRule>
  </conditionalFormatting>
  <conditionalFormatting sqref="I115">
    <cfRule type="cellIs" dxfId="465" priority="454" operator="equal">
      <formula>0</formula>
    </cfRule>
    <cfRule type="cellIs" dxfId="464" priority="455" operator="equal">
      <formula>FALSE</formula>
    </cfRule>
    <cfRule type="containsErrors" dxfId="463" priority="456">
      <formula>ISERROR(I115)</formula>
    </cfRule>
  </conditionalFormatting>
  <conditionalFormatting sqref="L115">
    <cfRule type="cellIs" dxfId="462" priority="451" operator="equal">
      <formula>0</formula>
    </cfRule>
    <cfRule type="cellIs" dxfId="461" priority="452" operator="equal">
      <formula>FALSE</formula>
    </cfRule>
    <cfRule type="containsErrors" dxfId="460" priority="453">
      <formula>ISERROR(L115)</formula>
    </cfRule>
  </conditionalFormatting>
  <conditionalFormatting sqref="C123:C139">
    <cfRule type="cellIs" dxfId="459" priority="447" operator="equal">
      <formula>0</formula>
    </cfRule>
    <cfRule type="cellIs" dxfId="458" priority="449" operator="equal">
      <formula>FALSE</formula>
    </cfRule>
    <cfRule type="containsErrors" dxfId="457" priority="450">
      <formula>ISERROR(C123)</formula>
    </cfRule>
  </conditionalFormatting>
  <conditionalFormatting sqref="B138">
    <cfRule type="expression" dxfId="456" priority="448">
      <formula>IF(B138&gt;0,5)</formula>
    </cfRule>
  </conditionalFormatting>
  <conditionalFormatting sqref="F123:F136 F138:F139">
    <cfRule type="cellIs" dxfId="455" priority="443" operator="equal">
      <formula>0</formula>
    </cfRule>
    <cfRule type="cellIs" dxfId="454" priority="445" operator="equal">
      <formula>FALSE</formula>
    </cfRule>
    <cfRule type="containsErrors" dxfId="453" priority="446">
      <formula>ISERROR(F123)</formula>
    </cfRule>
  </conditionalFormatting>
  <conditionalFormatting sqref="E138">
    <cfRule type="expression" dxfId="452" priority="444">
      <formula>IF(E138&gt;0,5)</formula>
    </cfRule>
  </conditionalFormatting>
  <conditionalFormatting sqref="I123:I136 I138:I139">
    <cfRule type="cellIs" dxfId="451" priority="439" operator="equal">
      <formula>0</formula>
    </cfRule>
    <cfRule type="cellIs" dxfId="450" priority="441" operator="equal">
      <formula>FALSE</formula>
    </cfRule>
    <cfRule type="containsErrors" dxfId="449" priority="442">
      <formula>ISERROR(I123)</formula>
    </cfRule>
  </conditionalFormatting>
  <conditionalFormatting sqref="H138">
    <cfRule type="expression" dxfId="448" priority="440">
      <formula>IF(H138&gt;0,5)</formula>
    </cfRule>
  </conditionalFormatting>
  <conditionalFormatting sqref="L123:L136 L138:L139">
    <cfRule type="cellIs" dxfId="447" priority="435" operator="equal">
      <formula>0</formula>
    </cfRule>
    <cfRule type="cellIs" dxfId="446" priority="437" operator="equal">
      <formula>FALSE</formula>
    </cfRule>
    <cfRule type="containsErrors" dxfId="445" priority="438">
      <formula>ISERROR(L123)</formula>
    </cfRule>
  </conditionalFormatting>
  <conditionalFormatting sqref="K138">
    <cfRule type="expression" dxfId="444" priority="436">
      <formula>IF(K138&gt;0,5)</formula>
    </cfRule>
  </conditionalFormatting>
  <conditionalFormatting sqref="F137">
    <cfRule type="cellIs" dxfId="443" priority="432" operator="equal">
      <formula>0</formula>
    </cfRule>
    <cfRule type="cellIs" dxfId="442" priority="433" operator="equal">
      <formula>FALSE</formula>
    </cfRule>
    <cfRule type="containsErrors" dxfId="441" priority="434">
      <formula>ISERROR(F137)</formula>
    </cfRule>
  </conditionalFormatting>
  <conditionalFormatting sqref="I137">
    <cfRule type="cellIs" dxfId="440" priority="429" operator="equal">
      <formula>0</formula>
    </cfRule>
    <cfRule type="cellIs" dxfId="439" priority="430" operator="equal">
      <formula>FALSE</formula>
    </cfRule>
    <cfRule type="containsErrors" dxfId="438" priority="431">
      <formula>ISERROR(I137)</formula>
    </cfRule>
  </conditionalFormatting>
  <conditionalFormatting sqref="L137">
    <cfRule type="cellIs" dxfId="437" priority="426" operator="equal">
      <formula>0</formula>
    </cfRule>
    <cfRule type="cellIs" dxfId="436" priority="427" operator="equal">
      <formula>FALSE</formula>
    </cfRule>
    <cfRule type="containsErrors" dxfId="435" priority="428">
      <formula>ISERROR(L137)</formula>
    </cfRule>
  </conditionalFormatting>
  <conditionalFormatting sqref="C142:C158">
    <cfRule type="cellIs" dxfId="434" priority="422" operator="equal">
      <formula>0</formula>
    </cfRule>
    <cfRule type="cellIs" dxfId="433" priority="424" operator="equal">
      <formula>FALSE</formula>
    </cfRule>
    <cfRule type="containsErrors" dxfId="432" priority="425">
      <formula>ISERROR(C142)</formula>
    </cfRule>
  </conditionalFormatting>
  <conditionalFormatting sqref="B157">
    <cfRule type="expression" dxfId="431" priority="423">
      <formula>IF(B157&gt;0,5)</formula>
    </cfRule>
  </conditionalFormatting>
  <conditionalFormatting sqref="F142:F155 F157:F158">
    <cfRule type="cellIs" dxfId="430" priority="418" operator="equal">
      <formula>0</formula>
    </cfRule>
    <cfRule type="cellIs" dxfId="429" priority="420" operator="equal">
      <formula>FALSE</formula>
    </cfRule>
    <cfRule type="containsErrors" dxfId="428" priority="421">
      <formula>ISERROR(F142)</formula>
    </cfRule>
  </conditionalFormatting>
  <conditionalFormatting sqref="E157">
    <cfRule type="expression" dxfId="427" priority="419">
      <formula>IF(E157&gt;0,5)</formula>
    </cfRule>
  </conditionalFormatting>
  <conditionalFormatting sqref="I142:I155 I157:I158">
    <cfRule type="cellIs" dxfId="426" priority="414" operator="equal">
      <formula>0</formula>
    </cfRule>
    <cfRule type="cellIs" dxfId="425" priority="416" operator="equal">
      <formula>FALSE</formula>
    </cfRule>
    <cfRule type="containsErrors" dxfId="424" priority="417">
      <formula>ISERROR(I142)</formula>
    </cfRule>
  </conditionalFormatting>
  <conditionalFormatting sqref="H157">
    <cfRule type="expression" dxfId="423" priority="415">
      <formula>IF(H157&gt;0,5)</formula>
    </cfRule>
  </conditionalFormatting>
  <conditionalFormatting sqref="L142:L155 L157:L158">
    <cfRule type="cellIs" dxfId="422" priority="410" operator="equal">
      <formula>0</formula>
    </cfRule>
    <cfRule type="cellIs" dxfId="421" priority="412" operator="equal">
      <formula>FALSE</formula>
    </cfRule>
    <cfRule type="containsErrors" dxfId="420" priority="413">
      <formula>ISERROR(L142)</formula>
    </cfRule>
  </conditionalFormatting>
  <conditionalFormatting sqref="K157">
    <cfRule type="expression" dxfId="419" priority="411">
      <formula>IF(K157&gt;0,5)</formula>
    </cfRule>
  </conditionalFormatting>
  <conditionalFormatting sqref="F156">
    <cfRule type="cellIs" dxfId="418" priority="407" operator="equal">
      <formula>0</formula>
    </cfRule>
    <cfRule type="cellIs" dxfId="417" priority="408" operator="equal">
      <formula>FALSE</formula>
    </cfRule>
    <cfRule type="containsErrors" dxfId="416" priority="409">
      <formula>ISERROR(F156)</formula>
    </cfRule>
  </conditionalFormatting>
  <conditionalFormatting sqref="I156">
    <cfRule type="cellIs" dxfId="415" priority="404" operator="equal">
      <formula>0</formula>
    </cfRule>
    <cfRule type="cellIs" dxfId="414" priority="405" operator="equal">
      <formula>FALSE</formula>
    </cfRule>
    <cfRule type="containsErrors" dxfId="413" priority="406">
      <formula>ISERROR(I156)</formula>
    </cfRule>
  </conditionalFormatting>
  <conditionalFormatting sqref="L156">
    <cfRule type="cellIs" dxfId="412" priority="401" operator="equal">
      <formula>0</formula>
    </cfRule>
    <cfRule type="cellIs" dxfId="411" priority="402" operator="equal">
      <formula>FALSE</formula>
    </cfRule>
    <cfRule type="containsErrors" dxfId="410" priority="403">
      <formula>ISERROR(L156)</formula>
    </cfRule>
  </conditionalFormatting>
  <conditionalFormatting sqref="C161:C177">
    <cfRule type="cellIs" dxfId="409" priority="397" operator="equal">
      <formula>0</formula>
    </cfRule>
    <cfRule type="cellIs" dxfId="408" priority="399" operator="equal">
      <formula>FALSE</formula>
    </cfRule>
    <cfRule type="containsErrors" dxfId="407" priority="400">
      <formula>ISERROR(C161)</formula>
    </cfRule>
  </conditionalFormatting>
  <conditionalFormatting sqref="B176">
    <cfRule type="expression" dxfId="406" priority="398">
      <formula>IF(B176&gt;0,5)</formula>
    </cfRule>
  </conditionalFormatting>
  <conditionalFormatting sqref="F161:F174 F176:F177">
    <cfRule type="cellIs" dxfId="405" priority="393" operator="equal">
      <formula>0</formula>
    </cfRule>
    <cfRule type="cellIs" dxfId="404" priority="395" operator="equal">
      <formula>FALSE</formula>
    </cfRule>
    <cfRule type="containsErrors" dxfId="403" priority="396">
      <formula>ISERROR(F161)</formula>
    </cfRule>
  </conditionalFormatting>
  <conditionalFormatting sqref="E176">
    <cfRule type="expression" dxfId="402" priority="394">
      <formula>IF(E176&gt;0,5)</formula>
    </cfRule>
  </conditionalFormatting>
  <conditionalFormatting sqref="I161:I174 I176:I177">
    <cfRule type="cellIs" dxfId="401" priority="389" operator="equal">
      <formula>0</formula>
    </cfRule>
    <cfRule type="cellIs" dxfId="400" priority="391" operator="equal">
      <formula>FALSE</formula>
    </cfRule>
    <cfRule type="containsErrors" dxfId="399" priority="392">
      <formula>ISERROR(I161)</formula>
    </cfRule>
  </conditionalFormatting>
  <conditionalFormatting sqref="H176">
    <cfRule type="expression" dxfId="398" priority="390">
      <formula>IF(H176&gt;0,5)</formula>
    </cfRule>
  </conditionalFormatting>
  <conditionalFormatting sqref="L161:L174 L176:L177">
    <cfRule type="cellIs" dxfId="397" priority="385" operator="equal">
      <formula>0</formula>
    </cfRule>
    <cfRule type="cellIs" dxfId="396" priority="387" operator="equal">
      <formula>FALSE</formula>
    </cfRule>
    <cfRule type="containsErrors" dxfId="395" priority="388">
      <formula>ISERROR(L161)</formula>
    </cfRule>
  </conditionalFormatting>
  <conditionalFormatting sqref="K176">
    <cfRule type="expression" dxfId="394" priority="386">
      <formula>IF(K176&gt;0,5)</formula>
    </cfRule>
  </conditionalFormatting>
  <conditionalFormatting sqref="F175">
    <cfRule type="cellIs" dxfId="393" priority="382" operator="equal">
      <formula>0</formula>
    </cfRule>
    <cfRule type="cellIs" dxfId="392" priority="383" operator="equal">
      <formula>FALSE</formula>
    </cfRule>
    <cfRule type="containsErrors" dxfId="391" priority="384">
      <formula>ISERROR(F175)</formula>
    </cfRule>
  </conditionalFormatting>
  <conditionalFormatting sqref="I175">
    <cfRule type="cellIs" dxfId="390" priority="379" operator="equal">
      <formula>0</formula>
    </cfRule>
    <cfRule type="cellIs" dxfId="389" priority="380" operator="equal">
      <formula>FALSE</formula>
    </cfRule>
    <cfRule type="containsErrors" dxfId="388" priority="381">
      <formula>ISERROR(I175)</formula>
    </cfRule>
  </conditionalFormatting>
  <conditionalFormatting sqref="L175">
    <cfRule type="cellIs" dxfId="387" priority="376" operator="equal">
      <formula>0</formula>
    </cfRule>
    <cfRule type="cellIs" dxfId="386" priority="377" operator="equal">
      <formula>FALSE</formula>
    </cfRule>
    <cfRule type="containsErrors" dxfId="385" priority="378">
      <formula>ISERROR(L175)</formula>
    </cfRule>
  </conditionalFormatting>
  <conditionalFormatting sqref="C183:C199">
    <cfRule type="cellIs" dxfId="384" priority="372" operator="equal">
      <formula>0</formula>
    </cfRule>
    <cfRule type="cellIs" dxfId="383" priority="374" operator="equal">
      <formula>FALSE</formula>
    </cfRule>
    <cfRule type="containsErrors" dxfId="382" priority="375">
      <formula>ISERROR(C183)</formula>
    </cfRule>
  </conditionalFormatting>
  <conditionalFormatting sqref="B198">
    <cfRule type="expression" dxfId="381" priority="373">
      <formula>IF(B198&gt;0,5)</formula>
    </cfRule>
  </conditionalFormatting>
  <conditionalFormatting sqref="F183:F196 F198:F199">
    <cfRule type="cellIs" dxfId="380" priority="368" operator="equal">
      <formula>0</formula>
    </cfRule>
    <cfRule type="cellIs" dxfId="379" priority="370" operator="equal">
      <formula>FALSE</formula>
    </cfRule>
    <cfRule type="containsErrors" dxfId="378" priority="371">
      <formula>ISERROR(F183)</formula>
    </cfRule>
  </conditionalFormatting>
  <conditionalFormatting sqref="E198">
    <cfRule type="expression" dxfId="377" priority="369">
      <formula>IF(E198&gt;0,5)</formula>
    </cfRule>
  </conditionalFormatting>
  <conditionalFormatting sqref="I183:I196 I198:I199">
    <cfRule type="cellIs" dxfId="376" priority="364" operator="equal">
      <formula>0</formula>
    </cfRule>
    <cfRule type="cellIs" dxfId="375" priority="366" operator="equal">
      <formula>FALSE</formula>
    </cfRule>
    <cfRule type="containsErrors" dxfId="374" priority="367">
      <formula>ISERROR(I183)</formula>
    </cfRule>
  </conditionalFormatting>
  <conditionalFormatting sqref="H198">
    <cfRule type="expression" dxfId="373" priority="365">
      <formula>IF(H198&gt;0,5)</formula>
    </cfRule>
  </conditionalFormatting>
  <conditionalFormatting sqref="L183:L196 L198:L199">
    <cfRule type="cellIs" dxfId="372" priority="360" operator="equal">
      <formula>0</formula>
    </cfRule>
    <cfRule type="cellIs" dxfId="371" priority="362" operator="equal">
      <formula>FALSE</formula>
    </cfRule>
    <cfRule type="containsErrors" dxfId="370" priority="363">
      <formula>ISERROR(L183)</formula>
    </cfRule>
  </conditionalFormatting>
  <conditionalFormatting sqref="K198">
    <cfRule type="expression" dxfId="369" priority="361">
      <formula>IF(K198&gt;0,5)</formula>
    </cfRule>
  </conditionalFormatting>
  <conditionalFormatting sqref="F197">
    <cfRule type="cellIs" dxfId="368" priority="357" operator="equal">
      <formula>0</formula>
    </cfRule>
    <cfRule type="cellIs" dxfId="367" priority="358" operator="equal">
      <formula>FALSE</formula>
    </cfRule>
    <cfRule type="containsErrors" dxfId="366" priority="359">
      <formula>ISERROR(F197)</formula>
    </cfRule>
  </conditionalFormatting>
  <conditionalFormatting sqref="I197">
    <cfRule type="cellIs" dxfId="365" priority="354" operator="equal">
      <formula>0</formula>
    </cfRule>
    <cfRule type="cellIs" dxfId="364" priority="355" operator="equal">
      <formula>FALSE</formula>
    </cfRule>
    <cfRule type="containsErrors" dxfId="363" priority="356">
      <formula>ISERROR(I197)</formula>
    </cfRule>
  </conditionalFormatting>
  <conditionalFormatting sqref="L197">
    <cfRule type="cellIs" dxfId="362" priority="351" operator="equal">
      <formula>0</formula>
    </cfRule>
    <cfRule type="cellIs" dxfId="361" priority="352" operator="equal">
      <formula>FALSE</formula>
    </cfRule>
    <cfRule type="containsErrors" dxfId="360" priority="353">
      <formula>ISERROR(L197)</formula>
    </cfRule>
  </conditionalFormatting>
  <conditionalFormatting sqref="C202:C218">
    <cfRule type="cellIs" dxfId="359" priority="347" operator="equal">
      <formula>0</formula>
    </cfRule>
    <cfRule type="cellIs" dxfId="358" priority="349" operator="equal">
      <formula>FALSE</formula>
    </cfRule>
    <cfRule type="containsErrors" dxfId="357" priority="350">
      <formula>ISERROR(C202)</formula>
    </cfRule>
  </conditionalFormatting>
  <conditionalFormatting sqref="B217">
    <cfRule type="expression" dxfId="356" priority="348">
      <formula>IF(B217&gt;0,5)</formula>
    </cfRule>
  </conditionalFormatting>
  <conditionalFormatting sqref="F202:F215 F217:F218">
    <cfRule type="cellIs" dxfId="355" priority="343" operator="equal">
      <formula>0</formula>
    </cfRule>
    <cfRule type="cellIs" dxfId="354" priority="345" operator="equal">
      <formula>FALSE</formula>
    </cfRule>
    <cfRule type="containsErrors" dxfId="353" priority="346">
      <formula>ISERROR(F202)</formula>
    </cfRule>
  </conditionalFormatting>
  <conditionalFormatting sqref="E217">
    <cfRule type="expression" dxfId="352" priority="344">
      <formula>IF(E217&gt;0,5)</formula>
    </cfRule>
  </conditionalFormatting>
  <conditionalFormatting sqref="I202:I215 I217:I218">
    <cfRule type="cellIs" dxfId="351" priority="339" operator="equal">
      <formula>0</formula>
    </cfRule>
    <cfRule type="cellIs" dxfId="350" priority="341" operator="equal">
      <formula>FALSE</formula>
    </cfRule>
    <cfRule type="containsErrors" dxfId="349" priority="342">
      <formula>ISERROR(I202)</formula>
    </cfRule>
  </conditionalFormatting>
  <conditionalFormatting sqref="H217">
    <cfRule type="expression" dxfId="348" priority="340">
      <formula>IF(H217&gt;0,5)</formula>
    </cfRule>
  </conditionalFormatting>
  <conditionalFormatting sqref="L202:L215 L217:L218">
    <cfRule type="cellIs" dxfId="347" priority="335" operator="equal">
      <formula>0</formula>
    </cfRule>
    <cfRule type="cellIs" dxfId="346" priority="337" operator="equal">
      <formula>FALSE</formula>
    </cfRule>
    <cfRule type="containsErrors" dxfId="345" priority="338">
      <formula>ISERROR(L202)</formula>
    </cfRule>
  </conditionalFormatting>
  <conditionalFormatting sqref="K217">
    <cfRule type="expression" dxfId="344" priority="336">
      <formula>IF(K217&gt;0,5)</formula>
    </cfRule>
  </conditionalFormatting>
  <conditionalFormatting sqref="F216">
    <cfRule type="cellIs" dxfId="343" priority="332" operator="equal">
      <formula>0</formula>
    </cfRule>
    <cfRule type="cellIs" dxfId="342" priority="333" operator="equal">
      <formula>FALSE</formula>
    </cfRule>
    <cfRule type="containsErrors" dxfId="341" priority="334">
      <formula>ISERROR(F216)</formula>
    </cfRule>
  </conditionalFormatting>
  <conditionalFormatting sqref="I216">
    <cfRule type="cellIs" dxfId="340" priority="329" operator="equal">
      <formula>0</formula>
    </cfRule>
    <cfRule type="cellIs" dxfId="339" priority="330" operator="equal">
      <formula>FALSE</formula>
    </cfRule>
    <cfRule type="containsErrors" dxfId="338" priority="331">
      <formula>ISERROR(I216)</formula>
    </cfRule>
  </conditionalFormatting>
  <conditionalFormatting sqref="L216">
    <cfRule type="cellIs" dxfId="337" priority="326" operator="equal">
      <formula>0</formula>
    </cfRule>
    <cfRule type="cellIs" dxfId="336" priority="327" operator="equal">
      <formula>FALSE</formula>
    </cfRule>
    <cfRule type="containsErrors" dxfId="335" priority="328">
      <formula>ISERROR(L216)</formula>
    </cfRule>
  </conditionalFormatting>
  <conditionalFormatting sqref="C221:C237">
    <cfRule type="cellIs" dxfId="334" priority="322" operator="equal">
      <formula>0</formula>
    </cfRule>
    <cfRule type="cellIs" dxfId="333" priority="324" operator="equal">
      <formula>FALSE</formula>
    </cfRule>
    <cfRule type="containsErrors" dxfId="332" priority="325">
      <formula>ISERROR(C221)</formula>
    </cfRule>
  </conditionalFormatting>
  <conditionalFormatting sqref="B236">
    <cfRule type="expression" dxfId="331" priority="323">
      <formula>IF(B236&gt;0,5)</formula>
    </cfRule>
  </conditionalFormatting>
  <conditionalFormatting sqref="F221:F234 F236:F237">
    <cfRule type="cellIs" dxfId="330" priority="318" operator="equal">
      <formula>0</formula>
    </cfRule>
    <cfRule type="cellIs" dxfId="329" priority="320" operator="equal">
      <formula>FALSE</formula>
    </cfRule>
    <cfRule type="containsErrors" dxfId="328" priority="321">
      <formula>ISERROR(F221)</formula>
    </cfRule>
  </conditionalFormatting>
  <conditionalFormatting sqref="E236">
    <cfRule type="expression" dxfId="327" priority="319">
      <formula>IF(E236&gt;0,5)</formula>
    </cfRule>
  </conditionalFormatting>
  <conditionalFormatting sqref="I221:I234 I236:I237">
    <cfRule type="cellIs" dxfId="326" priority="314" operator="equal">
      <formula>0</formula>
    </cfRule>
    <cfRule type="cellIs" dxfId="325" priority="316" operator="equal">
      <formula>FALSE</formula>
    </cfRule>
    <cfRule type="containsErrors" dxfId="324" priority="317">
      <formula>ISERROR(I221)</formula>
    </cfRule>
  </conditionalFormatting>
  <conditionalFormatting sqref="H236">
    <cfRule type="expression" dxfId="323" priority="315">
      <formula>IF(H236&gt;0,5)</formula>
    </cfRule>
  </conditionalFormatting>
  <conditionalFormatting sqref="L221:L234 L236:L237">
    <cfRule type="cellIs" dxfId="322" priority="310" operator="equal">
      <formula>0</formula>
    </cfRule>
    <cfRule type="cellIs" dxfId="321" priority="312" operator="equal">
      <formula>FALSE</formula>
    </cfRule>
    <cfRule type="containsErrors" dxfId="320" priority="313">
      <formula>ISERROR(L221)</formula>
    </cfRule>
  </conditionalFormatting>
  <conditionalFormatting sqref="K236">
    <cfRule type="expression" dxfId="319" priority="311">
      <formula>IF(K236&gt;0,5)</formula>
    </cfRule>
  </conditionalFormatting>
  <conditionalFormatting sqref="F235">
    <cfRule type="cellIs" dxfId="318" priority="307" operator="equal">
      <formula>0</formula>
    </cfRule>
    <cfRule type="cellIs" dxfId="317" priority="308" operator="equal">
      <formula>FALSE</formula>
    </cfRule>
    <cfRule type="containsErrors" dxfId="316" priority="309">
      <formula>ISERROR(F235)</formula>
    </cfRule>
  </conditionalFormatting>
  <conditionalFormatting sqref="I235">
    <cfRule type="cellIs" dxfId="315" priority="304" operator="equal">
      <formula>0</formula>
    </cfRule>
    <cfRule type="cellIs" dxfId="314" priority="305" operator="equal">
      <formula>FALSE</formula>
    </cfRule>
    <cfRule type="containsErrors" dxfId="313" priority="306">
      <formula>ISERROR(I235)</formula>
    </cfRule>
  </conditionalFormatting>
  <conditionalFormatting sqref="L235">
    <cfRule type="cellIs" dxfId="312" priority="301" operator="equal">
      <formula>0</formula>
    </cfRule>
    <cfRule type="cellIs" dxfId="311" priority="302" operator="equal">
      <formula>FALSE</formula>
    </cfRule>
    <cfRule type="containsErrors" dxfId="310" priority="303">
      <formula>ISERROR(L235)</formula>
    </cfRule>
  </conditionalFormatting>
  <conditionalFormatting sqref="C243:C259">
    <cfRule type="cellIs" dxfId="309" priority="297" operator="equal">
      <formula>0</formula>
    </cfRule>
    <cfRule type="cellIs" dxfId="308" priority="299" operator="equal">
      <formula>FALSE</formula>
    </cfRule>
    <cfRule type="containsErrors" dxfId="307" priority="300">
      <formula>ISERROR(C243)</formula>
    </cfRule>
  </conditionalFormatting>
  <conditionalFormatting sqref="B258">
    <cfRule type="expression" dxfId="306" priority="298">
      <formula>IF(B258&gt;0,5)</formula>
    </cfRule>
  </conditionalFormatting>
  <conditionalFormatting sqref="F243:F256 F258:F259">
    <cfRule type="cellIs" dxfId="305" priority="293" operator="equal">
      <formula>0</formula>
    </cfRule>
    <cfRule type="cellIs" dxfId="304" priority="295" operator="equal">
      <formula>FALSE</formula>
    </cfRule>
    <cfRule type="containsErrors" dxfId="303" priority="296">
      <formula>ISERROR(F243)</formula>
    </cfRule>
  </conditionalFormatting>
  <conditionalFormatting sqref="E258">
    <cfRule type="expression" dxfId="302" priority="294">
      <formula>IF(E258&gt;0,5)</formula>
    </cfRule>
  </conditionalFormatting>
  <conditionalFormatting sqref="I243:I256 I258:I259">
    <cfRule type="cellIs" dxfId="301" priority="289" operator="equal">
      <formula>0</formula>
    </cfRule>
    <cfRule type="cellIs" dxfId="300" priority="291" operator="equal">
      <formula>FALSE</formula>
    </cfRule>
    <cfRule type="containsErrors" dxfId="299" priority="292">
      <formula>ISERROR(I243)</formula>
    </cfRule>
  </conditionalFormatting>
  <conditionalFormatting sqref="H258">
    <cfRule type="expression" dxfId="298" priority="290">
      <formula>IF(H258&gt;0,5)</formula>
    </cfRule>
  </conditionalFormatting>
  <conditionalFormatting sqref="L243:L256 L258:L259">
    <cfRule type="cellIs" dxfId="297" priority="285" operator="equal">
      <formula>0</formula>
    </cfRule>
    <cfRule type="cellIs" dxfId="296" priority="287" operator="equal">
      <formula>FALSE</formula>
    </cfRule>
    <cfRule type="containsErrors" dxfId="295" priority="288">
      <formula>ISERROR(L243)</formula>
    </cfRule>
  </conditionalFormatting>
  <conditionalFormatting sqref="K258">
    <cfRule type="expression" dxfId="294" priority="286">
      <formula>IF(K258&gt;0,5)</formula>
    </cfRule>
  </conditionalFormatting>
  <conditionalFormatting sqref="F257">
    <cfRule type="cellIs" dxfId="293" priority="282" operator="equal">
      <formula>0</formula>
    </cfRule>
    <cfRule type="cellIs" dxfId="292" priority="283" operator="equal">
      <formula>FALSE</formula>
    </cfRule>
    <cfRule type="containsErrors" dxfId="291" priority="284">
      <formula>ISERROR(F257)</formula>
    </cfRule>
  </conditionalFormatting>
  <conditionalFormatting sqref="I257">
    <cfRule type="cellIs" dxfId="290" priority="279" operator="equal">
      <formula>0</formula>
    </cfRule>
    <cfRule type="cellIs" dxfId="289" priority="280" operator="equal">
      <formula>FALSE</formula>
    </cfRule>
    <cfRule type="containsErrors" dxfId="288" priority="281">
      <formula>ISERROR(I257)</formula>
    </cfRule>
  </conditionalFormatting>
  <conditionalFormatting sqref="L257">
    <cfRule type="cellIs" dxfId="287" priority="276" operator="equal">
      <formula>0</formula>
    </cfRule>
    <cfRule type="cellIs" dxfId="286" priority="277" operator="equal">
      <formula>FALSE</formula>
    </cfRule>
    <cfRule type="containsErrors" dxfId="285" priority="278">
      <formula>ISERROR(L257)</formula>
    </cfRule>
  </conditionalFormatting>
  <conditionalFormatting sqref="C262:C278">
    <cfRule type="cellIs" dxfId="284" priority="272" operator="equal">
      <formula>0</formula>
    </cfRule>
    <cfRule type="cellIs" dxfId="283" priority="274" operator="equal">
      <formula>FALSE</formula>
    </cfRule>
    <cfRule type="containsErrors" dxfId="282" priority="275">
      <formula>ISERROR(C262)</formula>
    </cfRule>
  </conditionalFormatting>
  <conditionalFormatting sqref="B277">
    <cfRule type="expression" dxfId="281" priority="273">
      <formula>IF(B277&gt;0,5)</formula>
    </cfRule>
  </conditionalFormatting>
  <conditionalFormatting sqref="F262:F275 F277:F278">
    <cfRule type="cellIs" dxfId="280" priority="268" operator="equal">
      <formula>0</formula>
    </cfRule>
    <cfRule type="cellIs" dxfId="279" priority="270" operator="equal">
      <formula>FALSE</formula>
    </cfRule>
    <cfRule type="containsErrors" dxfId="278" priority="271">
      <formula>ISERROR(F262)</formula>
    </cfRule>
  </conditionalFormatting>
  <conditionalFormatting sqref="E277">
    <cfRule type="expression" dxfId="277" priority="269">
      <formula>IF(E277&gt;0,5)</formula>
    </cfRule>
  </conditionalFormatting>
  <conditionalFormatting sqref="I262:I275 I277:I278">
    <cfRule type="cellIs" dxfId="276" priority="264" operator="equal">
      <formula>0</formula>
    </cfRule>
    <cfRule type="cellIs" dxfId="275" priority="266" operator="equal">
      <formula>FALSE</formula>
    </cfRule>
    <cfRule type="containsErrors" dxfId="274" priority="267">
      <formula>ISERROR(I262)</formula>
    </cfRule>
  </conditionalFormatting>
  <conditionalFormatting sqref="H277">
    <cfRule type="expression" dxfId="273" priority="265">
      <formula>IF(H277&gt;0,5)</formula>
    </cfRule>
  </conditionalFormatting>
  <conditionalFormatting sqref="L262:L275 L277:L278">
    <cfRule type="cellIs" dxfId="272" priority="260" operator="equal">
      <formula>0</formula>
    </cfRule>
    <cfRule type="cellIs" dxfId="271" priority="262" operator="equal">
      <formula>FALSE</formula>
    </cfRule>
    <cfRule type="containsErrors" dxfId="270" priority="263">
      <formula>ISERROR(L262)</formula>
    </cfRule>
  </conditionalFormatting>
  <conditionalFormatting sqref="K277">
    <cfRule type="expression" dxfId="269" priority="261">
      <formula>IF(K277&gt;0,5)</formula>
    </cfRule>
  </conditionalFormatting>
  <conditionalFormatting sqref="F276">
    <cfRule type="cellIs" dxfId="268" priority="257" operator="equal">
      <formula>0</formula>
    </cfRule>
    <cfRule type="cellIs" dxfId="267" priority="258" operator="equal">
      <formula>FALSE</formula>
    </cfRule>
    <cfRule type="containsErrors" dxfId="266" priority="259">
      <formula>ISERROR(F276)</formula>
    </cfRule>
  </conditionalFormatting>
  <conditionalFormatting sqref="I276">
    <cfRule type="cellIs" dxfId="265" priority="254" operator="equal">
      <formula>0</formula>
    </cfRule>
    <cfRule type="cellIs" dxfId="264" priority="255" operator="equal">
      <formula>FALSE</formula>
    </cfRule>
    <cfRule type="containsErrors" dxfId="263" priority="256">
      <formula>ISERROR(I276)</formula>
    </cfRule>
  </conditionalFormatting>
  <conditionalFormatting sqref="L276">
    <cfRule type="cellIs" dxfId="262" priority="251" operator="equal">
      <formula>0</formula>
    </cfRule>
    <cfRule type="cellIs" dxfId="261" priority="252" operator="equal">
      <formula>FALSE</formula>
    </cfRule>
    <cfRule type="containsErrors" dxfId="260" priority="253">
      <formula>ISERROR(L276)</formula>
    </cfRule>
  </conditionalFormatting>
  <conditionalFormatting sqref="C281:C297">
    <cfRule type="cellIs" dxfId="259" priority="247" operator="equal">
      <formula>0</formula>
    </cfRule>
    <cfRule type="cellIs" dxfId="258" priority="249" operator="equal">
      <formula>FALSE</formula>
    </cfRule>
    <cfRule type="containsErrors" dxfId="257" priority="250">
      <formula>ISERROR(C281)</formula>
    </cfRule>
  </conditionalFormatting>
  <conditionalFormatting sqref="B296">
    <cfRule type="expression" dxfId="256" priority="248">
      <formula>IF(B296&gt;0,5)</formula>
    </cfRule>
  </conditionalFormatting>
  <conditionalFormatting sqref="F281:F294 F296:F297">
    <cfRule type="cellIs" dxfId="255" priority="243" operator="equal">
      <formula>0</formula>
    </cfRule>
    <cfRule type="cellIs" dxfId="254" priority="245" operator="equal">
      <formula>FALSE</formula>
    </cfRule>
    <cfRule type="containsErrors" dxfId="253" priority="246">
      <formula>ISERROR(F281)</formula>
    </cfRule>
  </conditionalFormatting>
  <conditionalFormatting sqref="E296">
    <cfRule type="expression" dxfId="252" priority="244">
      <formula>IF(E296&gt;0,5)</formula>
    </cfRule>
  </conditionalFormatting>
  <conditionalFormatting sqref="I281:I294 I296:I297">
    <cfRule type="cellIs" dxfId="251" priority="239" operator="equal">
      <formula>0</formula>
    </cfRule>
    <cfRule type="cellIs" dxfId="250" priority="241" operator="equal">
      <formula>FALSE</formula>
    </cfRule>
    <cfRule type="containsErrors" dxfId="249" priority="242">
      <formula>ISERROR(I281)</formula>
    </cfRule>
  </conditionalFormatting>
  <conditionalFormatting sqref="H296">
    <cfRule type="expression" dxfId="248" priority="240">
      <formula>IF(H296&gt;0,5)</formula>
    </cfRule>
  </conditionalFormatting>
  <conditionalFormatting sqref="L281:L294 L296:L297">
    <cfRule type="cellIs" dxfId="247" priority="235" operator="equal">
      <formula>0</formula>
    </cfRule>
    <cfRule type="cellIs" dxfId="246" priority="237" operator="equal">
      <formula>FALSE</formula>
    </cfRule>
    <cfRule type="containsErrors" dxfId="245" priority="238">
      <formula>ISERROR(L281)</formula>
    </cfRule>
  </conditionalFormatting>
  <conditionalFormatting sqref="K296">
    <cfRule type="expression" dxfId="244" priority="236">
      <formula>IF(K296&gt;0,5)</formula>
    </cfRule>
  </conditionalFormatting>
  <conditionalFormatting sqref="F295">
    <cfRule type="cellIs" dxfId="243" priority="232" operator="equal">
      <formula>0</formula>
    </cfRule>
    <cfRule type="cellIs" dxfId="242" priority="233" operator="equal">
      <formula>FALSE</formula>
    </cfRule>
    <cfRule type="containsErrors" dxfId="241" priority="234">
      <formula>ISERROR(F295)</formula>
    </cfRule>
  </conditionalFormatting>
  <conditionalFormatting sqref="I295">
    <cfRule type="cellIs" dxfId="240" priority="229" operator="equal">
      <formula>0</formula>
    </cfRule>
    <cfRule type="cellIs" dxfId="239" priority="230" operator="equal">
      <formula>FALSE</formula>
    </cfRule>
    <cfRule type="containsErrors" dxfId="238" priority="231">
      <formula>ISERROR(I295)</formula>
    </cfRule>
  </conditionalFormatting>
  <conditionalFormatting sqref="L295">
    <cfRule type="cellIs" dxfId="237" priority="226" operator="equal">
      <formula>0</formula>
    </cfRule>
    <cfRule type="cellIs" dxfId="236" priority="227" operator="equal">
      <formula>FALSE</formula>
    </cfRule>
    <cfRule type="containsErrors" dxfId="235" priority="228">
      <formula>ISERROR(L295)</formula>
    </cfRule>
  </conditionalFormatting>
  <conditionalFormatting sqref="C303:C319">
    <cfRule type="cellIs" dxfId="234" priority="222" operator="equal">
      <formula>0</formula>
    </cfRule>
    <cfRule type="cellIs" dxfId="233" priority="224" operator="equal">
      <formula>FALSE</formula>
    </cfRule>
    <cfRule type="containsErrors" dxfId="232" priority="225">
      <formula>ISERROR(C303)</formula>
    </cfRule>
  </conditionalFormatting>
  <conditionalFormatting sqref="B318">
    <cfRule type="expression" dxfId="231" priority="223">
      <formula>IF(B318&gt;0,5)</formula>
    </cfRule>
  </conditionalFormatting>
  <conditionalFormatting sqref="F303:F316 F318:F319">
    <cfRule type="cellIs" dxfId="230" priority="218" operator="equal">
      <formula>0</formula>
    </cfRule>
    <cfRule type="cellIs" dxfId="229" priority="220" operator="equal">
      <formula>FALSE</formula>
    </cfRule>
    <cfRule type="containsErrors" dxfId="228" priority="221">
      <formula>ISERROR(F303)</formula>
    </cfRule>
  </conditionalFormatting>
  <conditionalFormatting sqref="E318">
    <cfRule type="expression" dxfId="227" priority="219">
      <formula>IF(E318&gt;0,5)</formula>
    </cfRule>
  </conditionalFormatting>
  <conditionalFormatting sqref="I303:I316 I318:I319">
    <cfRule type="cellIs" dxfId="226" priority="214" operator="equal">
      <formula>0</formula>
    </cfRule>
    <cfRule type="cellIs" dxfId="225" priority="216" operator="equal">
      <formula>FALSE</formula>
    </cfRule>
    <cfRule type="containsErrors" dxfId="224" priority="217">
      <formula>ISERROR(I303)</formula>
    </cfRule>
  </conditionalFormatting>
  <conditionalFormatting sqref="H318">
    <cfRule type="expression" dxfId="223" priority="215">
      <formula>IF(H318&gt;0,5)</formula>
    </cfRule>
  </conditionalFormatting>
  <conditionalFormatting sqref="L303:L316 L318:L319">
    <cfRule type="cellIs" dxfId="222" priority="210" operator="equal">
      <formula>0</formula>
    </cfRule>
    <cfRule type="cellIs" dxfId="221" priority="212" operator="equal">
      <formula>FALSE</formula>
    </cfRule>
    <cfRule type="containsErrors" dxfId="220" priority="213">
      <formula>ISERROR(L303)</formula>
    </cfRule>
  </conditionalFormatting>
  <conditionalFormatting sqref="K318">
    <cfRule type="expression" dxfId="219" priority="211">
      <formula>IF(K318&gt;0,5)</formula>
    </cfRule>
  </conditionalFormatting>
  <conditionalFormatting sqref="F317">
    <cfRule type="cellIs" dxfId="218" priority="207" operator="equal">
      <formula>0</formula>
    </cfRule>
    <cfRule type="cellIs" dxfId="217" priority="208" operator="equal">
      <formula>FALSE</formula>
    </cfRule>
    <cfRule type="containsErrors" dxfId="216" priority="209">
      <formula>ISERROR(F317)</formula>
    </cfRule>
  </conditionalFormatting>
  <conditionalFormatting sqref="I317">
    <cfRule type="cellIs" dxfId="215" priority="204" operator="equal">
      <formula>0</formula>
    </cfRule>
    <cfRule type="cellIs" dxfId="214" priority="205" operator="equal">
      <formula>FALSE</formula>
    </cfRule>
    <cfRule type="containsErrors" dxfId="213" priority="206">
      <formula>ISERROR(I317)</formula>
    </cfRule>
  </conditionalFormatting>
  <conditionalFormatting sqref="L317">
    <cfRule type="cellIs" dxfId="212" priority="201" operator="equal">
      <formula>0</formula>
    </cfRule>
    <cfRule type="cellIs" dxfId="211" priority="202" operator="equal">
      <formula>FALSE</formula>
    </cfRule>
    <cfRule type="containsErrors" dxfId="210" priority="203">
      <formula>ISERROR(L317)</formula>
    </cfRule>
  </conditionalFormatting>
  <conditionalFormatting sqref="C322:C338">
    <cfRule type="cellIs" dxfId="209" priority="197" operator="equal">
      <formula>0</formula>
    </cfRule>
    <cfRule type="cellIs" dxfId="208" priority="199" operator="equal">
      <formula>FALSE</formula>
    </cfRule>
    <cfRule type="containsErrors" dxfId="207" priority="200">
      <formula>ISERROR(C322)</formula>
    </cfRule>
  </conditionalFormatting>
  <conditionalFormatting sqref="B337">
    <cfRule type="expression" dxfId="206" priority="198">
      <formula>IF(B337&gt;0,5)</formula>
    </cfRule>
  </conditionalFormatting>
  <conditionalFormatting sqref="F322:F335 F337:F338">
    <cfRule type="cellIs" dxfId="205" priority="193" operator="equal">
      <formula>0</formula>
    </cfRule>
    <cfRule type="cellIs" dxfId="204" priority="195" operator="equal">
      <formula>FALSE</formula>
    </cfRule>
    <cfRule type="containsErrors" dxfId="203" priority="196">
      <formula>ISERROR(F322)</formula>
    </cfRule>
  </conditionalFormatting>
  <conditionalFormatting sqref="E337">
    <cfRule type="expression" dxfId="202" priority="194">
      <formula>IF(E337&gt;0,5)</formula>
    </cfRule>
  </conditionalFormatting>
  <conditionalFormatting sqref="I322:I335 I337:I338">
    <cfRule type="cellIs" dxfId="201" priority="189" operator="equal">
      <formula>0</formula>
    </cfRule>
    <cfRule type="cellIs" dxfId="200" priority="191" operator="equal">
      <formula>FALSE</formula>
    </cfRule>
    <cfRule type="containsErrors" dxfId="199" priority="192">
      <formula>ISERROR(I322)</formula>
    </cfRule>
  </conditionalFormatting>
  <conditionalFormatting sqref="H337">
    <cfRule type="expression" dxfId="198" priority="190">
      <formula>IF(H337&gt;0,5)</formula>
    </cfRule>
  </conditionalFormatting>
  <conditionalFormatting sqref="L322:L335 L337:L338">
    <cfRule type="cellIs" dxfId="197" priority="185" operator="equal">
      <formula>0</formula>
    </cfRule>
    <cfRule type="cellIs" dxfId="196" priority="187" operator="equal">
      <formula>FALSE</formula>
    </cfRule>
    <cfRule type="containsErrors" dxfId="195" priority="188">
      <formula>ISERROR(L322)</formula>
    </cfRule>
  </conditionalFormatting>
  <conditionalFormatting sqref="K337">
    <cfRule type="expression" dxfId="194" priority="186">
      <formula>IF(K337&gt;0,5)</formula>
    </cfRule>
  </conditionalFormatting>
  <conditionalFormatting sqref="F336">
    <cfRule type="cellIs" dxfId="193" priority="182" operator="equal">
      <formula>0</formula>
    </cfRule>
    <cfRule type="cellIs" dxfId="192" priority="183" operator="equal">
      <formula>FALSE</formula>
    </cfRule>
    <cfRule type="containsErrors" dxfId="191" priority="184">
      <formula>ISERROR(F336)</formula>
    </cfRule>
  </conditionalFormatting>
  <conditionalFormatting sqref="I336">
    <cfRule type="cellIs" dxfId="190" priority="179" operator="equal">
      <formula>0</formula>
    </cfRule>
    <cfRule type="cellIs" dxfId="189" priority="180" operator="equal">
      <formula>FALSE</formula>
    </cfRule>
    <cfRule type="containsErrors" dxfId="188" priority="181">
      <formula>ISERROR(I336)</formula>
    </cfRule>
  </conditionalFormatting>
  <conditionalFormatting sqref="L336">
    <cfRule type="cellIs" dxfId="187" priority="176" operator="equal">
      <formula>0</formula>
    </cfRule>
    <cfRule type="cellIs" dxfId="186" priority="177" operator="equal">
      <formula>FALSE</formula>
    </cfRule>
    <cfRule type="containsErrors" dxfId="185" priority="178">
      <formula>ISERROR(L336)</formula>
    </cfRule>
  </conditionalFormatting>
  <conditionalFormatting sqref="C341:C357">
    <cfRule type="cellIs" dxfId="184" priority="172" operator="equal">
      <formula>0</formula>
    </cfRule>
    <cfRule type="cellIs" dxfId="183" priority="174" operator="equal">
      <formula>FALSE</formula>
    </cfRule>
    <cfRule type="containsErrors" dxfId="182" priority="175">
      <formula>ISERROR(C341)</formula>
    </cfRule>
  </conditionalFormatting>
  <conditionalFormatting sqref="B356">
    <cfRule type="expression" dxfId="181" priority="173">
      <formula>IF(B356&gt;0,5)</formula>
    </cfRule>
  </conditionalFormatting>
  <conditionalFormatting sqref="F341:F354 F356:F357">
    <cfRule type="cellIs" dxfId="180" priority="168" operator="equal">
      <formula>0</formula>
    </cfRule>
    <cfRule type="cellIs" dxfId="179" priority="170" operator="equal">
      <formula>FALSE</formula>
    </cfRule>
    <cfRule type="containsErrors" dxfId="178" priority="171">
      <formula>ISERROR(F341)</formula>
    </cfRule>
  </conditionalFormatting>
  <conditionalFormatting sqref="E356">
    <cfRule type="expression" dxfId="177" priority="169">
      <formula>IF(E356&gt;0,5)</formula>
    </cfRule>
  </conditionalFormatting>
  <conditionalFormatting sqref="I341:I354 I356:I357">
    <cfRule type="cellIs" dxfId="176" priority="164" operator="equal">
      <formula>0</formula>
    </cfRule>
    <cfRule type="cellIs" dxfId="175" priority="166" operator="equal">
      <formula>FALSE</formula>
    </cfRule>
    <cfRule type="containsErrors" dxfId="174" priority="167">
      <formula>ISERROR(I341)</formula>
    </cfRule>
  </conditionalFormatting>
  <conditionalFormatting sqref="H356">
    <cfRule type="expression" dxfId="173" priority="165">
      <formula>IF(H356&gt;0,5)</formula>
    </cfRule>
  </conditionalFormatting>
  <conditionalFormatting sqref="L341:L354 L356:L357">
    <cfRule type="cellIs" dxfId="172" priority="160" operator="equal">
      <formula>0</formula>
    </cfRule>
    <cfRule type="cellIs" dxfId="171" priority="162" operator="equal">
      <formula>FALSE</formula>
    </cfRule>
    <cfRule type="containsErrors" dxfId="170" priority="163">
      <formula>ISERROR(L341)</formula>
    </cfRule>
  </conditionalFormatting>
  <conditionalFormatting sqref="K356">
    <cfRule type="expression" dxfId="169" priority="161">
      <formula>IF(K356&gt;0,5)</formula>
    </cfRule>
  </conditionalFormatting>
  <conditionalFormatting sqref="F355">
    <cfRule type="cellIs" dxfId="168" priority="157" operator="equal">
      <formula>0</formula>
    </cfRule>
    <cfRule type="cellIs" dxfId="167" priority="158" operator="equal">
      <formula>FALSE</formula>
    </cfRule>
    <cfRule type="containsErrors" dxfId="166" priority="159">
      <formula>ISERROR(F355)</formula>
    </cfRule>
  </conditionalFormatting>
  <conditionalFormatting sqref="I355">
    <cfRule type="cellIs" dxfId="165" priority="154" operator="equal">
      <formula>0</formula>
    </cfRule>
    <cfRule type="cellIs" dxfId="164" priority="155" operator="equal">
      <formula>FALSE</formula>
    </cfRule>
    <cfRule type="containsErrors" dxfId="163" priority="156">
      <formula>ISERROR(I355)</formula>
    </cfRule>
  </conditionalFormatting>
  <conditionalFormatting sqref="L355">
    <cfRule type="cellIs" dxfId="162" priority="151" operator="equal">
      <formula>0</formula>
    </cfRule>
    <cfRule type="cellIs" dxfId="161" priority="152" operator="equal">
      <formula>FALSE</formula>
    </cfRule>
    <cfRule type="containsErrors" dxfId="160" priority="153">
      <formula>ISERROR(L355)</formula>
    </cfRule>
  </conditionalFormatting>
  <conditionalFormatting sqref="C362:C378">
    <cfRule type="cellIs" dxfId="159" priority="147" operator="equal">
      <formula>0</formula>
    </cfRule>
    <cfRule type="cellIs" dxfId="158" priority="149" operator="equal">
      <formula>FALSE</formula>
    </cfRule>
    <cfRule type="containsErrors" dxfId="157" priority="150">
      <formula>ISERROR(C362)</formula>
    </cfRule>
  </conditionalFormatting>
  <conditionalFormatting sqref="B377">
    <cfRule type="expression" dxfId="156" priority="148">
      <formula>IF(B377&gt;0,5)</formula>
    </cfRule>
  </conditionalFormatting>
  <conditionalFormatting sqref="F362:F375 F377:F378">
    <cfRule type="cellIs" dxfId="155" priority="143" operator="equal">
      <formula>0</formula>
    </cfRule>
    <cfRule type="cellIs" dxfId="154" priority="145" operator="equal">
      <formula>FALSE</formula>
    </cfRule>
    <cfRule type="containsErrors" dxfId="153" priority="146">
      <formula>ISERROR(F362)</formula>
    </cfRule>
  </conditionalFormatting>
  <conditionalFormatting sqref="E377">
    <cfRule type="expression" dxfId="152" priority="144">
      <formula>IF(E377&gt;0,5)</formula>
    </cfRule>
  </conditionalFormatting>
  <conditionalFormatting sqref="I362:I375 I377:I378">
    <cfRule type="cellIs" dxfId="151" priority="139" operator="equal">
      <formula>0</formula>
    </cfRule>
    <cfRule type="cellIs" dxfId="150" priority="141" operator="equal">
      <formula>FALSE</formula>
    </cfRule>
    <cfRule type="containsErrors" dxfId="149" priority="142">
      <formula>ISERROR(I362)</formula>
    </cfRule>
  </conditionalFormatting>
  <conditionalFormatting sqref="H377">
    <cfRule type="expression" dxfId="148" priority="140">
      <formula>IF(H377&gt;0,5)</formula>
    </cfRule>
  </conditionalFormatting>
  <conditionalFormatting sqref="L362:L375 L377:L378">
    <cfRule type="cellIs" dxfId="147" priority="135" operator="equal">
      <formula>0</formula>
    </cfRule>
    <cfRule type="cellIs" dxfId="146" priority="137" operator="equal">
      <formula>FALSE</formula>
    </cfRule>
    <cfRule type="containsErrors" dxfId="145" priority="138">
      <formula>ISERROR(L362)</formula>
    </cfRule>
  </conditionalFormatting>
  <conditionalFormatting sqref="K377">
    <cfRule type="expression" dxfId="144" priority="136">
      <formula>IF(K377&gt;0,5)</formula>
    </cfRule>
  </conditionalFormatting>
  <conditionalFormatting sqref="F376">
    <cfRule type="cellIs" dxfId="143" priority="132" operator="equal">
      <formula>0</formula>
    </cfRule>
    <cfRule type="cellIs" dxfId="142" priority="133" operator="equal">
      <formula>FALSE</formula>
    </cfRule>
    <cfRule type="containsErrors" dxfId="141" priority="134">
      <formula>ISERROR(F376)</formula>
    </cfRule>
  </conditionalFormatting>
  <conditionalFormatting sqref="I376">
    <cfRule type="cellIs" dxfId="140" priority="129" operator="equal">
      <formula>0</formula>
    </cfRule>
    <cfRule type="cellIs" dxfId="139" priority="130" operator="equal">
      <formula>FALSE</formula>
    </cfRule>
    <cfRule type="containsErrors" dxfId="138" priority="131">
      <formula>ISERROR(I376)</formula>
    </cfRule>
  </conditionalFormatting>
  <conditionalFormatting sqref="L376">
    <cfRule type="cellIs" dxfId="137" priority="126" operator="equal">
      <formula>0</formula>
    </cfRule>
    <cfRule type="cellIs" dxfId="136" priority="127" operator="equal">
      <formula>FALSE</formula>
    </cfRule>
    <cfRule type="containsErrors" dxfId="135" priority="128">
      <formula>ISERROR(L376)</formula>
    </cfRule>
  </conditionalFormatting>
  <conditionalFormatting sqref="C381:C397">
    <cfRule type="cellIs" dxfId="134" priority="122" operator="equal">
      <formula>0</formula>
    </cfRule>
    <cfRule type="cellIs" dxfId="133" priority="124" operator="equal">
      <formula>FALSE</formula>
    </cfRule>
    <cfRule type="containsErrors" dxfId="132" priority="125">
      <formula>ISERROR(C381)</formula>
    </cfRule>
  </conditionalFormatting>
  <conditionalFormatting sqref="B396">
    <cfRule type="expression" dxfId="131" priority="123">
      <formula>IF(B396&gt;0,5)</formula>
    </cfRule>
  </conditionalFormatting>
  <conditionalFormatting sqref="F381:F394 F396:F397">
    <cfRule type="cellIs" dxfId="130" priority="118" operator="equal">
      <formula>0</formula>
    </cfRule>
    <cfRule type="cellIs" dxfId="129" priority="120" operator="equal">
      <formula>FALSE</formula>
    </cfRule>
    <cfRule type="containsErrors" dxfId="128" priority="121">
      <formula>ISERROR(F381)</formula>
    </cfRule>
  </conditionalFormatting>
  <conditionalFormatting sqref="E396">
    <cfRule type="expression" dxfId="127" priority="119">
      <formula>IF(E396&gt;0,5)</formula>
    </cfRule>
  </conditionalFormatting>
  <conditionalFormatting sqref="I381:I394 I396:I397">
    <cfRule type="cellIs" dxfId="126" priority="114" operator="equal">
      <formula>0</formula>
    </cfRule>
    <cfRule type="cellIs" dxfId="125" priority="116" operator="equal">
      <formula>FALSE</formula>
    </cfRule>
    <cfRule type="containsErrors" dxfId="124" priority="117">
      <formula>ISERROR(I381)</formula>
    </cfRule>
  </conditionalFormatting>
  <conditionalFormatting sqref="H396">
    <cfRule type="expression" dxfId="123" priority="115">
      <formula>IF(H396&gt;0,5)</formula>
    </cfRule>
  </conditionalFormatting>
  <conditionalFormatting sqref="L381:L394 L396:L397">
    <cfRule type="cellIs" dxfId="122" priority="110" operator="equal">
      <formula>0</formula>
    </cfRule>
    <cfRule type="cellIs" dxfId="121" priority="112" operator="equal">
      <formula>FALSE</formula>
    </cfRule>
    <cfRule type="containsErrors" dxfId="120" priority="113">
      <formula>ISERROR(L381)</formula>
    </cfRule>
  </conditionalFormatting>
  <conditionalFormatting sqref="K396">
    <cfRule type="expression" dxfId="119" priority="111">
      <formula>IF(K396&gt;0,5)</formula>
    </cfRule>
  </conditionalFormatting>
  <conditionalFormatting sqref="F395">
    <cfRule type="cellIs" dxfId="118" priority="107" operator="equal">
      <formula>0</formula>
    </cfRule>
    <cfRule type="cellIs" dxfId="117" priority="108" operator="equal">
      <formula>FALSE</formula>
    </cfRule>
    <cfRule type="containsErrors" dxfId="116" priority="109">
      <formula>ISERROR(F395)</formula>
    </cfRule>
  </conditionalFormatting>
  <conditionalFormatting sqref="I395">
    <cfRule type="cellIs" dxfId="115" priority="104" operator="equal">
      <formula>0</formula>
    </cfRule>
    <cfRule type="cellIs" dxfId="114" priority="105" operator="equal">
      <formula>FALSE</formula>
    </cfRule>
    <cfRule type="containsErrors" dxfId="113" priority="106">
      <formula>ISERROR(I395)</formula>
    </cfRule>
  </conditionalFormatting>
  <conditionalFormatting sqref="L395">
    <cfRule type="cellIs" dxfId="112" priority="101" operator="equal">
      <formula>0</formula>
    </cfRule>
    <cfRule type="cellIs" dxfId="111" priority="102" operator="equal">
      <formula>FALSE</formula>
    </cfRule>
    <cfRule type="containsErrors" dxfId="110" priority="103">
      <formula>ISERROR(L395)</formula>
    </cfRule>
  </conditionalFormatting>
  <conditionalFormatting sqref="B21">
    <cfRule type="cellIs" dxfId="109" priority="100" operator="equal">
      <formula>0</formula>
    </cfRule>
  </conditionalFormatting>
  <conditionalFormatting sqref="E21">
    <cfRule type="cellIs" dxfId="108" priority="99" operator="equal">
      <formula>0</formula>
    </cfRule>
  </conditionalFormatting>
  <conditionalFormatting sqref="H21">
    <cfRule type="cellIs" dxfId="107" priority="98" operator="equal">
      <formula>0</formula>
    </cfRule>
  </conditionalFormatting>
  <conditionalFormatting sqref="K21">
    <cfRule type="cellIs" dxfId="106" priority="97" operator="equal">
      <formula>0</formula>
    </cfRule>
  </conditionalFormatting>
  <conditionalFormatting sqref="B40">
    <cfRule type="cellIs" dxfId="105" priority="96" operator="equal">
      <formula>0</formula>
    </cfRule>
  </conditionalFormatting>
  <conditionalFormatting sqref="E40">
    <cfRule type="cellIs" dxfId="104" priority="95" operator="equal">
      <formula>0</formula>
    </cfRule>
  </conditionalFormatting>
  <conditionalFormatting sqref="H40">
    <cfRule type="cellIs" dxfId="103" priority="94" operator="equal">
      <formula>0</formula>
    </cfRule>
  </conditionalFormatting>
  <conditionalFormatting sqref="K40">
    <cfRule type="cellIs" dxfId="102" priority="93" operator="equal">
      <formula>0</formula>
    </cfRule>
  </conditionalFormatting>
  <conditionalFormatting sqref="B62">
    <cfRule type="cellIs" dxfId="101" priority="92" operator="equal">
      <formula>0</formula>
    </cfRule>
  </conditionalFormatting>
  <conditionalFormatting sqref="E62">
    <cfRule type="cellIs" dxfId="100" priority="91" operator="equal">
      <formula>0</formula>
    </cfRule>
  </conditionalFormatting>
  <conditionalFormatting sqref="H62">
    <cfRule type="cellIs" dxfId="99" priority="90" operator="equal">
      <formula>0</formula>
    </cfRule>
  </conditionalFormatting>
  <conditionalFormatting sqref="K62">
    <cfRule type="cellIs" dxfId="98" priority="89" operator="equal">
      <formula>0</formula>
    </cfRule>
  </conditionalFormatting>
  <conditionalFormatting sqref="B81">
    <cfRule type="cellIs" dxfId="97" priority="88" operator="equal">
      <formula>0</formula>
    </cfRule>
  </conditionalFormatting>
  <conditionalFormatting sqref="E81">
    <cfRule type="cellIs" dxfId="96" priority="87" operator="equal">
      <formula>0</formula>
    </cfRule>
  </conditionalFormatting>
  <conditionalFormatting sqref="H81">
    <cfRule type="cellIs" dxfId="95" priority="86" operator="equal">
      <formula>0</formula>
    </cfRule>
  </conditionalFormatting>
  <conditionalFormatting sqref="K81">
    <cfRule type="cellIs" dxfId="94" priority="85" operator="equal">
      <formula>0</formula>
    </cfRule>
  </conditionalFormatting>
  <conditionalFormatting sqref="B100">
    <cfRule type="cellIs" dxfId="93" priority="84" operator="equal">
      <formula>0</formula>
    </cfRule>
  </conditionalFormatting>
  <conditionalFormatting sqref="E100">
    <cfRule type="cellIs" dxfId="92" priority="83" operator="equal">
      <formula>0</formula>
    </cfRule>
  </conditionalFormatting>
  <conditionalFormatting sqref="H100">
    <cfRule type="cellIs" dxfId="91" priority="82" operator="equal">
      <formula>0</formula>
    </cfRule>
  </conditionalFormatting>
  <conditionalFormatting sqref="K100">
    <cfRule type="cellIs" dxfId="90" priority="81" operator="equal">
      <formula>0</formula>
    </cfRule>
  </conditionalFormatting>
  <conditionalFormatting sqref="B122">
    <cfRule type="cellIs" dxfId="89" priority="80" operator="equal">
      <formula>0</formula>
    </cfRule>
  </conditionalFormatting>
  <conditionalFormatting sqref="E122">
    <cfRule type="cellIs" dxfId="88" priority="79" operator="equal">
      <formula>0</formula>
    </cfRule>
  </conditionalFormatting>
  <conditionalFormatting sqref="H122">
    <cfRule type="cellIs" dxfId="87" priority="78" operator="equal">
      <formula>0</formula>
    </cfRule>
  </conditionalFormatting>
  <conditionalFormatting sqref="K122">
    <cfRule type="cellIs" dxfId="86" priority="77" operator="equal">
      <formula>0</formula>
    </cfRule>
  </conditionalFormatting>
  <conditionalFormatting sqref="B141">
    <cfRule type="cellIs" dxfId="85" priority="76" operator="equal">
      <formula>0</formula>
    </cfRule>
  </conditionalFormatting>
  <conditionalFormatting sqref="E141">
    <cfRule type="cellIs" dxfId="84" priority="75" operator="equal">
      <formula>0</formula>
    </cfRule>
  </conditionalFormatting>
  <conditionalFormatting sqref="H141">
    <cfRule type="cellIs" dxfId="83" priority="74" operator="equal">
      <formula>0</formula>
    </cfRule>
  </conditionalFormatting>
  <conditionalFormatting sqref="K141">
    <cfRule type="cellIs" dxfId="82" priority="73" operator="equal">
      <formula>0</formula>
    </cfRule>
  </conditionalFormatting>
  <conditionalFormatting sqref="B160">
    <cfRule type="cellIs" dxfId="81" priority="72" operator="equal">
      <formula>0</formula>
    </cfRule>
  </conditionalFormatting>
  <conditionalFormatting sqref="E160">
    <cfRule type="cellIs" dxfId="80" priority="71" operator="equal">
      <formula>0</formula>
    </cfRule>
  </conditionalFormatting>
  <conditionalFormatting sqref="H160">
    <cfRule type="cellIs" dxfId="79" priority="70" operator="equal">
      <formula>0</formula>
    </cfRule>
  </conditionalFormatting>
  <conditionalFormatting sqref="K160">
    <cfRule type="cellIs" dxfId="78" priority="69" operator="equal">
      <formula>0</formula>
    </cfRule>
  </conditionalFormatting>
  <conditionalFormatting sqref="B182">
    <cfRule type="cellIs" dxfId="77" priority="68" operator="equal">
      <formula>0</formula>
    </cfRule>
  </conditionalFormatting>
  <conditionalFormatting sqref="E182">
    <cfRule type="cellIs" dxfId="76" priority="67" operator="equal">
      <formula>0</formula>
    </cfRule>
  </conditionalFormatting>
  <conditionalFormatting sqref="H182">
    <cfRule type="cellIs" dxfId="75" priority="66" operator="equal">
      <formula>0</formula>
    </cfRule>
  </conditionalFormatting>
  <conditionalFormatting sqref="K182">
    <cfRule type="cellIs" dxfId="74" priority="65" operator="equal">
      <formula>0</formula>
    </cfRule>
  </conditionalFormatting>
  <conditionalFormatting sqref="B201">
    <cfRule type="cellIs" dxfId="73" priority="64" operator="equal">
      <formula>0</formula>
    </cfRule>
  </conditionalFormatting>
  <conditionalFormatting sqref="E201">
    <cfRule type="cellIs" dxfId="72" priority="63" operator="equal">
      <formula>0</formula>
    </cfRule>
  </conditionalFormatting>
  <conditionalFormatting sqref="H201">
    <cfRule type="cellIs" dxfId="71" priority="62" operator="equal">
      <formula>0</formula>
    </cfRule>
  </conditionalFormatting>
  <conditionalFormatting sqref="K201">
    <cfRule type="cellIs" dxfId="70" priority="61" operator="equal">
      <formula>0</formula>
    </cfRule>
  </conditionalFormatting>
  <conditionalFormatting sqref="B220">
    <cfRule type="cellIs" dxfId="69" priority="60" operator="equal">
      <formula>0</formula>
    </cfRule>
  </conditionalFormatting>
  <conditionalFormatting sqref="E220">
    <cfRule type="cellIs" dxfId="68" priority="59" operator="equal">
      <formula>0</formula>
    </cfRule>
  </conditionalFormatting>
  <conditionalFormatting sqref="H220">
    <cfRule type="cellIs" dxfId="67" priority="58" operator="equal">
      <formula>0</formula>
    </cfRule>
  </conditionalFormatting>
  <conditionalFormatting sqref="K220">
    <cfRule type="cellIs" dxfId="66" priority="57" operator="equal">
      <formula>0</formula>
    </cfRule>
  </conditionalFormatting>
  <conditionalFormatting sqref="B242">
    <cfRule type="cellIs" dxfId="65" priority="56" operator="equal">
      <formula>0</formula>
    </cfRule>
  </conditionalFormatting>
  <conditionalFormatting sqref="E242">
    <cfRule type="cellIs" dxfId="64" priority="55" operator="equal">
      <formula>0</formula>
    </cfRule>
  </conditionalFormatting>
  <conditionalFormatting sqref="H242">
    <cfRule type="cellIs" dxfId="63" priority="54" operator="equal">
      <formula>0</formula>
    </cfRule>
  </conditionalFormatting>
  <conditionalFormatting sqref="K242">
    <cfRule type="cellIs" dxfId="62" priority="53" operator="equal">
      <formula>0</formula>
    </cfRule>
  </conditionalFormatting>
  <conditionalFormatting sqref="B261">
    <cfRule type="cellIs" dxfId="61" priority="52" operator="equal">
      <formula>0</formula>
    </cfRule>
  </conditionalFormatting>
  <conditionalFormatting sqref="E261">
    <cfRule type="cellIs" dxfId="60" priority="51" operator="equal">
      <formula>0</formula>
    </cfRule>
  </conditionalFormatting>
  <conditionalFormatting sqref="H261">
    <cfRule type="cellIs" dxfId="59" priority="50" operator="equal">
      <formula>0</formula>
    </cfRule>
  </conditionalFormatting>
  <conditionalFormatting sqref="K261">
    <cfRule type="cellIs" dxfId="58" priority="49" operator="equal">
      <formula>0</formula>
    </cfRule>
  </conditionalFormatting>
  <conditionalFormatting sqref="B280">
    <cfRule type="cellIs" dxfId="57" priority="48" operator="equal">
      <formula>0</formula>
    </cfRule>
  </conditionalFormatting>
  <conditionalFormatting sqref="E280">
    <cfRule type="cellIs" dxfId="56" priority="47" operator="equal">
      <formula>0</formula>
    </cfRule>
  </conditionalFormatting>
  <conditionalFormatting sqref="H280">
    <cfRule type="cellIs" dxfId="55" priority="46" operator="equal">
      <formula>0</formula>
    </cfRule>
  </conditionalFormatting>
  <conditionalFormatting sqref="K280">
    <cfRule type="cellIs" dxfId="54" priority="45" operator="equal">
      <formula>0</formula>
    </cfRule>
  </conditionalFormatting>
  <conditionalFormatting sqref="B302">
    <cfRule type="cellIs" dxfId="53" priority="44" operator="equal">
      <formula>0</formula>
    </cfRule>
  </conditionalFormatting>
  <conditionalFormatting sqref="E302">
    <cfRule type="cellIs" dxfId="52" priority="43" operator="equal">
      <formula>0</formula>
    </cfRule>
  </conditionalFormatting>
  <conditionalFormatting sqref="H302">
    <cfRule type="cellIs" dxfId="51" priority="42" operator="equal">
      <formula>0</formula>
    </cfRule>
  </conditionalFormatting>
  <conditionalFormatting sqref="K302">
    <cfRule type="cellIs" dxfId="50" priority="41" operator="equal">
      <formula>0</formula>
    </cfRule>
  </conditionalFormatting>
  <conditionalFormatting sqref="B321">
    <cfRule type="cellIs" dxfId="49" priority="40" operator="equal">
      <formula>0</formula>
    </cfRule>
  </conditionalFormatting>
  <conditionalFormatting sqref="E321">
    <cfRule type="cellIs" dxfId="48" priority="39" operator="equal">
      <formula>0</formula>
    </cfRule>
  </conditionalFormatting>
  <conditionalFormatting sqref="H321">
    <cfRule type="cellIs" dxfId="47" priority="38" operator="equal">
      <formula>0</formula>
    </cfRule>
  </conditionalFormatting>
  <conditionalFormatting sqref="K321">
    <cfRule type="cellIs" dxfId="46" priority="37" operator="equal">
      <formula>0</formula>
    </cfRule>
  </conditionalFormatting>
  <conditionalFormatting sqref="B340">
    <cfRule type="cellIs" dxfId="45" priority="36" operator="equal">
      <formula>0</formula>
    </cfRule>
  </conditionalFormatting>
  <conditionalFormatting sqref="E340">
    <cfRule type="cellIs" dxfId="44" priority="35" operator="equal">
      <formula>0</formula>
    </cfRule>
  </conditionalFormatting>
  <conditionalFormatting sqref="H340">
    <cfRule type="cellIs" dxfId="43" priority="34" operator="equal">
      <formula>0</formula>
    </cfRule>
  </conditionalFormatting>
  <conditionalFormatting sqref="K340">
    <cfRule type="cellIs" dxfId="42" priority="33" operator="equal">
      <formula>0</formula>
    </cfRule>
  </conditionalFormatting>
  <conditionalFormatting sqref="B361">
    <cfRule type="cellIs" dxfId="41" priority="32" operator="equal">
      <formula>0</formula>
    </cfRule>
  </conditionalFormatting>
  <conditionalFormatting sqref="E361">
    <cfRule type="cellIs" dxfId="40" priority="31" operator="equal">
      <formula>0</formula>
    </cfRule>
  </conditionalFormatting>
  <conditionalFormatting sqref="H361">
    <cfRule type="cellIs" dxfId="39" priority="30" operator="equal">
      <formula>0</formula>
    </cfRule>
  </conditionalFormatting>
  <conditionalFormatting sqref="K361">
    <cfRule type="cellIs" dxfId="38" priority="29" operator="equal">
      <formula>0</formula>
    </cfRule>
  </conditionalFormatting>
  <conditionalFormatting sqref="B380">
    <cfRule type="cellIs" dxfId="37" priority="28" operator="equal">
      <formula>0</formula>
    </cfRule>
  </conditionalFormatting>
  <conditionalFormatting sqref="E380">
    <cfRule type="cellIs" dxfId="36" priority="27" operator="equal">
      <formula>0</formula>
    </cfRule>
  </conditionalFormatting>
  <conditionalFormatting sqref="H380">
    <cfRule type="cellIs" dxfId="35" priority="26" operator="equal">
      <formula>0</formula>
    </cfRule>
  </conditionalFormatting>
  <conditionalFormatting sqref="K380">
    <cfRule type="cellIs" dxfId="34" priority="25" operator="equal">
      <formula>0</formula>
    </cfRule>
  </conditionalFormatting>
  <conditionalFormatting sqref="C17">
    <cfRule type="cellIs" dxfId="33" priority="22" operator="equal">
      <formula>0</formula>
    </cfRule>
    <cfRule type="cellIs" dxfId="32" priority="23" operator="equal">
      <formula>FALSE</formula>
    </cfRule>
    <cfRule type="containsErrors" dxfId="31" priority="24">
      <formula>ISERROR(C17)</formula>
    </cfRule>
  </conditionalFormatting>
  <conditionalFormatting sqref="F17">
    <cfRule type="cellIs" dxfId="30" priority="10" operator="equal">
      <formula>0</formula>
    </cfRule>
    <cfRule type="cellIs" dxfId="29" priority="11" operator="equal">
      <formula>FALSE</formula>
    </cfRule>
    <cfRule type="containsErrors" dxfId="28" priority="12">
      <formula>ISERROR(F17)</formula>
    </cfRule>
  </conditionalFormatting>
  <conditionalFormatting sqref="I17">
    <cfRule type="cellIs" dxfId="27" priority="7" operator="equal">
      <formula>0</formula>
    </cfRule>
    <cfRule type="cellIs" dxfId="26" priority="8" operator="equal">
      <formula>FALSE</formula>
    </cfRule>
    <cfRule type="containsErrors" dxfId="25" priority="9">
      <formula>ISERROR(I17)</formula>
    </cfRule>
  </conditionalFormatting>
  <conditionalFormatting sqref="L17">
    <cfRule type="cellIs" dxfId="24" priority="1" operator="equal">
      <formula>0</formula>
    </cfRule>
    <cfRule type="cellIs" dxfId="23" priority="2" operator="equal">
      <formula>FALSE</formula>
    </cfRule>
    <cfRule type="containsErrors" dxfId="22" priority="3">
      <formula>ISERROR(L17)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1"/>
  <sheetViews>
    <sheetView workbookViewId="0">
      <selection activeCell="C1" sqref="C1:C2"/>
    </sheetView>
  </sheetViews>
  <sheetFormatPr baseColWidth="10" defaultRowHeight="14.4" x14ac:dyDescent="0.3"/>
  <cols>
    <col min="3" max="3" width="20.77734375" customWidth="1"/>
  </cols>
  <sheetData>
    <row r="1" spans="2:3" x14ac:dyDescent="0.3">
      <c r="C1" s="90"/>
    </row>
    <row r="2" spans="2:3" ht="15" thickBot="1" x14ac:dyDescent="0.35">
      <c r="C2" s="91"/>
    </row>
    <row r="3" spans="2:3" x14ac:dyDescent="0.3">
      <c r="C3" s="92"/>
    </row>
    <row r="4" spans="2:3" ht="15" thickBot="1" x14ac:dyDescent="0.35">
      <c r="C4" s="93"/>
    </row>
    <row r="5" spans="2:3" ht="15" thickBot="1" x14ac:dyDescent="0.35">
      <c r="C5" s="64"/>
    </row>
    <row r="6" spans="2:3" ht="15" thickBot="1" x14ac:dyDescent="0.35">
      <c r="B6" s="67">
        <f>Sem.03!B2</f>
        <v>1020</v>
      </c>
      <c r="C6" s="65" t="str">
        <f>Sem.03!C2</f>
        <v xml:space="preserve">Gisèle Gilbert </v>
      </c>
    </row>
    <row r="7" spans="2:3" ht="15" thickBot="1" x14ac:dyDescent="0.35">
      <c r="B7" s="67">
        <f>Sem.03!B3</f>
        <v>1069</v>
      </c>
      <c r="C7" s="65" t="str">
        <f>Sem.03!C3</f>
        <v>Diane Resler</v>
      </c>
    </row>
    <row r="8" spans="2:3" ht="15" thickBot="1" x14ac:dyDescent="0.35">
      <c r="B8" s="67">
        <f>Sem.03!B4</f>
        <v>1040</v>
      </c>
      <c r="C8" s="65" t="str">
        <f>Sem.03!C4</f>
        <v>Maurice Chartrand</v>
      </c>
    </row>
    <row r="9" spans="2:3" ht="15" thickBot="1" x14ac:dyDescent="0.35">
      <c r="B9" s="67">
        <f>Sem.03!B5</f>
        <v>1003</v>
      </c>
      <c r="C9" s="65" t="str">
        <f>Sem.03!C5</f>
        <v>Jean-Claude Matte</v>
      </c>
    </row>
    <row r="10" spans="2:3" ht="15" thickBot="1" x14ac:dyDescent="0.35">
      <c r="B10" s="67">
        <f>Sem.03!B6</f>
        <v>1004</v>
      </c>
      <c r="C10" s="65" t="str">
        <f>Sem.03!C6</f>
        <v>Gilberte Caron</v>
      </c>
    </row>
    <row r="11" spans="2:3" ht="16.2" thickBot="1" x14ac:dyDescent="0.35">
      <c r="B11" s="68"/>
      <c r="C11" s="66" t="s">
        <v>145</v>
      </c>
    </row>
    <row r="12" spans="2:3" ht="15" thickBot="1" x14ac:dyDescent="0.35">
      <c r="B12" s="68">
        <f>Sem.03!B12</f>
        <v>1064</v>
      </c>
      <c r="C12" s="65" t="str">
        <f>Sem.03!C12</f>
        <v>Claude Chaumont</v>
      </c>
    </row>
    <row r="13" spans="2:3" ht="15" thickBot="1" x14ac:dyDescent="0.35">
      <c r="B13" s="68">
        <f>Sem.03!B13</f>
        <v>1011</v>
      </c>
      <c r="C13" s="65" t="str">
        <f>Sem.03!C13</f>
        <v>Michel Tremblay</v>
      </c>
    </row>
    <row r="14" spans="2:3" ht="15" thickBot="1" x14ac:dyDescent="0.35">
      <c r="B14" s="68">
        <f>Sem.03!B14</f>
        <v>1000</v>
      </c>
      <c r="C14" s="65" t="str">
        <f>Sem.03!C14</f>
        <v>Pierrette Venne</v>
      </c>
    </row>
    <row r="15" spans="2:3" ht="15" thickBot="1" x14ac:dyDescent="0.35">
      <c r="B15" s="68">
        <f>Sem.03!B15</f>
        <v>1052</v>
      </c>
      <c r="C15" s="65" t="str">
        <f>Sem.03!C15</f>
        <v>Gilles Dussault</v>
      </c>
    </row>
    <row r="16" spans="2:3" ht="15" thickBot="1" x14ac:dyDescent="0.35">
      <c r="B16" s="68">
        <f>Sem.03!B16</f>
        <v>1009</v>
      </c>
      <c r="C16" s="65" t="str">
        <f>Sem.03!C16</f>
        <v>Dorothée Beauchesne</v>
      </c>
    </row>
    <row r="17" spans="2:3" ht="16.2" thickBot="1" x14ac:dyDescent="0.35">
      <c r="B17" s="68"/>
      <c r="C17" s="66" t="s">
        <v>146</v>
      </c>
    </row>
    <row r="18" spans="2:3" ht="15" thickBot="1" x14ac:dyDescent="0.35">
      <c r="B18" s="68">
        <f>Sem.03!B22</f>
        <v>1010</v>
      </c>
      <c r="C18" s="65" t="str">
        <f>Sem.03!C22</f>
        <v>Guy Girard</v>
      </c>
    </row>
    <row r="19" spans="2:3" ht="15" thickBot="1" x14ac:dyDescent="0.35">
      <c r="B19" s="68">
        <f>Sem.03!B23</f>
        <v>1065</v>
      </c>
      <c r="C19" s="65" t="str">
        <f>Sem.03!C23</f>
        <v>Louise Arbour</v>
      </c>
    </row>
    <row r="20" spans="2:3" ht="15" thickBot="1" x14ac:dyDescent="0.35">
      <c r="B20" s="68">
        <f>Sem.03!B24</f>
        <v>1012</v>
      </c>
      <c r="C20" s="65" t="str">
        <f>Sem.03!C24</f>
        <v>Guy Tanguay</v>
      </c>
    </row>
    <row r="21" spans="2:3" ht="15" thickBot="1" x14ac:dyDescent="0.35">
      <c r="B21" s="68">
        <f>Sem.03!B25</f>
        <v>1013</v>
      </c>
      <c r="C21" s="65" t="str">
        <f>Sem.03!C25</f>
        <v>Huguette Charron</v>
      </c>
    </row>
    <row r="22" spans="2:3" ht="15" thickBot="1" x14ac:dyDescent="0.35">
      <c r="B22" s="68">
        <f>Sem.03!B26</f>
        <v>1014</v>
      </c>
      <c r="C22" s="65" t="str">
        <f>Sem.03!C26</f>
        <v>Yves Chapdelaine</v>
      </c>
    </row>
    <row r="23" spans="2:3" ht="16.2" thickBot="1" x14ac:dyDescent="0.35">
      <c r="B23" s="68"/>
      <c r="C23" s="66" t="s">
        <v>147</v>
      </c>
    </row>
    <row r="24" spans="2:3" ht="15" thickBot="1" x14ac:dyDescent="0.35">
      <c r="B24" s="68">
        <f>Sem.03!B32</f>
        <v>1085</v>
      </c>
      <c r="C24" s="65" t="str">
        <f>Sem.03!C32</f>
        <v>Diane St-Jules</v>
      </c>
    </row>
    <row r="25" spans="2:3" ht="15" thickBot="1" x14ac:dyDescent="0.35">
      <c r="B25" s="68">
        <f>Sem.03!B33</f>
        <v>1016</v>
      </c>
      <c r="C25" s="65" t="str">
        <f>Sem.03!C33</f>
        <v>René Courchesne</v>
      </c>
    </row>
    <row r="26" spans="2:3" ht="15" thickBot="1" x14ac:dyDescent="0.35">
      <c r="B26" s="68">
        <f>Sem.03!B34</f>
        <v>1017</v>
      </c>
      <c r="C26" s="65" t="str">
        <f>Sem.03!C34</f>
        <v>Gilles Martin</v>
      </c>
    </row>
    <row r="27" spans="2:3" ht="15" thickBot="1" x14ac:dyDescent="0.35">
      <c r="B27" s="68">
        <f>Sem.03!B35</f>
        <v>1018</v>
      </c>
      <c r="C27" s="65" t="str">
        <f>Sem.03!C35</f>
        <v>Jacques Croteau</v>
      </c>
    </row>
    <row r="28" spans="2:3" ht="15" thickBot="1" x14ac:dyDescent="0.35">
      <c r="B28" s="68">
        <f>Sem.03!B36</f>
        <v>1019</v>
      </c>
      <c r="C28" s="65" t="str">
        <f>Sem.03!C36</f>
        <v>Raymond Chartré</v>
      </c>
    </row>
    <row r="29" spans="2:3" ht="16.2" thickBot="1" x14ac:dyDescent="0.35">
      <c r="B29" s="68"/>
      <c r="C29" s="66" t="s">
        <v>148</v>
      </c>
    </row>
    <row r="30" spans="2:3" ht="15" thickBot="1" x14ac:dyDescent="0.35">
      <c r="B30" s="68">
        <f>Sem.03!B42</f>
        <v>1087</v>
      </c>
      <c r="C30" s="65" t="str">
        <f>Sem.03!C42</f>
        <v>Claude Gariépy</v>
      </c>
    </row>
    <row r="31" spans="2:3" ht="15" thickBot="1" x14ac:dyDescent="0.35">
      <c r="B31" s="68">
        <f>Sem.03!B43</f>
        <v>1021</v>
      </c>
      <c r="C31" s="65" t="str">
        <f>Sem.03!C43</f>
        <v>Liliane Blais</v>
      </c>
    </row>
    <row r="32" spans="2:3" ht="15" thickBot="1" x14ac:dyDescent="0.35">
      <c r="B32" s="68">
        <f>Sem.03!B44</f>
        <v>1022</v>
      </c>
      <c r="C32" s="65" t="str">
        <f>Sem.03!C44</f>
        <v>Suzanne Turcotte</v>
      </c>
    </row>
    <row r="33" spans="2:3" ht="15" thickBot="1" x14ac:dyDescent="0.35">
      <c r="B33" s="68">
        <f>Sem.03!B45</f>
        <v>1023</v>
      </c>
      <c r="C33" s="65" t="str">
        <f>Sem.03!C45</f>
        <v>Nicole Tanguay</v>
      </c>
    </row>
    <row r="34" spans="2:3" ht="15" thickBot="1" x14ac:dyDescent="0.35">
      <c r="B34" s="68">
        <f>Sem.03!B46</f>
        <v>1024</v>
      </c>
      <c r="C34" s="65" t="str">
        <f>Sem.03!C46</f>
        <v>Roland Gariépy</v>
      </c>
    </row>
    <row r="35" spans="2:3" ht="16.2" thickBot="1" x14ac:dyDescent="0.35">
      <c r="B35" s="68"/>
      <c r="C35" s="66" t="s">
        <v>149</v>
      </c>
    </row>
    <row r="36" spans="2:3" ht="15" thickBot="1" x14ac:dyDescent="0.35">
      <c r="B36" s="68">
        <f>Sem.03!B52</f>
        <v>1025</v>
      </c>
      <c r="C36" s="65" t="str">
        <f>Sem.03!C52</f>
        <v>Diane Lampron</v>
      </c>
    </row>
    <row r="37" spans="2:3" ht="15" thickBot="1" x14ac:dyDescent="0.35">
      <c r="B37" s="68">
        <f>Sem.03!B53</f>
        <v>1026</v>
      </c>
      <c r="C37" s="65" t="str">
        <f>Sem.03!C53</f>
        <v>Charlotte Jolicoeur</v>
      </c>
    </row>
    <row r="38" spans="2:3" ht="15" thickBot="1" x14ac:dyDescent="0.35">
      <c r="B38" s="68">
        <f>Sem.03!B54</f>
        <v>1007</v>
      </c>
      <c r="C38" s="65" t="str">
        <f>Sem.03!C54</f>
        <v>Jacques Charlebois</v>
      </c>
    </row>
    <row r="39" spans="2:3" ht="15" thickBot="1" x14ac:dyDescent="0.35">
      <c r="B39" s="68">
        <f>Sem.03!B55</f>
        <v>1028</v>
      </c>
      <c r="C39" s="65" t="str">
        <f>Sem.03!C55</f>
        <v>Denis Locas</v>
      </c>
    </row>
    <row r="40" spans="2:3" ht="15" thickBot="1" x14ac:dyDescent="0.35">
      <c r="B40" s="68">
        <f>Sem.03!B56</f>
        <v>1029</v>
      </c>
      <c r="C40" s="65" t="str">
        <f>Sem.03!C56</f>
        <v>Jeannine Chartré</v>
      </c>
    </row>
    <row r="41" spans="2:3" ht="16.2" thickBot="1" x14ac:dyDescent="0.35">
      <c r="B41" s="68"/>
      <c r="C41" s="66" t="s">
        <v>150</v>
      </c>
    </row>
    <row r="42" spans="2:3" ht="15" thickBot="1" x14ac:dyDescent="0.35">
      <c r="B42" s="68">
        <f>Sem.03!B62</f>
        <v>1078</v>
      </c>
      <c r="C42" s="65" t="str">
        <f>Sem.03!C62</f>
        <v>Suzanne Jacob</v>
      </c>
    </row>
    <row r="43" spans="2:3" ht="15" thickBot="1" x14ac:dyDescent="0.35">
      <c r="B43" s="68">
        <f>Sem.03!B63</f>
        <v>1059</v>
      </c>
      <c r="C43" s="65" t="str">
        <f>Sem.03!C63</f>
        <v>Juliette Lavallée</v>
      </c>
    </row>
    <row r="44" spans="2:3" ht="15" thickBot="1" x14ac:dyDescent="0.35">
      <c r="B44" s="68">
        <f>Sem.03!B64</f>
        <v>1032</v>
      </c>
      <c r="C44" s="65" t="str">
        <f>Sem.03!C64</f>
        <v>Paul Barrette</v>
      </c>
    </row>
    <row r="45" spans="2:3" ht="15" thickBot="1" x14ac:dyDescent="0.35">
      <c r="B45" s="68">
        <f>Sem.03!B65</f>
        <v>1033</v>
      </c>
      <c r="C45" s="65" t="str">
        <f>Sem.03!C65</f>
        <v>Claude Cyr</v>
      </c>
    </row>
    <row r="46" spans="2:3" ht="15" thickBot="1" x14ac:dyDescent="0.35">
      <c r="B46" s="68">
        <f>Sem.03!B66</f>
        <v>1034</v>
      </c>
      <c r="C46" s="65" t="str">
        <f>Sem.03!C66</f>
        <v>Carole Moreau</v>
      </c>
    </row>
    <row r="47" spans="2:3" ht="16.2" thickBot="1" x14ac:dyDescent="0.35">
      <c r="B47" s="68"/>
      <c r="C47" s="66" t="s">
        <v>151</v>
      </c>
    </row>
    <row r="48" spans="2:3" ht="15" thickBot="1" x14ac:dyDescent="0.35">
      <c r="B48" s="68">
        <f>Sem.03!B72</f>
        <v>1035</v>
      </c>
      <c r="C48" s="65" t="str">
        <f>Sem.03!C72</f>
        <v>Gérard Mercier</v>
      </c>
    </row>
    <row r="49" spans="2:3" ht="15" thickBot="1" x14ac:dyDescent="0.35">
      <c r="B49" s="68">
        <f>Sem.03!B73</f>
        <v>1041</v>
      </c>
      <c r="C49" s="65" t="str">
        <f>Sem.03!C73</f>
        <v>Nicole Joly</v>
      </c>
    </row>
    <row r="50" spans="2:3" ht="15" thickBot="1" x14ac:dyDescent="0.35">
      <c r="B50" s="68">
        <f>Sem.03!B74</f>
        <v>1008</v>
      </c>
      <c r="C50" s="65" t="str">
        <f>Sem.03!C74</f>
        <v>Jean-Guy Gingras</v>
      </c>
    </row>
    <row r="51" spans="2:3" ht="15" thickBot="1" x14ac:dyDescent="0.35">
      <c r="B51" s="68">
        <f>Sem.03!B75</f>
        <v>1037</v>
      </c>
      <c r="C51" s="65" t="str">
        <f>Sem.03!C75</f>
        <v>Jean-Pierre Beaulieu</v>
      </c>
    </row>
    <row r="52" spans="2:3" ht="15" thickBot="1" x14ac:dyDescent="0.35">
      <c r="B52" s="68">
        <f>Sem.03!B76</f>
        <v>1038</v>
      </c>
      <c r="C52" s="65" t="str">
        <f>Sem.03!C76</f>
        <v>Gilles Tremblay</v>
      </c>
    </row>
    <row r="53" spans="2:3" ht="16.2" thickBot="1" x14ac:dyDescent="0.35">
      <c r="B53" s="68"/>
      <c r="C53" s="66" t="s">
        <v>152</v>
      </c>
    </row>
    <row r="54" spans="2:3" ht="15" thickBot="1" x14ac:dyDescent="0.35">
      <c r="B54" s="68">
        <f>Sem.03!B82</f>
        <v>1039</v>
      </c>
      <c r="C54" s="65" t="str">
        <f>Sem.03!C82</f>
        <v>André Malo</v>
      </c>
    </row>
    <row r="55" spans="2:3" ht="15" thickBot="1" x14ac:dyDescent="0.35">
      <c r="B55" s="68">
        <f>Sem.03!B83</f>
        <v>1036</v>
      </c>
      <c r="C55" s="65" t="str">
        <f>Sem.03!C83</f>
        <v>France Therien</v>
      </c>
    </row>
    <row r="56" spans="2:3" ht="15" thickBot="1" x14ac:dyDescent="0.35">
      <c r="B56" s="68">
        <f>Sem.03!B84</f>
        <v>1042</v>
      </c>
      <c r="C56" s="65" t="str">
        <f>Sem.03!C84</f>
        <v>Estelle Vadboncoeur</v>
      </c>
    </row>
    <row r="57" spans="2:3" ht="15" thickBot="1" x14ac:dyDescent="0.35">
      <c r="B57" s="68">
        <f>Sem.03!B85</f>
        <v>1043</v>
      </c>
      <c r="C57" s="65" t="str">
        <f>Sem.03!C85</f>
        <v>Ferdinand Laplante</v>
      </c>
    </row>
    <row r="58" spans="2:3" ht="15" thickBot="1" x14ac:dyDescent="0.35">
      <c r="B58" s="68">
        <f>Sem.03!B86</f>
        <v>1001</v>
      </c>
      <c r="C58" s="65" t="str">
        <f>Sem.03!C86</f>
        <v>Claire Lessard</v>
      </c>
    </row>
    <row r="59" spans="2:3" ht="16.2" thickBot="1" x14ac:dyDescent="0.35">
      <c r="B59" s="68"/>
      <c r="C59" s="66" t="s">
        <v>153</v>
      </c>
    </row>
    <row r="60" spans="2:3" ht="15" thickBot="1" x14ac:dyDescent="0.35">
      <c r="B60" s="68">
        <f>Sem.03!B92</f>
        <v>1045</v>
      </c>
      <c r="C60" s="65" t="str">
        <f>Sem.03!C92</f>
        <v>Lucille Pinel</v>
      </c>
    </row>
    <row r="61" spans="2:3" ht="15" thickBot="1" x14ac:dyDescent="0.35">
      <c r="B61" s="68">
        <f>Sem.03!B93</f>
        <v>1046</v>
      </c>
      <c r="C61" s="65" t="str">
        <f>Sem.03!C93</f>
        <v>Nino Ciccollela</v>
      </c>
    </row>
    <row r="62" spans="2:3" ht="15" thickBot="1" x14ac:dyDescent="0.35">
      <c r="B62" s="68">
        <f>Sem.03!B94</f>
        <v>1047</v>
      </c>
      <c r="C62" s="65" t="str">
        <f>Sem.03!C94</f>
        <v>Louisette Croteau</v>
      </c>
    </row>
    <row r="63" spans="2:3" ht="15" thickBot="1" x14ac:dyDescent="0.35">
      <c r="B63" s="68">
        <f>Sem.03!B95</f>
        <v>1027</v>
      </c>
      <c r="C63" s="65" t="str">
        <f>Sem.03!C95</f>
        <v>Lise Mc Lean</v>
      </c>
    </row>
    <row r="64" spans="2:3" ht="15" thickBot="1" x14ac:dyDescent="0.35">
      <c r="B64" s="68">
        <f>Sem.03!B96</f>
        <v>1048</v>
      </c>
      <c r="C64" s="65" t="str">
        <f>Sem.03!C96</f>
        <v>Michel Moreau</v>
      </c>
    </row>
    <row r="65" spans="2:3" ht="16.2" thickBot="1" x14ac:dyDescent="0.35">
      <c r="B65" s="68"/>
      <c r="C65" s="66" t="s">
        <v>120</v>
      </c>
    </row>
    <row r="66" spans="2:3" ht="15" thickBot="1" x14ac:dyDescent="0.35">
      <c r="B66" s="68">
        <f>Sem.03!B102</f>
        <v>1083</v>
      </c>
      <c r="C66" s="65" t="str">
        <f>Sem.03!C102</f>
        <v>Denise St-Jules</v>
      </c>
    </row>
    <row r="67" spans="2:3" ht="15" thickBot="1" x14ac:dyDescent="0.35">
      <c r="B67" s="68">
        <f>Sem.03!B103</f>
        <v>1050</v>
      </c>
      <c r="C67" s="65" t="str">
        <f>Sem.03!C103</f>
        <v>Gisèle Prévost</v>
      </c>
    </row>
    <row r="68" spans="2:3" ht="15" thickBot="1" x14ac:dyDescent="0.35">
      <c r="B68" s="68">
        <f>Sem.03!B104</f>
        <v>1051</v>
      </c>
      <c r="C68" s="65" t="str">
        <f>Sem.03!C104</f>
        <v>Serge Goupil</v>
      </c>
    </row>
    <row r="69" spans="2:3" ht="15" thickBot="1" x14ac:dyDescent="0.35">
      <c r="B69" s="68">
        <f>Sem.03!B105</f>
        <v>1056</v>
      </c>
      <c r="C69" s="65" t="str">
        <f>Sem.03!C105</f>
        <v>Philippe Vignis</v>
      </c>
    </row>
    <row r="70" spans="2:3" ht="15" thickBot="1" x14ac:dyDescent="0.35">
      <c r="B70" s="68">
        <f>Sem.03!B106</f>
        <v>1053</v>
      </c>
      <c r="C70" s="65" t="str">
        <f>Sem.03!C106</f>
        <v>André Cyr</v>
      </c>
    </row>
    <row r="71" spans="2:3" ht="16.2" thickBot="1" x14ac:dyDescent="0.35">
      <c r="B71" s="68"/>
      <c r="C71" s="66" t="s">
        <v>121</v>
      </c>
    </row>
    <row r="72" spans="2:3" ht="15" thickBot="1" x14ac:dyDescent="0.35">
      <c r="B72" s="68">
        <f>Sem.03!B112</f>
        <v>1058</v>
      </c>
      <c r="C72" s="65" t="str">
        <f>Sem.03!C112</f>
        <v>Francine Allard</v>
      </c>
    </row>
    <row r="73" spans="2:3" ht="15" thickBot="1" x14ac:dyDescent="0.35">
      <c r="B73" s="68">
        <f>Sem.03!B113</f>
        <v>1054</v>
      </c>
      <c r="C73" s="65" t="str">
        <f>Sem.03!C113</f>
        <v>Danielle Turgeon</v>
      </c>
    </row>
    <row r="74" spans="2:3" ht="15" thickBot="1" x14ac:dyDescent="0.35">
      <c r="B74" s="68">
        <f>Sem.03!B114</f>
        <v>1055</v>
      </c>
      <c r="C74" s="65" t="str">
        <f>Sem.03!C114</f>
        <v>Ginette Juteau</v>
      </c>
    </row>
    <row r="75" spans="2:3" ht="15" thickBot="1" x14ac:dyDescent="0.35">
      <c r="B75" s="68">
        <f>Sem.03!B115</f>
        <v>1066</v>
      </c>
      <c r="C75" s="65" t="str">
        <f>Sem.03!C115</f>
        <v>Thérèse Truchon</v>
      </c>
    </row>
    <row r="76" spans="2:3" ht="15" thickBot="1" x14ac:dyDescent="0.35">
      <c r="B76" s="68">
        <f>Sem.03!B116</f>
        <v>1057</v>
      </c>
      <c r="C76" s="65" t="str">
        <f>Sem.03!C116</f>
        <v>Gilles Mc Clean</v>
      </c>
    </row>
    <row r="77" spans="2:3" ht="16.2" thickBot="1" x14ac:dyDescent="0.35">
      <c r="B77" s="68"/>
      <c r="C77" s="66" t="s">
        <v>122</v>
      </c>
    </row>
    <row r="78" spans="2:3" ht="15" thickBot="1" x14ac:dyDescent="0.35">
      <c r="B78" s="68">
        <f>Sem.03!B122</f>
        <v>1006</v>
      </c>
      <c r="C78" s="65" t="str">
        <f>Sem.03!C122</f>
        <v>Jocelyne Labelle</v>
      </c>
    </row>
    <row r="79" spans="2:3" ht="15" thickBot="1" x14ac:dyDescent="0.35">
      <c r="B79" s="68">
        <f>Sem.03!B123</f>
        <v>1063</v>
      </c>
      <c r="C79" s="65" t="str">
        <f>Sem.03!C123</f>
        <v>André Ouimet</v>
      </c>
    </row>
    <row r="80" spans="2:3" ht="15" thickBot="1" x14ac:dyDescent="0.35">
      <c r="B80" s="68">
        <f>Sem.03!B124</f>
        <v>1060</v>
      </c>
      <c r="C80" s="65" t="str">
        <f>Sem.03!C124</f>
        <v>Yvon Cyr</v>
      </c>
    </row>
    <row r="81" spans="2:3" ht="15" thickBot="1" x14ac:dyDescent="0.35">
      <c r="B81" s="68">
        <f>Sem.03!B125</f>
        <v>1061</v>
      </c>
      <c r="C81" s="65" t="str">
        <f>Sem.03!C125</f>
        <v>Denis Sabourin</v>
      </c>
    </row>
    <row r="82" spans="2:3" ht="15" thickBot="1" x14ac:dyDescent="0.35">
      <c r="B82" s="68">
        <f>Sem.03!B126</f>
        <v>1062</v>
      </c>
      <c r="C82" s="65" t="str">
        <f>Sem.03!C126</f>
        <v>Jean-Claude Marcoux</v>
      </c>
    </row>
    <row r="83" spans="2:3" ht="16.2" thickBot="1" x14ac:dyDescent="0.35">
      <c r="B83" s="68"/>
      <c r="C83" s="66" t="s">
        <v>123</v>
      </c>
    </row>
    <row r="84" spans="2:3" ht="15" thickBot="1" x14ac:dyDescent="0.35">
      <c r="B84" s="68">
        <f>Sem.03!B132</f>
        <v>1079</v>
      </c>
      <c r="C84" s="65" t="str">
        <f>Sem.03!C132</f>
        <v>Gilles Thériault</v>
      </c>
    </row>
    <row r="85" spans="2:3" ht="15" thickBot="1" x14ac:dyDescent="0.35">
      <c r="B85" s="68">
        <f>Sem.03!B133</f>
        <v>1031</v>
      </c>
      <c r="C85" s="65" t="str">
        <f>Sem.03!C133</f>
        <v>Anita Pelletier</v>
      </c>
    </row>
    <row r="86" spans="2:3" ht="15" thickBot="1" x14ac:dyDescent="0.35">
      <c r="B86" s="68">
        <f>Sem.03!B134</f>
        <v>1044</v>
      </c>
      <c r="C86" s="65" t="str">
        <f>Sem.03!C134</f>
        <v>Philippe Renaud</v>
      </c>
    </row>
    <row r="87" spans="2:3" ht="15" thickBot="1" x14ac:dyDescent="0.35">
      <c r="B87" s="68">
        <f>Sem.03!B135</f>
        <v>1068</v>
      </c>
      <c r="C87" s="65" t="str">
        <f>Sem.03!C135</f>
        <v>Cécile Hébert</v>
      </c>
    </row>
    <row r="88" spans="2:3" ht="15" thickBot="1" x14ac:dyDescent="0.35">
      <c r="B88" s="68">
        <f>Sem.03!B136</f>
        <v>1067</v>
      </c>
      <c r="C88" s="65" t="str">
        <f>Sem.03!C136</f>
        <v>Émile Beauchesne</v>
      </c>
    </row>
    <row r="89" spans="2:3" ht="16.2" thickBot="1" x14ac:dyDescent="0.35">
      <c r="B89" s="68"/>
      <c r="C89" s="66" t="s">
        <v>124</v>
      </c>
    </row>
    <row r="90" spans="2:3" ht="15" thickBot="1" x14ac:dyDescent="0.35">
      <c r="B90" s="68">
        <f>Sem.03!B142</f>
        <v>1070</v>
      </c>
      <c r="C90" s="65" t="str">
        <f>Sem.03!C142</f>
        <v>Monique Campeau</v>
      </c>
    </row>
    <row r="91" spans="2:3" ht="15" thickBot="1" x14ac:dyDescent="0.35">
      <c r="B91" s="68">
        <f>Sem.03!B143</f>
        <v>1086</v>
      </c>
      <c r="C91" s="65" t="str">
        <f>Sem.03!C143</f>
        <v>Yves St-Jules</v>
      </c>
    </row>
    <row r="92" spans="2:3" ht="15" thickBot="1" x14ac:dyDescent="0.35">
      <c r="B92" s="68">
        <f>Sem.03!B144</f>
        <v>1080</v>
      </c>
      <c r="C92" s="65" t="str">
        <f>Sem.03!C144</f>
        <v>Ferno Truchon</v>
      </c>
    </row>
    <row r="93" spans="2:3" ht="15" thickBot="1" x14ac:dyDescent="0.35">
      <c r="B93" s="68">
        <f>Sem.03!B145</f>
        <v>1073</v>
      </c>
      <c r="C93" s="65" t="str">
        <f>Sem.03!C145</f>
        <v>Jocelyne Brunelle</v>
      </c>
    </row>
    <row r="94" spans="2:3" ht="15" thickBot="1" x14ac:dyDescent="0.35">
      <c r="B94" s="68">
        <f>Sem.03!B146</f>
        <v>1072</v>
      </c>
      <c r="C94" s="65" t="str">
        <f>Sem.03!C146</f>
        <v>Marcel Legault</v>
      </c>
    </row>
    <row r="95" spans="2:3" ht="16.2" thickBot="1" x14ac:dyDescent="0.35">
      <c r="B95" s="68"/>
      <c r="C95" s="66" t="s">
        <v>125</v>
      </c>
    </row>
    <row r="96" spans="2:3" ht="15" thickBot="1" x14ac:dyDescent="0.35">
      <c r="B96" s="68">
        <f>Sem.03!B152</f>
        <v>1084</v>
      </c>
      <c r="C96" s="65" t="str">
        <f>Sem.03!C152</f>
        <v>Louise St-Jules</v>
      </c>
    </row>
    <row r="97" spans="2:3" ht="15" thickBot="1" x14ac:dyDescent="0.35">
      <c r="B97" s="68">
        <f>Sem.03!B153</f>
        <v>1076</v>
      </c>
      <c r="C97" s="65" t="str">
        <f>Sem.03!C153</f>
        <v>Antoine Lavoie</v>
      </c>
    </row>
    <row r="98" spans="2:3" ht="15" thickBot="1" x14ac:dyDescent="0.35">
      <c r="B98" s="68">
        <f>Sem.03!B154</f>
        <v>1077</v>
      </c>
      <c r="C98" s="65" t="str">
        <f>Sem.03!C154</f>
        <v>Claude Baril</v>
      </c>
    </row>
    <row r="99" spans="2:3" ht="15" thickBot="1" x14ac:dyDescent="0.35">
      <c r="B99" s="68">
        <f>Sem.03!B155</f>
        <v>1081</v>
      </c>
      <c r="C99" s="65" t="str">
        <f>Sem.03!C155</f>
        <v>Denis Lauzon</v>
      </c>
    </row>
    <row r="100" spans="2:3" ht="15" thickBot="1" x14ac:dyDescent="0.35">
      <c r="B100" s="68">
        <f>Sem.03!B156</f>
        <v>1002</v>
      </c>
      <c r="C100" s="65" t="str">
        <f>Sem.03!C156</f>
        <v>Michel Taillon</v>
      </c>
    </row>
    <row r="101" spans="2:3" ht="16.2" thickBot="1" x14ac:dyDescent="0.35">
      <c r="B101" s="69"/>
      <c r="C101" s="66" t="s">
        <v>126</v>
      </c>
    </row>
  </sheetData>
  <mergeCells count="2">
    <mergeCell ref="C1:C2"/>
    <mergeCell ref="C3:C4"/>
  </mergeCells>
  <conditionalFormatting sqref="C6:C10">
    <cfRule type="cellIs" dxfId="21" priority="31" operator="equal">
      <formula>0</formula>
    </cfRule>
  </conditionalFormatting>
  <conditionalFormatting sqref="C12:C16">
    <cfRule type="cellIs" dxfId="20" priority="30" operator="equal">
      <formula>0</formula>
    </cfRule>
  </conditionalFormatting>
  <conditionalFormatting sqref="C18:C22">
    <cfRule type="cellIs" dxfId="19" priority="15" operator="equal">
      <formula>0</formula>
    </cfRule>
  </conditionalFormatting>
  <conditionalFormatting sqref="C24:C28">
    <cfRule type="cellIs" dxfId="18" priority="14" operator="equal">
      <formula>0</formula>
    </cfRule>
  </conditionalFormatting>
  <conditionalFormatting sqref="C30:C34">
    <cfRule type="cellIs" dxfId="17" priority="13" operator="equal">
      <formula>0</formula>
    </cfRule>
  </conditionalFormatting>
  <conditionalFormatting sqref="C36:C40">
    <cfRule type="cellIs" dxfId="16" priority="12" operator="equal">
      <formula>0</formula>
    </cfRule>
  </conditionalFormatting>
  <conditionalFormatting sqref="C42:C46">
    <cfRule type="cellIs" dxfId="15" priority="11" operator="equal">
      <formula>0</formula>
    </cfRule>
  </conditionalFormatting>
  <conditionalFormatting sqref="C48:C52">
    <cfRule type="cellIs" dxfId="14" priority="10" operator="equal">
      <formula>0</formula>
    </cfRule>
  </conditionalFormatting>
  <conditionalFormatting sqref="C54:C58">
    <cfRule type="cellIs" dxfId="13" priority="9" operator="equal">
      <formula>0</formula>
    </cfRule>
  </conditionalFormatting>
  <conditionalFormatting sqref="C60:C64">
    <cfRule type="cellIs" dxfId="12" priority="8" operator="equal">
      <formula>0</formula>
    </cfRule>
  </conditionalFormatting>
  <conditionalFormatting sqref="C66:C70">
    <cfRule type="cellIs" dxfId="11" priority="7" operator="equal">
      <formula>0</formula>
    </cfRule>
  </conditionalFormatting>
  <conditionalFormatting sqref="C72:C76">
    <cfRule type="cellIs" dxfId="10" priority="6" operator="equal">
      <formula>0</formula>
    </cfRule>
  </conditionalFormatting>
  <conditionalFormatting sqref="C78:C82">
    <cfRule type="cellIs" dxfId="9" priority="5" operator="equal">
      <formula>0</formula>
    </cfRule>
  </conditionalFormatting>
  <conditionalFormatting sqref="C84:C88">
    <cfRule type="cellIs" dxfId="8" priority="4" operator="equal">
      <formula>0</formula>
    </cfRule>
  </conditionalFormatting>
  <conditionalFormatting sqref="C90:C94">
    <cfRule type="cellIs" dxfId="7" priority="3" operator="equal">
      <formula>0</formula>
    </cfRule>
  </conditionalFormatting>
  <conditionalFormatting sqref="C96:C100">
    <cfRule type="cellIs" dxfId="6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Sem.01</vt:lpstr>
      <vt:lpstr>Sem.02</vt:lpstr>
      <vt:lpstr>Sem.03</vt:lpstr>
      <vt:lpstr>Sem.04</vt:lpstr>
      <vt:lpstr>Sem.05</vt:lpstr>
      <vt:lpstr>Étiquettes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2017-02-09T02:00:13Z</dcterms:created>
  <dcterms:modified xsi:type="dcterms:W3CDTF">2017-02-11T20:41:58Z</dcterms:modified>
</cp:coreProperties>
</file>