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5480" windowHeight="11640" activeTab="1"/>
  </bookViews>
  <sheets>
    <sheet name="Récap" sheetId="1" r:id="rId1"/>
    <sheet name="Emargement" sheetId="3" r:id="rId2"/>
    <sheet name="Fériés" sheetId="4" r:id="rId3"/>
  </sheets>
  <definedNames>
    <definedName name="An">Emargement!$F$2</definedName>
    <definedName name="Fériés">Fériés!$D$4:$D$16</definedName>
    <definedName name="Jours">DAY(DATE(YEAR(Emargement!$B$8),MONTH(Emargement!$B$8)+1,0))</definedName>
  </definedNames>
  <calcPr calcId="114210"/>
</workbook>
</file>

<file path=xl/calcChain.xml><?xml version="1.0" encoding="utf-8"?>
<calcChain xmlns="http://schemas.openxmlformats.org/spreadsheetml/2006/main">
  <c r="B13" i="1"/>
  <c r="B19"/>
  <c r="K9"/>
  <c r="J9"/>
  <c r="I9"/>
  <c r="H9"/>
  <c r="G9"/>
  <c r="F9"/>
  <c r="E9"/>
  <c r="D9"/>
  <c r="C9"/>
  <c r="F9" i="3"/>
  <c r="F10"/>
  <c r="F11"/>
  <c r="F12"/>
  <c r="F13"/>
  <c r="F14"/>
  <c r="F15"/>
  <c r="F16"/>
  <c r="F17"/>
  <c r="F18"/>
  <c r="F19"/>
  <c r="F20"/>
  <c r="F21"/>
  <c r="F22"/>
  <c r="F39"/>
  <c r="B9" i="1"/>
  <c r="F38" i="3"/>
  <c r="F37"/>
  <c r="F36"/>
  <c r="F23"/>
  <c r="F24"/>
  <c r="F25"/>
  <c r="F26"/>
  <c r="F27"/>
  <c r="F28"/>
  <c r="F29"/>
  <c r="F30"/>
  <c r="F31"/>
  <c r="F32"/>
  <c r="F33"/>
  <c r="F34"/>
  <c r="F35"/>
  <c r="F8"/>
  <c r="D4" i="4"/>
  <c r="D16"/>
  <c r="D15"/>
  <c r="D14"/>
  <c r="D13"/>
  <c r="D12"/>
  <c r="D8"/>
  <c r="D7"/>
  <c r="D5"/>
  <c r="D6"/>
  <c r="D9"/>
  <c r="D10"/>
  <c r="D11"/>
  <c r="B8" i="3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8"/>
  <c r="B37"/>
  <c r="B36"/>
  <c r="C35"/>
  <c r="C36"/>
  <c r="C37"/>
  <c r="C38"/>
  <c r="BE38"/>
  <c r="BD38"/>
  <c r="BE37"/>
  <c r="BD37"/>
  <c r="BE36"/>
  <c r="BD36"/>
  <c r="BE35"/>
  <c r="BD35"/>
  <c r="C34"/>
  <c r="BE34"/>
  <c r="BD34"/>
  <c r="C33"/>
  <c r="BE33"/>
  <c r="BD33"/>
  <c r="C32"/>
  <c r="BE32"/>
  <c r="BD32"/>
  <c r="C31"/>
  <c r="BE31"/>
  <c r="BD31"/>
  <c r="C30"/>
  <c r="BE30"/>
  <c r="BD30"/>
  <c r="C29"/>
  <c r="BE29"/>
  <c r="BD29"/>
  <c r="C28"/>
  <c r="BE28"/>
  <c r="BD28"/>
  <c r="C27"/>
  <c r="BE27"/>
  <c r="BD27"/>
  <c r="C26"/>
  <c r="BE26"/>
  <c r="BD26"/>
  <c r="C25"/>
  <c r="BE25"/>
  <c r="BD25"/>
  <c r="C24"/>
  <c r="BE24"/>
  <c r="BD24"/>
  <c r="C23"/>
  <c r="BE23"/>
  <c r="BD23"/>
  <c r="C22"/>
  <c r="BE22"/>
  <c r="BD22"/>
  <c r="C21"/>
  <c r="BE21"/>
  <c r="BD21"/>
  <c r="C20"/>
  <c r="BE20"/>
  <c r="BD20"/>
  <c r="C19"/>
  <c r="BE19"/>
  <c r="BD19"/>
  <c r="C18"/>
  <c r="BE18"/>
  <c r="BD18"/>
  <c r="C17"/>
  <c r="BE17"/>
  <c r="BD17"/>
  <c r="C16"/>
  <c r="BE16"/>
  <c r="BD16"/>
  <c r="C15"/>
  <c r="BE15"/>
  <c r="BD15"/>
  <c r="C14"/>
  <c r="BE14"/>
  <c r="BD14"/>
  <c r="C13"/>
  <c r="BE13"/>
  <c r="BD13"/>
  <c r="C12"/>
  <c r="BE12"/>
  <c r="BD12"/>
  <c r="C11"/>
  <c r="BE11"/>
  <c r="BD11"/>
  <c r="C10"/>
  <c r="BE10"/>
  <c r="BD10"/>
  <c r="C9"/>
  <c r="BE9"/>
  <c r="BD9"/>
  <c r="C8"/>
  <c r="BE8"/>
  <c r="BD8"/>
  <c r="AY38"/>
  <c r="AX38"/>
  <c r="AY37"/>
  <c r="AX37"/>
  <c r="AY36"/>
  <c r="AX36"/>
  <c r="AY35"/>
  <c r="AX35"/>
  <c r="AY34"/>
  <c r="AX34"/>
  <c r="AY33"/>
  <c r="AX33"/>
  <c r="AY32"/>
  <c r="AX32"/>
  <c r="AY31"/>
  <c r="AX31"/>
  <c r="AY30"/>
  <c r="AX30"/>
  <c r="AY29"/>
  <c r="AX29"/>
  <c r="AY28"/>
  <c r="AX28"/>
  <c r="AY27"/>
  <c r="AX27"/>
  <c r="AY26"/>
  <c r="AX26"/>
  <c r="AY25"/>
  <c r="AX25"/>
  <c r="AY24"/>
  <c r="AX24"/>
  <c r="AY23"/>
  <c r="AX23"/>
  <c r="AY22"/>
  <c r="AX22"/>
  <c r="AY21"/>
  <c r="AX21"/>
  <c r="AY20"/>
  <c r="AX20"/>
  <c r="AY19"/>
  <c r="AX19"/>
  <c r="AY18"/>
  <c r="AX18"/>
  <c r="AY17"/>
  <c r="AX17"/>
  <c r="AY16"/>
  <c r="AX16"/>
  <c r="AY15"/>
  <c r="AX15"/>
  <c r="AY14"/>
  <c r="AX14"/>
  <c r="AY13"/>
  <c r="AX13"/>
  <c r="AY12"/>
  <c r="AX12"/>
  <c r="AY11"/>
  <c r="AX11"/>
  <c r="AY10"/>
  <c r="AX10"/>
  <c r="AY9"/>
  <c r="AX9"/>
  <c r="AY8"/>
  <c r="AX8"/>
  <c r="AS38"/>
  <c r="AR38"/>
  <c r="AS37"/>
  <c r="AR37"/>
  <c r="AS36"/>
  <c r="AR36"/>
  <c r="AS35"/>
  <c r="AR35"/>
  <c r="AS34"/>
  <c r="AR34"/>
  <c r="AS33"/>
  <c r="AR33"/>
  <c r="AS32"/>
  <c r="AR32"/>
  <c r="AS31"/>
  <c r="AR31"/>
  <c r="AS30"/>
  <c r="AR30"/>
  <c r="AS29"/>
  <c r="AR29"/>
  <c r="AS28"/>
  <c r="AR28"/>
  <c r="AS27"/>
  <c r="AR27"/>
  <c r="AS26"/>
  <c r="AR26"/>
  <c r="AS25"/>
  <c r="AR25"/>
  <c r="AS24"/>
  <c r="AR24"/>
  <c r="AS23"/>
  <c r="AR23"/>
  <c r="AS22"/>
  <c r="AR22"/>
  <c r="AS21"/>
  <c r="AR21"/>
  <c r="AS20"/>
  <c r="AR20"/>
  <c r="AS19"/>
  <c r="AR19"/>
  <c r="AS18"/>
  <c r="AR18"/>
  <c r="AS17"/>
  <c r="AR17"/>
  <c r="AS16"/>
  <c r="AR16"/>
  <c r="AS15"/>
  <c r="AR15"/>
  <c r="AS14"/>
  <c r="AR14"/>
  <c r="AS13"/>
  <c r="AR13"/>
  <c r="AS12"/>
  <c r="AR12"/>
  <c r="AS11"/>
  <c r="AR11"/>
  <c r="AS10"/>
  <c r="AR10"/>
  <c r="AS9"/>
  <c r="AR9"/>
  <c r="AS8"/>
  <c r="AR8"/>
  <c r="AM38"/>
  <c r="AL38"/>
  <c r="AM37"/>
  <c r="AL37"/>
  <c r="AM36"/>
  <c r="AL36"/>
  <c r="AM35"/>
  <c r="AL35"/>
  <c r="AM34"/>
  <c r="AL34"/>
  <c r="AM33"/>
  <c r="AL33"/>
  <c r="AM32"/>
  <c r="AL32"/>
  <c r="AM31"/>
  <c r="AL31"/>
  <c r="AM30"/>
  <c r="AL30"/>
  <c r="AM29"/>
  <c r="AL29"/>
  <c r="AM28"/>
  <c r="AL28"/>
  <c r="AM27"/>
  <c r="AL27"/>
  <c r="AM26"/>
  <c r="AL26"/>
  <c r="AM25"/>
  <c r="AL25"/>
  <c r="AM24"/>
  <c r="AL24"/>
  <c r="AM23"/>
  <c r="AL23"/>
  <c r="AM22"/>
  <c r="AL22"/>
  <c r="AM21"/>
  <c r="AL21"/>
  <c r="AM20"/>
  <c r="AL20"/>
  <c r="AM19"/>
  <c r="AL19"/>
  <c r="AM18"/>
  <c r="AL18"/>
  <c r="AM17"/>
  <c r="AL17"/>
  <c r="AM16"/>
  <c r="AL16"/>
  <c r="AM15"/>
  <c r="AL15"/>
  <c r="AM14"/>
  <c r="AL14"/>
  <c r="AM13"/>
  <c r="AL13"/>
  <c r="AM12"/>
  <c r="AL12"/>
  <c r="AM11"/>
  <c r="AL11"/>
  <c r="AM10"/>
  <c r="AL10"/>
  <c r="AM9"/>
  <c r="AL9"/>
  <c r="AM8"/>
  <c r="AL8"/>
  <c r="AG38"/>
  <c r="AF38"/>
  <c r="AG37"/>
  <c r="AF37"/>
  <c r="AG36"/>
  <c r="AF36"/>
  <c r="AG35"/>
  <c r="AF35"/>
  <c r="AG34"/>
  <c r="AF34"/>
  <c r="AG33"/>
  <c r="AF33"/>
  <c r="AG32"/>
  <c r="AF32"/>
  <c r="AG31"/>
  <c r="AF31"/>
  <c r="AG30"/>
  <c r="AF30"/>
  <c r="AG29"/>
  <c r="AF29"/>
  <c r="AG28"/>
  <c r="AF28"/>
  <c r="AG27"/>
  <c r="AF27"/>
  <c r="AG26"/>
  <c r="AF26"/>
  <c r="AG25"/>
  <c r="AF25"/>
  <c r="AG24"/>
  <c r="AF24"/>
  <c r="AG23"/>
  <c r="AF23"/>
  <c r="AG22"/>
  <c r="AF22"/>
  <c r="AG21"/>
  <c r="AF21"/>
  <c r="AG20"/>
  <c r="AF20"/>
  <c r="AG19"/>
  <c r="AF19"/>
  <c r="AG18"/>
  <c r="AF18"/>
  <c r="AG17"/>
  <c r="AF17"/>
  <c r="AG16"/>
  <c r="AF16"/>
  <c r="AG15"/>
  <c r="AF15"/>
  <c r="AG14"/>
  <c r="AF14"/>
  <c r="AG13"/>
  <c r="AF13"/>
  <c r="AG12"/>
  <c r="AF12"/>
  <c r="AG11"/>
  <c r="AF11"/>
  <c r="AG10"/>
  <c r="AF10"/>
  <c r="AG9"/>
  <c r="AF9"/>
  <c r="AG8"/>
  <c r="AF8"/>
  <c r="AA38"/>
  <c r="Z38"/>
  <c r="AA37"/>
  <c r="Z37"/>
  <c r="AA36"/>
  <c r="Z36"/>
  <c r="AA35"/>
  <c r="Z35"/>
  <c r="AA34"/>
  <c r="Z34"/>
  <c r="AA33"/>
  <c r="Z33"/>
  <c r="AA32"/>
  <c r="Z32"/>
  <c r="AA31"/>
  <c r="Z31"/>
  <c r="AA30"/>
  <c r="Z30"/>
  <c r="AA29"/>
  <c r="Z29"/>
  <c r="AA28"/>
  <c r="Z28"/>
  <c r="AA27"/>
  <c r="Z27"/>
  <c r="AA26"/>
  <c r="Z26"/>
  <c r="AA25"/>
  <c r="Z25"/>
  <c r="AA24"/>
  <c r="Z24"/>
  <c r="AA23"/>
  <c r="Z23"/>
  <c r="AA22"/>
  <c r="Z22"/>
  <c r="AA21"/>
  <c r="Z21"/>
  <c r="AA20"/>
  <c r="Z20"/>
  <c r="AA19"/>
  <c r="Z19"/>
  <c r="AA18"/>
  <c r="Z18"/>
  <c r="AA17"/>
  <c r="Z17"/>
  <c r="AA16"/>
  <c r="Z16"/>
  <c r="AA15"/>
  <c r="Z15"/>
  <c r="AA14"/>
  <c r="Z14"/>
  <c r="AA13"/>
  <c r="Z13"/>
  <c r="AA12"/>
  <c r="Z12"/>
  <c r="AA11"/>
  <c r="Z11"/>
  <c r="AA10"/>
  <c r="Z10"/>
  <c r="AA9"/>
  <c r="Z9"/>
  <c r="AA8"/>
  <c r="Z8"/>
  <c r="U38"/>
  <c r="T38"/>
  <c r="U37"/>
  <c r="T37"/>
  <c r="U36"/>
  <c r="T36"/>
  <c r="U35"/>
  <c r="T35"/>
  <c r="U34"/>
  <c r="T34"/>
  <c r="U33"/>
  <c r="T33"/>
  <c r="U32"/>
  <c r="T32"/>
  <c r="U31"/>
  <c r="T31"/>
  <c r="U30"/>
  <c r="T30"/>
  <c r="U29"/>
  <c r="T29"/>
  <c r="U28"/>
  <c r="T28"/>
  <c r="U27"/>
  <c r="T27"/>
  <c r="U26"/>
  <c r="T26"/>
  <c r="U25"/>
  <c r="T25"/>
  <c r="U24"/>
  <c r="T24"/>
  <c r="U23"/>
  <c r="T23"/>
  <c r="U22"/>
  <c r="T22"/>
  <c r="U21"/>
  <c r="T21"/>
  <c r="U20"/>
  <c r="T20"/>
  <c r="U19"/>
  <c r="T19"/>
  <c r="U18"/>
  <c r="T18"/>
  <c r="U17"/>
  <c r="T17"/>
  <c r="U16"/>
  <c r="T16"/>
  <c r="U15"/>
  <c r="T15"/>
  <c r="U14"/>
  <c r="T14"/>
  <c r="U13"/>
  <c r="T13"/>
  <c r="U12"/>
  <c r="T12"/>
  <c r="U11"/>
  <c r="T11"/>
  <c r="U10"/>
  <c r="T10"/>
  <c r="U9"/>
  <c r="T9"/>
  <c r="U8"/>
  <c r="T8"/>
  <c r="O38"/>
  <c r="N38"/>
  <c r="O37"/>
  <c r="N37"/>
  <c r="O36"/>
  <c r="N36"/>
  <c r="O35"/>
  <c r="N35"/>
  <c r="O34"/>
  <c r="N34"/>
  <c r="O33"/>
  <c r="N33"/>
  <c r="O32"/>
  <c r="N32"/>
  <c r="O31"/>
  <c r="N31"/>
  <c r="O30"/>
  <c r="N30"/>
  <c r="O29"/>
  <c r="N29"/>
  <c r="O28"/>
  <c r="N28"/>
  <c r="O27"/>
  <c r="N27"/>
  <c r="O26"/>
  <c r="N26"/>
  <c r="O25"/>
  <c r="N25"/>
  <c r="O24"/>
  <c r="N24"/>
  <c r="O23"/>
  <c r="N23"/>
  <c r="O22"/>
  <c r="N22"/>
  <c r="O21"/>
  <c r="N21"/>
  <c r="O20"/>
  <c r="N20"/>
  <c r="O19"/>
  <c r="N19"/>
  <c r="O18"/>
  <c r="N18"/>
  <c r="O17"/>
  <c r="N17"/>
  <c r="O16"/>
  <c r="N16"/>
  <c r="O15"/>
  <c r="N15"/>
  <c r="O14"/>
  <c r="N14"/>
  <c r="O13"/>
  <c r="N13"/>
  <c r="O12"/>
  <c r="N12"/>
  <c r="O11"/>
  <c r="N11"/>
  <c r="O10"/>
  <c r="N10"/>
  <c r="O9"/>
  <c r="N9"/>
  <c r="O8"/>
  <c r="N8"/>
  <c r="I38"/>
  <c r="H38"/>
  <c r="I37"/>
  <c r="H37"/>
  <c r="I36"/>
  <c r="H36"/>
  <c r="I35"/>
  <c r="H35"/>
  <c r="I34"/>
  <c r="H34"/>
  <c r="I33"/>
  <c r="H33"/>
  <c r="I32"/>
  <c r="H32"/>
  <c r="I31"/>
  <c r="H31"/>
  <c r="I30"/>
  <c r="H30"/>
  <c r="I29"/>
  <c r="H29"/>
  <c r="I28"/>
  <c r="H28"/>
  <c r="I27"/>
  <c r="H27"/>
  <c r="I26"/>
  <c r="H26"/>
  <c r="I25"/>
  <c r="H25"/>
  <c r="I24"/>
  <c r="H24"/>
  <c r="I23"/>
  <c r="H23"/>
  <c r="I22"/>
  <c r="H22"/>
  <c r="I21"/>
  <c r="H21"/>
  <c r="I20"/>
  <c r="H20"/>
  <c r="I19"/>
  <c r="H19"/>
  <c r="I18"/>
  <c r="H18"/>
  <c r="I17"/>
  <c r="H17"/>
  <c r="I16"/>
  <c r="H16"/>
  <c r="I15"/>
  <c r="H15"/>
  <c r="I14"/>
  <c r="H14"/>
  <c r="I13"/>
  <c r="H13"/>
  <c r="I12"/>
  <c r="H12"/>
  <c r="I11"/>
  <c r="H11"/>
  <c r="I10"/>
  <c r="H10"/>
  <c r="I9"/>
  <c r="H9"/>
  <c r="I8"/>
  <c r="H8"/>
  <c r="BH39"/>
  <c r="K15" i="1"/>
  <c r="BB39" i="3"/>
  <c r="J15" i="1"/>
  <c r="AV39" i="3"/>
  <c r="I15" i="1"/>
  <c r="AP39" i="3"/>
  <c r="H15" i="1"/>
  <c r="AJ39" i="3"/>
  <c r="G15" i="1"/>
  <c r="AD39" i="3"/>
  <c r="F15" i="1"/>
  <c r="X39" i="3"/>
  <c r="E15" i="1"/>
  <c r="R39" i="3"/>
  <c r="D15" i="1"/>
  <c r="L39" i="3"/>
  <c r="C15" i="1"/>
  <c r="B15"/>
  <c r="K8"/>
  <c r="J8"/>
  <c r="I8"/>
  <c r="H8"/>
  <c r="G8"/>
  <c r="F8"/>
  <c r="E8"/>
  <c r="D8"/>
  <c r="C8"/>
  <c r="B8"/>
</calcChain>
</file>

<file path=xl/comments1.xml><?xml version="1.0" encoding="utf-8"?>
<comments xmlns="http://schemas.openxmlformats.org/spreadsheetml/2006/main">
  <authors>
    <author>Auteur</author>
  </authors>
  <commentList>
    <comment ref="A9" authorId="0">
      <text>
        <r>
          <rPr>
            <b/>
            <sz val="9"/>
            <color indexed="81"/>
            <rFont val="Tahoma"/>
            <family val="2"/>
          </rPr>
          <t>Total des heures travaillées</t>
        </r>
      </text>
    </comment>
    <comment ref="A11" authorId="0">
      <text>
        <r>
          <rPr>
            <b/>
            <sz val="9"/>
            <color indexed="81"/>
            <rFont val="Tahoma"/>
            <family val="2"/>
          </rPr>
          <t>Correspond à 151,67</t>
        </r>
      </text>
    </comment>
    <comment ref="A12" authorId="0">
      <text>
        <r>
          <rPr>
            <b/>
            <sz val="9"/>
            <color indexed="81"/>
            <rFont val="Tahoma"/>
            <family val="2"/>
          </rPr>
          <t>heure travaillée avant 5H du matin</t>
        </r>
      </text>
    </comment>
    <comment ref="A13" authorId="0">
      <text>
        <r>
          <rPr>
            <b/>
            <sz val="9"/>
            <color indexed="81"/>
            <rFont val="Tahoma"/>
            <family val="2"/>
          </rPr>
          <t>Nombre d'heure travaillée tout les dimanche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4" authorId="0">
      <text>
        <r>
          <rPr>
            <b/>
            <sz val="9"/>
            <color indexed="81"/>
            <rFont val="Tahoma"/>
            <family val="2"/>
          </rPr>
          <t>heure travaillée les jours fériés</t>
        </r>
      </text>
    </comment>
    <comment ref="A15" authorId="0">
      <text>
        <r>
          <rPr>
            <b/>
            <sz val="9"/>
            <color indexed="81"/>
            <rFont val="Tahoma"/>
            <family val="2"/>
          </rPr>
          <t xml:space="preserve">La différence entre les heures de base et les heures travaillées
</t>
        </r>
      </text>
    </comment>
    <comment ref="A17" authorId="0">
      <text>
        <r>
          <rPr>
            <b/>
            <sz val="9"/>
            <color indexed="81"/>
            <rFont val="Tahoma"/>
            <family val="2"/>
          </rPr>
          <t>Jour de vacances pris dans le mois, noté dans l'émargement par un V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E2" authorId="0">
      <text>
        <r>
          <rPr>
            <b/>
            <sz val="9"/>
            <color indexed="81"/>
            <rFont val="Tahoma"/>
            <family val="2"/>
          </rPr>
          <t>En notant le mois ici les bon jours et les bonne date s'affiche dans le tableau si dessous</t>
        </r>
      </text>
    </comment>
    <comment ref="F2" authorId="0">
      <text>
        <r>
          <rPr>
            <b/>
            <sz val="9"/>
            <color indexed="81"/>
            <rFont val="Tahoma"/>
            <family val="2"/>
          </rPr>
          <t>En notant l'année ici le bon moi et les bonnes date s'affiche si dessous</t>
        </r>
      </text>
    </comment>
    <comment ref="B7" authorId="0">
      <text>
        <r>
          <rPr>
            <b/>
            <sz val="9"/>
            <color indexed="81"/>
            <rFont val="Tahoma"/>
            <family val="2"/>
          </rPr>
          <t xml:space="preserve">Jour de la semaine
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>Date (1/2/3/…/12)
corespondant au jourde la semaine.
Comme calendrier</t>
        </r>
      </text>
    </comment>
    <comment ref="D7" authorId="0">
      <text>
        <r>
          <rPr>
            <b/>
            <sz val="9"/>
            <color indexed="81"/>
            <rFont val="Tahoma"/>
            <family val="2"/>
          </rPr>
          <t xml:space="preserve">Heure comencement de la journée
</t>
        </r>
      </text>
    </comment>
    <comment ref="E7" authorId="0">
      <text>
        <r>
          <rPr>
            <b/>
            <sz val="9"/>
            <color indexed="81"/>
            <rFont val="Tahoma"/>
            <family val="2"/>
          </rPr>
          <t xml:space="preserve">Heure fin de la journée
</t>
        </r>
      </text>
    </comment>
    <comment ref="F7" authorId="0">
      <text>
        <r>
          <rPr>
            <b/>
            <sz val="9"/>
            <color indexed="81"/>
            <rFont val="Tahoma"/>
            <family val="2"/>
          </rPr>
          <t>Total des heures travaillée dans la journée</t>
        </r>
      </text>
    </comment>
    <comment ref="H7" authorId="0">
      <text>
        <r>
          <rPr>
            <b/>
            <sz val="9"/>
            <color indexed="81"/>
            <rFont val="Tahoma"/>
            <family val="2"/>
          </rPr>
          <t xml:space="preserve">Jour de la semaine
</t>
        </r>
      </text>
    </comment>
    <comment ref="I7" authorId="0">
      <text>
        <r>
          <rPr>
            <b/>
            <sz val="9"/>
            <color indexed="81"/>
            <rFont val="Tahoma"/>
            <family val="2"/>
          </rPr>
          <t>Date (1/2/3/…/12)
corespondant au jourde la semaine.
Comme calendrier</t>
        </r>
      </text>
    </comment>
    <comment ref="J7" authorId="0">
      <text>
        <r>
          <rPr>
            <b/>
            <sz val="9"/>
            <color indexed="81"/>
            <rFont val="Tahoma"/>
            <family val="2"/>
          </rPr>
          <t xml:space="preserve">Heure comencement de la journée
</t>
        </r>
      </text>
    </comment>
    <comment ref="K7" authorId="0">
      <text>
        <r>
          <rPr>
            <b/>
            <sz val="9"/>
            <color indexed="81"/>
            <rFont val="Tahoma"/>
            <family val="2"/>
          </rPr>
          <t xml:space="preserve">Heure fin de la journée
</t>
        </r>
      </text>
    </comment>
    <comment ref="L7" authorId="0">
      <text>
        <r>
          <rPr>
            <b/>
            <sz val="9"/>
            <color indexed="81"/>
            <rFont val="Tahoma"/>
            <family val="2"/>
          </rPr>
          <t>Total des heures travaillée dans la journée</t>
        </r>
      </text>
    </comment>
    <comment ref="N7" authorId="0">
      <text>
        <r>
          <rPr>
            <b/>
            <sz val="9"/>
            <color indexed="81"/>
            <rFont val="Tahoma"/>
            <family val="2"/>
          </rPr>
          <t xml:space="preserve">Jour de la semaine
</t>
        </r>
      </text>
    </comment>
    <comment ref="O7" authorId="0">
      <text>
        <r>
          <rPr>
            <b/>
            <sz val="9"/>
            <color indexed="81"/>
            <rFont val="Tahoma"/>
            <family val="2"/>
          </rPr>
          <t>Date (1/2/3/…/12)
corespondant au jourde la semaine.
Comme calendrier</t>
        </r>
      </text>
    </comment>
    <comment ref="P7" authorId="0">
      <text>
        <r>
          <rPr>
            <b/>
            <sz val="9"/>
            <color indexed="81"/>
            <rFont val="Tahoma"/>
            <family val="2"/>
          </rPr>
          <t xml:space="preserve">Heure comencement de la journée
</t>
        </r>
      </text>
    </comment>
    <comment ref="Q7" authorId="0">
      <text>
        <r>
          <rPr>
            <b/>
            <sz val="9"/>
            <color indexed="81"/>
            <rFont val="Tahoma"/>
            <family val="2"/>
          </rPr>
          <t xml:space="preserve">Heure fin de la journée
</t>
        </r>
      </text>
    </comment>
    <comment ref="R7" authorId="0">
      <text>
        <r>
          <rPr>
            <b/>
            <sz val="9"/>
            <color indexed="81"/>
            <rFont val="Tahoma"/>
            <family val="2"/>
          </rPr>
          <t>Total des heures travaillée dans la journée</t>
        </r>
      </text>
    </comment>
    <comment ref="T7" authorId="0">
      <text>
        <r>
          <rPr>
            <b/>
            <sz val="9"/>
            <color indexed="81"/>
            <rFont val="Tahoma"/>
            <family val="2"/>
          </rPr>
          <t xml:space="preserve">Jour de la semaine
</t>
        </r>
      </text>
    </comment>
    <comment ref="U7" authorId="0">
      <text>
        <r>
          <rPr>
            <b/>
            <sz val="9"/>
            <color indexed="81"/>
            <rFont val="Tahoma"/>
            <family val="2"/>
          </rPr>
          <t>Date (1/2/3/…/12)
corespondant au jourde la semaine.
Comme calendrier</t>
        </r>
      </text>
    </comment>
    <comment ref="V7" authorId="0">
      <text>
        <r>
          <rPr>
            <b/>
            <sz val="9"/>
            <color indexed="81"/>
            <rFont val="Tahoma"/>
            <family val="2"/>
          </rPr>
          <t xml:space="preserve">Heure comencement de la journée
</t>
        </r>
      </text>
    </comment>
    <comment ref="W7" authorId="0">
      <text>
        <r>
          <rPr>
            <b/>
            <sz val="9"/>
            <color indexed="81"/>
            <rFont val="Tahoma"/>
            <family val="2"/>
          </rPr>
          <t xml:space="preserve">Heure fin de la journée
</t>
        </r>
      </text>
    </comment>
    <comment ref="X7" authorId="0">
      <text>
        <r>
          <rPr>
            <b/>
            <sz val="9"/>
            <color indexed="81"/>
            <rFont val="Tahoma"/>
            <family val="2"/>
          </rPr>
          <t>Total des heures travaillée dans la journée</t>
        </r>
      </text>
    </comment>
    <comment ref="Z7" authorId="0">
      <text>
        <r>
          <rPr>
            <b/>
            <sz val="9"/>
            <color indexed="81"/>
            <rFont val="Tahoma"/>
            <family val="2"/>
          </rPr>
          <t xml:space="preserve">Jour de la semaine
</t>
        </r>
      </text>
    </comment>
    <comment ref="AA7" authorId="0">
      <text>
        <r>
          <rPr>
            <b/>
            <sz val="9"/>
            <color indexed="81"/>
            <rFont val="Tahoma"/>
            <family val="2"/>
          </rPr>
          <t>Date (1/2/3/…/12)
corespondant au jourde la semaine.
Comme calendrier</t>
        </r>
      </text>
    </comment>
    <comment ref="AB7" authorId="0">
      <text>
        <r>
          <rPr>
            <b/>
            <sz val="9"/>
            <color indexed="81"/>
            <rFont val="Tahoma"/>
            <family val="2"/>
          </rPr>
          <t xml:space="preserve">Heure comencement de la journée
</t>
        </r>
      </text>
    </comment>
    <comment ref="AC7" authorId="0">
      <text>
        <r>
          <rPr>
            <b/>
            <sz val="9"/>
            <color indexed="81"/>
            <rFont val="Tahoma"/>
            <family val="2"/>
          </rPr>
          <t xml:space="preserve">Heure fin de la journée
</t>
        </r>
      </text>
    </comment>
    <comment ref="AD7" authorId="0">
      <text>
        <r>
          <rPr>
            <b/>
            <sz val="9"/>
            <color indexed="81"/>
            <rFont val="Tahoma"/>
            <family val="2"/>
          </rPr>
          <t>Total des heures travaillée dans la journée</t>
        </r>
      </text>
    </comment>
    <comment ref="AF7" authorId="0">
      <text>
        <r>
          <rPr>
            <b/>
            <sz val="9"/>
            <color indexed="81"/>
            <rFont val="Tahoma"/>
            <family val="2"/>
          </rPr>
          <t xml:space="preserve">Jour de la semaine
</t>
        </r>
      </text>
    </comment>
    <comment ref="AG7" authorId="0">
      <text>
        <r>
          <rPr>
            <b/>
            <sz val="9"/>
            <color indexed="81"/>
            <rFont val="Tahoma"/>
            <family val="2"/>
          </rPr>
          <t>Date (1/2/3/…/12)
corespondant au jourde la semaine.
Comme calendrier</t>
        </r>
      </text>
    </comment>
    <comment ref="AH7" authorId="0">
      <text>
        <r>
          <rPr>
            <b/>
            <sz val="9"/>
            <color indexed="81"/>
            <rFont val="Tahoma"/>
            <family val="2"/>
          </rPr>
          <t xml:space="preserve">Heure comencement de la journée
</t>
        </r>
      </text>
    </comment>
    <comment ref="AI7" authorId="0">
      <text>
        <r>
          <rPr>
            <b/>
            <sz val="9"/>
            <color indexed="81"/>
            <rFont val="Tahoma"/>
            <family val="2"/>
          </rPr>
          <t xml:space="preserve">Heure fin de la journée
</t>
        </r>
      </text>
    </comment>
    <comment ref="AL7" authorId="0">
      <text>
        <r>
          <rPr>
            <b/>
            <sz val="9"/>
            <color indexed="81"/>
            <rFont val="Tahoma"/>
            <family val="2"/>
          </rPr>
          <t xml:space="preserve">Jour de la semaine
</t>
        </r>
      </text>
    </comment>
    <comment ref="AM7" authorId="0">
      <text>
        <r>
          <rPr>
            <b/>
            <sz val="9"/>
            <color indexed="81"/>
            <rFont val="Tahoma"/>
            <family val="2"/>
          </rPr>
          <t>Date (1/2/3/…/12)
corespondant au jourde la semaine.
Comme calendrier</t>
        </r>
      </text>
    </comment>
    <comment ref="AN7" authorId="0">
      <text>
        <r>
          <rPr>
            <b/>
            <sz val="9"/>
            <color indexed="81"/>
            <rFont val="Tahoma"/>
            <family val="2"/>
          </rPr>
          <t xml:space="preserve">Heure comencement de la journée
</t>
        </r>
      </text>
    </comment>
    <comment ref="AO7" authorId="0">
      <text>
        <r>
          <rPr>
            <b/>
            <sz val="9"/>
            <color indexed="81"/>
            <rFont val="Tahoma"/>
            <family val="2"/>
          </rPr>
          <t xml:space="preserve">Heure fin de la journée
</t>
        </r>
      </text>
    </comment>
    <comment ref="AP7" authorId="0">
      <text>
        <r>
          <rPr>
            <b/>
            <sz val="9"/>
            <color indexed="81"/>
            <rFont val="Tahoma"/>
            <family val="2"/>
          </rPr>
          <t>Total des heures travaillée dans la journée</t>
        </r>
      </text>
    </comment>
    <comment ref="AR7" authorId="0">
      <text>
        <r>
          <rPr>
            <b/>
            <sz val="9"/>
            <color indexed="81"/>
            <rFont val="Tahoma"/>
            <family val="2"/>
          </rPr>
          <t xml:space="preserve">Jour de la semaine
</t>
        </r>
      </text>
    </comment>
    <comment ref="AS7" authorId="0">
      <text>
        <r>
          <rPr>
            <b/>
            <sz val="9"/>
            <color indexed="81"/>
            <rFont val="Tahoma"/>
            <family val="2"/>
          </rPr>
          <t>Date (1/2/3/…/12)
corespondant au jourde la semaine.
Comme calendrier</t>
        </r>
      </text>
    </comment>
    <comment ref="AT7" authorId="0">
      <text>
        <r>
          <rPr>
            <b/>
            <sz val="9"/>
            <color indexed="81"/>
            <rFont val="Tahoma"/>
            <family val="2"/>
          </rPr>
          <t xml:space="preserve">Heure comencement de la journée
</t>
        </r>
      </text>
    </comment>
    <comment ref="AU7" authorId="0">
      <text>
        <r>
          <rPr>
            <b/>
            <sz val="9"/>
            <color indexed="81"/>
            <rFont val="Tahoma"/>
            <family val="2"/>
          </rPr>
          <t xml:space="preserve">Heure fin de la journée
</t>
        </r>
      </text>
    </comment>
    <comment ref="AV7" authorId="0">
      <text>
        <r>
          <rPr>
            <b/>
            <sz val="9"/>
            <color indexed="81"/>
            <rFont val="Tahoma"/>
            <family val="2"/>
          </rPr>
          <t>Total des heures travaillée dans la journée</t>
        </r>
      </text>
    </comment>
    <comment ref="AX7" authorId="0">
      <text>
        <r>
          <rPr>
            <b/>
            <sz val="9"/>
            <color indexed="81"/>
            <rFont val="Tahoma"/>
            <family val="2"/>
          </rPr>
          <t xml:space="preserve">Jour de la semaine
</t>
        </r>
      </text>
    </comment>
    <comment ref="AY7" authorId="0">
      <text>
        <r>
          <rPr>
            <b/>
            <sz val="9"/>
            <color indexed="81"/>
            <rFont val="Tahoma"/>
            <family val="2"/>
          </rPr>
          <t>Date (1/2/3/…/12)
corespondant au jourde la semaine.
Comme calendrier</t>
        </r>
      </text>
    </comment>
    <comment ref="AZ7" authorId="0">
      <text>
        <r>
          <rPr>
            <b/>
            <sz val="9"/>
            <color indexed="81"/>
            <rFont val="Tahoma"/>
            <family val="2"/>
          </rPr>
          <t xml:space="preserve">Heure comencement de la journée
</t>
        </r>
      </text>
    </comment>
    <comment ref="BA7" authorId="0">
      <text>
        <r>
          <rPr>
            <b/>
            <sz val="9"/>
            <color indexed="81"/>
            <rFont val="Tahoma"/>
            <family val="2"/>
          </rPr>
          <t xml:space="preserve">Heure fin de la journée
</t>
        </r>
      </text>
    </comment>
    <comment ref="BB7" authorId="0">
      <text>
        <r>
          <rPr>
            <b/>
            <sz val="9"/>
            <color indexed="81"/>
            <rFont val="Tahoma"/>
            <family val="2"/>
          </rPr>
          <t>Total des heures travaillée dans la journée</t>
        </r>
      </text>
    </comment>
    <comment ref="BD7" authorId="0">
      <text>
        <r>
          <rPr>
            <b/>
            <sz val="9"/>
            <color indexed="81"/>
            <rFont val="Tahoma"/>
            <family val="2"/>
          </rPr>
          <t xml:space="preserve">Jour de la semaine
</t>
        </r>
      </text>
    </comment>
    <comment ref="BE7" authorId="0">
      <text>
        <r>
          <rPr>
            <b/>
            <sz val="9"/>
            <color indexed="81"/>
            <rFont val="Tahoma"/>
            <family val="2"/>
          </rPr>
          <t>Date (1/2/3/…/12)
corespondant au jourde la semaine.
Comme calendrier</t>
        </r>
      </text>
    </comment>
    <comment ref="BF7" authorId="0">
      <text>
        <r>
          <rPr>
            <b/>
            <sz val="9"/>
            <color indexed="81"/>
            <rFont val="Tahoma"/>
            <family val="2"/>
          </rPr>
          <t xml:space="preserve">Heure comencement de la journée
</t>
        </r>
      </text>
    </comment>
    <comment ref="BG7" authorId="0">
      <text>
        <r>
          <rPr>
            <b/>
            <sz val="9"/>
            <color indexed="81"/>
            <rFont val="Tahoma"/>
            <family val="2"/>
          </rPr>
          <t xml:space="preserve">Heure fin de la journée
</t>
        </r>
      </text>
    </comment>
    <comment ref="BH7" authorId="0">
      <text>
        <r>
          <rPr>
            <b/>
            <sz val="9"/>
            <color indexed="81"/>
            <rFont val="Tahoma"/>
            <family val="2"/>
          </rPr>
          <t>Total des heures travaillée dans la journée</t>
        </r>
      </text>
    </comment>
  </commentList>
</comments>
</file>

<file path=xl/sharedStrings.xml><?xml version="1.0" encoding="utf-8"?>
<sst xmlns="http://schemas.openxmlformats.org/spreadsheetml/2006/main" count="93" uniqueCount="39">
  <si>
    <t>Mois</t>
  </si>
  <si>
    <t>Année</t>
  </si>
  <si>
    <t>Jours</t>
  </si>
  <si>
    <t>Date</t>
  </si>
  <si>
    <t>Heure début</t>
  </si>
  <si>
    <t>Heure fin</t>
  </si>
  <si>
    <t>Ouvrier 1</t>
  </si>
  <si>
    <t>Ouvrier 2</t>
  </si>
  <si>
    <t>Ouvrier 3</t>
  </si>
  <si>
    <t>Ouvrier 4</t>
  </si>
  <si>
    <t>Ouvrier 5</t>
  </si>
  <si>
    <t>Ouvrier 6</t>
  </si>
  <si>
    <t>Ouvrier 7</t>
  </si>
  <si>
    <t>Ouvrier 8</t>
  </si>
  <si>
    <t>Ouvrier 9</t>
  </si>
  <si>
    <t>Ouvrier 10</t>
  </si>
  <si>
    <t>Heure de Base</t>
  </si>
  <si>
    <t>Heure de Nuit</t>
  </si>
  <si>
    <t>Heure Dimanche</t>
  </si>
  <si>
    <t>Heure jour férié</t>
  </si>
  <si>
    <t>Jours de vacances</t>
  </si>
  <si>
    <t>Heure sup.</t>
  </si>
  <si>
    <t>Heure Travaillé</t>
  </si>
  <si>
    <t>Total</t>
  </si>
  <si>
    <t>Total journée</t>
  </si>
  <si>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</si>
  <si>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</si>
  <si>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</si>
  <si>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</si>
  <si>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</si>
  <si>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</si>
  <si>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</si>
  <si>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</si>
  <si>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</si>
  <si>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</si>
  <si>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Toussaint</t>
  </si>
  <si>
    <t>Armistice 1918</t>
  </si>
  <si>
    <t>NOEL</t>
  </si>
  <si>
    <t>Juin</t>
  </si>
</sst>
</file>

<file path=xl/styles.xml><?xml version="1.0" encoding="utf-8"?>
<styleSheet xmlns="http://schemas.openxmlformats.org/spreadsheetml/2006/main">
  <numFmts count="5">
    <numFmt numFmtId="165" formatCode="ddd"/>
    <numFmt numFmtId="167" formatCode="d"/>
    <numFmt numFmtId="181" formatCode="dddd\ dd\ mmmm\ yyyy"/>
    <numFmt numFmtId="198" formatCode="[$-F800]dddd\,\ mmmm\ dd\,\ yyyy"/>
    <numFmt numFmtId="217" formatCode="[hh]:mm"/>
  </numFmts>
  <fonts count="12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indexed="10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sz val="12"/>
      <name val="Times New Roman"/>
      <family val="1"/>
    </font>
    <font>
      <sz val="8"/>
      <name val="Times New Roman"/>
      <family val="1"/>
    </font>
    <font>
      <sz val="12"/>
      <color indexed="12"/>
      <name val="Times New Roman"/>
      <family val="1"/>
    </font>
    <font>
      <sz val="10"/>
      <name val="Arial"/>
      <family val="2"/>
    </font>
    <font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/>
  </cellStyleXfs>
  <cellXfs count="4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0" borderId="0" xfId="0" applyFont="1"/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/>
    <xf numFmtId="0" fontId="0" fillId="0" borderId="12" xfId="0" applyBorder="1"/>
    <xf numFmtId="0" fontId="0" fillId="0" borderId="13" xfId="0" applyBorder="1"/>
    <xf numFmtId="0" fontId="1" fillId="0" borderId="10" xfId="0" applyFont="1" applyBorder="1"/>
    <xf numFmtId="0" fontId="5" fillId="0" borderId="3" xfId="0" applyFont="1" applyBorder="1" applyAlignment="1">
      <alignment horizontal="center"/>
    </xf>
    <xf numFmtId="165" fontId="1" fillId="4" borderId="16" xfId="0" applyNumberFormat="1" applyFont="1" applyFill="1" applyBorder="1" applyAlignment="1">
      <alignment horizontal="center"/>
    </xf>
    <xf numFmtId="167" fontId="1" fillId="5" borderId="17" xfId="0" applyNumberFormat="1" applyFont="1" applyFill="1" applyBorder="1" applyAlignment="1">
      <alignment horizontal="center"/>
    </xf>
    <xf numFmtId="165" fontId="1" fillId="4" borderId="18" xfId="0" applyNumberFormat="1" applyFont="1" applyFill="1" applyBorder="1" applyAlignment="1">
      <alignment horizontal="center"/>
    </xf>
    <xf numFmtId="0" fontId="9" fillId="0" borderId="0" xfId="1" applyFont="1" applyAlignment="1">
      <alignment horizontal="center"/>
    </xf>
    <xf numFmtId="0" fontId="7" fillId="0" borderId="0" xfId="1"/>
    <xf numFmtId="0" fontId="7" fillId="0" borderId="0" xfId="1" applyNumberFormat="1" applyBorder="1" applyAlignment="1">
      <alignment horizontal="center" wrapText="1"/>
    </xf>
    <xf numFmtId="0" fontId="7" fillId="0" borderId="0" xfId="1" applyAlignment="1">
      <alignment horizontal="center"/>
    </xf>
    <xf numFmtId="0" fontId="7" fillId="0" borderId="0" xfId="1" applyBorder="1"/>
    <xf numFmtId="0" fontId="7" fillId="0" borderId="0" xfId="1" applyBorder="1" applyAlignment="1">
      <alignment horizontal="center"/>
    </xf>
    <xf numFmtId="0" fontId="10" fillId="6" borderId="0" xfId="1" applyFont="1" applyFill="1" applyBorder="1"/>
    <xf numFmtId="0" fontId="11" fillId="6" borderId="0" xfId="1" applyFont="1" applyFill="1" applyBorder="1"/>
    <xf numFmtId="181" fontId="10" fillId="6" borderId="0" xfId="1" applyNumberFormat="1" applyFont="1" applyFill="1" applyBorder="1" applyAlignment="1">
      <alignment horizontal="center"/>
    </xf>
    <xf numFmtId="14" fontId="7" fillId="0" borderId="0" xfId="1" applyNumberFormat="1"/>
    <xf numFmtId="198" fontId="10" fillId="6" borderId="0" xfId="1" applyNumberFormat="1" applyFont="1" applyFill="1" applyBorder="1" applyAlignment="1">
      <alignment horizontal="center"/>
    </xf>
    <xf numFmtId="2" fontId="7" fillId="0" borderId="0" xfId="1" applyNumberFormat="1"/>
    <xf numFmtId="20" fontId="1" fillId="0" borderId="19" xfId="0" applyNumberFormat="1" applyFont="1" applyBorder="1"/>
    <xf numFmtId="20" fontId="1" fillId="0" borderId="1" xfId="0" applyNumberFormat="1" applyFont="1" applyBorder="1"/>
    <xf numFmtId="20" fontId="1" fillId="0" borderId="20" xfId="0" applyNumberFormat="1" applyFont="1" applyBorder="1"/>
    <xf numFmtId="217" fontId="4" fillId="0" borderId="10" xfId="0" applyNumberFormat="1" applyFont="1" applyBorder="1"/>
    <xf numFmtId="2" fontId="0" fillId="0" borderId="21" xfId="0" applyNumberFormat="1" applyBorder="1"/>
    <xf numFmtId="2" fontId="0" fillId="0" borderId="1" xfId="0" applyNumberFormat="1" applyBorder="1"/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2">
    <cellStyle name="Normal" xfId="0" builtinId="0"/>
    <cellStyle name="Normal_feries" xfId="1"/>
  </cellStyles>
  <dxfs count="3">
    <dxf>
      <fill>
        <patternFill>
          <bgColor indexed="57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752475</xdr:colOff>
      <xdr:row>1</xdr:row>
      <xdr:rowOff>0</xdr:rowOff>
    </xdr:from>
    <xdr:ext cx="4467121" cy="564596"/>
    <xdr:sp macro="" textlink="">
      <xdr:nvSpPr>
        <xdr:cNvPr id="2" name="ZoneTexte 1"/>
        <xdr:cNvSpPr txBox="1">
          <a:spLocks noChangeAspect="1"/>
        </xdr:cNvSpPr>
      </xdr:nvSpPr>
      <xdr:spPr>
        <a:xfrm>
          <a:off x="1514475" y="190500"/>
          <a:ext cx="4201343" cy="593304"/>
        </a:xfrm>
        <a:prstGeom prst="rect">
          <a:avLst/>
        </a:prstGeom>
        <a:gradFill flip="none" rotWithShape="1">
          <a:gsLst>
            <a:gs pos="3000">
              <a:srgbClr val="5E9EFF"/>
            </a:gs>
            <a:gs pos="39999">
              <a:srgbClr val="85C2FF"/>
            </a:gs>
            <a:gs pos="70000">
              <a:srgbClr val="C4D6EB"/>
            </a:gs>
            <a:gs pos="100000">
              <a:srgbClr val="FFEBFA"/>
            </a:gs>
            <a:gs pos="100000">
              <a:srgbClr val="FFEBFA"/>
            </a:gs>
          </a:gsLst>
          <a:lin ang="2700000" scaled="0"/>
          <a:tileRect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3200"/>
            <a:t>Récapitulatifs de heures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171450</xdr:rowOff>
    </xdr:from>
    <xdr:ext cx="1330395" cy="248851"/>
    <xdr:sp macro="" textlink="">
      <xdr:nvSpPr>
        <xdr:cNvPr id="2" name="ZoneTexte 1"/>
        <xdr:cNvSpPr txBox="1"/>
      </xdr:nvSpPr>
      <xdr:spPr>
        <a:xfrm>
          <a:off x="0" y="171450"/>
          <a:ext cx="1514475" cy="248851"/>
        </a:xfrm>
        <a:prstGeom prst="rect">
          <a:avLst/>
        </a:prstGeom>
        <a:solidFill>
          <a:srgbClr val="CC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>
          <a:noAutofit/>
        </a:bodyPr>
        <a:lstStyle/>
        <a:p>
          <a:r>
            <a:rPr lang="fr-FR" sz="900"/>
            <a:t>Noter</a:t>
          </a:r>
          <a:r>
            <a:rPr lang="fr-FR" sz="900" baseline="0"/>
            <a:t> ici le mois et l'année</a:t>
          </a:r>
        </a:p>
      </xdr:txBody>
    </xdr:sp>
    <xdr:clientData/>
  </xdr:oneCellAnchor>
  <xdr:oneCellAnchor>
    <xdr:from>
      <xdr:col>5</xdr:col>
      <xdr:colOff>295275</xdr:colOff>
      <xdr:row>13</xdr:row>
      <xdr:rowOff>38100</xdr:rowOff>
    </xdr:from>
    <xdr:ext cx="76200" cy="228600"/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2571750" y="2628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5</xdr:col>
      <xdr:colOff>0</xdr:colOff>
      <xdr:row>13</xdr:row>
      <xdr:rowOff>0</xdr:rowOff>
    </xdr:from>
    <xdr:to>
      <xdr:col>11</xdr:col>
      <xdr:colOff>714375</xdr:colOff>
      <xdr:row>17</xdr:row>
      <xdr:rowOff>57150</xdr:rowOff>
    </xdr:to>
    <xdr:sp macro="" textlink="">
      <xdr:nvSpPr>
        <xdr:cNvPr id="3130" name="Text Box 58"/>
        <xdr:cNvSpPr txBox="1">
          <a:spLocks noChangeArrowheads="1"/>
        </xdr:cNvSpPr>
      </xdr:nvSpPr>
      <xdr:spPr bwMode="auto">
        <a:xfrm>
          <a:off x="2276475" y="2590800"/>
          <a:ext cx="3543300" cy="857250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Moi ensuite je rentre les heures de travail et de là: le total de la journée est calculé les heure travaillées avant 5H sont additionné sur la feuille "récap." ainsi que les heures de dimanche et les heures de jours férié.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3</xdr:row>
      <xdr:rowOff>19050</xdr:rowOff>
    </xdr:from>
    <xdr:to>
      <xdr:col>9</xdr:col>
      <xdr:colOff>428625</xdr:colOff>
      <xdr:row>6</xdr:row>
      <xdr:rowOff>190500</xdr:rowOff>
    </xdr:to>
    <xdr:sp macro="" textlink="">
      <xdr:nvSpPr>
        <xdr:cNvPr id="4097" name="Text Box 1"/>
        <xdr:cNvSpPr txBox="1">
          <a:spLocks noChangeArrowheads="1"/>
        </xdr:cNvSpPr>
      </xdr:nvSpPr>
      <xdr:spPr bwMode="auto">
        <a:xfrm>
          <a:off x="4562475" y="619125"/>
          <a:ext cx="4086225" cy="771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jours fériés sont les jours de fêtes légales énumérés par le Code du travail : 1er janvier, lundi de Pâques, 1er mai, 8 mai, Ascension, lundi de Pentecôte, 14 juillet, Assomption (15 août), Toussaint, 11 novembre, 25 décembre.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7:M24"/>
  <sheetViews>
    <sheetView view="pageLayout" zoomScaleNormal="100" workbookViewId="0">
      <selection activeCell="B15" sqref="B15"/>
    </sheetView>
  </sheetViews>
  <sheetFormatPr baseColWidth="10" defaultRowHeight="15"/>
  <cols>
    <col min="1" max="1" width="16.7109375" customWidth="1"/>
  </cols>
  <sheetData>
    <row r="7" spans="1:11" ht="15.75" thickBot="1"/>
    <row r="8" spans="1:11" ht="15.75" thickBot="1">
      <c r="A8" s="2"/>
      <c r="B8" s="10" t="str">
        <f ca="1">Emargement!C5</f>
        <v>Ouvrier 1</v>
      </c>
      <c r="C8" s="10" t="str">
        <f ca="1">Emargement!I5</f>
        <v>Ouvrier 2</v>
      </c>
      <c r="D8" s="10" t="str">
        <f ca="1">Emargement!O5</f>
        <v>Ouvrier 3</v>
      </c>
      <c r="E8" s="10" t="str">
        <f ca="1">Emargement!U5</f>
        <v>Ouvrier 4</v>
      </c>
      <c r="F8" s="10" t="str">
        <f ca="1">Emargement!AA5</f>
        <v>Ouvrier 5</v>
      </c>
      <c r="G8" s="10" t="str">
        <f ca="1">Emargement!AG5</f>
        <v>Ouvrier 6</v>
      </c>
      <c r="H8" s="10" t="str">
        <f ca="1">Emargement!AM5</f>
        <v>Ouvrier 7</v>
      </c>
      <c r="I8" s="10" t="str">
        <f ca="1">Emargement!AS5</f>
        <v>Ouvrier 8</v>
      </c>
      <c r="J8" s="10" t="str">
        <f ca="1">Emargement!AY5</f>
        <v>Ouvrier 9</v>
      </c>
      <c r="K8" s="3" t="str">
        <f ca="1">Emargement!BE5</f>
        <v>Ouvrier 10</v>
      </c>
    </row>
    <row r="9" spans="1:11">
      <c r="A9" s="17" t="s">
        <v>22</v>
      </c>
      <c r="B9" s="39">
        <f ca="1">Emargement!F39*24</f>
        <v>73</v>
      </c>
      <c r="C9" s="39">
        <f ca="1">Emargement!L39*24</f>
        <v>0</v>
      </c>
      <c r="D9" s="39">
        <f ca="1">Emargement!R39*24</f>
        <v>0</v>
      </c>
      <c r="E9" s="39">
        <f ca="1">Emargement!X39*24</f>
        <v>0</v>
      </c>
      <c r="F9" s="39">
        <f ca="1">Emargement!AD39*24</f>
        <v>0</v>
      </c>
      <c r="G9" s="39">
        <f ca="1">Emargement!AJ39*24</f>
        <v>0</v>
      </c>
      <c r="H9" s="39">
        <f ca="1">Emargement!AP39*24</f>
        <v>0</v>
      </c>
      <c r="I9" s="39">
        <f ca="1">Emargement!AV39*24</f>
        <v>0</v>
      </c>
      <c r="J9" s="39">
        <f ca="1">Emargement!BB39*24</f>
        <v>0</v>
      </c>
      <c r="K9" s="39">
        <f ca="1">Emargement!BH39*24</f>
        <v>0</v>
      </c>
    </row>
    <row r="10" spans="1:11">
      <c r="A10" s="5"/>
      <c r="B10" s="1"/>
      <c r="C10" s="1"/>
      <c r="D10" s="1"/>
      <c r="E10" s="1"/>
      <c r="F10" s="1"/>
      <c r="G10" s="1"/>
      <c r="H10" s="1"/>
      <c r="I10" s="1"/>
      <c r="J10" s="1"/>
      <c r="K10" s="6"/>
    </row>
    <row r="11" spans="1:11">
      <c r="A11" s="5" t="s">
        <v>16</v>
      </c>
      <c r="B11" s="1">
        <v>151.66999999999999</v>
      </c>
      <c r="C11" s="1">
        <v>151.66999999999999</v>
      </c>
      <c r="D11" s="1">
        <v>151.66999999999999</v>
      </c>
      <c r="E11" s="1">
        <v>151.66999999999999</v>
      </c>
      <c r="F11" s="1">
        <v>151.66999999999999</v>
      </c>
      <c r="G11" s="1">
        <v>151.66999999999999</v>
      </c>
      <c r="H11" s="1">
        <v>151.66999999999999</v>
      </c>
      <c r="I11" s="1">
        <v>151.66999999999999</v>
      </c>
      <c r="J11" s="1">
        <v>151.66999999999999</v>
      </c>
      <c r="K11" s="1">
        <v>151.66999999999999</v>
      </c>
    </row>
    <row r="12" spans="1:11">
      <c r="A12" s="5" t="s">
        <v>17</v>
      </c>
      <c r="B12" s="1"/>
      <c r="C12" s="1"/>
      <c r="D12" s="1"/>
      <c r="E12" s="1"/>
      <c r="F12" s="1"/>
      <c r="G12" s="1"/>
      <c r="H12" s="1"/>
      <c r="I12" s="1"/>
      <c r="J12" s="1"/>
      <c r="K12" s="6"/>
    </row>
    <row r="13" spans="1:11">
      <c r="A13" s="5" t="s">
        <v>18</v>
      </c>
      <c r="B13" s="40">
        <f ca="1">SUMPRODUCT((WEEKDAY(OFFSET(Emargement!$B$8,,,Jours-1,),2)=7)*(OFFSET(Emargement!$F$8,,,Jours-1,)))*24</f>
        <v>8</v>
      </c>
      <c r="C13" s="1"/>
      <c r="D13" s="1"/>
      <c r="E13" s="1"/>
      <c r="F13" s="1"/>
      <c r="G13" s="1"/>
      <c r="H13" s="1"/>
      <c r="I13" s="1"/>
      <c r="J13" s="1"/>
      <c r="K13" s="6"/>
    </row>
    <row r="14" spans="1:11">
      <c r="A14" s="5" t="s">
        <v>19</v>
      </c>
      <c r="B14" s="1"/>
      <c r="C14" s="1"/>
      <c r="D14" s="1"/>
      <c r="E14" s="1"/>
      <c r="F14" s="1"/>
      <c r="G14" s="1"/>
      <c r="H14" s="1"/>
      <c r="I14" s="1"/>
      <c r="J14" s="1"/>
      <c r="K14" s="6"/>
    </row>
    <row r="15" spans="1:11">
      <c r="A15" s="5" t="s">
        <v>21</v>
      </c>
      <c r="B15" s="1">
        <f>B9-B11</f>
        <v>-78.669999999999987</v>
      </c>
      <c r="C15" s="1">
        <f t="shared" ref="C15:K15" si="0">C9-C11</f>
        <v>-151.66999999999999</v>
      </c>
      <c r="D15" s="1">
        <f t="shared" si="0"/>
        <v>-151.66999999999999</v>
      </c>
      <c r="E15" s="1">
        <f t="shared" si="0"/>
        <v>-151.66999999999999</v>
      </c>
      <c r="F15" s="1">
        <f t="shared" si="0"/>
        <v>-151.66999999999999</v>
      </c>
      <c r="G15" s="1">
        <f t="shared" si="0"/>
        <v>-151.66999999999999</v>
      </c>
      <c r="H15" s="1">
        <f t="shared" si="0"/>
        <v>-151.66999999999999</v>
      </c>
      <c r="I15" s="1">
        <f t="shared" si="0"/>
        <v>-151.66999999999999</v>
      </c>
      <c r="J15" s="1">
        <f t="shared" si="0"/>
        <v>-151.66999999999999</v>
      </c>
      <c r="K15" s="1">
        <f t="shared" si="0"/>
        <v>-151.66999999999999</v>
      </c>
    </row>
    <row r="16" spans="1:11">
      <c r="A16" s="16"/>
      <c r="B16" s="1"/>
      <c r="C16" s="1"/>
      <c r="D16" s="1"/>
      <c r="E16" s="1"/>
      <c r="F16" s="1"/>
      <c r="G16" s="1"/>
      <c r="H16" s="1"/>
      <c r="I16" s="1"/>
      <c r="J16" s="1"/>
      <c r="K16" s="6"/>
    </row>
    <row r="17" spans="1:13" ht="15.75" thickBot="1">
      <c r="A17" s="7" t="s">
        <v>20</v>
      </c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3"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>
      <c r="B19">
        <f ca="1">DAY(DATE(YEAR(Emargement!$B$8),MONTH(Emargement!$B$8)+1,0))</f>
        <v>30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1:13"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13"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1:13"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</row>
    <row r="23" spans="1:13"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</row>
    <row r="24" spans="1:13"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</row>
  </sheetData>
  <phoneticPr fontId="6" type="noConversion"/>
  <pageMargins left="0.7" right="0.7" top="0.75" bottom="0.75" header="0.3" footer="0.3"/>
  <pageSetup paperSize="9" orientation="landscape" horizontalDpi="4294967293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1:BH39"/>
  <sheetViews>
    <sheetView tabSelected="1" workbookViewId="0">
      <selection activeCell="F31" sqref="F31"/>
    </sheetView>
  </sheetViews>
  <sheetFormatPr baseColWidth="10" defaultRowHeight="15"/>
  <cols>
    <col min="1" max="1" width="2.7109375" customWidth="1"/>
    <col min="2" max="2" width="7" customWidth="1"/>
    <col min="3" max="3" width="5.85546875" customWidth="1"/>
    <col min="4" max="4" width="10.42578125" bestFit="1" customWidth="1"/>
    <col min="5" max="5" width="8.140625" bestFit="1" customWidth="1"/>
    <col min="7" max="7" width="2.7109375" customWidth="1"/>
    <col min="8" max="8" width="5.140625" bestFit="1" customWidth="1"/>
    <col min="9" max="9" width="4.5703125" bestFit="1" customWidth="1"/>
    <col min="10" max="10" width="10.42578125" bestFit="1" customWidth="1"/>
    <col min="11" max="11" width="8.140625" bestFit="1" customWidth="1"/>
    <col min="13" max="13" width="2.7109375" customWidth="1"/>
    <col min="14" max="14" width="5.140625" bestFit="1" customWidth="1"/>
    <col min="15" max="15" width="4.5703125" bestFit="1" customWidth="1"/>
    <col min="16" max="16" width="10.42578125" bestFit="1" customWidth="1"/>
    <col min="17" max="17" width="8.140625" bestFit="1" customWidth="1"/>
    <col min="19" max="19" width="2.7109375" customWidth="1"/>
    <col min="20" max="20" width="5.140625" bestFit="1" customWidth="1"/>
    <col min="21" max="21" width="4.5703125" bestFit="1" customWidth="1"/>
    <col min="22" max="22" width="10.42578125" bestFit="1" customWidth="1"/>
    <col min="23" max="23" width="8.140625" bestFit="1" customWidth="1"/>
    <col min="25" max="25" width="2.7109375" customWidth="1"/>
    <col min="26" max="26" width="5.140625" bestFit="1" customWidth="1"/>
    <col min="27" max="27" width="4.5703125" bestFit="1" customWidth="1"/>
    <col min="28" max="28" width="10.42578125" bestFit="1" customWidth="1"/>
    <col min="29" max="29" width="8.140625" bestFit="1" customWidth="1"/>
    <col min="31" max="31" width="2.7109375" customWidth="1"/>
    <col min="32" max="32" width="5.140625" bestFit="1" customWidth="1"/>
    <col min="33" max="33" width="4.5703125" bestFit="1" customWidth="1"/>
    <col min="34" max="34" width="10.42578125" bestFit="1" customWidth="1"/>
    <col min="35" max="35" width="8.140625" bestFit="1" customWidth="1"/>
    <col min="37" max="37" width="2.7109375" customWidth="1"/>
    <col min="38" max="38" width="5.140625" bestFit="1" customWidth="1"/>
    <col min="39" max="39" width="4.5703125" bestFit="1" customWidth="1"/>
    <col min="40" max="40" width="10.42578125" bestFit="1" customWidth="1"/>
    <col min="41" max="41" width="8.140625" bestFit="1" customWidth="1"/>
    <col min="43" max="43" width="2.7109375" customWidth="1"/>
    <col min="44" max="44" width="5.140625" bestFit="1" customWidth="1"/>
    <col min="45" max="45" width="4.5703125" bestFit="1" customWidth="1"/>
    <col min="46" max="46" width="10.42578125" bestFit="1" customWidth="1"/>
    <col min="47" max="47" width="8.140625" bestFit="1" customWidth="1"/>
    <col min="49" max="49" width="2.7109375" customWidth="1"/>
    <col min="50" max="50" width="5.140625" bestFit="1" customWidth="1"/>
    <col min="51" max="51" width="4.5703125" bestFit="1" customWidth="1"/>
    <col min="52" max="52" width="10.42578125" bestFit="1" customWidth="1"/>
    <col min="53" max="53" width="8.140625" bestFit="1" customWidth="1"/>
    <col min="55" max="55" width="2.7109375" customWidth="1"/>
    <col min="56" max="56" width="5.140625" bestFit="1" customWidth="1"/>
    <col min="57" max="57" width="4.5703125" bestFit="1" customWidth="1"/>
    <col min="58" max="58" width="10.42578125" bestFit="1" customWidth="1"/>
    <col min="59" max="59" width="8.140625" bestFit="1" customWidth="1"/>
  </cols>
  <sheetData>
    <row r="1" spans="2:60" ht="15.75" thickBot="1">
      <c r="E1" s="11" t="s">
        <v>0</v>
      </c>
      <c r="F1" s="12" t="s">
        <v>1</v>
      </c>
    </row>
    <row r="2" spans="2:60" ht="15.75" thickBot="1">
      <c r="E2" s="2" t="s">
        <v>38</v>
      </c>
      <c r="F2" s="19">
        <v>2011</v>
      </c>
    </row>
    <row r="4" spans="2:60" ht="15.75" thickBot="1"/>
    <row r="5" spans="2:60" ht="15.75" thickBot="1">
      <c r="C5" s="41" t="s">
        <v>6</v>
      </c>
      <c r="D5" s="42"/>
      <c r="I5" s="41" t="s">
        <v>7</v>
      </c>
      <c r="J5" s="42"/>
      <c r="O5" s="41" t="s">
        <v>8</v>
      </c>
      <c r="P5" s="42"/>
      <c r="U5" s="41" t="s">
        <v>9</v>
      </c>
      <c r="V5" s="42"/>
      <c r="AA5" s="41" t="s">
        <v>10</v>
      </c>
      <c r="AB5" s="42"/>
      <c r="AG5" s="41" t="s">
        <v>11</v>
      </c>
      <c r="AH5" s="42"/>
      <c r="AM5" s="41" t="s">
        <v>12</v>
      </c>
      <c r="AN5" s="42"/>
      <c r="AS5" s="41" t="s">
        <v>13</v>
      </c>
      <c r="AT5" s="42"/>
      <c r="AY5" s="41" t="s">
        <v>14</v>
      </c>
      <c r="AZ5" s="42"/>
      <c r="BE5" s="41" t="s">
        <v>15</v>
      </c>
      <c r="BF5" s="42"/>
    </row>
    <row r="6" spans="2:60" ht="15.75" thickBot="1"/>
    <row r="7" spans="2:60" ht="15.75" thickBot="1">
      <c r="B7" s="14" t="s">
        <v>2</v>
      </c>
      <c r="C7" s="14" t="s">
        <v>3</v>
      </c>
      <c r="D7" s="15" t="s">
        <v>4</v>
      </c>
      <c r="E7" s="15" t="s">
        <v>5</v>
      </c>
      <c r="F7" s="18" t="s">
        <v>24</v>
      </c>
      <c r="H7" s="14" t="s">
        <v>2</v>
      </c>
      <c r="I7" s="14" t="s">
        <v>3</v>
      </c>
      <c r="J7" s="15" t="s">
        <v>4</v>
      </c>
      <c r="K7" s="15" t="s">
        <v>5</v>
      </c>
      <c r="L7" s="18" t="s">
        <v>24</v>
      </c>
      <c r="N7" s="14" t="s">
        <v>2</v>
      </c>
      <c r="O7" s="14" t="s">
        <v>3</v>
      </c>
      <c r="P7" s="15" t="s">
        <v>4</v>
      </c>
      <c r="Q7" s="15" t="s">
        <v>5</v>
      </c>
      <c r="R7" s="18" t="s">
        <v>24</v>
      </c>
      <c r="T7" s="14" t="s">
        <v>2</v>
      </c>
      <c r="U7" s="14" t="s">
        <v>3</v>
      </c>
      <c r="V7" s="15" t="s">
        <v>4</v>
      </c>
      <c r="W7" s="15" t="s">
        <v>5</v>
      </c>
      <c r="X7" s="18" t="s">
        <v>24</v>
      </c>
      <c r="Z7" s="14" t="s">
        <v>2</v>
      </c>
      <c r="AA7" s="14" t="s">
        <v>3</v>
      </c>
      <c r="AB7" s="15" t="s">
        <v>4</v>
      </c>
      <c r="AC7" s="15" t="s">
        <v>5</v>
      </c>
      <c r="AD7" s="18" t="s">
        <v>24</v>
      </c>
      <c r="AF7" s="14" t="s">
        <v>2</v>
      </c>
      <c r="AG7" s="14" t="s">
        <v>3</v>
      </c>
      <c r="AH7" s="15" t="s">
        <v>4</v>
      </c>
      <c r="AI7" s="15" t="s">
        <v>5</v>
      </c>
      <c r="AJ7" s="18" t="s">
        <v>24</v>
      </c>
      <c r="AL7" s="14" t="s">
        <v>2</v>
      </c>
      <c r="AM7" s="14" t="s">
        <v>3</v>
      </c>
      <c r="AN7" s="15" t="s">
        <v>4</v>
      </c>
      <c r="AO7" s="15" t="s">
        <v>5</v>
      </c>
      <c r="AP7" s="18" t="s">
        <v>24</v>
      </c>
      <c r="AR7" s="14" t="s">
        <v>2</v>
      </c>
      <c r="AS7" s="14" t="s">
        <v>3</v>
      </c>
      <c r="AT7" s="15" t="s">
        <v>4</v>
      </c>
      <c r="AU7" s="15" t="s">
        <v>5</v>
      </c>
      <c r="AV7" s="18" t="s">
        <v>24</v>
      </c>
      <c r="AX7" s="14" t="s">
        <v>2</v>
      </c>
      <c r="AY7" s="14" t="s">
        <v>3</v>
      </c>
      <c r="AZ7" s="15" t="s">
        <v>4</v>
      </c>
      <c r="BA7" s="15" t="s">
        <v>5</v>
      </c>
      <c r="BB7" s="18" t="s">
        <v>24</v>
      </c>
      <c r="BD7" s="14" t="s">
        <v>2</v>
      </c>
      <c r="BE7" s="14" t="s">
        <v>3</v>
      </c>
      <c r="BF7" s="15" t="s">
        <v>4</v>
      </c>
      <c r="BG7" s="15" t="s">
        <v>5</v>
      </c>
      <c r="BH7" s="18" t="s">
        <v>24</v>
      </c>
    </row>
    <row r="8" spans="2:60" ht="15.75" thickBot="1">
      <c r="B8" s="20">
        <f ca="1">DATE(An,MONTH("1/"&amp;$E$2),1)</f>
        <v>40695</v>
      </c>
      <c r="C8" s="21">
        <f>B8</f>
        <v>40695</v>
      </c>
      <c r="D8" s="35">
        <v>0.33333333333333331</v>
      </c>
      <c r="E8" s="36">
        <v>0.75</v>
      </c>
      <c r="F8" s="37">
        <f>E8-D8</f>
        <v>0.41666666666666669</v>
      </c>
      <c r="H8" s="20">
        <f>$B8</f>
        <v>40695</v>
      </c>
      <c r="I8" s="21">
        <f>$C8</f>
        <v>40695</v>
      </c>
      <c r="J8" s="35"/>
      <c r="K8" s="36"/>
      <c r="L8" s="37"/>
      <c r="N8" s="20">
        <f>$B8</f>
        <v>40695</v>
      </c>
      <c r="O8" s="21">
        <f>$C8</f>
        <v>40695</v>
      </c>
      <c r="P8" s="35"/>
      <c r="Q8" s="36"/>
      <c r="R8" s="37"/>
      <c r="T8" s="20">
        <f>$B8</f>
        <v>40695</v>
      </c>
      <c r="U8" s="21">
        <f>$C8</f>
        <v>40695</v>
      </c>
      <c r="V8" s="35"/>
      <c r="W8" s="36"/>
      <c r="X8" s="37"/>
      <c r="Z8" s="20">
        <f>$B8</f>
        <v>40695</v>
      </c>
      <c r="AA8" s="21">
        <f>$C8</f>
        <v>40695</v>
      </c>
      <c r="AB8" s="35"/>
      <c r="AC8" s="36"/>
      <c r="AD8" s="37"/>
      <c r="AF8" s="20">
        <f>$B8</f>
        <v>40695</v>
      </c>
      <c r="AG8" s="21">
        <f>$C8</f>
        <v>40695</v>
      </c>
      <c r="AH8" s="35"/>
      <c r="AI8" s="36"/>
      <c r="AJ8" s="37"/>
      <c r="AL8" s="20">
        <f>$B8</f>
        <v>40695</v>
      </c>
      <c r="AM8" s="21">
        <f>$C8</f>
        <v>40695</v>
      </c>
      <c r="AN8" s="35"/>
      <c r="AO8" s="36"/>
      <c r="AP8" s="37"/>
      <c r="AR8" s="20">
        <f>$B8</f>
        <v>40695</v>
      </c>
      <c r="AS8" s="21">
        <f>$C8</f>
        <v>40695</v>
      </c>
      <c r="AT8" s="35"/>
      <c r="AU8" s="36"/>
      <c r="AV8" s="37"/>
      <c r="AX8" s="20">
        <f>$B8</f>
        <v>40695</v>
      </c>
      <c r="AY8" s="21">
        <f>$C8</f>
        <v>40695</v>
      </c>
      <c r="AZ8" s="35"/>
      <c r="BA8" s="36"/>
      <c r="BB8" s="37"/>
      <c r="BD8" s="20">
        <f>$B8</f>
        <v>40695</v>
      </c>
      <c r="BE8" s="21">
        <f>$C8</f>
        <v>40695</v>
      </c>
      <c r="BF8" s="35"/>
      <c r="BG8" s="36"/>
      <c r="BH8" s="37"/>
    </row>
    <row r="9" spans="2:60" ht="15.75" thickBot="1">
      <c r="B9" s="22">
        <f>B8+1</f>
        <v>40696</v>
      </c>
      <c r="C9" s="21">
        <f t="shared" ref="C9:C35" si="0">B9</f>
        <v>40696</v>
      </c>
      <c r="D9" s="35">
        <v>0.25</v>
      </c>
      <c r="E9" s="36">
        <v>0.41666666666666669</v>
      </c>
      <c r="F9" s="37">
        <f>E9-D9</f>
        <v>0.16666666666666669</v>
      </c>
      <c r="H9" s="22">
        <f t="shared" ref="H9:H38" si="1">$B9</f>
        <v>40696</v>
      </c>
      <c r="I9" s="21">
        <f t="shared" ref="I9:I38" si="2">$C9</f>
        <v>40696</v>
      </c>
      <c r="J9" s="35"/>
      <c r="K9" s="36"/>
      <c r="L9" s="37"/>
      <c r="N9" s="22">
        <f t="shared" ref="N9:N38" si="3">$B9</f>
        <v>40696</v>
      </c>
      <c r="O9" s="21">
        <f t="shared" ref="O9:O38" si="4">$C9</f>
        <v>40696</v>
      </c>
      <c r="P9" s="35"/>
      <c r="Q9" s="36"/>
      <c r="R9" s="37"/>
      <c r="T9" s="22">
        <f t="shared" ref="T9:T38" si="5">$B9</f>
        <v>40696</v>
      </c>
      <c r="U9" s="21">
        <f t="shared" ref="U9:U38" si="6">$C9</f>
        <v>40696</v>
      </c>
      <c r="V9" s="35"/>
      <c r="W9" s="36"/>
      <c r="X9" s="37"/>
      <c r="Z9" s="22">
        <f t="shared" ref="Z9:Z38" si="7">$B9</f>
        <v>40696</v>
      </c>
      <c r="AA9" s="21">
        <f t="shared" ref="AA9:AA38" si="8">$C9</f>
        <v>40696</v>
      </c>
      <c r="AB9" s="35"/>
      <c r="AC9" s="36"/>
      <c r="AD9" s="37"/>
      <c r="AF9" s="22">
        <f t="shared" ref="AF9:AF38" si="9">$B9</f>
        <v>40696</v>
      </c>
      <c r="AG9" s="21">
        <f t="shared" ref="AG9:AG38" si="10">$C9</f>
        <v>40696</v>
      </c>
      <c r="AH9" s="35"/>
      <c r="AI9" s="36"/>
      <c r="AJ9" s="37"/>
      <c r="AL9" s="22">
        <f t="shared" ref="AL9:AL38" si="11">$B9</f>
        <v>40696</v>
      </c>
      <c r="AM9" s="21">
        <f t="shared" ref="AM9:AM38" si="12">$C9</f>
        <v>40696</v>
      </c>
      <c r="AN9" s="35"/>
      <c r="AO9" s="36"/>
      <c r="AP9" s="37"/>
      <c r="AR9" s="22">
        <f t="shared" ref="AR9:AR38" si="13">$B9</f>
        <v>40696</v>
      </c>
      <c r="AS9" s="21">
        <f t="shared" ref="AS9:AS38" si="14">$C9</f>
        <v>40696</v>
      </c>
      <c r="AT9" s="35"/>
      <c r="AU9" s="36"/>
      <c r="AV9" s="37"/>
      <c r="AX9" s="22">
        <f t="shared" ref="AX9:AX38" si="15">$B9</f>
        <v>40696</v>
      </c>
      <c r="AY9" s="21">
        <f t="shared" ref="AY9:AY38" si="16">$C9</f>
        <v>40696</v>
      </c>
      <c r="AZ9" s="35"/>
      <c r="BA9" s="36"/>
      <c r="BB9" s="37"/>
      <c r="BD9" s="22">
        <f t="shared" ref="BD9:BD38" si="17">$B9</f>
        <v>40696</v>
      </c>
      <c r="BE9" s="21">
        <f t="shared" ref="BE9:BE38" si="18">$C9</f>
        <v>40696</v>
      </c>
      <c r="BF9" s="35"/>
      <c r="BG9" s="36"/>
      <c r="BH9" s="37"/>
    </row>
    <row r="10" spans="2:60" ht="15.75" thickBot="1">
      <c r="B10" s="22">
        <f t="shared" ref="B10:B32" si="19">B9+1</f>
        <v>40697</v>
      </c>
      <c r="C10" s="21">
        <f t="shared" si="0"/>
        <v>40697</v>
      </c>
      <c r="D10" s="35">
        <v>0.25</v>
      </c>
      <c r="E10" s="36">
        <v>0.41666666666666669</v>
      </c>
      <c r="F10" s="37">
        <f t="shared" ref="F10:F35" si="20">E10-D10</f>
        <v>0.16666666666666669</v>
      </c>
      <c r="H10" s="22">
        <f t="shared" si="1"/>
        <v>40697</v>
      </c>
      <c r="I10" s="21">
        <f t="shared" si="2"/>
        <v>40697</v>
      </c>
      <c r="J10" s="35"/>
      <c r="K10" s="36"/>
      <c r="L10" s="37"/>
      <c r="N10" s="22">
        <f t="shared" si="3"/>
        <v>40697</v>
      </c>
      <c r="O10" s="21">
        <f t="shared" si="4"/>
        <v>40697</v>
      </c>
      <c r="P10" s="35"/>
      <c r="Q10" s="36"/>
      <c r="R10" s="37"/>
      <c r="T10" s="22">
        <f t="shared" si="5"/>
        <v>40697</v>
      </c>
      <c r="U10" s="21">
        <f t="shared" si="6"/>
        <v>40697</v>
      </c>
      <c r="V10" s="35"/>
      <c r="W10" s="36"/>
      <c r="X10" s="37"/>
      <c r="Z10" s="22">
        <f t="shared" si="7"/>
        <v>40697</v>
      </c>
      <c r="AA10" s="21">
        <f t="shared" si="8"/>
        <v>40697</v>
      </c>
      <c r="AB10" s="35"/>
      <c r="AC10" s="36"/>
      <c r="AD10" s="37"/>
      <c r="AF10" s="22">
        <f t="shared" si="9"/>
        <v>40697</v>
      </c>
      <c r="AG10" s="21">
        <f t="shared" si="10"/>
        <v>40697</v>
      </c>
      <c r="AH10" s="35"/>
      <c r="AI10" s="36"/>
      <c r="AJ10" s="37"/>
      <c r="AL10" s="22">
        <f t="shared" si="11"/>
        <v>40697</v>
      </c>
      <c r="AM10" s="21">
        <f t="shared" si="12"/>
        <v>40697</v>
      </c>
      <c r="AN10" s="35"/>
      <c r="AO10" s="36"/>
      <c r="AP10" s="37"/>
      <c r="AR10" s="22">
        <f t="shared" si="13"/>
        <v>40697</v>
      </c>
      <c r="AS10" s="21">
        <f t="shared" si="14"/>
        <v>40697</v>
      </c>
      <c r="AT10" s="35"/>
      <c r="AU10" s="36"/>
      <c r="AV10" s="37"/>
      <c r="AX10" s="22">
        <f t="shared" si="15"/>
        <v>40697</v>
      </c>
      <c r="AY10" s="21">
        <f t="shared" si="16"/>
        <v>40697</v>
      </c>
      <c r="AZ10" s="35"/>
      <c r="BA10" s="36"/>
      <c r="BB10" s="37"/>
      <c r="BD10" s="22">
        <f t="shared" si="17"/>
        <v>40697</v>
      </c>
      <c r="BE10" s="21">
        <f t="shared" si="18"/>
        <v>40697</v>
      </c>
      <c r="BF10" s="35"/>
      <c r="BG10" s="36"/>
      <c r="BH10" s="37"/>
    </row>
    <row r="11" spans="2:60" ht="15.75" thickBot="1">
      <c r="B11" s="22">
        <f t="shared" si="19"/>
        <v>40698</v>
      </c>
      <c r="C11" s="21">
        <f t="shared" si="0"/>
        <v>40698</v>
      </c>
      <c r="D11" s="35">
        <v>0.25</v>
      </c>
      <c r="E11" s="36">
        <v>0.41666666666666669</v>
      </c>
      <c r="F11" s="37">
        <f t="shared" si="20"/>
        <v>0.16666666666666669</v>
      </c>
      <c r="H11" s="22">
        <f t="shared" si="1"/>
        <v>40698</v>
      </c>
      <c r="I11" s="21">
        <f t="shared" si="2"/>
        <v>40698</v>
      </c>
      <c r="J11" s="35"/>
      <c r="K11" s="36"/>
      <c r="L11" s="37"/>
      <c r="N11" s="22">
        <f t="shared" si="3"/>
        <v>40698</v>
      </c>
      <c r="O11" s="21">
        <f t="shared" si="4"/>
        <v>40698</v>
      </c>
      <c r="P11" s="35"/>
      <c r="Q11" s="36"/>
      <c r="R11" s="37"/>
      <c r="T11" s="22">
        <f t="shared" si="5"/>
        <v>40698</v>
      </c>
      <c r="U11" s="21">
        <f t="shared" si="6"/>
        <v>40698</v>
      </c>
      <c r="V11" s="35"/>
      <c r="W11" s="36"/>
      <c r="X11" s="37"/>
      <c r="Z11" s="22">
        <f t="shared" si="7"/>
        <v>40698</v>
      </c>
      <c r="AA11" s="21">
        <f t="shared" si="8"/>
        <v>40698</v>
      </c>
      <c r="AB11" s="35"/>
      <c r="AC11" s="36"/>
      <c r="AD11" s="37"/>
      <c r="AF11" s="22">
        <f t="shared" si="9"/>
        <v>40698</v>
      </c>
      <c r="AG11" s="21">
        <f t="shared" si="10"/>
        <v>40698</v>
      </c>
      <c r="AH11" s="35"/>
      <c r="AI11" s="36"/>
      <c r="AJ11" s="37"/>
      <c r="AL11" s="22">
        <f t="shared" si="11"/>
        <v>40698</v>
      </c>
      <c r="AM11" s="21">
        <f t="shared" si="12"/>
        <v>40698</v>
      </c>
      <c r="AN11" s="35"/>
      <c r="AO11" s="36"/>
      <c r="AP11" s="37"/>
      <c r="AR11" s="22">
        <f t="shared" si="13"/>
        <v>40698</v>
      </c>
      <c r="AS11" s="21">
        <f t="shared" si="14"/>
        <v>40698</v>
      </c>
      <c r="AT11" s="35"/>
      <c r="AU11" s="36"/>
      <c r="AV11" s="37"/>
      <c r="AX11" s="22">
        <f t="shared" si="15"/>
        <v>40698</v>
      </c>
      <c r="AY11" s="21">
        <f t="shared" si="16"/>
        <v>40698</v>
      </c>
      <c r="AZ11" s="35"/>
      <c r="BA11" s="36"/>
      <c r="BB11" s="37"/>
      <c r="BD11" s="22">
        <f t="shared" si="17"/>
        <v>40698</v>
      </c>
      <c r="BE11" s="21">
        <f t="shared" si="18"/>
        <v>40698</v>
      </c>
      <c r="BF11" s="35"/>
      <c r="BG11" s="36"/>
      <c r="BH11" s="37"/>
    </row>
    <row r="12" spans="2:60" ht="15.75" thickBot="1">
      <c r="B12" s="22">
        <f t="shared" si="19"/>
        <v>40699</v>
      </c>
      <c r="C12" s="21">
        <f t="shared" si="0"/>
        <v>40699</v>
      </c>
      <c r="D12" s="35">
        <v>0.25</v>
      </c>
      <c r="E12" s="36">
        <v>0.41666666666666669</v>
      </c>
      <c r="F12" s="37">
        <f t="shared" si="20"/>
        <v>0.16666666666666669</v>
      </c>
      <c r="H12" s="22">
        <f t="shared" si="1"/>
        <v>40699</v>
      </c>
      <c r="I12" s="21">
        <f t="shared" si="2"/>
        <v>40699</v>
      </c>
      <c r="J12" s="35"/>
      <c r="K12" s="36"/>
      <c r="L12" s="37"/>
      <c r="N12" s="22">
        <f t="shared" si="3"/>
        <v>40699</v>
      </c>
      <c r="O12" s="21">
        <f t="shared" si="4"/>
        <v>40699</v>
      </c>
      <c r="P12" s="35"/>
      <c r="Q12" s="36"/>
      <c r="R12" s="37"/>
      <c r="T12" s="22">
        <f t="shared" si="5"/>
        <v>40699</v>
      </c>
      <c r="U12" s="21">
        <f t="shared" si="6"/>
        <v>40699</v>
      </c>
      <c r="V12" s="35"/>
      <c r="W12" s="36"/>
      <c r="X12" s="37"/>
      <c r="Z12" s="22">
        <f t="shared" si="7"/>
        <v>40699</v>
      </c>
      <c r="AA12" s="21">
        <f t="shared" si="8"/>
        <v>40699</v>
      </c>
      <c r="AB12" s="35"/>
      <c r="AC12" s="36"/>
      <c r="AD12" s="37"/>
      <c r="AF12" s="22">
        <f t="shared" si="9"/>
        <v>40699</v>
      </c>
      <c r="AG12" s="21">
        <f t="shared" si="10"/>
        <v>40699</v>
      </c>
      <c r="AH12" s="35"/>
      <c r="AI12" s="36"/>
      <c r="AJ12" s="37"/>
      <c r="AL12" s="22">
        <f t="shared" si="11"/>
        <v>40699</v>
      </c>
      <c r="AM12" s="21">
        <f t="shared" si="12"/>
        <v>40699</v>
      </c>
      <c r="AN12" s="35"/>
      <c r="AO12" s="36"/>
      <c r="AP12" s="37"/>
      <c r="AR12" s="22">
        <f t="shared" si="13"/>
        <v>40699</v>
      </c>
      <c r="AS12" s="21">
        <f t="shared" si="14"/>
        <v>40699</v>
      </c>
      <c r="AT12" s="35"/>
      <c r="AU12" s="36"/>
      <c r="AV12" s="37"/>
      <c r="AX12" s="22">
        <f t="shared" si="15"/>
        <v>40699</v>
      </c>
      <c r="AY12" s="21">
        <f t="shared" si="16"/>
        <v>40699</v>
      </c>
      <c r="AZ12" s="35"/>
      <c r="BA12" s="36"/>
      <c r="BB12" s="37"/>
      <c r="BD12" s="22">
        <f t="shared" si="17"/>
        <v>40699</v>
      </c>
      <c r="BE12" s="21">
        <f t="shared" si="18"/>
        <v>40699</v>
      </c>
      <c r="BF12" s="35"/>
      <c r="BG12" s="36"/>
      <c r="BH12" s="37"/>
    </row>
    <row r="13" spans="2:60" ht="15.75" thickBot="1">
      <c r="B13" s="22">
        <f t="shared" si="19"/>
        <v>40700</v>
      </c>
      <c r="C13" s="21">
        <f t="shared" si="0"/>
        <v>40700</v>
      </c>
      <c r="D13" s="35">
        <v>0.125</v>
      </c>
      <c r="E13" s="36">
        <v>0.41666666666666669</v>
      </c>
      <c r="F13" s="37">
        <f t="shared" si="20"/>
        <v>0.29166666666666669</v>
      </c>
      <c r="H13" s="22">
        <f t="shared" si="1"/>
        <v>40700</v>
      </c>
      <c r="I13" s="21">
        <f t="shared" si="2"/>
        <v>40700</v>
      </c>
      <c r="J13" s="35"/>
      <c r="K13" s="36"/>
      <c r="L13" s="37"/>
      <c r="N13" s="22">
        <f t="shared" si="3"/>
        <v>40700</v>
      </c>
      <c r="O13" s="21">
        <f t="shared" si="4"/>
        <v>40700</v>
      </c>
      <c r="P13" s="35"/>
      <c r="Q13" s="36"/>
      <c r="R13" s="37"/>
      <c r="T13" s="22">
        <f t="shared" si="5"/>
        <v>40700</v>
      </c>
      <c r="U13" s="21">
        <f t="shared" si="6"/>
        <v>40700</v>
      </c>
      <c r="V13" s="35"/>
      <c r="W13" s="36"/>
      <c r="X13" s="37"/>
      <c r="Z13" s="22">
        <f t="shared" si="7"/>
        <v>40700</v>
      </c>
      <c r="AA13" s="21">
        <f t="shared" si="8"/>
        <v>40700</v>
      </c>
      <c r="AB13" s="35"/>
      <c r="AC13" s="36"/>
      <c r="AD13" s="37"/>
      <c r="AF13" s="22">
        <f t="shared" si="9"/>
        <v>40700</v>
      </c>
      <c r="AG13" s="21">
        <f t="shared" si="10"/>
        <v>40700</v>
      </c>
      <c r="AH13" s="35"/>
      <c r="AI13" s="36"/>
      <c r="AJ13" s="37"/>
      <c r="AL13" s="22">
        <f t="shared" si="11"/>
        <v>40700</v>
      </c>
      <c r="AM13" s="21">
        <f t="shared" si="12"/>
        <v>40700</v>
      </c>
      <c r="AN13" s="35"/>
      <c r="AO13" s="36"/>
      <c r="AP13" s="37"/>
      <c r="AR13" s="22">
        <f t="shared" si="13"/>
        <v>40700</v>
      </c>
      <c r="AS13" s="21">
        <f t="shared" si="14"/>
        <v>40700</v>
      </c>
      <c r="AT13" s="35"/>
      <c r="AU13" s="36"/>
      <c r="AV13" s="37"/>
      <c r="AX13" s="22">
        <f t="shared" si="15"/>
        <v>40700</v>
      </c>
      <c r="AY13" s="21">
        <f t="shared" si="16"/>
        <v>40700</v>
      </c>
      <c r="AZ13" s="35"/>
      <c r="BA13" s="36"/>
      <c r="BB13" s="37"/>
      <c r="BD13" s="22">
        <f t="shared" si="17"/>
        <v>40700</v>
      </c>
      <c r="BE13" s="21">
        <f t="shared" si="18"/>
        <v>40700</v>
      </c>
      <c r="BF13" s="35"/>
      <c r="BG13" s="36"/>
      <c r="BH13" s="37"/>
    </row>
    <row r="14" spans="2:60" ht="15.75" thickBot="1">
      <c r="B14" s="22">
        <f t="shared" si="19"/>
        <v>40701</v>
      </c>
      <c r="C14" s="21">
        <f t="shared" si="0"/>
        <v>40701</v>
      </c>
      <c r="D14" s="35">
        <v>0.25</v>
      </c>
      <c r="E14" s="36">
        <v>0.41666666666666669</v>
      </c>
      <c r="F14" s="37">
        <f t="shared" si="20"/>
        <v>0.16666666666666669</v>
      </c>
      <c r="H14" s="22">
        <f t="shared" si="1"/>
        <v>40701</v>
      </c>
      <c r="I14" s="21">
        <f t="shared" si="2"/>
        <v>40701</v>
      </c>
      <c r="J14" s="35"/>
      <c r="K14" s="36"/>
      <c r="L14" s="37"/>
      <c r="N14" s="22">
        <f t="shared" si="3"/>
        <v>40701</v>
      </c>
      <c r="O14" s="21">
        <f t="shared" si="4"/>
        <v>40701</v>
      </c>
      <c r="P14" s="35"/>
      <c r="Q14" s="36"/>
      <c r="R14" s="37"/>
      <c r="T14" s="22">
        <f t="shared" si="5"/>
        <v>40701</v>
      </c>
      <c r="U14" s="21">
        <f t="shared" si="6"/>
        <v>40701</v>
      </c>
      <c r="V14" s="35"/>
      <c r="W14" s="36"/>
      <c r="X14" s="37"/>
      <c r="Z14" s="22">
        <f t="shared" si="7"/>
        <v>40701</v>
      </c>
      <c r="AA14" s="21">
        <f t="shared" si="8"/>
        <v>40701</v>
      </c>
      <c r="AB14" s="35"/>
      <c r="AC14" s="36"/>
      <c r="AD14" s="37"/>
      <c r="AF14" s="22">
        <f t="shared" si="9"/>
        <v>40701</v>
      </c>
      <c r="AG14" s="21">
        <f t="shared" si="10"/>
        <v>40701</v>
      </c>
      <c r="AH14" s="35"/>
      <c r="AI14" s="36"/>
      <c r="AJ14" s="37"/>
      <c r="AL14" s="22">
        <f t="shared" si="11"/>
        <v>40701</v>
      </c>
      <c r="AM14" s="21">
        <f t="shared" si="12"/>
        <v>40701</v>
      </c>
      <c r="AN14" s="35"/>
      <c r="AO14" s="36"/>
      <c r="AP14" s="37"/>
      <c r="AR14" s="22">
        <f t="shared" si="13"/>
        <v>40701</v>
      </c>
      <c r="AS14" s="21">
        <f t="shared" si="14"/>
        <v>40701</v>
      </c>
      <c r="AT14" s="35"/>
      <c r="AU14" s="36"/>
      <c r="AV14" s="37"/>
      <c r="AX14" s="22">
        <f t="shared" si="15"/>
        <v>40701</v>
      </c>
      <c r="AY14" s="21">
        <f t="shared" si="16"/>
        <v>40701</v>
      </c>
      <c r="AZ14" s="35"/>
      <c r="BA14" s="36"/>
      <c r="BB14" s="37"/>
      <c r="BD14" s="22">
        <f t="shared" si="17"/>
        <v>40701</v>
      </c>
      <c r="BE14" s="21">
        <f t="shared" si="18"/>
        <v>40701</v>
      </c>
      <c r="BF14" s="35"/>
      <c r="BG14" s="36"/>
      <c r="BH14" s="37"/>
    </row>
    <row r="15" spans="2:60" ht="15.75" thickBot="1">
      <c r="B15" s="22">
        <f t="shared" si="19"/>
        <v>40702</v>
      </c>
      <c r="C15" s="21">
        <f t="shared" si="0"/>
        <v>40702</v>
      </c>
      <c r="D15" s="35">
        <v>0.125</v>
      </c>
      <c r="E15" s="36">
        <v>0.41666666666666669</v>
      </c>
      <c r="F15" s="37">
        <f t="shared" si="20"/>
        <v>0.29166666666666669</v>
      </c>
      <c r="H15" s="22">
        <f t="shared" si="1"/>
        <v>40702</v>
      </c>
      <c r="I15" s="21">
        <f t="shared" si="2"/>
        <v>40702</v>
      </c>
      <c r="J15" s="35"/>
      <c r="K15" s="36"/>
      <c r="L15" s="37"/>
      <c r="N15" s="22">
        <f t="shared" si="3"/>
        <v>40702</v>
      </c>
      <c r="O15" s="21">
        <f t="shared" si="4"/>
        <v>40702</v>
      </c>
      <c r="P15" s="35"/>
      <c r="Q15" s="36"/>
      <c r="R15" s="37"/>
      <c r="T15" s="22">
        <f t="shared" si="5"/>
        <v>40702</v>
      </c>
      <c r="U15" s="21">
        <f t="shared" si="6"/>
        <v>40702</v>
      </c>
      <c r="V15" s="35"/>
      <c r="W15" s="36"/>
      <c r="X15" s="37"/>
      <c r="Z15" s="22">
        <f t="shared" si="7"/>
        <v>40702</v>
      </c>
      <c r="AA15" s="21">
        <f t="shared" si="8"/>
        <v>40702</v>
      </c>
      <c r="AB15" s="35"/>
      <c r="AC15" s="36"/>
      <c r="AD15" s="37"/>
      <c r="AF15" s="22">
        <f t="shared" si="9"/>
        <v>40702</v>
      </c>
      <c r="AG15" s="21">
        <f t="shared" si="10"/>
        <v>40702</v>
      </c>
      <c r="AH15" s="35"/>
      <c r="AI15" s="36"/>
      <c r="AJ15" s="37"/>
      <c r="AL15" s="22">
        <f t="shared" si="11"/>
        <v>40702</v>
      </c>
      <c r="AM15" s="21">
        <f t="shared" si="12"/>
        <v>40702</v>
      </c>
      <c r="AN15" s="35"/>
      <c r="AO15" s="36"/>
      <c r="AP15" s="37"/>
      <c r="AR15" s="22">
        <f t="shared" si="13"/>
        <v>40702</v>
      </c>
      <c r="AS15" s="21">
        <f t="shared" si="14"/>
        <v>40702</v>
      </c>
      <c r="AT15" s="35"/>
      <c r="AU15" s="36"/>
      <c r="AV15" s="37"/>
      <c r="AX15" s="22">
        <f t="shared" si="15"/>
        <v>40702</v>
      </c>
      <c r="AY15" s="21">
        <f t="shared" si="16"/>
        <v>40702</v>
      </c>
      <c r="AZ15" s="35"/>
      <c r="BA15" s="36"/>
      <c r="BB15" s="37"/>
      <c r="BD15" s="22">
        <f t="shared" si="17"/>
        <v>40702</v>
      </c>
      <c r="BE15" s="21">
        <f t="shared" si="18"/>
        <v>40702</v>
      </c>
      <c r="BF15" s="35"/>
      <c r="BG15" s="36"/>
      <c r="BH15" s="37"/>
    </row>
    <row r="16" spans="2:60" ht="15.75" thickBot="1">
      <c r="B16" s="22">
        <f t="shared" si="19"/>
        <v>40703</v>
      </c>
      <c r="C16" s="21">
        <f t="shared" si="0"/>
        <v>40703</v>
      </c>
      <c r="D16" s="35">
        <v>0.25</v>
      </c>
      <c r="E16" s="36">
        <v>0.41666666666666669</v>
      </c>
      <c r="F16" s="37">
        <f t="shared" si="20"/>
        <v>0.16666666666666669</v>
      </c>
      <c r="H16" s="22">
        <f t="shared" si="1"/>
        <v>40703</v>
      </c>
      <c r="I16" s="21">
        <f t="shared" si="2"/>
        <v>40703</v>
      </c>
      <c r="J16" s="35"/>
      <c r="K16" s="36"/>
      <c r="L16" s="37"/>
      <c r="N16" s="22">
        <f t="shared" si="3"/>
        <v>40703</v>
      </c>
      <c r="O16" s="21">
        <f t="shared" si="4"/>
        <v>40703</v>
      </c>
      <c r="P16" s="35"/>
      <c r="Q16" s="36"/>
      <c r="R16" s="37"/>
      <c r="T16" s="22">
        <f t="shared" si="5"/>
        <v>40703</v>
      </c>
      <c r="U16" s="21">
        <f t="shared" si="6"/>
        <v>40703</v>
      </c>
      <c r="V16" s="35"/>
      <c r="W16" s="36"/>
      <c r="X16" s="37"/>
      <c r="Z16" s="22">
        <f t="shared" si="7"/>
        <v>40703</v>
      </c>
      <c r="AA16" s="21">
        <f t="shared" si="8"/>
        <v>40703</v>
      </c>
      <c r="AB16" s="35"/>
      <c r="AC16" s="36"/>
      <c r="AD16" s="37"/>
      <c r="AF16" s="22">
        <f t="shared" si="9"/>
        <v>40703</v>
      </c>
      <c r="AG16" s="21">
        <f t="shared" si="10"/>
        <v>40703</v>
      </c>
      <c r="AH16" s="35"/>
      <c r="AI16" s="36"/>
      <c r="AJ16" s="37"/>
      <c r="AL16" s="22">
        <f t="shared" si="11"/>
        <v>40703</v>
      </c>
      <c r="AM16" s="21">
        <f t="shared" si="12"/>
        <v>40703</v>
      </c>
      <c r="AN16" s="35"/>
      <c r="AO16" s="36"/>
      <c r="AP16" s="37"/>
      <c r="AR16" s="22">
        <f t="shared" si="13"/>
        <v>40703</v>
      </c>
      <c r="AS16" s="21">
        <f t="shared" si="14"/>
        <v>40703</v>
      </c>
      <c r="AT16" s="35"/>
      <c r="AU16" s="36"/>
      <c r="AV16" s="37"/>
      <c r="AX16" s="22">
        <f t="shared" si="15"/>
        <v>40703</v>
      </c>
      <c r="AY16" s="21">
        <f t="shared" si="16"/>
        <v>40703</v>
      </c>
      <c r="AZ16" s="35"/>
      <c r="BA16" s="36"/>
      <c r="BB16" s="37"/>
      <c r="BD16" s="22">
        <f t="shared" si="17"/>
        <v>40703</v>
      </c>
      <c r="BE16" s="21">
        <f t="shared" si="18"/>
        <v>40703</v>
      </c>
      <c r="BF16" s="35"/>
      <c r="BG16" s="36"/>
      <c r="BH16" s="37"/>
    </row>
    <row r="17" spans="2:60" ht="15.75" thickBot="1">
      <c r="B17" s="22">
        <f t="shared" si="19"/>
        <v>40704</v>
      </c>
      <c r="C17" s="21">
        <f t="shared" si="0"/>
        <v>40704</v>
      </c>
      <c r="D17" s="35">
        <v>0.25</v>
      </c>
      <c r="E17" s="36">
        <v>0.41666666666666669</v>
      </c>
      <c r="F17" s="37">
        <f t="shared" si="20"/>
        <v>0.16666666666666669</v>
      </c>
      <c r="H17" s="22">
        <f t="shared" si="1"/>
        <v>40704</v>
      </c>
      <c r="I17" s="21">
        <f t="shared" si="2"/>
        <v>40704</v>
      </c>
      <c r="J17" s="35"/>
      <c r="K17" s="36"/>
      <c r="L17" s="37"/>
      <c r="N17" s="22">
        <f t="shared" si="3"/>
        <v>40704</v>
      </c>
      <c r="O17" s="21">
        <f t="shared" si="4"/>
        <v>40704</v>
      </c>
      <c r="P17" s="35"/>
      <c r="Q17" s="36"/>
      <c r="R17" s="37"/>
      <c r="T17" s="22">
        <f t="shared" si="5"/>
        <v>40704</v>
      </c>
      <c r="U17" s="21">
        <f t="shared" si="6"/>
        <v>40704</v>
      </c>
      <c r="V17" s="35"/>
      <c r="W17" s="36"/>
      <c r="X17" s="37"/>
      <c r="Z17" s="22">
        <f t="shared" si="7"/>
        <v>40704</v>
      </c>
      <c r="AA17" s="21">
        <f t="shared" si="8"/>
        <v>40704</v>
      </c>
      <c r="AB17" s="35"/>
      <c r="AC17" s="36"/>
      <c r="AD17" s="37"/>
      <c r="AF17" s="22">
        <f t="shared" si="9"/>
        <v>40704</v>
      </c>
      <c r="AG17" s="21">
        <f t="shared" si="10"/>
        <v>40704</v>
      </c>
      <c r="AH17" s="35"/>
      <c r="AI17" s="36"/>
      <c r="AJ17" s="37"/>
      <c r="AL17" s="22">
        <f t="shared" si="11"/>
        <v>40704</v>
      </c>
      <c r="AM17" s="21">
        <f t="shared" si="12"/>
        <v>40704</v>
      </c>
      <c r="AN17" s="35"/>
      <c r="AO17" s="36"/>
      <c r="AP17" s="37"/>
      <c r="AR17" s="22">
        <f t="shared" si="13"/>
        <v>40704</v>
      </c>
      <c r="AS17" s="21">
        <f t="shared" si="14"/>
        <v>40704</v>
      </c>
      <c r="AT17" s="35"/>
      <c r="AU17" s="36"/>
      <c r="AV17" s="37"/>
      <c r="AX17" s="22">
        <f t="shared" si="15"/>
        <v>40704</v>
      </c>
      <c r="AY17" s="21">
        <f t="shared" si="16"/>
        <v>40704</v>
      </c>
      <c r="AZ17" s="35"/>
      <c r="BA17" s="36"/>
      <c r="BB17" s="37"/>
      <c r="BD17" s="22">
        <f t="shared" si="17"/>
        <v>40704</v>
      </c>
      <c r="BE17" s="21">
        <f t="shared" si="18"/>
        <v>40704</v>
      </c>
      <c r="BF17" s="35"/>
      <c r="BG17" s="36"/>
      <c r="BH17" s="37"/>
    </row>
    <row r="18" spans="2:60" ht="15.75" thickBot="1">
      <c r="B18" s="22">
        <f t="shared" si="19"/>
        <v>40705</v>
      </c>
      <c r="C18" s="21">
        <f t="shared" si="0"/>
        <v>40705</v>
      </c>
      <c r="D18" s="35">
        <v>0.25</v>
      </c>
      <c r="E18" s="36">
        <v>0.41666666666666669</v>
      </c>
      <c r="F18" s="37">
        <f t="shared" si="20"/>
        <v>0.16666666666666669</v>
      </c>
      <c r="H18" s="22">
        <f t="shared" si="1"/>
        <v>40705</v>
      </c>
      <c r="I18" s="21">
        <f t="shared" si="2"/>
        <v>40705</v>
      </c>
      <c r="J18" s="35"/>
      <c r="K18" s="36"/>
      <c r="L18" s="37"/>
      <c r="N18" s="22">
        <f t="shared" si="3"/>
        <v>40705</v>
      </c>
      <c r="O18" s="21">
        <f t="shared" si="4"/>
        <v>40705</v>
      </c>
      <c r="P18" s="35"/>
      <c r="Q18" s="36"/>
      <c r="R18" s="37"/>
      <c r="T18" s="22">
        <f t="shared" si="5"/>
        <v>40705</v>
      </c>
      <c r="U18" s="21">
        <f t="shared" si="6"/>
        <v>40705</v>
      </c>
      <c r="V18" s="35"/>
      <c r="W18" s="36"/>
      <c r="X18" s="37"/>
      <c r="Z18" s="22">
        <f t="shared" si="7"/>
        <v>40705</v>
      </c>
      <c r="AA18" s="21">
        <f t="shared" si="8"/>
        <v>40705</v>
      </c>
      <c r="AB18" s="35"/>
      <c r="AC18" s="36"/>
      <c r="AD18" s="37"/>
      <c r="AF18" s="22">
        <f t="shared" si="9"/>
        <v>40705</v>
      </c>
      <c r="AG18" s="21">
        <f t="shared" si="10"/>
        <v>40705</v>
      </c>
      <c r="AH18" s="35"/>
      <c r="AI18" s="36"/>
      <c r="AJ18" s="37"/>
      <c r="AL18" s="22">
        <f t="shared" si="11"/>
        <v>40705</v>
      </c>
      <c r="AM18" s="21">
        <f t="shared" si="12"/>
        <v>40705</v>
      </c>
      <c r="AN18" s="35"/>
      <c r="AO18" s="36"/>
      <c r="AP18" s="37"/>
      <c r="AR18" s="22">
        <f t="shared" si="13"/>
        <v>40705</v>
      </c>
      <c r="AS18" s="21">
        <f t="shared" si="14"/>
        <v>40705</v>
      </c>
      <c r="AT18" s="35"/>
      <c r="AU18" s="36"/>
      <c r="AV18" s="37"/>
      <c r="AX18" s="22">
        <f t="shared" si="15"/>
        <v>40705</v>
      </c>
      <c r="AY18" s="21">
        <f t="shared" si="16"/>
        <v>40705</v>
      </c>
      <c r="AZ18" s="35"/>
      <c r="BA18" s="36"/>
      <c r="BB18" s="37"/>
      <c r="BD18" s="22">
        <f t="shared" si="17"/>
        <v>40705</v>
      </c>
      <c r="BE18" s="21">
        <f t="shared" si="18"/>
        <v>40705</v>
      </c>
      <c r="BF18" s="35"/>
      <c r="BG18" s="36"/>
      <c r="BH18" s="37"/>
    </row>
    <row r="19" spans="2:60" ht="15.75" thickBot="1">
      <c r="B19" s="22">
        <f t="shared" si="19"/>
        <v>40706</v>
      </c>
      <c r="C19" s="21">
        <f t="shared" si="0"/>
        <v>40706</v>
      </c>
      <c r="D19" s="35">
        <v>0.25</v>
      </c>
      <c r="E19" s="36">
        <v>0.41666666666666669</v>
      </c>
      <c r="F19" s="37">
        <f t="shared" si="20"/>
        <v>0.16666666666666669</v>
      </c>
      <c r="H19" s="22">
        <f t="shared" si="1"/>
        <v>40706</v>
      </c>
      <c r="I19" s="21">
        <f t="shared" si="2"/>
        <v>40706</v>
      </c>
      <c r="J19" s="35"/>
      <c r="K19" s="36"/>
      <c r="L19" s="37"/>
      <c r="N19" s="22">
        <f t="shared" si="3"/>
        <v>40706</v>
      </c>
      <c r="O19" s="21">
        <f t="shared" si="4"/>
        <v>40706</v>
      </c>
      <c r="P19" s="35"/>
      <c r="Q19" s="36"/>
      <c r="R19" s="37"/>
      <c r="T19" s="22">
        <f t="shared" si="5"/>
        <v>40706</v>
      </c>
      <c r="U19" s="21">
        <f t="shared" si="6"/>
        <v>40706</v>
      </c>
      <c r="V19" s="35"/>
      <c r="W19" s="36"/>
      <c r="X19" s="37"/>
      <c r="Z19" s="22">
        <f t="shared" si="7"/>
        <v>40706</v>
      </c>
      <c r="AA19" s="21">
        <f t="shared" si="8"/>
        <v>40706</v>
      </c>
      <c r="AB19" s="35"/>
      <c r="AC19" s="36"/>
      <c r="AD19" s="37"/>
      <c r="AF19" s="22">
        <f t="shared" si="9"/>
        <v>40706</v>
      </c>
      <c r="AG19" s="21">
        <f t="shared" si="10"/>
        <v>40706</v>
      </c>
      <c r="AH19" s="35"/>
      <c r="AI19" s="36"/>
      <c r="AJ19" s="37"/>
      <c r="AL19" s="22">
        <f t="shared" si="11"/>
        <v>40706</v>
      </c>
      <c r="AM19" s="21">
        <f t="shared" si="12"/>
        <v>40706</v>
      </c>
      <c r="AN19" s="35"/>
      <c r="AO19" s="36"/>
      <c r="AP19" s="37"/>
      <c r="AR19" s="22">
        <f t="shared" si="13"/>
        <v>40706</v>
      </c>
      <c r="AS19" s="21">
        <f t="shared" si="14"/>
        <v>40706</v>
      </c>
      <c r="AT19" s="35"/>
      <c r="AU19" s="36"/>
      <c r="AV19" s="37"/>
      <c r="AX19" s="22">
        <f t="shared" si="15"/>
        <v>40706</v>
      </c>
      <c r="AY19" s="21">
        <f t="shared" si="16"/>
        <v>40706</v>
      </c>
      <c r="AZ19" s="35"/>
      <c r="BA19" s="36"/>
      <c r="BB19" s="37"/>
      <c r="BD19" s="22">
        <f t="shared" si="17"/>
        <v>40706</v>
      </c>
      <c r="BE19" s="21">
        <f t="shared" si="18"/>
        <v>40706</v>
      </c>
      <c r="BF19" s="35"/>
      <c r="BG19" s="36"/>
      <c r="BH19" s="37"/>
    </row>
    <row r="20" spans="2:60" ht="15.75" thickBot="1">
      <c r="B20" s="22">
        <f t="shared" si="19"/>
        <v>40707</v>
      </c>
      <c r="C20" s="21">
        <f t="shared" si="0"/>
        <v>40707</v>
      </c>
      <c r="D20" s="35">
        <v>0.25</v>
      </c>
      <c r="E20" s="36">
        <v>0.41666666666666669</v>
      </c>
      <c r="F20" s="37">
        <f t="shared" si="20"/>
        <v>0.16666666666666669</v>
      </c>
      <c r="H20" s="22">
        <f t="shared" si="1"/>
        <v>40707</v>
      </c>
      <c r="I20" s="21">
        <f t="shared" si="2"/>
        <v>40707</v>
      </c>
      <c r="J20" s="35"/>
      <c r="K20" s="36"/>
      <c r="L20" s="37"/>
      <c r="N20" s="22">
        <f t="shared" si="3"/>
        <v>40707</v>
      </c>
      <c r="O20" s="21">
        <f t="shared" si="4"/>
        <v>40707</v>
      </c>
      <c r="P20" s="35"/>
      <c r="Q20" s="36"/>
      <c r="R20" s="37"/>
      <c r="T20" s="22">
        <f t="shared" si="5"/>
        <v>40707</v>
      </c>
      <c r="U20" s="21">
        <f t="shared" si="6"/>
        <v>40707</v>
      </c>
      <c r="V20" s="35"/>
      <c r="W20" s="36"/>
      <c r="X20" s="37"/>
      <c r="Z20" s="22">
        <f t="shared" si="7"/>
        <v>40707</v>
      </c>
      <c r="AA20" s="21">
        <f t="shared" si="8"/>
        <v>40707</v>
      </c>
      <c r="AB20" s="35"/>
      <c r="AC20" s="36"/>
      <c r="AD20" s="37"/>
      <c r="AF20" s="22">
        <f t="shared" si="9"/>
        <v>40707</v>
      </c>
      <c r="AG20" s="21">
        <f t="shared" si="10"/>
        <v>40707</v>
      </c>
      <c r="AH20" s="35"/>
      <c r="AI20" s="36"/>
      <c r="AJ20" s="37"/>
      <c r="AL20" s="22">
        <f t="shared" si="11"/>
        <v>40707</v>
      </c>
      <c r="AM20" s="21">
        <f t="shared" si="12"/>
        <v>40707</v>
      </c>
      <c r="AN20" s="35"/>
      <c r="AO20" s="36"/>
      <c r="AP20" s="37"/>
      <c r="AR20" s="22">
        <f t="shared" si="13"/>
        <v>40707</v>
      </c>
      <c r="AS20" s="21">
        <f t="shared" si="14"/>
        <v>40707</v>
      </c>
      <c r="AT20" s="35"/>
      <c r="AU20" s="36"/>
      <c r="AV20" s="37"/>
      <c r="AX20" s="22">
        <f t="shared" si="15"/>
        <v>40707</v>
      </c>
      <c r="AY20" s="21">
        <f t="shared" si="16"/>
        <v>40707</v>
      </c>
      <c r="AZ20" s="35"/>
      <c r="BA20" s="36"/>
      <c r="BB20" s="37"/>
      <c r="BD20" s="22">
        <f t="shared" si="17"/>
        <v>40707</v>
      </c>
      <c r="BE20" s="21">
        <f t="shared" si="18"/>
        <v>40707</v>
      </c>
      <c r="BF20" s="35"/>
      <c r="BG20" s="36"/>
      <c r="BH20" s="37"/>
    </row>
    <row r="21" spans="2:60" ht="15.75" thickBot="1">
      <c r="B21" s="22">
        <f t="shared" si="19"/>
        <v>40708</v>
      </c>
      <c r="C21" s="21">
        <f t="shared" si="0"/>
        <v>40708</v>
      </c>
      <c r="D21" s="35">
        <v>0.25</v>
      </c>
      <c r="E21" s="36">
        <v>0.41666666666666669</v>
      </c>
      <c r="F21" s="37">
        <f t="shared" si="20"/>
        <v>0.16666666666666669</v>
      </c>
      <c r="H21" s="22">
        <f t="shared" si="1"/>
        <v>40708</v>
      </c>
      <c r="I21" s="21">
        <f t="shared" si="2"/>
        <v>40708</v>
      </c>
      <c r="J21" s="35"/>
      <c r="K21" s="36"/>
      <c r="L21" s="37"/>
      <c r="N21" s="22">
        <f t="shared" si="3"/>
        <v>40708</v>
      </c>
      <c r="O21" s="21">
        <f t="shared" si="4"/>
        <v>40708</v>
      </c>
      <c r="P21" s="35"/>
      <c r="Q21" s="36"/>
      <c r="R21" s="37"/>
      <c r="T21" s="22">
        <f t="shared" si="5"/>
        <v>40708</v>
      </c>
      <c r="U21" s="21">
        <f t="shared" si="6"/>
        <v>40708</v>
      </c>
      <c r="V21" s="35"/>
      <c r="W21" s="36"/>
      <c r="X21" s="37"/>
      <c r="Z21" s="22">
        <f t="shared" si="7"/>
        <v>40708</v>
      </c>
      <c r="AA21" s="21">
        <f t="shared" si="8"/>
        <v>40708</v>
      </c>
      <c r="AB21" s="35"/>
      <c r="AC21" s="36"/>
      <c r="AD21" s="37"/>
      <c r="AF21" s="22">
        <f t="shared" si="9"/>
        <v>40708</v>
      </c>
      <c r="AG21" s="21">
        <f t="shared" si="10"/>
        <v>40708</v>
      </c>
      <c r="AH21" s="35"/>
      <c r="AI21" s="36"/>
      <c r="AJ21" s="37"/>
      <c r="AL21" s="22">
        <f t="shared" si="11"/>
        <v>40708</v>
      </c>
      <c r="AM21" s="21">
        <f t="shared" si="12"/>
        <v>40708</v>
      </c>
      <c r="AN21" s="35"/>
      <c r="AO21" s="36"/>
      <c r="AP21" s="37"/>
      <c r="AR21" s="22">
        <f t="shared" si="13"/>
        <v>40708</v>
      </c>
      <c r="AS21" s="21">
        <f t="shared" si="14"/>
        <v>40708</v>
      </c>
      <c r="AT21" s="35"/>
      <c r="AU21" s="36"/>
      <c r="AV21" s="37"/>
      <c r="AX21" s="22">
        <f t="shared" si="15"/>
        <v>40708</v>
      </c>
      <c r="AY21" s="21">
        <f t="shared" si="16"/>
        <v>40708</v>
      </c>
      <c r="AZ21" s="35"/>
      <c r="BA21" s="36"/>
      <c r="BB21" s="37"/>
      <c r="BD21" s="22">
        <f t="shared" si="17"/>
        <v>40708</v>
      </c>
      <c r="BE21" s="21">
        <f t="shared" si="18"/>
        <v>40708</v>
      </c>
      <c r="BF21" s="35"/>
      <c r="BG21" s="36"/>
      <c r="BH21" s="37"/>
    </row>
    <row r="22" spans="2:60" ht="15.75" thickBot="1">
      <c r="B22" s="22">
        <f t="shared" si="19"/>
        <v>40709</v>
      </c>
      <c r="C22" s="21">
        <f t="shared" si="0"/>
        <v>40709</v>
      </c>
      <c r="D22" s="35">
        <v>0.16666666666666666</v>
      </c>
      <c r="E22" s="36">
        <v>0.375</v>
      </c>
      <c r="F22" s="37">
        <f t="shared" si="20"/>
        <v>0.20833333333333334</v>
      </c>
      <c r="H22" s="22">
        <f t="shared" si="1"/>
        <v>40709</v>
      </c>
      <c r="I22" s="21">
        <f t="shared" si="2"/>
        <v>40709</v>
      </c>
      <c r="J22" s="35"/>
      <c r="K22" s="36"/>
      <c r="L22" s="37"/>
      <c r="N22" s="22">
        <f t="shared" si="3"/>
        <v>40709</v>
      </c>
      <c r="O22" s="21">
        <f t="shared" si="4"/>
        <v>40709</v>
      </c>
      <c r="P22" s="35"/>
      <c r="Q22" s="36"/>
      <c r="R22" s="37"/>
      <c r="T22" s="22">
        <f t="shared" si="5"/>
        <v>40709</v>
      </c>
      <c r="U22" s="21">
        <f t="shared" si="6"/>
        <v>40709</v>
      </c>
      <c r="V22" s="35"/>
      <c r="W22" s="36"/>
      <c r="X22" s="37"/>
      <c r="Z22" s="22">
        <f t="shared" si="7"/>
        <v>40709</v>
      </c>
      <c r="AA22" s="21">
        <f t="shared" si="8"/>
        <v>40709</v>
      </c>
      <c r="AB22" s="35"/>
      <c r="AC22" s="36"/>
      <c r="AD22" s="37"/>
      <c r="AF22" s="22">
        <f t="shared" si="9"/>
        <v>40709</v>
      </c>
      <c r="AG22" s="21">
        <f t="shared" si="10"/>
        <v>40709</v>
      </c>
      <c r="AH22" s="35"/>
      <c r="AI22" s="36"/>
      <c r="AJ22" s="37"/>
      <c r="AL22" s="22">
        <f t="shared" si="11"/>
        <v>40709</v>
      </c>
      <c r="AM22" s="21">
        <f t="shared" si="12"/>
        <v>40709</v>
      </c>
      <c r="AN22" s="35"/>
      <c r="AO22" s="36"/>
      <c r="AP22" s="37"/>
      <c r="AR22" s="22">
        <f t="shared" si="13"/>
        <v>40709</v>
      </c>
      <c r="AS22" s="21">
        <f t="shared" si="14"/>
        <v>40709</v>
      </c>
      <c r="AT22" s="35"/>
      <c r="AU22" s="36"/>
      <c r="AV22" s="37"/>
      <c r="AX22" s="22">
        <f t="shared" si="15"/>
        <v>40709</v>
      </c>
      <c r="AY22" s="21">
        <f t="shared" si="16"/>
        <v>40709</v>
      </c>
      <c r="AZ22" s="35"/>
      <c r="BA22" s="36"/>
      <c r="BB22" s="37"/>
      <c r="BD22" s="22">
        <f t="shared" si="17"/>
        <v>40709</v>
      </c>
      <c r="BE22" s="21">
        <f t="shared" si="18"/>
        <v>40709</v>
      </c>
      <c r="BF22" s="35"/>
      <c r="BG22" s="36"/>
      <c r="BH22" s="37"/>
    </row>
    <row r="23" spans="2:60" ht="15.75" thickBot="1">
      <c r="B23" s="22">
        <f t="shared" si="19"/>
        <v>40710</v>
      </c>
      <c r="C23" s="21">
        <f t="shared" si="0"/>
        <v>40710</v>
      </c>
      <c r="D23" s="35"/>
      <c r="E23" s="36"/>
      <c r="F23" s="37">
        <f t="shared" si="20"/>
        <v>0</v>
      </c>
      <c r="H23" s="22">
        <f t="shared" si="1"/>
        <v>40710</v>
      </c>
      <c r="I23" s="21">
        <f t="shared" si="2"/>
        <v>40710</v>
      </c>
      <c r="J23" s="35"/>
      <c r="K23" s="36"/>
      <c r="L23" s="37"/>
      <c r="N23" s="22">
        <f t="shared" si="3"/>
        <v>40710</v>
      </c>
      <c r="O23" s="21">
        <f t="shared" si="4"/>
        <v>40710</v>
      </c>
      <c r="P23" s="35"/>
      <c r="Q23" s="36"/>
      <c r="R23" s="37"/>
      <c r="T23" s="22">
        <f t="shared" si="5"/>
        <v>40710</v>
      </c>
      <c r="U23" s="21">
        <f t="shared" si="6"/>
        <v>40710</v>
      </c>
      <c r="V23" s="35"/>
      <c r="W23" s="36"/>
      <c r="X23" s="37"/>
      <c r="Z23" s="22">
        <f t="shared" si="7"/>
        <v>40710</v>
      </c>
      <c r="AA23" s="21">
        <f t="shared" si="8"/>
        <v>40710</v>
      </c>
      <c r="AB23" s="35"/>
      <c r="AC23" s="36"/>
      <c r="AD23" s="37"/>
      <c r="AF23" s="22">
        <f t="shared" si="9"/>
        <v>40710</v>
      </c>
      <c r="AG23" s="21">
        <f t="shared" si="10"/>
        <v>40710</v>
      </c>
      <c r="AH23" s="35"/>
      <c r="AI23" s="36"/>
      <c r="AJ23" s="37"/>
      <c r="AL23" s="22">
        <f t="shared" si="11"/>
        <v>40710</v>
      </c>
      <c r="AM23" s="21">
        <f t="shared" si="12"/>
        <v>40710</v>
      </c>
      <c r="AN23" s="35"/>
      <c r="AO23" s="36"/>
      <c r="AP23" s="37"/>
      <c r="AR23" s="22">
        <f t="shared" si="13"/>
        <v>40710</v>
      </c>
      <c r="AS23" s="21">
        <f t="shared" si="14"/>
        <v>40710</v>
      </c>
      <c r="AT23" s="35"/>
      <c r="AU23" s="36"/>
      <c r="AV23" s="37"/>
      <c r="AX23" s="22">
        <f t="shared" si="15"/>
        <v>40710</v>
      </c>
      <c r="AY23" s="21">
        <f t="shared" si="16"/>
        <v>40710</v>
      </c>
      <c r="AZ23" s="35"/>
      <c r="BA23" s="36"/>
      <c r="BB23" s="37"/>
      <c r="BD23" s="22">
        <f t="shared" si="17"/>
        <v>40710</v>
      </c>
      <c r="BE23" s="21">
        <f t="shared" si="18"/>
        <v>40710</v>
      </c>
      <c r="BF23" s="35"/>
      <c r="BG23" s="36"/>
      <c r="BH23" s="37"/>
    </row>
    <row r="24" spans="2:60" ht="15.75" thickBot="1">
      <c r="B24" s="22">
        <f t="shared" si="19"/>
        <v>40711</v>
      </c>
      <c r="C24" s="21">
        <f t="shared" si="0"/>
        <v>40711</v>
      </c>
      <c r="D24" s="35"/>
      <c r="E24" s="36"/>
      <c r="F24" s="37">
        <f t="shared" si="20"/>
        <v>0</v>
      </c>
      <c r="H24" s="22">
        <f t="shared" si="1"/>
        <v>40711</v>
      </c>
      <c r="I24" s="21">
        <f t="shared" si="2"/>
        <v>40711</v>
      </c>
      <c r="J24" s="35"/>
      <c r="K24" s="36"/>
      <c r="L24" s="37"/>
      <c r="N24" s="22">
        <f t="shared" si="3"/>
        <v>40711</v>
      </c>
      <c r="O24" s="21">
        <f t="shared" si="4"/>
        <v>40711</v>
      </c>
      <c r="P24" s="35"/>
      <c r="Q24" s="36"/>
      <c r="R24" s="37"/>
      <c r="T24" s="22">
        <f t="shared" si="5"/>
        <v>40711</v>
      </c>
      <c r="U24" s="21">
        <f t="shared" si="6"/>
        <v>40711</v>
      </c>
      <c r="V24" s="35"/>
      <c r="W24" s="36"/>
      <c r="X24" s="37"/>
      <c r="Z24" s="22">
        <f t="shared" si="7"/>
        <v>40711</v>
      </c>
      <c r="AA24" s="21">
        <f t="shared" si="8"/>
        <v>40711</v>
      </c>
      <c r="AB24" s="35"/>
      <c r="AC24" s="36"/>
      <c r="AD24" s="37"/>
      <c r="AF24" s="22">
        <f t="shared" si="9"/>
        <v>40711</v>
      </c>
      <c r="AG24" s="21">
        <f t="shared" si="10"/>
        <v>40711</v>
      </c>
      <c r="AH24" s="35"/>
      <c r="AI24" s="36"/>
      <c r="AJ24" s="37"/>
      <c r="AL24" s="22">
        <f t="shared" si="11"/>
        <v>40711</v>
      </c>
      <c r="AM24" s="21">
        <f t="shared" si="12"/>
        <v>40711</v>
      </c>
      <c r="AN24" s="35"/>
      <c r="AO24" s="36"/>
      <c r="AP24" s="37"/>
      <c r="AR24" s="22">
        <f t="shared" si="13"/>
        <v>40711</v>
      </c>
      <c r="AS24" s="21">
        <f t="shared" si="14"/>
        <v>40711</v>
      </c>
      <c r="AT24" s="35"/>
      <c r="AU24" s="36"/>
      <c r="AV24" s="37"/>
      <c r="AX24" s="22">
        <f t="shared" si="15"/>
        <v>40711</v>
      </c>
      <c r="AY24" s="21">
        <f t="shared" si="16"/>
        <v>40711</v>
      </c>
      <c r="AZ24" s="35"/>
      <c r="BA24" s="36"/>
      <c r="BB24" s="37"/>
      <c r="BD24" s="22">
        <f t="shared" si="17"/>
        <v>40711</v>
      </c>
      <c r="BE24" s="21">
        <f t="shared" si="18"/>
        <v>40711</v>
      </c>
      <c r="BF24" s="35"/>
      <c r="BG24" s="36"/>
      <c r="BH24" s="37"/>
    </row>
    <row r="25" spans="2:60" ht="15.75" thickBot="1">
      <c r="B25" s="22">
        <f t="shared" si="19"/>
        <v>40712</v>
      </c>
      <c r="C25" s="21">
        <f t="shared" si="0"/>
        <v>40712</v>
      </c>
      <c r="D25" s="35"/>
      <c r="E25" s="36"/>
      <c r="F25" s="37">
        <f t="shared" si="20"/>
        <v>0</v>
      </c>
      <c r="H25" s="22">
        <f t="shared" si="1"/>
        <v>40712</v>
      </c>
      <c r="I25" s="21">
        <f t="shared" si="2"/>
        <v>40712</v>
      </c>
      <c r="J25" s="35"/>
      <c r="K25" s="36"/>
      <c r="L25" s="37"/>
      <c r="N25" s="22">
        <f t="shared" si="3"/>
        <v>40712</v>
      </c>
      <c r="O25" s="21">
        <f t="shared" si="4"/>
        <v>40712</v>
      </c>
      <c r="P25" s="35"/>
      <c r="Q25" s="36"/>
      <c r="R25" s="37"/>
      <c r="T25" s="22">
        <f t="shared" si="5"/>
        <v>40712</v>
      </c>
      <c r="U25" s="21">
        <f t="shared" si="6"/>
        <v>40712</v>
      </c>
      <c r="V25" s="35"/>
      <c r="W25" s="36"/>
      <c r="X25" s="37"/>
      <c r="Z25" s="22">
        <f t="shared" si="7"/>
        <v>40712</v>
      </c>
      <c r="AA25" s="21">
        <f t="shared" si="8"/>
        <v>40712</v>
      </c>
      <c r="AB25" s="35"/>
      <c r="AC25" s="36"/>
      <c r="AD25" s="37"/>
      <c r="AF25" s="22">
        <f t="shared" si="9"/>
        <v>40712</v>
      </c>
      <c r="AG25" s="21">
        <f t="shared" si="10"/>
        <v>40712</v>
      </c>
      <c r="AH25" s="35"/>
      <c r="AI25" s="36"/>
      <c r="AJ25" s="37"/>
      <c r="AL25" s="22">
        <f t="shared" si="11"/>
        <v>40712</v>
      </c>
      <c r="AM25" s="21">
        <f t="shared" si="12"/>
        <v>40712</v>
      </c>
      <c r="AN25" s="35"/>
      <c r="AO25" s="36"/>
      <c r="AP25" s="37"/>
      <c r="AR25" s="22">
        <f t="shared" si="13"/>
        <v>40712</v>
      </c>
      <c r="AS25" s="21">
        <f t="shared" si="14"/>
        <v>40712</v>
      </c>
      <c r="AT25" s="35"/>
      <c r="AU25" s="36"/>
      <c r="AV25" s="37"/>
      <c r="AX25" s="22">
        <f t="shared" si="15"/>
        <v>40712</v>
      </c>
      <c r="AY25" s="21">
        <f t="shared" si="16"/>
        <v>40712</v>
      </c>
      <c r="AZ25" s="35"/>
      <c r="BA25" s="36"/>
      <c r="BB25" s="37"/>
      <c r="BD25" s="22">
        <f t="shared" si="17"/>
        <v>40712</v>
      </c>
      <c r="BE25" s="21">
        <f t="shared" si="18"/>
        <v>40712</v>
      </c>
      <c r="BF25" s="35"/>
      <c r="BG25" s="36"/>
      <c r="BH25" s="37"/>
    </row>
    <row r="26" spans="2:60" ht="15.75" thickBot="1">
      <c r="B26" s="22">
        <f t="shared" si="19"/>
        <v>40713</v>
      </c>
      <c r="C26" s="21">
        <f t="shared" si="0"/>
        <v>40713</v>
      </c>
      <c r="D26" s="35"/>
      <c r="E26" s="36"/>
      <c r="F26" s="37">
        <f t="shared" si="20"/>
        <v>0</v>
      </c>
      <c r="H26" s="22">
        <f t="shared" si="1"/>
        <v>40713</v>
      </c>
      <c r="I26" s="21">
        <f t="shared" si="2"/>
        <v>40713</v>
      </c>
      <c r="J26" s="35"/>
      <c r="K26" s="36"/>
      <c r="L26" s="37"/>
      <c r="N26" s="22">
        <f t="shared" si="3"/>
        <v>40713</v>
      </c>
      <c r="O26" s="21">
        <f t="shared" si="4"/>
        <v>40713</v>
      </c>
      <c r="P26" s="35"/>
      <c r="Q26" s="36"/>
      <c r="R26" s="37"/>
      <c r="T26" s="22">
        <f t="shared" si="5"/>
        <v>40713</v>
      </c>
      <c r="U26" s="21">
        <f t="shared" si="6"/>
        <v>40713</v>
      </c>
      <c r="V26" s="35"/>
      <c r="W26" s="36"/>
      <c r="X26" s="37"/>
      <c r="Z26" s="22">
        <f t="shared" si="7"/>
        <v>40713</v>
      </c>
      <c r="AA26" s="21">
        <f t="shared" si="8"/>
        <v>40713</v>
      </c>
      <c r="AB26" s="35"/>
      <c r="AC26" s="36"/>
      <c r="AD26" s="37"/>
      <c r="AF26" s="22">
        <f t="shared" si="9"/>
        <v>40713</v>
      </c>
      <c r="AG26" s="21">
        <f t="shared" si="10"/>
        <v>40713</v>
      </c>
      <c r="AH26" s="35"/>
      <c r="AI26" s="36"/>
      <c r="AJ26" s="37"/>
      <c r="AL26" s="22">
        <f t="shared" si="11"/>
        <v>40713</v>
      </c>
      <c r="AM26" s="21">
        <f t="shared" si="12"/>
        <v>40713</v>
      </c>
      <c r="AN26" s="35"/>
      <c r="AO26" s="36"/>
      <c r="AP26" s="37"/>
      <c r="AR26" s="22">
        <f t="shared" si="13"/>
        <v>40713</v>
      </c>
      <c r="AS26" s="21">
        <f t="shared" si="14"/>
        <v>40713</v>
      </c>
      <c r="AT26" s="35"/>
      <c r="AU26" s="36"/>
      <c r="AV26" s="37"/>
      <c r="AX26" s="22">
        <f t="shared" si="15"/>
        <v>40713</v>
      </c>
      <c r="AY26" s="21">
        <f t="shared" si="16"/>
        <v>40713</v>
      </c>
      <c r="AZ26" s="35"/>
      <c r="BA26" s="36"/>
      <c r="BB26" s="37"/>
      <c r="BD26" s="22">
        <f t="shared" si="17"/>
        <v>40713</v>
      </c>
      <c r="BE26" s="21">
        <f t="shared" si="18"/>
        <v>40713</v>
      </c>
      <c r="BF26" s="35"/>
      <c r="BG26" s="36"/>
      <c r="BH26" s="37"/>
    </row>
    <row r="27" spans="2:60" ht="15.75" thickBot="1">
      <c r="B27" s="22">
        <f t="shared" si="19"/>
        <v>40714</v>
      </c>
      <c r="C27" s="21">
        <f t="shared" si="0"/>
        <v>40714</v>
      </c>
      <c r="D27" s="35"/>
      <c r="E27" s="36"/>
      <c r="F27" s="37">
        <f t="shared" si="20"/>
        <v>0</v>
      </c>
      <c r="H27" s="22">
        <f t="shared" si="1"/>
        <v>40714</v>
      </c>
      <c r="I27" s="21">
        <f t="shared" si="2"/>
        <v>40714</v>
      </c>
      <c r="J27" s="35"/>
      <c r="K27" s="36"/>
      <c r="L27" s="37"/>
      <c r="N27" s="22">
        <f t="shared" si="3"/>
        <v>40714</v>
      </c>
      <c r="O27" s="21">
        <f t="shared" si="4"/>
        <v>40714</v>
      </c>
      <c r="P27" s="35"/>
      <c r="Q27" s="36"/>
      <c r="R27" s="37"/>
      <c r="T27" s="22">
        <f t="shared" si="5"/>
        <v>40714</v>
      </c>
      <c r="U27" s="21">
        <f t="shared" si="6"/>
        <v>40714</v>
      </c>
      <c r="V27" s="35"/>
      <c r="W27" s="36"/>
      <c r="X27" s="37"/>
      <c r="Z27" s="22">
        <f t="shared" si="7"/>
        <v>40714</v>
      </c>
      <c r="AA27" s="21">
        <f t="shared" si="8"/>
        <v>40714</v>
      </c>
      <c r="AB27" s="35"/>
      <c r="AC27" s="36"/>
      <c r="AD27" s="37"/>
      <c r="AF27" s="22">
        <f t="shared" si="9"/>
        <v>40714</v>
      </c>
      <c r="AG27" s="21">
        <f t="shared" si="10"/>
        <v>40714</v>
      </c>
      <c r="AH27" s="35"/>
      <c r="AI27" s="36"/>
      <c r="AJ27" s="37"/>
      <c r="AL27" s="22">
        <f t="shared" si="11"/>
        <v>40714</v>
      </c>
      <c r="AM27" s="21">
        <f t="shared" si="12"/>
        <v>40714</v>
      </c>
      <c r="AN27" s="35"/>
      <c r="AO27" s="36"/>
      <c r="AP27" s="37"/>
      <c r="AR27" s="22">
        <f t="shared" si="13"/>
        <v>40714</v>
      </c>
      <c r="AS27" s="21">
        <f t="shared" si="14"/>
        <v>40714</v>
      </c>
      <c r="AT27" s="35"/>
      <c r="AU27" s="36"/>
      <c r="AV27" s="37"/>
      <c r="AX27" s="22">
        <f t="shared" si="15"/>
        <v>40714</v>
      </c>
      <c r="AY27" s="21">
        <f t="shared" si="16"/>
        <v>40714</v>
      </c>
      <c r="AZ27" s="35"/>
      <c r="BA27" s="36"/>
      <c r="BB27" s="37"/>
      <c r="BD27" s="22">
        <f t="shared" si="17"/>
        <v>40714</v>
      </c>
      <c r="BE27" s="21">
        <f t="shared" si="18"/>
        <v>40714</v>
      </c>
      <c r="BF27" s="35"/>
      <c r="BG27" s="36"/>
      <c r="BH27" s="37"/>
    </row>
    <row r="28" spans="2:60" ht="15.75" thickBot="1">
      <c r="B28" s="22">
        <f t="shared" si="19"/>
        <v>40715</v>
      </c>
      <c r="C28" s="21">
        <f t="shared" si="0"/>
        <v>40715</v>
      </c>
      <c r="D28" s="35"/>
      <c r="E28" s="36"/>
      <c r="F28" s="37">
        <f t="shared" si="20"/>
        <v>0</v>
      </c>
      <c r="H28" s="22">
        <f t="shared" si="1"/>
        <v>40715</v>
      </c>
      <c r="I28" s="21">
        <f t="shared" si="2"/>
        <v>40715</v>
      </c>
      <c r="J28" s="35"/>
      <c r="K28" s="36"/>
      <c r="L28" s="37"/>
      <c r="N28" s="22">
        <f t="shared" si="3"/>
        <v>40715</v>
      </c>
      <c r="O28" s="21">
        <f t="shared" si="4"/>
        <v>40715</v>
      </c>
      <c r="P28" s="35"/>
      <c r="Q28" s="36"/>
      <c r="R28" s="37"/>
      <c r="T28" s="22">
        <f t="shared" si="5"/>
        <v>40715</v>
      </c>
      <c r="U28" s="21">
        <f t="shared" si="6"/>
        <v>40715</v>
      </c>
      <c r="V28" s="35"/>
      <c r="W28" s="36"/>
      <c r="X28" s="37"/>
      <c r="Z28" s="22">
        <f t="shared" si="7"/>
        <v>40715</v>
      </c>
      <c r="AA28" s="21">
        <f t="shared" si="8"/>
        <v>40715</v>
      </c>
      <c r="AB28" s="35"/>
      <c r="AC28" s="36"/>
      <c r="AD28" s="37"/>
      <c r="AF28" s="22">
        <f t="shared" si="9"/>
        <v>40715</v>
      </c>
      <c r="AG28" s="21">
        <f t="shared" si="10"/>
        <v>40715</v>
      </c>
      <c r="AH28" s="35"/>
      <c r="AI28" s="36"/>
      <c r="AJ28" s="37"/>
      <c r="AL28" s="22">
        <f t="shared" si="11"/>
        <v>40715</v>
      </c>
      <c r="AM28" s="21">
        <f t="shared" si="12"/>
        <v>40715</v>
      </c>
      <c r="AN28" s="35"/>
      <c r="AO28" s="36"/>
      <c r="AP28" s="37"/>
      <c r="AR28" s="22">
        <f t="shared" si="13"/>
        <v>40715</v>
      </c>
      <c r="AS28" s="21">
        <f t="shared" si="14"/>
        <v>40715</v>
      </c>
      <c r="AT28" s="35"/>
      <c r="AU28" s="36"/>
      <c r="AV28" s="37"/>
      <c r="AX28" s="22">
        <f t="shared" si="15"/>
        <v>40715</v>
      </c>
      <c r="AY28" s="21">
        <f t="shared" si="16"/>
        <v>40715</v>
      </c>
      <c r="AZ28" s="35"/>
      <c r="BA28" s="36"/>
      <c r="BB28" s="37"/>
      <c r="BD28" s="22">
        <f t="shared" si="17"/>
        <v>40715</v>
      </c>
      <c r="BE28" s="21">
        <f t="shared" si="18"/>
        <v>40715</v>
      </c>
      <c r="BF28" s="35"/>
      <c r="BG28" s="36"/>
      <c r="BH28" s="37"/>
    </row>
    <row r="29" spans="2:60" ht="15.75" thickBot="1">
      <c r="B29" s="22">
        <f t="shared" si="19"/>
        <v>40716</v>
      </c>
      <c r="C29" s="21">
        <f t="shared" si="0"/>
        <v>40716</v>
      </c>
      <c r="D29" s="35"/>
      <c r="E29" s="36"/>
      <c r="F29" s="37">
        <f t="shared" si="20"/>
        <v>0</v>
      </c>
      <c r="H29" s="22">
        <f t="shared" si="1"/>
        <v>40716</v>
      </c>
      <c r="I29" s="21">
        <f t="shared" si="2"/>
        <v>40716</v>
      </c>
      <c r="J29" s="35"/>
      <c r="K29" s="36"/>
      <c r="L29" s="37"/>
      <c r="N29" s="22">
        <f t="shared" si="3"/>
        <v>40716</v>
      </c>
      <c r="O29" s="21">
        <f t="shared" si="4"/>
        <v>40716</v>
      </c>
      <c r="P29" s="35"/>
      <c r="Q29" s="36"/>
      <c r="R29" s="37"/>
      <c r="T29" s="22">
        <f t="shared" si="5"/>
        <v>40716</v>
      </c>
      <c r="U29" s="21">
        <f t="shared" si="6"/>
        <v>40716</v>
      </c>
      <c r="V29" s="35"/>
      <c r="W29" s="36"/>
      <c r="X29" s="37"/>
      <c r="Z29" s="22">
        <f t="shared" si="7"/>
        <v>40716</v>
      </c>
      <c r="AA29" s="21">
        <f t="shared" si="8"/>
        <v>40716</v>
      </c>
      <c r="AB29" s="35"/>
      <c r="AC29" s="36"/>
      <c r="AD29" s="37"/>
      <c r="AF29" s="22">
        <f t="shared" si="9"/>
        <v>40716</v>
      </c>
      <c r="AG29" s="21">
        <f t="shared" si="10"/>
        <v>40716</v>
      </c>
      <c r="AH29" s="35"/>
      <c r="AI29" s="36"/>
      <c r="AJ29" s="37"/>
      <c r="AL29" s="22">
        <f t="shared" si="11"/>
        <v>40716</v>
      </c>
      <c r="AM29" s="21">
        <f t="shared" si="12"/>
        <v>40716</v>
      </c>
      <c r="AN29" s="35"/>
      <c r="AO29" s="36"/>
      <c r="AP29" s="37"/>
      <c r="AR29" s="22">
        <f t="shared" si="13"/>
        <v>40716</v>
      </c>
      <c r="AS29" s="21">
        <f t="shared" si="14"/>
        <v>40716</v>
      </c>
      <c r="AT29" s="35"/>
      <c r="AU29" s="36"/>
      <c r="AV29" s="37"/>
      <c r="AX29" s="22">
        <f t="shared" si="15"/>
        <v>40716</v>
      </c>
      <c r="AY29" s="21">
        <f t="shared" si="16"/>
        <v>40716</v>
      </c>
      <c r="AZ29" s="35"/>
      <c r="BA29" s="36"/>
      <c r="BB29" s="37"/>
      <c r="BD29" s="22">
        <f t="shared" si="17"/>
        <v>40716</v>
      </c>
      <c r="BE29" s="21">
        <f t="shared" si="18"/>
        <v>40716</v>
      </c>
      <c r="BF29" s="35"/>
      <c r="BG29" s="36"/>
      <c r="BH29" s="37"/>
    </row>
    <row r="30" spans="2:60" ht="15.75" thickBot="1">
      <c r="B30" s="22">
        <f t="shared" si="19"/>
        <v>40717</v>
      </c>
      <c r="C30" s="21">
        <f t="shared" si="0"/>
        <v>40717</v>
      </c>
      <c r="D30" s="35"/>
      <c r="E30" s="36"/>
      <c r="F30" s="37">
        <f t="shared" si="20"/>
        <v>0</v>
      </c>
      <c r="H30" s="22">
        <f t="shared" si="1"/>
        <v>40717</v>
      </c>
      <c r="I30" s="21">
        <f t="shared" si="2"/>
        <v>40717</v>
      </c>
      <c r="J30" s="35"/>
      <c r="K30" s="36"/>
      <c r="L30" s="37"/>
      <c r="N30" s="22">
        <f t="shared" si="3"/>
        <v>40717</v>
      </c>
      <c r="O30" s="21">
        <f t="shared" si="4"/>
        <v>40717</v>
      </c>
      <c r="P30" s="35"/>
      <c r="Q30" s="36"/>
      <c r="R30" s="37"/>
      <c r="T30" s="22">
        <f t="shared" si="5"/>
        <v>40717</v>
      </c>
      <c r="U30" s="21">
        <f t="shared" si="6"/>
        <v>40717</v>
      </c>
      <c r="V30" s="35"/>
      <c r="W30" s="36"/>
      <c r="X30" s="37"/>
      <c r="Z30" s="22">
        <f t="shared" si="7"/>
        <v>40717</v>
      </c>
      <c r="AA30" s="21">
        <f t="shared" si="8"/>
        <v>40717</v>
      </c>
      <c r="AB30" s="35"/>
      <c r="AC30" s="36"/>
      <c r="AD30" s="37"/>
      <c r="AF30" s="22">
        <f t="shared" si="9"/>
        <v>40717</v>
      </c>
      <c r="AG30" s="21">
        <f t="shared" si="10"/>
        <v>40717</v>
      </c>
      <c r="AH30" s="35"/>
      <c r="AI30" s="36"/>
      <c r="AJ30" s="37"/>
      <c r="AL30" s="22">
        <f t="shared" si="11"/>
        <v>40717</v>
      </c>
      <c r="AM30" s="21">
        <f t="shared" si="12"/>
        <v>40717</v>
      </c>
      <c r="AN30" s="35"/>
      <c r="AO30" s="36"/>
      <c r="AP30" s="37"/>
      <c r="AR30" s="22">
        <f t="shared" si="13"/>
        <v>40717</v>
      </c>
      <c r="AS30" s="21">
        <f t="shared" si="14"/>
        <v>40717</v>
      </c>
      <c r="AT30" s="35"/>
      <c r="AU30" s="36"/>
      <c r="AV30" s="37"/>
      <c r="AX30" s="22">
        <f t="shared" si="15"/>
        <v>40717</v>
      </c>
      <c r="AY30" s="21">
        <f t="shared" si="16"/>
        <v>40717</v>
      </c>
      <c r="AZ30" s="35"/>
      <c r="BA30" s="36"/>
      <c r="BB30" s="37"/>
      <c r="BD30" s="22">
        <f t="shared" si="17"/>
        <v>40717</v>
      </c>
      <c r="BE30" s="21">
        <f t="shared" si="18"/>
        <v>40717</v>
      </c>
      <c r="BF30" s="35"/>
      <c r="BG30" s="36"/>
      <c r="BH30" s="37"/>
    </row>
    <row r="31" spans="2:60" ht="15.75" thickBot="1">
      <c r="B31" s="22">
        <f t="shared" si="19"/>
        <v>40718</v>
      </c>
      <c r="C31" s="21">
        <f t="shared" si="0"/>
        <v>40718</v>
      </c>
      <c r="D31" s="35"/>
      <c r="E31" s="36"/>
      <c r="F31" s="37">
        <f t="shared" si="20"/>
        <v>0</v>
      </c>
      <c r="H31" s="22">
        <f t="shared" si="1"/>
        <v>40718</v>
      </c>
      <c r="I31" s="21">
        <f t="shared" si="2"/>
        <v>40718</v>
      </c>
      <c r="J31" s="35"/>
      <c r="K31" s="36"/>
      <c r="L31" s="37"/>
      <c r="N31" s="22">
        <f t="shared" si="3"/>
        <v>40718</v>
      </c>
      <c r="O31" s="21">
        <f t="shared" si="4"/>
        <v>40718</v>
      </c>
      <c r="P31" s="35"/>
      <c r="Q31" s="36"/>
      <c r="R31" s="37"/>
      <c r="T31" s="22">
        <f t="shared" si="5"/>
        <v>40718</v>
      </c>
      <c r="U31" s="21">
        <f t="shared" si="6"/>
        <v>40718</v>
      </c>
      <c r="V31" s="35"/>
      <c r="W31" s="36"/>
      <c r="X31" s="37"/>
      <c r="Z31" s="22">
        <f t="shared" si="7"/>
        <v>40718</v>
      </c>
      <c r="AA31" s="21">
        <f t="shared" si="8"/>
        <v>40718</v>
      </c>
      <c r="AB31" s="35"/>
      <c r="AC31" s="36"/>
      <c r="AD31" s="37"/>
      <c r="AF31" s="22">
        <f t="shared" si="9"/>
        <v>40718</v>
      </c>
      <c r="AG31" s="21">
        <f t="shared" si="10"/>
        <v>40718</v>
      </c>
      <c r="AH31" s="35"/>
      <c r="AI31" s="36"/>
      <c r="AJ31" s="37"/>
      <c r="AL31" s="22">
        <f t="shared" si="11"/>
        <v>40718</v>
      </c>
      <c r="AM31" s="21">
        <f t="shared" si="12"/>
        <v>40718</v>
      </c>
      <c r="AN31" s="35"/>
      <c r="AO31" s="36"/>
      <c r="AP31" s="37"/>
      <c r="AR31" s="22">
        <f t="shared" si="13"/>
        <v>40718</v>
      </c>
      <c r="AS31" s="21">
        <f t="shared" si="14"/>
        <v>40718</v>
      </c>
      <c r="AT31" s="35"/>
      <c r="AU31" s="36"/>
      <c r="AV31" s="37"/>
      <c r="AX31" s="22">
        <f t="shared" si="15"/>
        <v>40718</v>
      </c>
      <c r="AY31" s="21">
        <f t="shared" si="16"/>
        <v>40718</v>
      </c>
      <c r="AZ31" s="35"/>
      <c r="BA31" s="36"/>
      <c r="BB31" s="37"/>
      <c r="BD31" s="22">
        <f t="shared" si="17"/>
        <v>40718</v>
      </c>
      <c r="BE31" s="21">
        <f t="shared" si="18"/>
        <v>40718</v>
      </c>
      <c r="BF31" s="35"/>
      <c r="BG31" s="36"/>
      <c r="BH31" s="37"/>
    </row>
    <row r="32" spans="2:60" ht="15.75" thickBot="1">
      <c r="B32" s="22">
        <f t="shared" si="19"/>
        <v>40719</v>
      </c>
      <c r="C32" s="21">
        <f t="shared" si="0"/>
        <v>40719</v>
      </c>
      <c r="D32" s="35"/>
      <c r="E32" s="36"/>
      <c r="F32" s="37">
        <f t="shared" si="20"/>
        <v>0</v>
      </c>
      <c r="H32" s="22">
        <f t="shared" si="1"/>
        <v>40719</v>
      </c>
      <c r="I32" s="21">
        <f t="shared" si="2"/>
        <v>40719</v>
      </c>
      <c r="J32" s="35"/>
      <c r="K32" s="36"/>
      <c r="L32" s="37"/>
      <c r="N32" s="22">
        <f t="shared" si="3"/>
        <v>40719</v>
      </c>
      <c r="O32" s="21">
        <f t="shared" si="4"/>
        <v>40719</v>
      </c>
      <c r="P32" s="35"/>
      <c r="Q32" s="36"/>
      <c r="R32" s="37"/>
      <c r="T32" s="22">
        <f t="shared" si="5"/>
        <v>40719</v>
      </c>
      <c r="U32" s="21">
        <f t="shared" si="6"/>
        <v>40719</v>
      </c>
      <c r="V32" s="35"/>
      <c r="W32" s="36"/>
      <c r="X32" s="37"/>
      <c r="Z32" s="22">
        <f t="shared" si="7"/>
        <v>40719</v>
      </c>
      <c r="AA32" s="21">
        <f t="shared" si="8"/>
        <v>40719</v>
      </c>
      <c r="AB32" s="35"/>
      <c r="AC32" s="36"/>
      <c r="AD32" s="37"/>
      <c r="AF32" s="22">
        <f t="shared" si="9"/>
        <v>40719</v>
      </c>
      <c r="AG32" s="21">
        <f t="shared" si="10"/>
        <v>40719</v>
      </c>
      <c r="AH32" s="35"/>
      <c r="AI32" s="36"/>
      <c r="AJ32" s="37"/>
      <c r="AL32" s="22">
        <f t="shared" si="11"/>
        <v>40719</v>
      </c>
      <c r="AM32" s="21">
        <f t="shared" si="12"/>
        <v>40719</v>
      </c>
      <c r="AN32" s="35"/>
      <c r="AO32" s="36"/>
      <c r="AP32" s="37"/>
      <c r="AR32" s="22">
        <f t="shared" si="13"/>
        <v>40719</v>
      </c>
      <c r="AS32" s="21">
        <f t="shared" si="14"/>
        <v>40719</v>
      </c>
      <c r="AT32" s="35"/>
      <c r="AU32" s="36"/>
      <c r="AV32" s="37"/>
      <c r="AX32" s="22">
        <f t="shared" si="15"/>
        <v>40719</v>
      </c>
      <c r="AY32" s="21">
        <f t="shared" si="16"/>
        <v>40719</v>
      </c>
      <c r="AZ32" s="35"/>
      <c r="BA32" s="36"/>
      <c r="BB32" s="37"/>
      <c r="BD32" s="22">
        <f t="shared" si="17"/>
        <v>40719</v>
      </c>
      <c r="BE32" s="21">
        <f t="shared" si="18"/>
        <v>40719</v>
      </c>
      <c r="BF32" s="35"/>
      <c r="BG32" s="36"/>
      <c r="BH32" s="37"/>
    </row>
    <row r="33" spans="2:60" ht="15.75" thickBot="1">
      <c r="B33" s="22">
        <f>B32+1</f>
        <v>40720</v>
      </c>
      <c r="C33" s="21">
        <f t="shared" si="0"/>
        <v>40720</v>
      </c>
      <c r="D33" s="35"/>
      <c r="E33" s="36"/>
      <c r="F33" s="37">
        <f t="shared" si="20"/>
        <v>0</v>
      </c>
      <c r="H33" s="22">
        <f t="shared" si="1"/>
        <v>40720</v>
      </c>
      <c r="I33" s="21">
        <f t="shared" si="2"/>
        <v>40720</v>
      </c>
      <c r="J33" s="35"/>
      <c r="K33" s="36"/>
      <c r="L33" s="37"/>
      <c r="N33" s="22">
        <f t="shared" si="3"/>
        <v>40720</v>
      </c>
      <c r="O33" s="21">
        <f t="shared" si="4"/>
        <v>40720</v>
      </c>
      <c r="P33" s="35"/>
      <c r="Q33" s="36"/>
      <c r="R33" s="37"/>
      <c r="T33" s="22">
        <f t="shared" si="5"/>
        <v>40720</v>
      </c>
      <c r="U33" s="21">
        <f t="shared" si="6"/>
        <v>40720</v>
      </c>
      <c r="V33" s="35"/>
      <c r="W33" s="36"/>
      <c r="X33" s="37"/>
      <c r="Z33" s="22">
        <f t="shared" si="7"/>
        <v>40720</v>
      </c>
      <c r="AA33" s="21">
        <f t="shared" si="8"/>
        <v>40720</v>
      </c>
      <c r="AB33" s="35"/>
      <c r="AC33" s="36"/>
      <c r="AD33" s="37"/>
      <c r="AF33" s="22">
        <f t="shared" si="9"/>
        <v>40720</v>
      </c>
      <c r="AG33" s="21">
        <f t="shared" si="10"/>
        <v>40720</v>
      </c>
      <c r="AH33" s="35"/>
      <c r="AI33" s="36"/>
      <c r="AJ33" s="37"/>
      <c r="AL33" s="22">
        <f t="shared" si="11"/>
        <v>40720</v>
      </c>
      <c r="AM33" s="21">
        <f t="shared" si="12"/>
        <v>40720</v>
      </c>
      <c r="AN33" s="35"/>
      <c r="AO33" s="36"/>
      <c r="AP33" s="37"/>
      <c r="AR33" s="22">
        <f t="shared" si="13"/>
        <v>40720</v>
      </c>
      <c r="AS33" s="21">
        <f t="shared" si="14"/>
        <v>40720</v>
      </c>
      <c r="AT33" s="35"/>
      <c r="AU33" s="36"/>
      <c r="AV33" s="37"/>
      <c r="AX33" s="22">
        <f t="shared" si="15"/>
        <v>40720</v>
      </c>
      <c r="AY33" s="21">
        <f t="shared" si="16"/>
        <v>40720</v>
      </c>
      <c r="AZ33" s="35"/>
      <c r="BA33" s="36"/>
      <c r="BB33" s="37"/>
      <c r="BD33" s="22">
        <f t="shared" si="17"/>
        <v>40720</v>
      </c>
      <c r="BE33" s="21">
        <f t="shared" si="18"/>
        <v>40720</v>
      </c>
      <c r="BF33" s="35"/>
      <c r="BG33" s="36"/>
      <c r="BH33" s="37"/>
    </row>
    <row r="34" spans="2:60" ht="15.75" thickBot="1">
      <c r="B34" s="22">
        <f>B33+1</f>
        <v>40721</v>
      </c>
      <c r="C34" s="21">
        <f t="shared" si="0"/>
        <v>40721</v>
      </c>
      <c r="D34" s="35"/>
      <c r="E34" s="36"/>
      <c r="F34" s="37">
        <f t="shared" si="20"/>
        <v>0</v>
      </c>
      <c r="H34" s="22">
        <f t="shared" si="1"/>
        <v>40721</v>
      </c>
      <c r="I34" s="21">
        <f t="shared" si="2"/>
        <v>40721</v>
      </c>
      <c r="J34" s="35"/>
      <c r="K34" s="36"/>
      <c r="L34" s="37"/>
      <c r="N34" s="22">
        <f t="shared" si="3"/>
        <v>40721</v>
      </c>
      <c r="O34" s="21">
        <f t="shared" si="4"/>
        <v>40721</v>
      </c>
      <c r="P34" s="35"/>
      <c r="Q34" s="36"/>
      <c r="R34" s="37"/>
      <c r="T34" s="22">
        <f t="shared" si="5"/>
        <v>40721</v>
      </c>
      <c r="U34" s="21">
        <f t="shared" si="6"/>
        <v>40721</v>
      </c>
      <c r="V34" s="35"/>
      <c r="W34" s="36"/>
      <c r="X34" s="37"/>
      <c r="Z34" s="22">
        <f t="shared" si="7"/>
        <v>40721</v>
      </c>
      <c r="AA34" s="21">
        <f t="shared" si="8"/>
        <v>40721</v>
      </c>
      <c r="AB34" s="35"/>
      <c r="AC34" s="36"/>
      <c r="AD34" s="37"/>
      <c r="AF34" s="22">
        <f t="shared" si="9"/>
        <v>40721</v>
      </c>
      <c r="AG34" s="21">
        <f t="shared" si="10"/>
        <v>40721</v>
      </c>
      <c r="AH34" s="35"/>
      <c r="AI34" s="36"/>
      <c r="AJ34" s="37"/>
      <c r="AL34" s="22">
        <f t="shared" si="11"/>
        <v>40721</v>
      </c>
      <c r="AM34" s="21">
        <f t="shared" si="12"/>
        <v>40721</v>
      </c>
      <c r="AN34" s="35"/>
      <c r="AO34" s="36"/>
      <c r="AP34" s="37"/>
      <c r="AR34" s="22">
        <f t="shared" si="13"/>
        <v>40721</v>
      </c>
      <c r="AS34" s="21">
        <f t="shared" si="14"/>
        <v>40721</v>
      </c>
      <c r="AT34" s="35"/>
      <c r="AU34" s="36"/>
      <c r="AV34" s="37"/>
      <c r="AX34" s="22">
        <f t="shared" si="15"/>
        <v>40721</v>
      </c>
      <c r="AY34" s="21">
        <f t="shared" si="16"/>
        <v>40721</v>
      </c>
      <c r="AZ34" s="35"/>
      <c r="BA34" s="36"/>
      <c r="BB34" s="37"/>
      <c r="BD34" s="22">
        <f t="shared" si="17"/>
        <v>40721</v>
      </c>
      <c r="BE34" s="21">
        <f t="shared" si="18"/>
        <v>40721</v>
      </c>
      <c r="BF34" s="35"/>
      <c r="BG34" s="36"/>
      <c r="BH34" s="37"/>
    </row>
    <row r="35" spans="2:60" ht="15.75" thickBot="1">
      <c r="B35" s="22">
        <f>B34+1</f>
        <v>40722</v>
      </c>
      <c r="C35" s="21">
        <f t="shared" si="0"/>
        <v>40722</v>
      </c>
      <c r="D35" s="35"/>
      <c r="E35" s="36"/>
      <c r="F35" s="37">
        <f t="shared" si="20"/>
        <v>0</v>
      </c>
      <c r="H35" s="22">
        <f t="shared" si="1"/>
        <v>40722</v>
      </c>
      <c r="I35" s="21">
        <f t="shared" si="2"/>
        <v>40722</v>
      </c>
      <c r="J35" s="35"/>
      <c r="K35" s="36"/>
      <c r="L35" s="37"/>
      <c r="N35" s="22">
        <f t="shared" si="3"/>
        <v>40722</v>
      </c>
      <c r="O35" s="21">
        <f t="shared" si="4"/>
        <v>40722</v>
      </c>
      <c r="P35" s="35"/>
      <c r="Q35" s="36"/>
      <c r="R35" s="37"/>
      <c r="T35" s="22">
        <f t="shared" si="5"/>
        <v>40722</v>
      </c>
      <c r="U35" s="21">
        <f t="shared" si="6"/>
        <v>40722</v>
      </c>
      <c r="V35" s="35"/>
      <c r="W35" s="36"/>
      <c r="X35" s="37"/>
      <c r="Z35" s="22">
        <f t="shared" si="7"/>
        <v>40722</v>
      </c>
      <c r="AA35" s="21">
        <f t="shared" si="8"/>
        <v>40722</v>
      </c>
      <c r="AB35" s="35"/>
      <c r="AC35" s="36"/>
      <c r="AD35" s="37"/>
      <c r="AF35" s="22">
        <f t="shared" si="9"/>
        <v>40722</v>
      </c>
      <c r="AG35" s="21">
        <f t="shared" si="10"/>
        <v>40722</v>
      </c>
      <c r="AH35" s="35"/>
      <c r="AI35" s="36"/>
      <c r="AJ35" s="37"/>
      <c r="AL35" s="22">
        <f t="shared" si="11"/>
        <v>40722</v>
      </c>
      <c r="AM35" s="21">
        <f t="shared" si="12"/>
        <v>40722</v>
      </c>
      <c r="AN35" s="35"/>
      <c r="AO35" s="36"/>
      <c r="AP35" s="37"/>
      <c r="AR35" s="22">
        <f t="shared" si="13"/>
        <v>40722</v>
      </c>
      <c r="AS35" s="21">
        <f t="shared" si="14"/>
        <v>40722</v>
      </c>
      <c r="AT35" s="35"/>
      <c r="AU35" s="36"/>
      <c r="AV35" s="37"/>
      <c r="AX35" s="22">
        <f t="shared" si="15"/>
        <v>40722</v>
      </c>
      <c r="AY35" s="21">
        <f t="shared" si="16"/>
        <v>40722</v>
      </c>
      <c r="AZ35" s="35"/>
      <c r="BA35" s="36"/>
      <c r="BB35" s="37"/>
      <c r="BD35" s="22">
        <f t="shared" si="17"/>
        <v>40722</v>
      </c>
      <c r="BE35" s="21">
        <f t="shared" si="18"/>
        <v>40722</v>
      </c>
      <c r="BF35" s="35"/>
      <c r="BG35" s="36"/>
      <c r="BH35" s="37"/>
    </row>
    <row r="36" spans="2:60" ht="15.75" thickBot="1">
      <c r="B36" s="22">
        <f>IF(MONTH($B$35+1)=MONTH($B$35),$B$35+1,"")</f>
        <v>40723</v>
      </c>
      <c r="C36" s="21">
        <f>IF(B36="","",C35+1)</f>
        <v>40723</v>
      </c>
      <c r="D36" s="35"/>
      <c r="E36" s="36"/>
      <c r="F36" s="37">
        <f>IF(B36="","",E36-D36)</f>
        <v>0</v>
      </c>
      <c r="H36" s="22">
        <f t="shared" si="1"/>
        <v>40723</v>
      </c>
      <c r="I36" s="21">
        <f t="shared" si="2"/>
        <v>40723</v>
      </c>
      <c r="J36" s="35"/>
      <c r="K36" s="36"/>
      <c r="L36" s="37"/>
      <c r="N36" s="22">
        <f t="shared" si="3"/>
        <v>40723</v>
      </c>
      <c r="O36" s="21">
        <f t="shared" si="4"/>
        <v>40723</v>
      </c>
      <c r="P36" s="35"/>
      <c r="Q36" s="36"/>
      <c r="R36" s="37"/>
      <c r="T36" s="22">
        <f t="shared" si="5"/>
        <v>40723</v>
      </c>
      <c r="U36" s="21">
        <f t="shared" si="6"/>
        <v>40723</v>
      </c>
      <c r="V36" s="35"/>
      <c r="W36" s="36"/>
      <c r="X36" s="37"/>
      <c r="Z36" s="22">
        <f t="shared" si="7"/>
        <v>40723</v>
      </c>
      <c r="AA36" s="21">
        <f t="shared" si="8"/>
        <v>40723</v>
      </c>
      <c r="AB36" s="35"/>
      <c r="AC36" s="36"/>
      <c r="AD36" s="37"/>
      <c r="AF36" s="22">
        <f t="shared" si="9"/>
        <v>40723</v>
      </c>
      <c r="AG36" s="21">
        <f t="shared" si="10"/>
        <v>40723</v>
      </c>
      <c r="AH36" s="35"/>
      <c r="AI36" s="36"/>
      <c r="AJ36" s="37"/>
      <c r="AL36" s="22">
        <f t="shared" si="11"/>
        <v>40723</v>
      </c>
      <c r="AM36" s="21">
        <f t="shared" si="12"/>
        <v>40723</v>
      </c>
      <c r="AN36" s="35"/>
      <c r="AO36" s="36"/>
      <c r="AP36" s="37"/>
      <c r="AR36" s="22">
        <f t="shared" si="13"/>
        <v>40723</v>
      </c>
      <c r="AS36" s="21">
        <f t="shared" si="14"/>
        <v>40723</v>
      </c>
      <c r="AT36" s="35"/>
      <c r="AU36" s="36"/>
      <c r="AV36" s="37"/>
      <c r="AX36" s="22">
        <f t="shared" si="15"/>
        <v>40723</v>
      </c>
      <c r="AY36" s="21">
        <f t="shared" si="16"/>
        <v>40723</v>
      </c>
      <c r="AZ36" s="35"/>
      <c r="BA36" s="36"/>
      <c r="BB36" s="37"/>
      <c r="BD36" s="22">
        <f t="shared" si="17"/>
        <v>40723</v>
      </c>
      <c r="BE36" s="21">
        <f t="shared" si="18"/>
        <v>40723</v>
      </c>
      <c r="BF36" s="35"/>
      <c r="BG36" s="36"/>
      <c r="BH36" s="37"/>
    </row>
    <row r="37" spans="2:60" ht="15.75" thickBot="1">
      <c r="B37" s="22">
        <f>IF(MONTH($B$35+2)=MONTH($B$35),$B$35+2,"")</f>
        <v>40724</v>
      </c>
      <c r="C37" s="21">
        <f>IF(B37="","",C36+1)</f>
        <v>40724</v>
      </c>
      <c r="D37" s="35"/>
      <c r="E37" s="36"/>
      <c r="F37" s="37">
        <f>IF(B37="","",E37-D37)</f>
        <v>0</v>
      </c>
      <c r="H37" s="22">
        <f t="shared" si="1"/>
        <v>40724</v>
      </c>
      <c r="I37" s="21">
        <f t="shared" si="2"/>
        <v>40724</v>
      </c>
      <c r="J37" s="35"/>
      <c r="K37" s="36"/>
      <c r="L37" s="37"/>
      <c r="N37" s="22">
        <f t="shared" si="3"/>
        <v>40724</v>
      </c>
      <c r="O37" s="21">
        <f t="shared" si="4"/>
        <v>40724</v>
      </c>
      <c r="P37" s="35"/>
      <c r="Q37" s="36"/>
      <c r="R37" s="37"/>
      <c r="T37" s="22">
        <f t="shared" si="5"/>
        <v>40724</v>
      </c>
      <c r="U37" s="21">
        <f t="shared" si="6"/>
        <v>40724</v>
      </c>
      <c r="V37" s="35"/>
      <c r="W37" s="36"/>
      <c r="X37" s="37"/>
      <c r="Z37" s="22">
        <f t="shared" si="7"/>
        <v>40724</v>
      </c>
      <c r="AA37" s="21">
        <f t="shared" si="8"/>
        <v>40724</v>
      </c>
      <c r="AB37" s="35"/>
      <c r="AC37" s="36"/>
      <c r="AD37" s="37"/>
      <c r="AF37" s="22">
        <f t="shared" si="9"/>
        <v>40724</v>
      </c>
      <c r="AG37" s="21">
        <f t="shared" si="10"/>
        <v>40724</v>
      </c>
      <c r="AH37" s="35"/>
      <c r="AI37" s="36"/>
      <c r="AJ37" s="37"/>
      <c r="AL37" s="22">
        <f t="shared" si="11"/>
        <v>40724</v>
      </c>
      <c r="AM37" s="21">
        <f t="shared" si="12"/>
        <v>40724</v>
      </c>
      <c r="AN37" s="35"/>
      <c r="AO37" s="36"/>
      <c r="AP37" s="37"/>
      <c r="AR37" s="22">
        <f t="shared" si="13"/>
        <v>40724</v>
      </c>
      <c r="AS37" s="21">
        <f t="shared" si="14"/>
        <v>40724</v>
      </c>
      <c r="AT37" s="35"/>
      <c r="AU37" s="36"/>
      <c r="AV37" s="37"/>
      <c r="AX37" s="22">
        <f t="shared" si="15"/>
        <v>40724</v>
      </c>
      <c r="AY37" s="21">
        <f t="shared" si="16"/>
        <v>40724</v>
      </c>
      <c r="AZ37" s="35"/>
      <c r="BA37" s="36"/>
      <c r="BB37" s="37"/>
      <c r="BD37" s="22">
        <f t="shared" si="17"/>
        <v>40724</v>
      </c>
      <c r="BE37" s="21">
        <f t="shared" si="18"/>
        <v>40724</v>
      </c>
      <c r="BF37" s="35"/>
      <c r="BG37" s="36"/>
      <c r="BH37" s="37"/>
    </row>
    <row r="38" spans="2:60" ht="15.75" thickBot="1">
      <c r="B38" s="22" t="str">
        <f>IF(MONTH($B$35+3)=MONTH($B$35),$B$35+3,"")</f>
        <v/>
      </c>
      <c r="C38" s="21" t="str">
        <f>IF(B38="","",C37+1)</f>
        <v/>
      </c>
      <c r="D38" s="35"/>
      <c r="E38" s="36"/>
      <c r="F38" s="37" t="str">
        <f>IF(B38="","",E38-D38)</f>
        <v/>
      </c>
      <c r="H38" s="22" t="str">
        <f t="shared" si="1"/>
        <v/>
      </c>
      <c r="I38" s="21" t="str">
        <f t="shared" si="2"/>
        <v/>
      </c>
      <c r="J38" s="35"/>
      <c r="K38" s="36"/>
      <c r="L38" s="37"/>
      <c r="N38" s="22" t="str">
        <f t="shared" si="3"/>
        <v/>
      </c>
      <c r="O38" s="21" t="str">
        <f t="shared" si="4"/>
        <v/>
      </c>
      <c r="P38" s="35"/>
      <c r="Q38" s="36"/>
      <c r="R38" s="37"/>
      <c r="T38" s="22" t="str">
        <f t="shared" si="5"/>
        <v/>
      </c>
      <c r="U38" s="21" t="str">
        <f t="shared" si="6"/>
        <v/>
      </c>
      <c r="V38" s="35"/>
      <c r="W38" s="36"/>
      <c r="X38" s="37"/>
      <c r="Z38" s="22" t="str">
        <f t="shared" si="7"/>
        <v/>
      </c>
      <c r="AA38" s="21" t="str">
        <f t="shared" si="8"/>
        <v/>
      </c>
      <c r="AB38" s="35"/>
      <c r="AC38" s="36"/>
      <c r="AD38" s="37"/>
      <c r="AF38" s="22" t="str">
        <f t="shared" si="9"/>
        <v/>
      </c>
      <c r="AG38" s="21" t="str">
        <f t="shared" si="10"/>
        <v/>
      </c>
      <c r="AH38" s="35"/>
      <c r="AI38" s="36"/>
      <c r="AJ38" s="37"/>
      <c r="AL38" s="22" t="str">
        <f t="shared" si="11"/>
        <v/>
      </c>
      <c r="AM38" s="21" t="str">
        <f t="shared" si="12"/>
        <v/>
      </c>
      <c r="AN38" s="35"/>
      <c r="AO38" s="36"/>
      <c r="AP38" s="37"/>
      <c r="AR38" s="22" t="str">
        <f t="shared" si="13"/>
        <v/>
      </c>
      <c r="AS38" s="21" t="str">
        <f t="shared" si="14"/>
        <v/>
      </c>
      <c r="AT38" s="35"/>
      <c r="AU38" s="36"/>
      <c r="AV38" s="37"/>
      <c r="AX38" s="22" t="str">
        <f t="shared" si="15"/>
        <v/>
      </c>
      <c r="AY38" s="21" t="str">
        <f t="shared" si="16"/>
        <v/>
      </c>
      <c r="AZ38" s="35"/>
      <c r="BA38" s="36"/>
      <c r="BB38" s="37"/>
      <c r="BD38" s="22" t="str">
        <f t="shared" si="17"/>
        <v/>
      </c>
      <c r="BE38" s="21" t="str">
        <f t="shared" si="18"/>
        <v/>
      </c>
      <c r="BF38" s="35"/>
      <c r="BG38" s="36"/>
      <c r="BH38" s="37"/>
    </row>
    <row r="39" spans="2:60" ht="15.75" thickBot="1">
      <c r="B39" s="13"/>
      <c r="C39" s="13"/>
      <c r="E39" s="18" t="s">
        <v>23</v>
      </c>
      <c r="F39" s="38">
        <f>SUM(F8:F38)</f>
        <v>3.0416666666666665</v>
      </c>
      <c r="H39" s="13"/>
      <c r="I39" s="13"/>
      <c r="K39" s="18" t="s">
        <v>23</v>
      </c>
      <c r="L39" s="38">
        <f>SUM(L8:L38)</f>
        <v>0</v>
      </c>
      <c r="N39" s="13"/>
      <c r="O39" s="13"/>
      <c r="Q39" s="18" t="s">
        <v>23</v>
      </c>
      <c r="R39" s="38">
        <f>SUM(R8:R38)</f>
        <v>0</v>
      </c>
      <c r="T39" s="13"/>
      <c r="U39" s="13"/>
      <c r="W39" s="18" t="s">
        <v>23</v>
      </c>
      <c r="X39" s="38">
        <f>SUM(X8:X38)</f>
        <v>0</v>
      </c>
      <c r="Z39" s="13"/>
      <c r="AA39" s="13"/>
      <c r="AC39" s="18" t="s">
        <v>23</v>
      </c>
      <c r="AD39" s="38">
        <f>SUM(AD8:AD38)</f>
        <v>0</v>
      </c>
      <c r="AF39" s="13"/>
      <c r="AG39" s="13"/>
      <c r="AI39" s="18" t="s">
        <v>23</v>
      </c>
      <c r="AJ39" s="38">
        <f>SUM(AJ8:AJ38)</f>
        <v>0</v>
      </c>
      <c r="AL39" s="13"/>
      <c r="AM39" s="13"/>
      <c r="AO39" s="18" t="s">
        <v>23</v>
      </c>
      <c r="AP39" s="38">
        <f>SUM(AP8:AP38)</f>
        <v>0</v>
      </c>
      <c r="AR39" s="13"/>
      <c r="AS39" s="13"/>
      <c r="AU39" s="18" t="s">
        <v>23</v>
      </c>
      <c r="AV39" s="38">
        <f>SUM(AV8:AV38)</f>
        <v>0</v>
      </c>
      <c r="AX39" s="13"/>
      <c r="AY39" s="13"/>
      <c r="BA39" s="18" t="s">
        <v>23</v>
      </c>
      <c r="BB39" s="38">
        <f>SUM(BB8:BB38)</f>
        <v>0</v>
      </c>
      <c r="BD39" s="13"/>
      <c r="BE39" s="13"/>
      <c r="BG39" s="18" t="s">
        <v>23</v>
      </c>
      <c r="BH39" s="38">
        <f>SUM(BH8:BH38)</f>
        <v>0</v>
      </c>
    </row>
  </sheetData>
  <mergeCells count="10">
    <mergeCell ref="AM5:AN5"/>
    <mergeCell ref="AS5:AT5"/>
    <mergeCell ref="AY5:AZ5"/>
    <mergeCell ref="BE5:BF5"/>
    <mergeCell ref="AA5:AB5"/>
    <mergeCell ref="AG5:AH5"/>
    <mergeCell ref="C5:D5"/>
    <mergeCell ref="I5:J5"/>
    <mergeCell ref="O5:P5"/>
    <mergeCell ref="U5:V5"/>
  </mergeCells>
  <phoneticPr fontId="6" type="noConversion"/>
  <conditionalFormatting sqref="AX8:BB38 BD8:BH38 H8:L38 N8:R38 T8:X38 Z8:AD38 AF8:AJ38 AL8:AP38 AR8:AV38 B8:F38">
    <cfRule type="expression" dxfId="2" priority="1" stopIfTrue="1">
      <formula>COUNTIF(Fériés,$B8)&gt;0</formula>
    </cfRule>
    <cfRule type="expression" dxfId="1" priority="2" stopIfTrue="1">
      <formula>WEEKDAY($B8,2)&gt;5</formula>
    </cfRule>
  </conditionalFormatting>
  <dataValidations count="2">
    <dataValidation type="list" allowBlank="1" showInputMessage="1" showErrorMessage="1" sqref="E2">
      <formula1>"Janvier,Février,Mars,Avril,Mai,Juin,Juillet,Août,Septembre,Octobre,Novembre,Décembre"</formula1>
    </dataValidation>
    <dataValidation type="list" allowBlank="1" showInputMessage="1" showErrorMessage="1" sqref="F2">
      <formula1>"2011,2012,2013,2014,2015,2016,2017,2018,2019,2020"</formula1>
    </dataValidation>
  </dataValidations>
  <pageMargins left="0.7" right="0.7" top="0.75" bottom="0.75" header="0.3" footer="0.3"/>
  <pageSetup paperSize="0" orientation="portrait" horizontalDpi="0" verticalDpi="0" copies="0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1:K21"/>
  <sheetViews>
    <sheetView workbookViewId="0">
      <selection activeCell="G12" sqref="G12"/>
    </sheetView>
  </sheetViews>
  <sheetFormatPr baseColWidth="10" defaultColWidth="12.5703125" defaultRowHeight="15.75"/>
  <cols>
    <col min="1" max="1" width="2.42578125" style="24" customWidth="1"/>
    <col min="2" max="2" width="26.42578125" style="24" customWidth="1"/>
    <col min="3" max="3" width="3.28515625" style="24" customWidth="1"/>
    <col min="4" max="4" width="32.85546875" style="26" customWidth="1"/>
    <col min="5" max="5" width="3.28515625" style="24" customWidth="1"/>
    <col min="6" max="6" width="17.28515625" style="24" bestFit="1" customWidth="1"/>
    <col min="7" max="10" width="12.5703125" style="24"/>
    <col min="11" max="11" width="12.85546875" style="24" hidden="1" customWidth="1"/>
    <col min="12" max="16384" width="12.5703125" style="24"/>
  </cols>
  <sheetData>
    <row r="1" spans="2:11">
      <c r="B1" s="23"/>
      <c r="C1" s="23"/>
      <c r="D1" s="23"/>
      <c r="K1" s="25">
        <v>2000</v>
      </c>
    </row>
    <row r="2" spans="2:11">
      <c r="K2" s="25">
        <v>2001</v>
      </c>
    </row>
    <row r="3" spans="2:11">
      <c r="B3" s="27"/>
      <c r="C3" s="27"/>
      <c r="D3" s="28"/>
      <c r="K3" s="25">
        <v>2002</v>
      </c>
    </row>
    <row r="4" spans="2:11">
      <c r="B4" s="29" t="s">
        <v>25</v>
      </c>
      <c r="C4" s="30"/>
      <c r="D4" s="31">
        <f ca="1">DATE(An,1,1)</f>
        <v>40544</v>
      </c>
      <c r="F4" s="32"/>
      <c r="K4" s="25">
        <v>2003</v>
      </c>
    </row>
    <row r="5" spans="2:11">
      <c r="B5" s="29" t="s">
        <v>26</v>
      </c>
      <c r="C5" s="30"/>
      <c r="D5" s="33">
        <f ca="1">FLOOR(DATE(An,5,DAY(MINUTE(An/38)/2+56)),7)-34+7*(An=2079)</f>
        <v>40657</v>
      </c>
      <c r="F5" s="32"/>
      <c r="K5" s="25">
        <v>2004</v>
      </c>
    </row>
    <row r="6" spans="2:11">
      <c r="B6" s="29" t="s">
        <v>27</v>
      </c>
      <c r="C6" s="30"/>
      <c r="D6" s="33">
        <f ca="1">D5+1</f>
        <v>40658</v>
      </c>
      <c r="F6" s="34"/>
      <c r="K6" s="25">
        <v>2005</v>
      </c>
    </row>
    <row r="7" spans="2:11">
      <c r="B7" s="29" t="s">
        <v>28</v>
      </c>
      <c r="C7" s="30"/>
      <c r="D7" s="33">
        <f ca="1">DATE(An,5,1)</f>
        <v>40664</v>
      </c>
      <c r="K7" s="25">
        <v>2006</v>
      </c>
    </row>
    <row r="8" spans="2:11">
      <c r="B8" s="29" t="s">
        <v>29</v>
      </c>
      <c r="C8" s="30"/>
      <c r="D8" s="33">
        <f ca="1">DATE(An,5,8)</f>
        <v>40671</v>
      </c>
      <c r="K8" s="25">
        <v>2007</v>
      </c>
    </row>
    <row r="9" spans="2:11">
      <c r="B9" s="29" t="s">
        <v>30</v>
      </c>
      <c r="C9" s="30"/>
      <c r="D9" s="33">
        <f>D5+39</f>
        <v>40696</v>
      </c>
      <c r="K9" s="25">
        <v>2008</v>
      </c>
    </row>
    <row r="10" spans="2:11">
      <c r="B10" s="29" t="s">
        <v>31</v>
      </c>
      <c r="C10" s="30"/>
      <c r="D10" s="31">
        <f>D5+49</f>
        <v>40706</v>
      </c>
      <c r="K10" s="25">
        <v>2009</v>
      </c>
    </row>
    <row r="11" spans="2:11">
      <c r="B11" s="29" t="s">
        <v>32</v>
      </c>
      <c r="C11" s="30"/>
      <c r="D11" s="31">
        <f>D10+1</f>
        <v>40707</v>
      </c>
      <c r="K11" s="25">
        <v>2010</v>
      </c>
    </row>
    <row r="12" spans="2:11">
      <c r="B12" s="29" t="s">
        <v>33</v>
      </c>
      <c r="C12" s="30"/>
      <c r="D12" s="31">
        <f ca="1">DATE(An,7,14)</f>
        <v>40738</v>
      </c>
      <c r="K12" s="25">
        <v>2011</v>
      </c>
    </row>
    <row r="13" spans="2:11">
      <c r="B13" s="29" t="s">
        <v>34</v>
      </c>
      <c r="C13" s="30"/>
      <c r="D13" s="31">
        <f ca="1">DATE(An,8,15)</f>
        <v>40770</v>
      </c>
      <c r="F13" s="32"/>
      <c r="K13" s="25">
        <v>2012</v>
      </c>
    </row>
    <row r="14" spans="2:11">
      <c r="B14" s="29" t="s">
        <v>35</v>
      </c>
      <c r="C14" s="30"/>
      <c r="D14" s="31">
        <f ca="1">DATE(An,11,1)</f>
        <v>40848</v>
      </c>
      <c r="K14" s="25">
        <v>2013</v>
      </c>
    </row>
    <row r="15" spans="2:11">
      <c r="B15" s="29" t="s">
        <v>36</v>
      </c>
      <c r="C15" s="30"/>
      <c r="D15" s="31">
        <f ca="1">DATE(An,11,11)</f>
        <v>40858</v>
      </c>
      <c r="K15" s="25">
        <v>2014</v>
      </c>
    </row>
    <row r="16" spans="2:11">
      <c r="B16" s="29" t="s">
        <v>37</v>
      </c>
      <c r="C16" s="30"/>
      <c r="D16" s="31">
        <f ca="1">DATE(An,12,25)</f>
        <v>40902</v>
      </c>
      <c r="K16" s="25">
        <v>2015</v>
      </c>
    </row>
    <row r="17" spans="2:4">
      <c r="B17" s="27"/>
      <c r="C17" s="27"/>
      <c r="D17" s="28"/>
    </row>
    <row r="18" spans="2:4">
      <c r="B18" s="27"/>
      <c r="C18" s="27"/>
      <c r="D18" s="28"/>
    </row>
    <row r="19" spans="2:4">
      <c r="B19" s="27"/>
      <c r="C19" s="27"/>
      <c r="D19" s="28"/>
    </row>
    <row r="20" spans="2:4">
      <c r="B20" s="27"/>
      <c r="C20" s="27"/>
      <c r="D20" s="28"/>
    </row>
    <row r="21" spans="2:4">
      <c r="B21" s="27"/>
      <c r="C21" s="27"/>
      <c r="D21" s="28"/>
    </row>
  </sheetData>
  <phoneticPr fontId="8" type="noConversion"/>
  <conditionalFormatting sqref="B4:D16">
    <cfRule type="expression" dxfId="0" priority="1" stopIfTrue="1">
      <formula>MOD(ROW(),2)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Récap</vt:lpstr>
      <vt:lpstr>Emargement</vt:lpstr>
      <vt:lpstr>Fériés</vt:lpstr>
      <vt:lpstr>An</vt:lpstr>
      <vt:lpstr>Fériés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2011-06-14T20:55:38Z</dcterms:modified>
</cp:coreProperties>
</file>