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-15" yWindow="3630" windowWidth="19170" windowHeight="3690" activeTab="1"/>
    <workbookView xWindow="-15" yWindow="-15" windowWidth="19170" windowHeight="3645" activeTab="1"/>
  </bookViews>
  <sheets>
    <sheet name="Sheet1" sheetId="1" r:id="rId1"/>
    <sheet name="Sheet2" sheetId="2" r:id="rId2"/>
  </sheets>
  <calcPr calcId="114210"/>
</workbook>
</file>

<file path=xl/calcChain.xml><?xml version="1.0" encoding="utf-8"?>
<calcChain xmlns="http://schemas.openxmlformats.org/spreadsheetml/2006/main">
  <c r="S32" i="2"/>
  <c r="S31"/>
  <c r="S30"/>
  <c r="S29"/>
  <c r="S28"/>
  <c r="S27"/>
  <c r="S26"/>
  <c r="S25"/>
  <c r="S24"/>
  <c r="S23"/>
  <c r="S22"/>
  <c r="S21"/>
  <c r="S20"/>
  <c r="S19"/>
  <c r="S18"/>
  <c r="S17"/>
  <c r="S16"/>
  <c r="S15"/>
  <c r="S14"/>
  <c r="S13"/>
  <c r="S12"/>
  <c r="S11"/>
  <c r="S10"/>
  <c r="S9"/>
  <c r="S8"/>
  <c r="S7"/>
  <c r="S6"/>
  <c r="S5"/>
  <c r="S4"/>
  <c r="S3"/>
  <c r="S2"/>
  <c r="P32"/>
  <c r="P31"/>
  <c r="P30"/>
  <c r="P29"/>
  <c r="P28"/>
  <c r="P27"/>
  <c r="P26"/>
  <c r="P25"/>
  <c r="P24"/>
  <c r="P23"/>
  <c r="P22"/>
  <c r="P21"/>
  <c r="P20"/>
  <c r="P19"/>
  <c r="P18"/>
  <c r="P17"/>
  <c r="P16"/>
  <c r="P15"/>
  <c r="P14"/>
  <c r="P13"/>
  <c r="P12"/>
  <c r="P11"/>
  <c r="P10"/>
  <c r="P9"/>
  <c r="P8"/>
  <c r="P7"/>
  <c r="P6"/>
  <c r="P5"/>
  <c r="P4"/>
  <c r="P3"/>
  <c r="P2"/>
  <c r="M32"/>
  <c r="M31"/>
  <c r="M30"/>
  <c r="M29"/>
  <c r="M28"/>
  <c r="M27"/>
  <c r="M26"/>
  <c r="M25"/>
  <c r="M24"/>
  <c r="M23"/>
  <c r="M22"/>
  <c r="M21"/>
  <c r="M20"/>
  <c r="M19"/>
  <c r="M18"/>
  <c r="M17"/>
  <c r="M16"/>
  <c r="M15"/>
  <c r="M14"/>
  <c r="M13"/>
  <c r="M12"/>
  <c r="M11"/>
  <c r="M10"/>
  <c r="M9"/>
  <c r="M8"/>
  <c r="M7"/>
  <c r="M6"/>
  <c r="M5"/>
  <c r="M4"/>
  <c r="M3"/>
  <c r="M2"/>
  <c r="J32"/>
  <c r="J31"/>
  <c r="J30"/>
  <c r="J29"/>
  <c r="J28"/>
  <c r="J27"/>
  <c r="J26"/>
  <c r="J25"/>
  <c r="J24"/>
  <c r="J23"/>
  <c r="J22"/>
  <c r="J21"/>
  <c r="J20"/>
  <c r="J19"/>
  <c r="J18"/>
  <c r="J17"/>
  <c r="J16"/>
  <c r="J15"/>
  <c r="J14"/>
  <c r="J13"/>
  <c r="J12"/>
  <c r="J11"/>
  <c r="J10"/>
  <c r="J9"/>
  <c r="J8"/>
  <c r="J7"/>
  <c r="J6"/>
  <c r="J5"/>
  <c r="J4"/>
  <c r="J3"/>
  <c r="J2"/>
  <c r="G31"/>
  <c r="G32"/>
  <c r="G30"/>
  <c r="G2"/>
  <c r="G29"/>
  <c r="G28"/>
  <c r="G27"/>
  <c r="G26"/>
  <c r="G25"/>
  <c r="G24"/>
  <c r="G23"/>
  <c r="G22"/>
  <c r="G21"/>
  <c r="G20"/>
  <c r="G19"/>
  <c r="G18"/>
  <c r="G17"/>
  <c r="G16"/>
  <c r="G15"/>
  <c r="G14"/>
  <c r="G13"/>
  <c r="G12"/>
  <c r="G11"/>
  <c r="G10"/>
  <c r="G9"/>
  <c r="G8"/>
  <c r="G7"/>
  <c r="G6"/>
  <c r="G5"/>
  <c r="G4"/>
  <c r="G3"/>
  <c r="D7"/>
  <c r="D8"/>
  <c r="D9"/>
  <c r="D10"/>
  <c r="D11"/>
  <c r="D12"/>
  <c r="D13"/>
  <c r="D14"/>
  <c r="D15"/>
  <c r="D16"/>
  <c r="D17"/>
  <c r="D18"/>
  <c r="D19"/>
  <c r="D20"/>
  <c r="D21"/>
  <c r="D22"/>
  <c r="D23"/>
  <c r="D24"/>
  <c r="D25"/>
  <c r="D26"/>
  <c r="D27"/>
  <c r="D28"/>
  <c r="D29"/>
  <c r="D30"/>
  <c r="D31"/>
  <c r="D32"/>
  <c r="D3"/>
  <c r="D4"/>
  <c r="D5"/>
  <c r="D6"/>
  <c r="Q2"/>
  <c r="Q3"/>
  <c r="Q4"/>
  <c r="Q5"/>
  <c r="Q6"/>
  <c r="Q7"/>
  <c r="Q8"/>
  <c r="Q9"/>
  <c r="Q10"/>
  <c r="Q11"/>
  <c r="Q12"/>
  <c r="Q13"/>
  <c r="Q14"/>
  <c r="Q15"/>
  <c r="Q16"/>
  <c r="Q17"/>
  <c r="Q18"/>
  <c r="Q19"/>
  <c r="Q20"/>
  <c r="Q21"/>
  <c r="Q22"/>
  <c r="Q23"/>
  <c r="Q24"/>
  <c r="Q25"/>
  <c r="Q26"/>
  <c r="Q27"/>
  <c r="Q28"/>
  <c r="Q29"/>
  <c r="Q32"/>
  <c r="Q31"/>
  <c r="Q30"/>
  <c r="N2"/>
  <c r="N3"/>
  <c r="N4"/>
  <c r="N5"/>
  <c r="N6"/>
  <c r="N7"/>
  <c r="N8"/>
  <c r="N9"/>
  <c r="N10"/>
  <c r="N11"/>
  <c r="N12"/>
  <c r="N13"/>
  <c r="N14"/>
  <c r="N15"/>
  <c r="N16"/>
  <c r="N17"/>
  <c r="N18"/>
  <c r="N19"/>
  <c r="N20"/>
  <c r="N21"/>
  <c r="N22"/>
  <c r="N23"/>
  <c r="N24"/>
  <c r="N25"/>
  <c r="N26"/>
  <c r="N27"/>
  <c r="N28"/>
  <c r="N29"/>
  <c r="N32"/>
  <c r="N31"/>
  <c r="N30"/>
  <c r="K2"/>
  <c r="K3"/>
  <c r="K4"/>
  <c r="K5"/>
  <c r="K6"/>
  <c r="K7"/>
  <c r="K8"/>
  <c r="K9"/>
  <c r="K10"/>
  <c r="K11"/>
  <c r="K12"/>
  <c r="K13"/>
  <c r="K14"/>
  <c r="K15"/>
  <c r="K16"/>
  <c r="K17"/>
  <c r="K18"/>
  <c r="K19"/>
  <c r="K20"/>
  <c r="K21"/>
  <c r="K22"/>
  <c r="K23"/>
  <c r="K24"/>
  <c r="K25"/>
  <c r="K26"/>
  <c r="K27"/>
  <c r="K28"/>
  <c r="K29"/>
  <c r="K32"/>
  <c r="K31"/>
  <c r="K30"/>
  <c r="H2"/>
  <c r="H3"/>
  <c r="H4"/>
  <c r="H5"/>
  <c r="H6"/>
  <c r="H7"/>
  <c r="H8"/>
  <c r="H9"/>
  <c r="H10"/>
  <c r="H11"/>
  <c r="H12"/>
  <c r="H13"/>
  <c r="H14"/>
  <c r="H15"/>
  <c r="H16"/>
  <c r="H17"/>
  <c r="H18"/>
  <c r="H19"/>
  <c r="H20"/>
  <c r="H21"/>
  <c r="H22"/>
  <c r="H23"/>
  <c r="H24"/>
  <c r="H25"/>
  <c r="H26"/>
  <c r="H27"/>
  <c r="H28"/>
  <c r="H29"/>
  <c r="H32"/>
  <c r="H31"/>
  <c r="H30"/>
  <c r="E2"/>
  <c r="E3"/>
  <c r="E4"/>
  <c r="E5"/>
  <c r="E6"/>
  <c r="E7"/>
  <c r="E8"/>
  <c r="E9"/>
  <c r="E10"/>
  <c r="E11"/>
  <c r="E12"/>
  <c r="E13"/>
  <c r="E14"/>
  <c r="E15"/>
  <c r="E16"/>
  <c r="E17"/>
  <c r="E18"/>
  <c r="E19"/>
  <c r="E20"/>
  <c r="E21"/>
  <c r="E22"/>
  <c r="E23"/>
  <c r="E24"/>
  <c r="E25"/>
  <c r="E26"/>
  <c r="E27"/>
  <c r="E28"/>
  <c r="E29"/>
  <c r="E32"/>
  <c r="E31"/>
  <c r="E30"/>
  <c r="B32"/>
  <c r="B31"/>
  <c r="B30"/>
  <c r="B4"/>
  <c r="B5"/>
  <c r="B6"/>
  <c r="B7"/>
  <c r="B8"/>
  <c r="B9"/>
  <c r="B10"/>
  <c r="B11"/>
  <c r="B12"/>
  <c r="B13"/>
  <c r="B14"/>
  <c r="B15"/>
  <c r="B16"/>
  <c r="B17"/>
  <c r="B18"/>
  <c r="B19"/>
  <c r="B20"/>
  <c r="B21"/>
  <c r="B22"/>
  <c r="B23"/>
  <c r="B24"/>
  <c r="B25"/>
  <c r="B26"/>
  <c r="B27"/>
  <c r="B28"/>
  <c r="B29"/>
  <c r="B3"/>
  <c r="B2"/>
  <c r="R32"/>
  <c r="R31"/>
  <c r="R30"/>
  <c r="R29"/>
  <c r="R28"/>
  <c r="R27"/>
  <c r="R26"/>
  <c r="R25"/>
  <c r="R24"/>
  <c r="R23"/>
  <c r="R22"/>
  <c r="R21"/>
  <c r="R20"/>
  <c r="R19"/>
  <c r="R18"/>
  <c r="R17"/>
  <c r="R16"/>
  <c r="R15"/>
  <c r="R14"/>
  <c r="R13"/>
  <c r="R12"/>
  <c r="R11"/>
  <c r="R10"/>
  <c r="R9"/>
  <c r="R8"/>
  <c r="R7"/>
  <c r="R6"/>
  <c r="R5"/>
  <c r="R4"/>
  <c r="R3"/>
  <c r="R2"/>
  <c r="O32"/>
  <c r="O31"/>
  <c r="O30"/>
  <c r="O29"/>
  <c r="O28"/>
  <c r="O27"/>
  <c r="O26"/>
  <c r="O25"/>
  <c r="O24"/>
  <c r="O23"/>
  <c r="O22"/>
  <c r="O21"/>
  <c r="O20"/>
  <c r="O19"/>
  <c r="O18"/>
  <c r="O17"/>
  <c r="O16"/>
  <c r="O15"/>
  <c r="O14"/>
  <c r="O13"/>
  <c r="O12"/>
  <c r="O11"/>
  <c r="O10"/>
  <c r="O9"/>
  <c r="O8"/>
  <c r="O7"/>
  <c r="O6"/>
  <c r="O5"/>
  <c r="O4"/>
  <c r="O3"/>
  <c r="O2"/>
  <c r="L32"/>
  <c r="L31"/>
  <c r="L30"/>
  <c r="L29"/>
  <c r="L28"/>
  <c r="L27"/>
  <c r="L26"/>
  <c r="L25"/>
  <c r="L24"/>
  <c r="L23"/>
  <c r="L22"/>
  <c r="L21"/>
  <c r="L20"/>
  <c r="L19"/>
  <c r="L18"/>
  <c r="L17"/>
  <c r="L16"/>
  <c r="L15"/>
  <c r="L14"/>
  <c r="L13"/>
  <c r="L12"/>
  <c r="L11"/>
  <c r="L10"/>
  <c r="L9"/>
  <c r="L8"/>
  <c r="L7"/>
  <c r="L6"/>
  <c r="L5"/>
  <c r="L4"/>
  <c r="L3"/>
  <c r="L2"/>
  <c r="I32"/>
  <c r="I31"/>
  <c r="I30"/>
  <c r="I29"/>
  <c r="I28"/>
  <c r="I27"/>
  <c r="I26"/>
  <c r="I25"/>
  <c r="I24"/>
  <c r="I23"/>
  <c r="I22"/>
  <c r="I21"/>
  <c r="I20"/>
  <c r="I19"/>
  <c r="I18"/>
  <c r="I17"/>
  <c r="I16"/>
  <c r="I15"/>
  <c r="I14"/>
  <c r="I13"/>
  <c r="I12"/>
  <c r="I11"/>
  <c r="I10"/>
  <c r="I9"/>
  <c r="I8"/>
  <c r="I7"/>
  <c r="I6"/>
  <c r="I5"/>
  <c r="I4"/>
  <c r="I3"/>
  <c r="I2"/>
  <c r="F32"/>
  <c r="F31"/>
  <c r="F30"/>
  <c r="F29"/>
  <c r="F28"/>
  <c r="F27"/>
  <c r="F26"/>
  <c r="F25"/>
  <c r="F24"/>
  <c r="F23"/>
  <c r="F22"/>
  <c r="F21"/>
  <c r="F20"/>
  <c r="F19"/>
  <c r="F18"/>
  <c r="F17"/>
  <c r="F16"/>
  <c r="F15"/>
  <c r="F14"/>
  <c r="F13"/>
  <c r="F12"/>
  <c r="F11"/>
  <c r="F10"/>
  <c r="F9"/>
  <c r="F8"/>
  <c r="F7"/>
  <c r="F6"/>
  <c r="F5"/>
  <c r="F4"/>
  <c r="F3"/>
  <c r="F2"/>
  <c r="C3"/>
  <c r="C4"/>
  <c r="C5"/>
  <c r="C6"/>
  <c r="C7"/>
  <c r="C8"/>
  <c r="C9"/>
  <c r="C10"/>
  <c r="C11"/>
  <c r="C12"/>
  <c r="C13"/>
  <c r="C14"/>
  <c r="C15"/>
  <c r="C16"/>
  <c r="C17"/>
  <c r="C18"/>
  <c r="C19"/>
  <c r="C20"/>
  <c r="C21"/>
  <c r="C22"/>
  <c r="C23"/>
  <c r="C24"/>
  <c r="C25"/>
  <c r="C26"/>
  <c r="C27"/>
  <c r="C28"/>
  <c r="C29"/>
  <c r="C30"/>
  <c r="C31"/>
  <c r="C32"/>
  <c r="C2"/>
</calcChain>
</file>

<file path=xl/sharedStrings.xml><?xml version="1.0" encoding="utf-8"?>
<sst xmlns="http://schemas.openxmlformats.org/spreadsheetml/2006/main" count="14" uniqueCount="14">
  <si>
    <t>Tâches</t>
  </si>
  <si>
    <t>Début</t>
  </si>
  <si>
    <t>Fin</t>
  </si>
  <si>
    <t>Appel d'offre</t>
  </si>
  <si>
    <t>Réponse</t>
  </si>
  <si>
    <t>Contrat</t>
  </si>
  <si>
    <t>Etude et développement</t>
  </si>
  <si>
    <t>Livrable</t>
  </si>
  <si>
    <t>Janvier</t>
  </si>
  <si>
    <t>Février</t>
  </si>
  <si>
    <t>Mars</t>
  </si>
  <si>
    <t>Avril</t>
  </si>
  <si>
    <t>Mai</t>
  </si>
  <si>
    <t>Juin</t>
  </si>
</sst>
</file>

<file path=xl/styles.xml><?xml version="1.0" encoding="utf-8"?>
<styleSheet xmlns="http://schemas.openxmlformats.org/spreadsheetml/2006/main">
  <numFmts count="1">
    <numFmt numFmtId="166" formatCode="ddd"/>
  </numFmts>
  <fonts count="10">
    <font>
      <sz val="8"/>
      <color theme="1"/>
      <name val="Arial"/>
      <family val="2"/>
    </font>
    <font>
      <sz val="11"/>
      <color indexed="8"/>
      <name val="Calibri"/>
      <family val="2"/>
    </font>
    <font>
      <b/>
      <sz val="11"/>
      <color indexed="8"/>
      <name val="Calibri"/>
      <family val="2"/>
    </font>
    <font>
      <b/>
      <sz val="11"/>
      <name val="Calibri"/>
      <family val="2"/>
    </font>
    <font>
      <b/>
      <sz val="11"/>
      <color indexed="13"/>
      <name val="Calibri"/>
      <family val="2"/>
    </font>
    <font>
      <b/>
      <sz val="11"/>
      <color indexed="10"/>
      <name val="Calibri"/>
      <family val="2"/>
    </font>
    <font>
      <b/>
      <sz val="11"/>
      <color indexed="21"/>
      <name val="Calibri"/>
      <family val="2"/>
    </font>
    <font>
      <b/>
      <sz val="11"/>
      <color indexed="54"/>
      <name val="Calibri"/>
      <family val="2"/>
    </font>
    <font>
      <sz val="8"/>
      <name val="Arial"/>
      <family val="2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0"/>
        <bgColor indexed="64"/>
      </patternFill>
    </fill>
    <fill>
      <patternFill patternType="solid">
        <fgColor indexed="1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9" fillId="0" borderId="0"/>
  </cellStyleXfs>
  <cellXfs count="17">
    <xf numFmtId="0" fontId="0" fillId="0" borderId="0" xfId="0"/>
    <xf numFmtId="0" fontId="2" fillId="0" borderId="1" xfId="1" applyFont="1" applyBorder="1" applyAlignment="1"/>
    <xf numFmtId="0" fontId="7" fillId="0" borderId="2" xfId="1" applyFont="1" applyBorder="1" applyAlignment="1"/>
    <xf numFmtId="16" fontId="9" fillId="0" borderId="2" xfId="1" applyNumberFormat="1" applyBorder="1" applyAlignment="1"/>
    <xf numFmtId="0" fontId="4" fillId="0" borderId="2" xfId="1" applyFont="1" applyBorder="1" applyAlignment="1"/>
    <xf numFmtId="0" fontId="5" fillId="0" borderId="2" xfId="1" applyFont="1" applyBorder="1" applyAlignment="1"/>
    <xf numFmtId="0" fontId="6" fillId="0" borderId="2" xfId="1" applyFont="1" applyBorder="1" applyAlignment="1"/>
    <xf numFmtId="0" fontId="3" fillId="0" borderId="3" xfId="1" applyFont="1" applyBorder="1" applyAlignment="1"/>
    <xf numFmtId="16" fontId="9" fillId="0" borderId="3" xfId="1" applyNumberFormat="1" applyBorder="1" applyAlignment="1"/>
    <xf numFmtId="0" fontId="9" fillId="0" borderId="0" xfId="1"/>
    <xf numFmtId="0" fontId="9" fillId="0" borderId="0" xfId="1" applyFill="1"/>
    <xf numFmtId="14" fontId="9" fillId="0" borderId="0" xfId="1" applyNumberFormat="1" applyFill="1"/>
    <xf numFmtId="0" fontId="9" fillId="2" borderId="0" xfId="1" applyFill="1" applyAlignment="1">
      <alignment horizontal="center" vertical="center"/>
    </xf>
    <xf numFmtId="0" fontId="2" fillId="0" borderId="0" xfId="1" applyFont="1" applyFill="1" applyAlignment="1">
      <alignment horizontal="center"/>
    </xf>
    <xf numFmtId="0" fontId="9" fillId="3" borderId="0" xfId="1" applyFill="1"/>
    <xf numFmtId="166" fontId="9" fillId="0" borderId="0" xfId="1" applyNumberFormat="1" applyFill="1" applyAlignment="1">
      <alignment horizontal="center"/>
    </xf>
    <xf numFmtId="14" fontId="1" fillId="0" borderId="0" xfId="1" applyNumberFormat="1" applyFont="1" applyFill="1"/>
  </cellXfs>
  <cellStyles count="2">
    <cellStyle name="Normal" xfId="0" builtinId="0"/>
    <cellStyle name="Normal 2" xfId="1"/>
  </cellStyles>
  <dxfs count="1">
    <dxf>
      <fill>
        <patternFill>
          <bgColor indexed="10"/>
        </patternFill>
      </fill>
    </dxf>
  </dxfs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20</xdr:col>
      <xdr:colOff>371475</xdr:colOff>
      <xdr:row>3</xdr:row>
      <xdr:rowOff>76200</xdr:rowOff>
    </xdr:from>
    <xdr:ext cx="76200" cy="180975"/>
    <xdr:sp macro="" textlink="">
      <xdr:nvSpPr>
        <xdr:cNvPr id="1025" name="Text Box 1"/>
        <xdr:cNvSpPr txBox="1">
          <a:spLocks noChangeArrowheads="1"/>
        </xdr:cNvSpPr>
      </xdr:nvSpPr>
      <xdr:spPr bwMode="auto">
        <a:xfrm>
          <a:off x="7858125" y="647700"/>
          <a:ext cx="762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20</xdr:col>
      <xdr:colOff>0</xdr:colOff>
      <xdr:row>1</xdr:row>
      <xdr:rowOff>104775</xdr:rowOff>
    </xdr:from>
    <xdr:ext cx="3810017" cy="760465"/>
    <xdr:sp macro="" textlink="">
      <xdr:nvSpPr>
        <xdr:cNvPr id="1028" name="Text Box 4"/>
        <xdr:cNvSpPr txBox="1">
          <a:spLocks noChangeArrowheads="1"/>
        </xdr:cNvSpPr>
      </xdr:nvSpPr>
      <xdr:spPr bwMode="auto">
        <a:xfrm>
          <a:off x="7486650" y="295275"/>
          <a:ext cx="3810017" cy="760465"/>
        </a:xfrm>
        <a:prstGeom prst="rect">
          <a:avLst/>
        </a:prstGeom>
        <a:solidFill>
          <a:srgbClr val="CCFFFF"/>
        </a:solidFill>
        <a:ln w="9525">
          <a:noFill/>
          <a:miter lim="800000"/>
          <a:headEnd/>
          <a:tailEnd/>
        </a:ln>
      </xdr:spPr>
      <xdr:txBody>
        <a:bodyPr wrap="none" lIns="18288" tIns="22860" rIns="0" bIns="0" anchor="t" upright="1">
          <a:spAutoFit/>
        </a:bodyPr>
        <a:lstStyle/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Modifications apportées au fichier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Les formules de toutes les colonnes ont été changées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Les cellules des colonnes mois sont sous MFC (sauf la 1er Janvier</a:t>
          </a: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Ton calebdrier était celui de 2012 et ta recherche porte sur 2013!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C6"/>
  <sheetViews>
    <sheetView zoomScale="110" zoomScaleNormal="110" workbookViewId="0">
      <selection activeCell="B3" sqref="B3"/>
    </sheetView>
    <sheetView workbookViewId="1"/>
  </sheetViews>
  <sheetFormatPr baseColWidth="10" defaultColWidth="9.33203125" defaultRowHeight="11.25"/>
  <cols>
    <col min="1" max="1" width="30.6640625" customWidth="1"/>
    <col min="2" max="2" width="12.5" customWidth="1"/>
    <col min="3" max="3" width="13" customWidth="1"/>
  </cols>
  <sheetData>
    <row r="1" spans="1:3" ht="15">
      <c r="A1" s="1" t="s">
        <v>0</v>
      </c>
      <c r="B1" s="1" t="s">
        <v>1</v>
      </c>
      <c r="C1" s="1" t="s">
        <v>2</v>
      </c>
    </row>
    <row r="2" spans="1:3" ht="15">
      <c r="A2" s="2" t="s">
        <v>3</v>
      </c>
      <c r="B2" s="3">
        <v>41279</v>
      </c>
      <c r="C2" s="3">
        <v>41288</v>
      </c>
    </row>
    <row r="3" spans="1:3" ht="15">
      <c r="A3" s="4" t="s">
        <v>4</v>
      </c>
      <c r="B3" s="3">
        <v>41288</v>
      </c>
      <c r="C3" s="3">
        <v>41308</v>
      </c>
    </row>
    <row r="4" spans="1:3" ht="15">
      <c r="A4" s="5" t="s">
        <v>5</v>
      </c>
      <c r="B4" s="3"/>
      <c r="C4" s="3"/>
    </row>
    <row r="5" spans="1:3" ht="15">
      <c r="A5" s="6" t="s">
        <v>6</v>
      </c>
      <c r="B5" s="3"/>
      <c r="C5" s="3"/>
    </row>
    <row r="6" spans="1:3" ht="15">
      <c r="A6" s="7" t="s">
        <v>7</v>
      </c>
      <c r="B6" s="8"/>
      <c r="C6" s="8"/>
    </row>
  </sheetData>
  <phoneticPr fontId="8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S32"/>
  <sheetViews>
    <sheetView tabSelected="1" workbookViewId="0">
      <selection activeCell="X10" sqref="X10"/>
    </sheetView>
    <sheetView tabSelected="1" topLeftCell="C1" workbookViewId="1">
      <selection activeCell="T6" sqref="T6"/>
    </sheetView>
  </sheetViews>
  <sheetFormatPr baseColWidth="10" defaultColWidth="9.33203125" defaultRowHeight="11.25"/>
  <cols>
    <col min="1" max="1" width="3.83203125" customWidth="1"/>
    <col min="2" max="2" width="12.5" hidden="1" customWidth="1"/>
    <col min="3" max="3" width="3.83203125" customWidth="1"/>
    <col min="4" max="4" width="15.6640625" customWidth="1"/>
    <col min="5" max="5" width="12.5" hidden="1" customWidth="1"/>
    <col min="6" max="6" width="3.83203125" customWidth="1"/>
    <col min="7" max="7" width="15.83203125" customWidth="1"/>
    <col min="8" max="8" width="12.5" hidden="1" customWidth="1"/>
    <col min="9" max="9" width="3.83203125" customWidth="1"/>
    <col min="10" max="10" width="15.83203125" customWidth="1"/>
    <col min="11" max="11" width="12.5" hidden="1" customWidth="1"/>
    <col min="12" max="12" width="3.83203125" customWidth="1"/>
    <col min="13" max="13" width="15.83203125" customWidth="1"/>
    <col min="14" max="14" width="0.1640625" customWidth="1"/>
    <col min="15" max="15" width="3.83203125" customWidth="1"/>
    <col min="16" max="16" width="15.6640625" customWidth="1"/>
    <col min="17" max="17" width="12.5" hidden="1" customWidth="1"/>
    <col min="18" max="18" width="3.83203125" customWidth="1"/>
    <col min="19" max="19" width="15.83203125" customWidth="1"/>
  </cols>
  <sheetData>
    <row r="1" spans="1:19" ht="15">
      <c r="A1" s="9"/>
      <c r="B1" s="9"/>
      <c r="C1" s="9"/>
      <c r="D1" s="13" t="s">
        <v>8</v>
      </c>
      <c r="E1" s="10"/>
      <c r="F1" s="9"/>
      <c r="G1" s="13" t="s">
        <v>9</v>
      </c>
      <c r="H1" s="10"/>
      <c r="I1" s="9"/>
      <c r="J1" s="13" t="s">
        <v>10</v>
      </c>
      <c r="K1" s="10"/>
      <c r="L1" s="9"/>
      <c r="M1" s="13" t="s">
        <v>11</v>
      </c>
      <c r="N1" s="10"/>
      <c r="O1" s="9"/>
      <c r="P1" s="13" t="s">
        <v>12</v>
      </c>
      <c r="Q1" s="10"/>
      <c r="R1" s="9"/>
      <c r="S1" s="13" t="s">
        <v>13</v>
      </c>
    </row>
    <row r="2" spans="1:19" ht="15">
      <c r="A2" s="12">
        <v>1</v>
      </c>
      <c r="B2" s="16">
        <f>DATE(2013,MONTH("1/"&amp;D$1),$A2)</f>
        <v>41275</v>
      </c>
      <c r="C2" s="15" t="str">
        <f>UPPER(LEFT(TEXT(B2,"jjj"),1))</f>
        <v>M</v>
      </c>
      <c r="D2" s="14"/>
      <c r="E2" s="16">
        <f>DATE(2013,MONTH("1/"&amp;G$1),$A2)</f>
        <v>41306</v>
      </c>
      <c r="F2" s="15" t="str">
        <f>UPPER(LEFT(TEXT(E2,"jjj"),1))</f>
        <v>V</v>
      </c>
      <c r="G2" s="10" t="str">
        <f ca="1">IF(WEEKDAY(E2,2)&gt;5,"",IF(SUMPRODUCT(--((ROW(INDIRECT(Sheet1!$B$2&amp;":"&amp;Sheet1!$C$2)))=E2))=1,"Appel d'offre",IF(SUMPRODUCT(--((ROW(INDIRECT(Sheet1!$B$3&amp;":"&amp;Sheet1!$C$3)))=E2))=1,"Réponse","")))</f>
        <v>Réponse</v>
      </c>
      <c r="H2" s="16">
        <f ca="1">DATE(2013,MONTH("1/"&amp;J$1),$A2)</f>
        <v>41334</v>
      </c>
      <c r="I2" s="15" t="str">
        <f ca="1">UPPER(LEFT(TEXT(H2,"jjj"),1))</f>
        <v>V</v>
      </c>
      <c r="J2" s="10" t="str">
        <f ca="1">IF(WEEKDAY(H2,2)&gt;5,"",IF(SUMPRODUCT(--((ROW(INDIRECT(Sheet1!$B$2&amp;":"&amp;Sheet1!$C$2)))=H2))=1,"Appel d'offre",IF(SUMPRODUCT(--((ROW(INDIRECT(Sheet1!$B$3&amp;":"&amp;Sheet1!$C$3)))=H2))=1,"Réponse","")))</f>
        <v/>
      </c>
      <c r="K2" s="16">
        <f ca="1">DATE(2013,MONTH("1/"&amp;M$1),$A2)</f>
        <v>41365</v>
      </c>
      <c r="L2" s="15" t="str">
        <f ca="1">UPPER(LEFT(TEXT(K2,"jjj"),1))</f>
        <v>L</v>
      </c>
      <c r="M2" s="10" t="str">
        <f ca="1">IF(WEEKDAY(K2,2)&gt;5,"",IF(SUMPRODUCT(--((ROW(INDIRECT(Sheet1!$B$2&amp;":"&amp;Sheet1!$C$2)))=K2))=1,"Appel d'offre",IF(SUMPRODUCT(--((ROW(INDIRECT(Sheet1!$B$3&amp;":"&amp;Sheet1!$C$3)))=K2))=1,"Réponse","")))</f>
        <v/>
      </c>
      <c r="N2" s="16">
        <f ca="1">DATE(2013,MONTH("1/"&amp;P$1),$A2)</f>
        <v>41395</v>
      </c>
      <c r="O2" s="15" t="str">
        <f ca="1">UPPER(LEFT(TEXT(N2,"jjj"),1))</f>
        <v>M</v>
      </c>
      <c r="P2" s="10" t="str">
        <f ca="1">IF(WEEKDAY(N2,2)&gt;5,"",IF(SUMPRODUCT(--((ROW(INDIRECT(Sheet1!$B$2&amp;":"&amp;Sheet1!$C$2)))=N2))=1,"Appel d'offre",IF(SUMPRODUCT(--((ROW(INDIRECT(Sheet1!$B$3&amp;":"&amp;Sheet1!$C$3)))=N2))=1,"Réponse","")))</f>
        <v/>
      </c>
      <c r="Q2" s="16">
        <f ca="1">DATE(2013,MONTH("1/"&amp;S$1),$A2)</f>
        <v>41426</v>
      </c>
      <c r="R2" s="15" t="str">
        <f ca="1">UPPER(LEFT(TEXT(Q2,"jjj"),1))</f>
        <v>S</v>
      </c>
      <c r="S2" s="10" t="str">
        <f ca="1">IF(WEEKDAY(Q2,2)&gt;5,"",IF(SUMPRODUCT(--((ROW(INDIRECT(Sheet1!$B$2&amp;":"&amp;Sheet1!$C$2)))=Q2))=1,"Appel d'offre",IF(SUMPRODUCT(--((ROW(INDIRECT(Sheet1!$B$3&amp;":"&amp;Sheet1!$C$3)))=Q2))=1,"Réponse","")))</f>
        <v/>
      </c>
    </row>
    <row r="3" spans="1:19" ht="15">
      <c r="A3" s="12">
        <v>2</v>
      </c>
      <c r="B3" s="11">
        <f>B2+1</f>
        <v>41276</v>
      </c>
      <c r="C3" s="15" t="str">
        <f t="shared" ref="C3:C32" si="0">UPPER(LEFT(TEXT(B3,"jjj"),1))</f>
        <v>M</v>
      </c>
      <c r="D3" s="10" t="str">
        <f ca="1">IF(WEEKDAY(B3,2)&gt;5,"",IF(SUMPRODUCT(--((ROW(INDIRECT(Sheet1!$B$2&amp;":"&amp;Sheet1!$C$2)))=B3))=1,"Appel d'offre",IF(SUMPRODUCT(--((ROW(INDIRECT(Sheet1!$B$3&amp;":"&amp;Sheet1!$C$3)))=B3))=1,"Réponse","")))</f>
        <v/>
      </c>
      <c r="E3" s="11">
        <f>E2+1</f>
        <v>41307</v>
      </c>
      <c r="F3" s="15" t="str">
        <f t="shared" ref="F3:F32" si="1">UPPER(LEFT(TEXT(E3,"jjj"),1))</f>
        <v>S</v>
      </c>
      <c r="G3" s="10" t="str">
        <f ca="1">IF(WEEKDAY(E3,2)&gt;5,"",IF(SUMPRODUCT(--((ROW(INDIRECT(Sheet1!$B$2&amp;":"&amp;Sheet1!$C$2)))=E3))=1,"Appel d'offre",IF(SUMPRODUCT(--((ROW(INDIRECT(Sheet1!$B$3&amp;":"&amp;Sheet1!$C$3)))=E3))=1,"Réponse","")))</f>
        <v/>
      </c>
      <c r="H3" s="11">
        <f ca="1">H2+1</f>
        <v>41335</v>
      </c>
      <c r="I3" s="15" t="str">
        <f t="shared" ref="I3:I32" si="2">UPPER(LEFT(TEXT(H3,"jjj"),1))</f>
        <v>S</v>
      </c>
      <c r="J3" s="10" t="str">
        <f ca="1">IF(WEEKDAY(H3,2)&gt;5,"",IF(SUMPRODUCT(--((ROW(INDIRECT(Sheet1!$B$2&amp;":"&amp;Sheet1!$C$2)))=H3))=1,"Appel d'offre",IF(SUMPRODUCT(--((ROW(INDIRECT(Sheet1!$B$3&amp;":"&amp;Sheet1!$C$3)))=H3))=1,"Réponse","")))</f>
        <v/>
      </c>
      <c r="K3" s="11">
        <f ca="1">K2+1</f>
        <v>41366</v>
      </c>
      <c r="L3" s="15" t="str">
        <f t="shared" ref="L3:L32" si="3">UPPER(LEFT(TEXT(K3,"jjj"),1))</f>
        <v>M</v>
      </c>
      <c r="M3" s="10" t="str">
        <f ca="1">IF(WEEKDAY(K3,2)&gt;5,"",IF(SUMPRODUCT(--((ROW(INDIRECT(Sheet1!$B$2&amp;":"&amp;Sheet1!$C$2)))=K3))=1,"Appel d'offre",IF(SUMPRODUCT(--((ROW(INDIRECT(Sheet1!$B$3&amp;":"&amp;Sheet1!$C$3)))=K3))=1,"Réponse","")))</f>
        <v/>
      </c>
      <c r="N3" s="11">
        <f ca="1">N2+1</f>
        <v>41396</v>
      </c>
      <c r="O3" s="15" t="str">
        <f t="shared" ref="O3:O32" si="4">UPPER(LEFT(TEXT(N3,"jjj"),1))</f>
        <v>J</v>
      </c>
      <c r="P3" s="10" t="str">
        <f ca="1">IF(WEEKDAY(N3,2)&gt;5,"",IF(SUMPRODUCT(--((ROW(INDIRECT(Sheet1!$B$2&amp;":"&amp;Sheet1!$C$2)))=N3))=1,"Appel d'offre",IF(SUMPRODUCT(--((ROW(INDIRECT(Sheet1!$B$3&amp;":"&amp;Sheet1!$C$3)))=N3))=1,"Réponse","")))</f>
        <v/>
      </c>
      <c r="Q3" s="11">
        <f ca="1">Q2+1</f>
        <v>41427</v>
      </c>
      <c r="R3" s="15" t="str">
        <f t="shared" ref="R3:R32" si="5">UPPER(LEFT(TEXT(Q3,"jjj"),1))</f>
        <v>D</v>
      </c>
      <c r="S3" s="10" t="str">
        <f ca="1">IF(WEEKDAY(Q3,2)&gt;5,"",IF(SUMPRODUCT(--((ROW(INDIRECT(Sheet1!$B$2&amp;":"&amp;Sheet1!$C$2)))=Q3))=1,"Appel d'offre",IF(SUMPRODUCT(--((ROW(INDIRECT(Sheet1!$B$3&amp;":"&amp;Sheet1!$C$3)))=Q3))=1,"Réponse","")))</f>
        <v/>
      </c>
    </row>
    <row r="4" spans="1:19" ht="15">
      <c r="A4" s="12">
        <v>3</v>
      </c>
      <c r="B4" s="11">
        <f t="shared" ref="B4:B29" si="6">B3+1</f>
        <v>41277</v>
      </c>
      <c r="C4" s="15" t="str">
        <f t="shared" si="0"/>
        <v>J</v>
      </c>
      <c r="D4" s="10" t="str">
        <f ca="1">IF(WEEKDAY(B4,2)&gt;5,"",IF(SUMPRODUCT(--((ROW(INDIRECT(Sheet1!$B$2&amp;":"&amp;Sheet1!$C$2)))=B4))=1,"Appel d'offre",IF(SUMPRODUCT(--((ROW(INDIRECT(Sheet1!$B$3&amp;":"&amp;Sheet1!$C$3)))=B4))=1,"Réponse","")))</f>
        <v/>
      </c>
      <c r="E4" s="11">
        <f t="shared" ref="E4:E29" si="7">E3+1</f>
        <v>41308</v>
      </c>
      <c r="F4" s="15" t="str">
        <f t="shared" si="1"/>
        <v>D</v>
      </c>
      <c r="G4" s="10" t="str">
        <f ca="1">IF(WEEKDAY(E4,2)&gt;5,"",IF(SUMPRODUCT(--((ROW(INDIRECT(Sheet1!$B$2&amp;":"&amp;Sheet1!$C$2)))=E4))=1,"Appel d'offre",IF(SUMPRODUCT(--((ROW(INDIRECT(Sheet1!$B$3&amp;":"&amp;Sheet1!$C$3)))=E4))=1,"Réponse","")))</f>
        <v/>
      </c>
      <c r="H4" s="11">
        <f t="shared" ref="H4:H29" si="8">H3+1</f>
        <v>41336</v>
      </c>
      <c r="I4" s="15" t="str">
        <f t="shared" si="2"/>
        <v>D</v>
      </c>
      <c r="J4" s="10" t="str">
        <f ca="1">IF(WEEKDAY(H4,2)&gt;5,"",IF(SUMPRODUCT(--((ROW(INDIRECT(Sheet1!$B$2&amp;":"&amp;Sheet1!$C$2)))=H4))=1,"Appel d'offre",IF(SUMPRODUCT(--((ROW(INDIRECT(Sheet1!$B$3&amp;":"&amp;Sheet1!$C$3)))=H4))=1,"Réponse","")))</f>
        <v/>
      </c>
      <c r="K4" s="11">
        <f t="shared" ref="K4:K29" si="9">K3+1</f>
        <v>41367</v>
      </c>
      <c r="L4" s="15" t="str">
        <f t="shared" si="3"/>
        <v>M</v>
      </c>
      <c r="M4" s="10" t="str">
        <f ca="1">IF(WEEKDAY(K4,2)&gt;5,"",IF(SUMPRODUCT(--((ROW(INDIRECT(Sheet1!$B$2&amp;":"&amp;Sheet1!$C$2)))=K4))=1,"Appel d'offre",IF(SUMPRODUCT(--((ROW(INDIRECT(Sheet1!$B$3&amp;":"&amp;Sheet1!$C$3)))=K4))=1,"Réponse","")))</f>
        <v/>
      </c>
      <c r="N4" s="11">
        <f t="shared" ref="N4:N29" si="10">N3+1</f>
        <v>41397</v>
      </c>
      <c r="O4" s="15" t="str">
        <f t="shared" si="4"/>
        <v>V</v>
      </c>
      <c r="P4" s="10" t="str">
        <f ca="1">IF(WEEKDAY(N4,2)&gt;5,"",IF(SUMPRODUCT(--((ROW(INDIRECT(Sheet1!$B$2&amp;":"&amp;Sheet1!$C$2)))=N4))=1,"Appel d'offre",IF(SUMPRODUCT(--((ROW(INDIRECT(Sheet1!$B$3&amp;":"&amp;Sheet1!$C$3)))=N4))=1,"Réponse","")))</f>
        <v/>
      </c>
      <c r="Q4" s="11">
        <f t="shared" ref="Q4:Q29" si="11">Q3+1</f>
        <v>41428</v>
      </c>
      <c r="R4" s="15" t="str">
        <f t="shared" si="5"/>
        <v>L</v>
      </c>
      <c r="S4" s="10" t="str">
        <f ca="1">IF(WEEKDAY(Q4,2)&gt;5,"",IF(SUMPRODUCT(--((ROW(INDIRECT(Sheet1!$B$2&amp;":"&amp;Sheet1!$C$2)))=Q4))=1,"Appel d'offre",IF(SUMPRODUCT(--((ROW(INDIRECT(Sheet1!$B$3&amp;":"&amp;Sheet1!$C$3)))=Q4))=1,"Réponse","")))</f>
        <v/>
      </c>
    </row>
    <row r="5" spans="1:19" ht="15">
      <c r="A5" s="12">
        <v>4</v>
      </c>
      <c r="B5" s="11">
        <f t="shared" si="6"/>
        <v>41278</v>
      </c>
      <c r="C5" s="15" t="str">
        <f t="shared" si="0"/>
        <v>V</v>
      </c>
      <c r="D5" s="10" t="str">
        <f ca="1">IF(WEEKDAY(B5,2)&gt;5,"",IF(SUMPRODUCT(--((ROW(INDIRECT(Sheet1!$B$2&amp;":"&amp;Sheet1!$C$2)))=B5))=1,"Appel d'offre",IF(SUMPRODUCT(--((ROW(INDIRECT(Sheet1!$B$3&amp;":"&amp;Sheet1!$C$3)))=B5))=1,"Réponse","")))</f>
        <v/>
      </c>
      <c r="E5" s="11">
        <f t="shared" si="7"/>
        <v>41309</v>
      </c>
      <c r="F5" s="15" t="str">
        <f t="shared" si="1"/>
        <v>L</v>
      </c>
      <c r="G5" s="10" t="str">
        <f ca="1">IF(WEEKDAY(E5,2)&gt;5,"",IF(SUMPRODUCT(--((ROW(INDIRECT(Sheet1!$B$2&amp;":"&amp;Sheet1!$C$2)))=E5))=1,"Appel d'offre",IF(SUMPRODUCT(--((ROW(INDIRECT(Sheet1!$B$3&amp;":"&amp;Sheet1!$C$3)))=E5))=1,"Réponse","")))</f>
        <v/>
      </c>
      <c r="H5" s="11">
        <f t="shared" si="8"/>
        <v>41337</v>
      </c>
      <c r="I5" s="15" t="str">
        <f t="shared" si="2"/>
        <v>L</v>
      </c>
      <c r="J5" s="10" t="str">
        <f ca="1">IF(WEEKDAY(H5,2)&gt;5,"",IF(SUMPRODUCT(--((ROW(INDIRECT(Sheet1!$B$2&amp;":"&amp;Sheet1!$C$2)))=H5))=1,"Appel d'offre",IF(SUMPRODUCT(--((ROW(INDIRECT(Sheet1!$B$3&amp;":"&amp;Sheet1!$C$3)))=H5))=1,"Réponse","")))</f>
        <v/>
      </c>
      <c r="K5" s="11">
        <f t="shared" si="9"/>
        <v>41368</v>
      </c>
      <c r="L5" s="15" t="str">
        <f t="shared" si="3"/>
        <v>J</v>
      </c>
      <c r="M5" s="10" t="str">
        <f ca="1">IF(WEEKDAY(K5,2)&gt;5,"",IF(SUMPRODUCT(--((ROW(INDIRECT(Sheet1!$B$2&amp;":"&amp;Sheet1!$C$2)))=K5))=1,"Appel d'offre",IF(SUMPRODUCT(--((ROW(INDIRECT(Sheet1!$B$3&amp;":"&amp;Sheet1!$C$3)))=K5))=1,"Réponse","")))</f>
        <v/>
      </c>
      <c r="N5" s="11">
        <f t="shared" si="10"/>
        <v>41398</v>
      </c>
      <c r="O5" s="15" t="str">
        <f t="shared" si="4"/>
        <v>S</v>
      </c>
      <c r="P5" s="10" t="str">
        <f ca="1">IF(WEEKDAY(N5,2)&gt;5,"",IF(SUMPRODUCT(--((ROW(INDIRECT(Sheet1!$B$2&amp;":"&amp;Sheet1!$C$2)))=N5))=1,"Appel d'offre",IF(SUMPRODUCT(--((ROW(INDIRECT(Sheet1!$B$3&amp;":"&amp;Sheet1!$C$3)))=N5))=1,"Réponse","")))</f>
        <v/>
      </c>
      <c r="Q5" s="11">
        <f t="shared" si="11"/>
        <v>41429</v>
      </c>
      <c r="R5" s="15" t="str">
        <f t="shared" si="5"/>
        <v>M</v>
      </c>
      <c r="S5" s="10" t="str">
        <f ca="1">IF(WEEKDAY(Q5,2)&gt;5,"",IF(SUMPRODUCT(--((ROW(INDIRECT(Sheet1!$B$2&amp;":"&amp;Sheet1!$C$2)))=Q5))=1,"Appel d'offre",IF(SUMPRODUCT(--((ROW(INDIRECT(Sheet1!$B$3&amp;":"&amp;Sheet1!$C$3)))=Q5))=1,"Réponse","")))</f>
        <v/>
      </c>
    </row>
    <row r="6" spans="1:19" ht="15">
      <c r="A6" s="12">
        <v>5</v>
      </c>
      <c r="B6" s="11">
        <f t="shared" si="6"/>
        <v>41279</v>
      </c>
      <c r="C6" s="15" t="str">
        <f t="shared" si="0"/>
        <v>S</v>
      </c>
      <c r="D6" s="10" t="str">
        <f ca="1">IF(WEEKDAY(B6,2)&gt;5,"",IF(SUMPRODUCT(--((ROW(INDIRECT(Sheet1!$B$2&amp;":"&amp;Sheet1!$C$2)))=B6))=1,"Appel d'offre",IF(SUMPRODUCT(--((ROW(INDIRECT(Sheet1!$B$3&amp;":"&amp;Sheet1!$C$3)))=B6))=1,"Réponse","")))</f>
        <v/>
      </c>
      <c r="E6" s="11">
        <f t="shared" si="7"/>
        <v>41310</v>
      </c>
      <c r="F6" s="15" t="str">
        <f t="shared" si="1"/>
        <v>M</v>
      </c>
      <c r="G6" s="10" t="str">
        <f ca="1">IF(WEEKDAY(E6,2)&gt;5,"",IF(SUMPRODUCT(--((ROW(INDIRECT(Sheet1!$B$2&amp;":"&amp;Sheet1!$C$2)))=E6))=1,"Appel d'offre",IF(SUMPRODUCT(--((ROW(INDIRECT(Sheet1!$B$3&amp;":"&amp;Sheet1!$C$3)))=E6))=1,"Réponse","")))</f>
        <v/>
      </c>
      <c r="H6" s="11">
        <f t="shared" si="8"/>
        <v>41338</v>
      </c>
      <c r="I6" s="15" t="str">
        <f t="shared" si="2"/>
        <v>M</v>
      </c>
      <c r="J6" s="10" t="str">
        <f ca="1">IF(WEEKDAY(H6,2)&gt;5,"",IF(SUMPRODUCT(--((ROW(INDIRECT(Sheet1!$B$2&amp;":"&amp;Sheet1!$C$2)))=H6))=1,"Appel d'offre",IF(SUMPRODUCT(--((ROW(INDIRECT(Sheet1!$B$3&amp;":"&amp;Sheet1!$C$3)))=H6))=1,"Réponse","")))</f>
        <v/>
      </c>
      <c r="K6" s="11">
        <f t="shared" si="9"/>
        <v>41369</v>
      </c>
      <c r="L6" s="15" t="str">
        <f t="shared" si="3"/>
        <v>V</v>
      </c>
      <c r="M6" s="10" t="str">
        <f ca="1">IF(WEEKDAY(K6,2)&gt;5,"",IF(SUMPRODUCT(--((ROW(INDIRECT(Sheet1!$B$2&amp;":"&amp;Sheet1!$C$2)))=K6))=1,"Appel d'offre",IF(SUMPRODUCT(--((ROW(INDIRECT(Sheet1!$B$3&amp;":"&amp;Sheet1!$C$3)))=K6))=1,"Réponse","")))</f>
        <v/>
      </c>
      <c r="N6" s="11">
        <f t="shared" si="10"/>
        <v>41399</v>
      </c>
      <c r="O6" s="15" t="str">
        <f t="shared" si="4"/>
        <v>D</v>
      </c>
      <c r="P6" s="10" t="str">
        <f ca="1">IF(WEEKDAY(N6,2)&gt;5,"",IF(SUMPRODUCT(--((ROW(INDIRECT(Sheet1!$B$2&amp;":"&amp;Sheet1!$C$2)))=N6))=1,"Appel d'offre",IF(SUMPRODUCT(--((ROW(INDIRECT(Sheet1!$B$3&amp;":"&amp;Sheet1!$C$3)))=N6))=1,"Réponse","")))</f>
        <v/>
      </c>
      <c r="Q6" s="11">
        <f t="shared" si="11"/>
        <v>41430</v>
      </c>
      <c r="R6" s="15" t="str">
        <f t="shared" si="5"/>
        <v>M</v>
      </c>
      <c r="S6" s="10" t="str">
        <f ca="1">IF(WEEKDAY(Q6,2)&gt;5,"",IF(SUMPRODUCT(--((ROW(INDIRECT(Sheet1!$B$2&amp;":"&amp;Sheet1!$C$2)))=Q6))=1,"Appel d'offre",IF(SUMPRODUCT(--((ROW(INDIRECT(Sheet1!$B$3&amp;":"&amp;Sheet1!$C$3)))=Q6))=1,"Réponse","")))</f>
        <v/>
      </c>
    </row>
    <row r="7" spans="1:19" ht="15">
      <c r="A7" s="12">
        <v>6</v>
      </c>
      <c r="B7" s="11">
        <f t="shared" si="6"/>
        <v>41280</v>
      </c>
      <c r="C7" s="15" t="str">
        <f t="shared" si="0"/>
        <v>D</v>
      </c>
      <c r="D7" s="10" t="str">
        <f ca="1">IF(WEEKDAY(B7,2)&gt;5,"",IF(SUMPRODUCT(--((ROW(INDIRECT(Sheet1!$B$2&amp;":"&amp;Sheet1!$C$2)))=B7))=1,"Appel d'offre",IF(SUMPRODUCT(--((ROW(INDIRECT(Sheet1!$B$3&amp;":"&amp;Sheet1!$C$3)))=B7))=1,"Réponse","")))</f>
        <v/>
      </c>
      <c r="E7" s="11">
        <f t="shared" si="7"/>
        <v>41311</v>
      </c>
      <c r="F7" s="15" t="str">
        <f t="shared" si="1"/>
        <v>M</v>
      </c>
      <c r="G7" s="10" t="str">
        <f ca="1">IF(WEEKDAY(E7,2)&gt;5,"",IF(SUMPRODUCT(--((ROW(INDIRECT(Sheet1!$B$2&amp;":"&amp;Sheet1!$C$2)))=E7))=1,"Appel d'offre",IF(SUMPRODUCT(--((ROW(INDIRECT(Sheet1!$B$3&amp;":"&amp;Sheet1!$C$3)))=E7))=1,"Réponse","")))</f>
        <v/>
      </c>
      <c r="H7" s="11">
        <f t="shared" si="8"/>
        <v>41339</v>
      </c>
      <c r="I7" s="15" t="str">
        <f t="shared" si="2"/>
        <v>M</v>
      </c>
      <c r="J7" s="10" t="str">
        <f ca="1">IF(WEEKDAY(H7,2)&gt;5,"",IF(SUMPRODUCT(--((ROW(INDIRECT(Sheet1!$B$2&amp;":"&amp;Sheet1!$C$2)))=H7))=1,"Appel d'offre",IF(SUMPRODUCT(--((ROW(INDIRECT(Sheet1!$B$3&amp;":"&amp;Sheet1!$C$3)))=H7))=1,"Réponse","")))</f>
        <v/>
      </c>
      <c r="K7" s="11">
        <f t="shared" si="9"/>
        <v>41370</v>
      </c>
      <c r="L7" s="15" t="str">
        <f t="shared" si="3"/>
        <v>S</v>
      </c>
      <c r="M7" s="10" t="str">
        <f ca="1">IF(WEEKDAY(K7,2)&gt;5,"",IF(SUMPRODUCT(--((ROW(INDIRECT(Sheet1!$B$2&amp;":"&amp;Sheet1!$C$2)))=K7))=1,"Appel d'offre",IF(SUMPRODUCT(--((ROW(INDIRECT(Sheet1!$B$3&amp;":"&amp;Sheet1!$C$3)))=K7))=1,"Réponse","")))</f>
        <v/>
      </c>
      <c r="N7" s="11">
        <f t="shared" si="10"/>
        <v>41400</v>
      </c>
      <c r="O7" s="15" t="str">
        <f t="shared" si="4"/>
        <v>L</v>
      </c>
      <c r="P7" s="10" t="str">
        <f ca="1">IF(WEEKDAY(N7,2)&gt;5,"",IF(SUMPRODUCT(--((ROW(INDIRECT(Sheet1!$B$2&amp;":"&amp;Sheet1!$C$2)))=N7))=1,"Appel d'offre",IF(SUMPRODUCT(--((ROW(INDIRECT(Sheet1!$B$3&amp;":"&amp;Sheet1!$C$3)))=N7))=1,"Réponse","")))</f>
        <v/>
      </c>
      <c r="Q7" s="11">
        <f t="shared" si="11"/>
        <v>41431</v>
      </c>
      <c r="R7" s="15" t="str">
        <f t="shared" si="5"/>
        <v>J</v>
      </c>
      <c r="S7" s="10" t="str">
        <f ca="1">IF(WEEKDAY(Q7,2)&gt;5,"",IF(SUMPRODUCT(--((ROW(INDIRECT(Sheet1!$B$2&amp;":"&amp;Sheet1!$C$2)))=Q7))=1,"Appel d'offre",IF(SUMPRODUCT(--((ROW(INDIRECT(Sheet1!$B$3&amp;":"&amp;Sheet1!$C$3)))=Q7))=1,"Réponse","")))</f>
        <v/>
      </c>
    </row>
    <row r="8" spans="1:19" ht="15">
      <c r="A8" s="12">
        <v>7</v>
      </c>
      <c r="B8" s="11">
        <f t="shared" si="6"/>
        <v>41281</v>
      </c>
      <c r="C8" s="15" t="str">
        <f t="shared" si="0"/>
        <v>L</v>
      </c>
      <c r="D8" s="10" t="str">
        <f ca="1">IF(WEEKDAY(B8,2)&gt;5,"",IF(SUMPRODUCT(--((ROW(INDIRECT(Sheet1!$B$2&amp;":"&amp;Sheet1!$C$2)))=B8))=1,"Appel d'offre",IF(SUMPRODUCT(--((ROW(INDIRECT(Sheet1!$B$3&amp;":"&amp;Sheet1!$C$3)))=B8))=1,"Réponse","")))</f>
        <v>Appel d'offre</v>
      </c>
      <c r="E8" s="11">
        <f t="shared" si="7"/>
        <v>41312</v>
      </c>
      <c r="F8" s="15" t="str">
        <f t="shared" si="1"/>
        <v>J</v>
      </c>
      <c r="G8" s="10" t="str">
        <f ca="1">IF(WEEKDAY(E8,2)&gt;5,"",IF(SUMPRODUCT(--((ROW(INDIRECT(Sheet1!$B$2&amp;":"&amp;Sheet1!$C$2)))=E8))=1,"Appel d'offre",IF(SUMPRODUCT(--((ROW(INDIRECT(Sheet1!$B$3&amp;":"&amp;Sheet1!$C$3)))=E8))=1,"Réponse","")))</f>
        <v/>
      </c>
      <c r="H8" s="11">
        <f t="shared" si="8"/>
        <v>41340</v>
      </c>
      <c r="I8" s="15" t="str">
        <f t="shared" si="2"/>
        <v>J</v>
      </c>
      <c r="J8" s="10" t="str">
        <f ca="1">IF(WEEKDAY(H8,2)&gt;5,"",IF(SUMPRODUCT(--((ROW(INDIRECT(Sheet1!$B$2&amp;":"&amp;Sheet1!$C$2)))=H8))=1,"Appel d'offre",IF(SUMPRODUCT(--((ROW(INDIRECT(Sheet1!$B$3&amp;":"&amp;Sheet1!$C$3)))=H8))=1,"Réponse","")))</f>
        <v/>
      </c>
      <c r="K8" s="11">
        <f t="shared" si="9"/>
        <v>41371</v>
      </c>
      <c r="L8" s="15" t="str">
        <f t="shared" si="3"/>
        <v>D</v>
      </c>
      <c r="M8" s="10" t="str">
        <f ca="1">IF(WEEKDAY(K8,2)&gt;5,"",IF(SUMPRODUCT(--((ROW(INDIRECT(Sheet1!$B$2&amp;":"&amp;Sheet1!$C$2)))=K8))=1,"Appel d'offre",IF(SUMPRODUCT(--((ROW(INDIRECT(Sheet1!$B$3&amp;":"&amp;Sheet1!$C$3)))=K8))=1,"Réponse","")))</f>
        <v/>
      </c>
      <c r="N8" s="11">
        <f t="shared" si="10"/>
        <v>41401</v>
      </c>
      <c r="O8" s="15" t="str">
        <f t="shared" si="4"/>
        <v>M</v>
      </c>
      <c r="P8" s="10" t="str">
        <f ca="1">IF(WEEKDAY(N8,2)&gt;5,"",IF(SUMPRODUCT(--((ROW(INDIRECT(Sheet1!$B$2&amp;":"&amp;Sheet1!$C$2)))=N8))=1,"Appel d'offre",IF(SUMPRODUCT(--((ROW(INDIRECT(Sheet1!$B$3&amp;":"&amp;Sheet1!$C$3)))=N8))=1,"Réponse","")))</f>
        <v/>
      </c>
      <c r="Q8" s="11">
        <f t="shared" si="11"/>
        <v>41432</v>
      </c>
      <c r="R8" s="15" t="str">
        <f t="shared" si="5"/>
        <v>V</v>
      </c>
      <c r="S8" s="10" t="str">
        <f ca="1">IF(WEEKDAY(Q8,2)&gt;5,"",IF(SUMPRODUCT(--((ROW(INDIRECT(Sheet1!$B$2&amp;":"&amp;Sheet1!$C$2)))=Q8))=1,"Appel d'offre",IF(SUMPRODUCT(--((ROW(INDIRECT(Sheet1!$B$3&amp;":"&amp;Sheet1!$C$3)))=Q8))=1,"Réponse","")))</f>
        <v/>
      </c>
    </row>
    <row r="9" spans="1:19" ht="15">
      <c r="A9" s="12">
        <v>8</v>
      </c>
      <c r="B9" s="11">
        <f t="shared" si="6"/>
        <v>41282</v>
      </c>
      <c r="C9" s="15" t="str">
        <f t="shared" si="0"/>
        <v>M</v>
      </c>
      <c r="D9" s="10" t="str">
        <f ca="1">IF(WEEKDAY(B9,2)&gt;5,"",IF(SUMPRODUCT(--((ROW(INDIRECT(Sheet1!$B$2&amp;":"&amp;Sheet1!$C$2)))=B9))=1,"Appel d'offre",IF(SUMPRODUCT(--((ROW(INDIRECT(Sheet1!$B$3&amp;":"&amp;Sheet1!$C$3)))=B9))=1,"Réponse","")))</f>
        <v>Appel d'offre</v>
      </c>
      <c r="E9" s="11">
        <f t="shared" si="7"/>
        <v>41313</v>
      </c>
      <c r="F9" s="15" t="str">
        <f t="shared" si="1"/>
        <v>V</v>
      </c>
      <c r="G9" s="10" t="str">
        <f ca="1">IF(WEEKDAY(E9,2)&gt;5,"",IF(SUMPRODUCT(--((ROW(INDIRECT(Sheet1!$B$2&amp;":"&amp;Sheet1!$C$2)))=E9))=1,"Appel d'offre",IF(SUMPRODUCT(--((ROW(INDIRECT(Sheet1!$B$3&amp;":"&amp;Sheet1!$C$3)))=E9))=1,"Réponse","")))</f>
        <v/>
      </c>
      <c r="H9" s="11">
        <f t="shared" si="8"/>
        <v>41341</v>
      </c>
      <c r="I9" s="15" t="str">
        <f t="shared" si="2"/>
        <v>V</v>
      </c>
      <c r="J9" s="10" t="str">
        <f ca="1">IF(WEEKDAY(H9,2)&gt;5,"",IF(SUMPRODUCT(--((ROW(INDIRECT(Sheet1!$B$2&amp;":"&amp;Sheet1!$C$2)))=H9))=1,"Appel d'offre",IF(SUMPRODUCT(--((ROW(INDIRECT(Sheet1!$B$3&amp;":"&amp;Sheet1!$C$3)))=H9))=1,"Réponse","")))</f>
        <v/>
      </c>
      <c r="K9" s="11">
        <f t="shared" si="9"/>
        <v>41372</v>
      </c>
      <c r="L9" s="15" t="str">
        <f t="shared" si="3"/>
        <v>L</v>
      </c>
      <c r="M9" s="10" t="str">
        <f ca="1">IF(WEEKDAY(K9,2)&gt;5,"",IF(SUMPRODUCT(--((ROW(INDIRECT(Sheet1!$B$2&amp;":"&amp;Sheet1!$C$2)))=K9))=1,"Appel d'offre",IF(SUMPRODUCT(--((ROW(INDIRECT(Sheet1!$B$3&amp;":"&amp;Sheet1!$C$3)))=K9))=1,"Réponse","")))</f>
        <v/>
      </c>
      <c r="N9" s="11">
        <f t="shared" si="10"/>
        <v>41402</v>
      </c>
      <c r="O9" s="15" t="str">
        <f t="shared" si="4"/>
        <v>M</v>
      </c>
      <c r="P9" s="10" t="str">
        <f ca="1">IF(WEEKDAY(N9,2)&gt;5,"",IF(SUMPRODUCT(--((ROW(INDIRECT(Sheet1!$B$2&amp;":"&amp;Sheet1!$C$2)))=N9))=1,"Appel d'offre",IF(SUMPRODUCT(--((ROW(INDIRECT(Sheet1!$B$3&amp;":"&amp;Sheet1!$C$3)))=N9))=1,"Réponse","")))</f>
        <v/>
      </c>
      <c r="Q9" s="11">
        <f t="shared" si="11"/>
        <v>41433</v>
      </c>
      <c r="R9" s="15" t="str">
        <f t="shared" si="5"/>
        <v>S</v>
      </c>
      <c r="S9" s="10" t="str">
        <f ca="1">IF(WEEKDAY(Q9,2)&gt;5,"",IF(SUMPRODUCT(--((ROW(INDIRECT(Sheet1!$B$2&amp;":"&amp;Sheet1!$C$2)))=Q9))=1,"Appel d'offre",IF(SUMPRODUCT(--((ROW(INDIRECT(Sheet1!$B$3&amp;":"&amp;Sheet1!$C$3)))=Q9))=1,"Réponse","")))</f>
        <v/>
      </c>
    </row>
    <row r="10" spans="1:19" ht="15">
      <c r="A10" s="12">
        <v>9</v>
      </c>
      <c r="B10" s="11">
        <f t="shared" si="6"/>
        <v>41283</v>
      </c>
      <c r="C10" s="15" t="str">
        <f t="shared" si="0"/>
        <v>M</v>
      </c>
      <c r="D10" s="10" t="str">
        <f ca="1">IF(WEEKDAY(B10,2)&gt;5,"",IF(SUMPRODUCT(--((ROW(INDIRECT(Sheet1!$B$2&amp;":"&amp;Sheet1!$C$2)))=B10))=1,"Appel d'offre",IF(SUMPRODUCT(--((ROW(INDIRECT(Sheet1!$B$3&amp;":"&amp;Sheet1!$C$3)))=B10))=1,"Réponse","")))</f>
        <v>Appel d'offre</v>
      </c>
      <c r="E10" s="11">
        <f t="shared" si="7"/>
        <v>41314</v>
      </c>
      <c r="F10" s="15" t="str">
        <f t="shared" si="1"/>
        <v>S</v>
      </c>
      <c r="G10" s="10" t="str">
        <f ca="1">IF(WEEKDAY(E10,2)&gt;5,"",IF(SUMPRODUCT(--((ROW(INDIRECT(Sheet1!$B$2&amp;":"&amp;Sheet1!$C$2)))=E10))=1,"Appel d'offre",IF(SUMPRODUCT(--((ROW(INDIRECT(Sheet1!$B$3&amp;":"&amp;Sheet1!$C$3)))=E10))=1,"Réponse","")))</f>
        <v/>
      </c>
      <c r="H10" s="11">
        <f t="shared" si="8"/>
        <v>41342</v>
      </c>
      <c r="I10" s="15" t="str">
        <f t="shared" si="2"/>
        <v>S</v>
      </c>
      <c r="J10" s="10" t="str">
        <f ca="1">IF(WEEKDAY(H10,2)&gt;5,"",IF(SUMPRODUCT(--((ROW(INDIRECT(Sheet1!$B$2&amp;":"&amp;Sheet1!$C$2)))=H10))=1,"Appel d'offre",IF(SUMPRODUCT(--((ROW(INDIRECT(Sheet1!$B$3&amp;":"&amp;Sheet1!$C$3)))=H10))=1,"Réponse","")))</f>
        <v/>
      </c>
      <c r="K10" s="11">
        <f t="shared" si="9"/>
        <v>41373</v>
      </c>
      <c r="L10" s="15" t="str">
        <f t="shared" si="3"/>
        <v>M</v>
      </c>
      <c r="M10" s="10" t="str">
        <f ca="1">IF(WEEKDAY(K10,2)&gt;5,"",IF(SUMPRODUCT(--((ROW(INDIRECT(Sheet1!$B$2&amp;":"&amp;Sheet1!$C$2)))=K10))=1,"Appel d'offre",IF(SUMPRODUCT(--((ROW(INDIRECT(Sheet1!$B$3&amp;":"&amp;Sheet1!$C$3)))=K10))=1,"Réponse","")))</f>
        <v/>
      </c>
      <c r="N10" s="11">
        <f t="shared" si="10"/>
        <v>41403</v>
      </c>
      <c r="O10" s="15" t="str">
        <f t="shared" si="4"/>
        <v>J</v>
      </c>
      <c r="P10" s="10" t="str">
        <f ca="1">IF(WEEKDAY(N10,2)&gt;5,"",IF(SUMPRODUCT(--((ROW(INDIRECT(Sheet1!$B$2&amp;":"&amp;Sheet1!$C$2)))=N10))=1,"Appel d'offre",IF(SUMPRODUCT(--((ROW(INDIRECT(Sheet1!$B$3&amp;":"&amp;Sheet1!$C$3)))=N10))=1,"Réponse","")))</f>
        <v/>
      </c>
      <c r="Q10" s="11">
        <f t="shared" si="11"/>
        <v>41434</v>
      </c>
      <c r="R10" s="15" t="str">
        <f t="shared" si="5"/>
        <v>D</v>
      </c>
      <c r="S10" s="10" t="str">
        <f ca="1">IF(WEEKDAY(Q10,2)&gt;5,"",IF(SUMPRODUCT(--((ROW(INDIRECT(Sheet1!$B$2&amp;":"&amp;Sheet1!$C$2)))=Q10))=1,"Appel d'offre",IF(SUMPRODUCT(--((ROW(INDIRECT(Sheet1!$B$3&amp;":"&amp;Sheet1!$C$3)))=Q10))=1,"Réponse","")))</f>
        <v/>
      </c>
    </row>
    <row r="11" spans="1:19" ht="15">
      <c r="A11" s="12">
        <v>10</v>
      </c>
      <c r="B11" s="11">
        <f t="shared" si="6"/>
        <v>41284</v>
      </c>
      <c r="C11" s="15" t="str">
        <f t="shared" si="0"/>
        <v>J</v>
      </c>
      <c r="D11" s="10" t="str">
        <f ca="1">IF(WEEKDAY(B11,2)&gt;5,"",IF(SUMPRODUCT(--((ROW(INDIRECT(Sheet1!$B$2&amp;":"&amp;Sheet1!$C$2)))=B11))=1,"Appel d'offre",IF(SUMPRODUCT(--((ROW(INDIRECT(Sheet1!$B$3&amp;":"&amp;Sheet1!$C$3)))=B11))=1,"Réponse","")))</f>
        <v>Appel d'offre</v>
      </c>
      <c r="E11" s="11">
        <f t="shared" si="7"/>
        <v>41315</v>
      </c>
      <c r="F11" s="15" t="str">
        <f t="shared" si="1"/>
        <v>D</v>
      </c>
      <c r="G11" s="10" t="str">
        <f ca="1">IF(WEEKDAY(E11,2)&gt;5,"",IF(SUMPRODUCT(--((ROW(INDIRECT(Sheet1!$B$2&amp;":"&amp;Sheet1!$C$2)))=E11))=1,"Appel d'offre",IF(SUMPRODUCT(--((ROW(INDIRECT(Sheet1!$B$3&amp;":"&amp;Sheet1!$C$3)))=E11))=1,"Réponse","")))</f>
        <v/>
      </c>
      <c r="H11" s="11">
        <f t="shared" si="8"/>
        <v>41343</v>
      </c>
      <c r="I11" s="15" t="str">
        <f t="shared" si="2"/>
        <v>D</v>
      </c>
      <c r="J11" s="10" t="str">
        <f ca="1">IF(WEEKDAY(H11,2)&gt;5,"",IF(SUMPRODUCT(--((ROW(INDIRECT(Sheet1!$B$2&amp;":"&amp;Sheet1!$C$2)))=H11))=1,"Appel d'offre",IF(SUMPRODUCT(--((ROW(INDIRECT(Sheet1!$B$3&amp;":"&amp;Sheet1!$C$3)))=H11))=1,"Réponse","")))</f>
        <v/>
      </c>
      <c r="K11" s="11">
        <f t="shared" si="9"/>
        <v>41374</v>
      </c>
      <c r="L11" s="15" t="str">
        <f t="shared" si="3"/>
        <v>M</v>
      </c>
      <c r="M11" s="10" t="str">
        <f ca="1">IF(WEEKDAY(K11,2)&gt;5,"",IF(SUMPRODUCT(--((ROW(INDIRECT(Sheet1!$B$2&amp;":"&amp;Sheet1!$C$2)))=K11))=1,"Appel d'offre",IF(SUMPRODUCT(--((ROW(INDIRECT(Sheet1!$B$3&amp;":"&amp;Sheet1!$C$3)))=K11))=1,"Réponse","")))</f>
        <v/>
      </c>
      <c r="N11" s="11">
        <f t="shared" si="10"/>
        <v>41404</v>
      </c>
      <c r="O11" s="15" t="str">
        <f t="shared" si="4"/>
        <v>V</v>
      </c>
      <c r="P11" s="10" t="str">
        <f ca="1">IF(WEEKDAY(N11,2)&gt;5,"",IF(SUMPRODUCT(--((ROW(INDIRECT(Sheet1!$B$2&amp;":"&amp;Sheet1!$C$2)))=N11))=1,"Appel d'offre",IF(SUMPRODUCT(--((ROW(INDIRECT(Sheet1!$B$3&amp;":"&amp;Sheet1!$C$3)))=N11))=1,"Réponse","")))</f>
        <v/>
      </c>
      <c r="Q11" s="11">
        <f t="shared" si="11"/>
        <v>41435</v>
      </c>
      <c r="R11" s="15" t="str">
        <f t="shared" si="5"/>
        <v>L</v>
      </c>
      <c r="S11" s="10" t="str">
        <f ca="1">IF(WEEKDAY(Q11,2)&gt;5,"",IF(SUMPRODUCT(--((ROW(INDIRECT(Sheet1!$B$2&amp;":"&amp;Sheet1!$C$2)))=Q11))=1,"Appel d'offre",IF(SUMPRODUCT(--((ROW(INDIRECT(Sheet1!$B$3&amp;":"&amp;Sheet1!$C$3)))=Q11))=1,"Réponse","")))</f>
        <v/>
      </c>
    </row>
    <row r="12" spans="1:19" ht="15">
      <c r="A12" s="12">
        <v>11</v>
      </c>
      <c r="B12" s="11">
        <f t="shared" si="6"/>
        <v>41285</v>
      </c>
      <c r="C12" s="15" t="str">
        <f t="shared" si="0"/>
        <v>V</v>
      </c>
      <c r="D12" s="10" t="str">
        <f ca="1">IF(WEEKDAY(B12,2)&gt;5,"",IF(SUMPRODUCT(--((ROW(INDIRECT(Sheet1!$B$2&amp;":"&amp;Sheet1!$C$2)))=B12))=1,"Appel d'offre",IF(SUMPRODUCT(--((ROW(INDIRECT(Sheet1!$B$3&amp;":"&amp;Sheet1!$C$3)))=B12))=1,"Réponse","")))</f>
        <v>Appel d'offre</v>
      </c>
      <c r="E12" s="11">
        <f t="shared" si="7"/>
        <v>41316</v>
      </c>
      <c r="F12" s="15" t="str">
        <f t="shared" si="1"/>
        <v>L</v>
      </c>
      <c r="G12" s="10" t="str">
        <f ca="1">IF(WEEKDAY(E12,2)&gt;5,"",IF(SUMPRODUCT(--((ROW(INDIRECT(Sheet1!$B$2&amp;":"&amp;Sheet1!$C$2)))=E12))=1,"Appel d'offre",IF(SUMPRODUCT(--((ROW(INDIRECT(Sheet1!$B$3&amp;":"&amp;Sheet1!$C$3)))=E12))=1,"Réponse","")))</f>
        <v/>
      </c>
      <c r="H12" s="11">
        <f t="shared" si="8"/>
        <v>41344</v>
      </c>
      <c r="I12" s="15" t="str">
        <f t="shared" si="2"/>
        <v>L</v>
      </c>
      <c r="J12" s="10" t="str">
        <f ca="1">IF(WEEKDAY(H12,2)&gt;5,"",IF(SUMPRODUCT(--((ROW(INDIRECT(Sheet1!$B$2&amp;":"&amp;Sheet1!$C$2)))=H12))=1,"Appel d'offre",IF(SUMPRODUCT(--((ROW(INDIRECT(Sheet1!$B$3&amp;":"&amp;Sheet1!$C$3)))=H12))=1,"Réponse","")))</f>
        <v/>
      </c>
      <c r="K12" s="11">
        <f t="shared" si="9"/>
        <v>41375</v>
      </c>
      <c r="L12" s="15" t="str">
        <f t="shared" si="3"/>
        <v>J</v>
      </c>
      <c r="M12" s="10" t="str">
        <f ca="1">IF(WEEKDAY(K12,2)&gt;5,"",IF(SUMPRODUCT(--((ROW(INDIRECT(Sheet1!$B$2&amp;":"&amp;Sheet1!$C$2)))=K12))=1,"Appel d'offre",IF(SUMPRODUCT(--((ROW(INDIRECT(Sheet1!$B$3&amp;":"&amp;Sheet1!$C$3)))=K12))=1,"Réponse","")))</f>
        <v/>
      </c>
      <c r="N12" s="11">
        <f t="shared" si="10"/>
        <v>41405</v>
      </c>
      <c r="O12" s="15" t="str">
        <f t="shared" si="4"/>
        <v>S</v>
      </c>
      <c r="P12" s="10" t="str">
        <f ca="1">IF(WEEKDAY(N12,2)&gt;5,"",IF(SUMPRODUCT(--((ROW(INDIRECT(Sheet1!$B$2&amp;":"&amp;Sheet1!$C$2)))=N12))=1,"Appel d'offre",IF(SUMPRODUCT(--((ROW(INDIRECT(Sheet1!$B$3&amp;":"&amp;Sheet1!$C$3)))=N12))=1,"Réponse","")))</f>
        <v/>
      </c>
      <c r="Q12" s="11">
        <f t="shared" si="11"/>
        <v>41436</v>
      </c>
      <c r="R12" s="15" t="str">
        <f t="shared" si="5"/>
        <v>M</v>
      </c>
      <c r="S12" s="10" t="str">
        <f ca="1">IF(WEEKDAY(Q12,2)&gt;5,"",IF(SUMPRODUCT(--((ROW(INDIRECT(Sheet1!$B$2&amp;":"&amp;Sheet1!$C$2)))=Q12))=1,"Appel d'offre",IF(SUMPRODUCT(--((ROW(INDIRECT(Sheet1!$B$3&amp;":"&amp;Sheet1!$C$3)))=Q12))=1,"Réponse","")))</f>
        <v/>
      </c>
    </row>
    <row r="13" spans="1:19" ht="15">
      <c r="A13" s="12">
        <v>12</v>
      </c>
      <c r="B13" s="11">
        <f t="shared" si="6"/>
        <v>41286</v>
      </c>
      <c r="C13" s="15" t="str">
        <f t="shared" si="0"/>
        <v>S</v>
      </c>
      <c r="D13" s="10" t="str">
        <f ca="1">IF(WEEKDAY(B13,2)&gt;5,"",IF(SUMPRODUCT(--((ROW(INDIRECT(Sheet1!$B$2&amp;":"&amp;Sheet1!$C$2)))=B13))=1,"Appel d'offre",IF(SUMPRODUCT(--((ROW(INDIRECT(Sheet1!$B$3&amp;":"&amp;Sheet1!$C$3)))=B13))=1,"Réponse","")))</f>
        <v/>
      </c>
      <c r="E13" s="11">
        <f t="shared" si="7"/>
        <v>41317</v>
      </c>
      <c r="F13" s="15" t="str">
        <f t="shared" si="1"/>
        <v>M</v>
      </c>
      <c r="G13" s="10" t="str">
        <f ca="1">IF(WEEKDAY(E13,2)&gt;5,"",IF(SUMPRODUCT(--((ROW(INDIRECT(Sheet1!$B$2&amp;":"&amp;Sheet1!$C$2)))=E13))=1,"Appel d'offre",IF(SUMPRODUCT(--((ROW(INDIRECT(Sheet1!$B$3&amp;":"&amp;Sheet1!$C$3)))=E13))=1,"Réponse","")))</f>
        <v/>
      </c>
      <c r="H13" s="11">
        <f t="shared" si="8"/>
        <v>41345</v>
      </c>
      <c r="I13" s="15" t="str">
        <f t="shared" si="2"/>
        <v>M</v>
      </c>
      <c r="J13" s="10" t="str">
        <f ca="1">IF(WEEKDAY(H13,2)&gt;5,"",IF(SUMPRODUCT(--((ROW(INDIRECT(Sheet1!$B$2&amp;":"&amp;Sheet1!$C$2)))=H13))=1,"Appel d'offre",IF(SUMPRODUCT(--((ROW(INDIRECT(Sheet1!$B$3&amp;":"&amp;Sheet1!$C$3)))=H13))=1,"Réponse","")))</f>
        <v/>
      </c>
      <c r="K13" s="11">
        <f t="shared" si="9"/>
        <v>41376</v>
      </c>
      <c r="L13" s="15" t="str">
        <f t="shared" si="3"/>
        <v>V</v>
      </c>
      <c r="M13" s="10" t="str">
        <f ca="1">IF(WEEKDAY(K13,2)&gt;5,"",IF(SUMPRODUCT(--((ROW(INDIRECT(Sheet1!$B$2&amp;":"&amp;Sheet1!$C$2)))=K13))=1,"Appel d'offre",IF(SUMPRODUCT(--((ROW(INDIRECT(Sheet1!$B$3&amp;":"&amp;Sheet1!$C$3)))=K13))=1,"Réponse","")))</f>
        <v/>
      </c>
      <c r="N13" s="11">
        <f t="shared" si="10"/>
        <v>41406</v>
      </c>
      <c r="O13" s="15" t="str">
        <f t="shared" si="4"/>
        <v>D</v>
      </c>
      <c r="P13" s="10" t="str">
        <f ca="1">IF(WEEKDAY(N13,2)&gt;5,"",IF(SUMPRODUCT(--((ROW(INDIRECT(Sheet1!$B$2&amp;":"&amp;Sheet1!$C$2)))=N13))=1,"Appel d'offre",IF(SUMPRODUCT(--((ROW(INDIRECT(Sheet1!$B$3&amp;":"&amp;Sheet1!$C$3)))=N13))=1,"Réponse","")))</f>
        <v/>
      </c>
      <c r="Q13" s="11">
        <f t="shared" si="11"/>
        <v>41437</v>
      </c>
      <c r="R13" s="15" t="str">
        <f t="shared" si="5"/>
        <v>M</v>
      </c>
      <c r="S13" s="10" t="str">
        <f ca="1">IF(WEEKDAY(Q13,2)&gt;5,"",IF(SUMPRODUCT(--((ROW(INDIRECT(Sheet1!$B$2&amp;":"&amp;Sheet1!$C$2)))=Q13))=1,"Appel d'offre",IF(SUMPRODUCT(--((ROW(INDIRECT(Sheet1!$B$3&amp;":"&amp;Sheet1!$C$3)))=Q13))=1,"Réponse","")))</f>
        <v/>
      </c>
    </row>
    <row r="14" spans="1:19" ht="15">
      <c r="A14" s="12">
        <v>13</v>
      </c>
      <c r="B14" s="11">
        <f t="shared" si="6"/>
        <v>41287</v>
      </c>
      <c r="C14" s="15" t="str">
        <f t="shared" si="0"/>
        <v>D</v>
      </c>
      <c r="D14" s="10" t="str">
        <f ca="1">IF(WEEKDAY(B14,2)&gt;5,"",IF(SUMPRODUCT(--((ROW(INDIRECT(Sheet1!$B$2&amp;":"&amp;Sheet1!$C$2)))=B14))=1,"Appel d'offre",IF(SUMPRODUCT(--((ROW(INDIRECT(Sheet1!$B$3&amp;":"&amp;Sheet1!$C$3)))=B14))=1,"Réponse","")))</f>
        <v/>
      </c>
      <c r="E14" s="11">
        <f t="shared" si="7"/>
        <v>41318</v>
      </c>
      <c r="F14" s="15" t="str">
        <f t="shared" si="1"/>
        <v>M</v>
      </c>
      <c r="G14" s="10" t="str">
        <f ca="1">IF(WEEKDAY(E14,2)&gt;5,"",IF(SUMPRODUCT(--((ROW(INDIRECT(Sheet1!$B$2&amp;":"&amp;Sheet1!$C$2)))=E14))=1,"Appel d'offre",IF(SUMPRODUCT(--((ROW(INDIRECT(Sheet1!$B$3&amp;":"&amp;Sheet1!$C$3)))=E14))=1,"Réponse","")))</f>
        <v/>
      </c>
      <c r="H14" s="11">
        <f t="shared" si="8"/>
        <v>41346</v>
      </c>
      <c r="I14" s="15" t="str">
        <f t="shared" si="2"/>
        <v>M</v>
      </c>
      <c r="J14" s="10" t="str">
        <f ca="1">IF(WEEKDAY(H14,2)&gt;5,"",IF(SUMPRODUCT(--((ROW(INDIRECT(Sheet1!$B$2&amp;":"&amp;Sheet1!$C$2)))=H14))=1,"Appel d'offre",IF(SUMPRODUCT(--((ROW(INDIRECT(Sheet1!$B$3&amp;":"&amp;Sheet1!$C$3)))=H14))=1,"Réponse","")))</f>
        <v/>
      </c>
      <c r="K14" s="11">
        <f t="shared" si="9"/>
        <v>41377</v>
      </c>
      <c r="L14" s="15" t="str">
        <f t="shared" si="3"/>
        <v>S</v>
      </c>
      <c r="M14" s="10" t="str">
        <f ca="1">IF(WEEKDAY(K14,2)&gt;5,"",IF(SUMPRODUCT(--((ROW(INDIRECT(Sheet1!$B$2&amp;":"&amp;Sheet1!$C$2)))=K14))=1,"Appel d'offre",IF(SUMPRODUCT(--((ROW(INDIRECT(Sheet1!$B$3&amp;":"&amp;Sheet1!$C$3)))=K14))=1,"Réponse","")))</f>
        <v/>
      </c>
      <c r="N14" s="11">
        <f t="shared" si="10"/>
        <v>41407</v>
      </c>
      <c r="O14" s="15" t="str">
        <f t="shared" si="4"/>
        <v>L</v>
      </c>
      <c r="P14" s="10" t="str">
        <f ca="1">IF(WEEKDAY(N14,2)&gt;5,"",IF(SUMPRODUCT(--((ROW(INDIRECT(Sheet1!$B$2&amp;":"&amp;Sheet1!$C$2)))=N14))=1,"Appel d'offre",IF(SUMPRODUCT(--((ROW(INDIRECT(Sheet1!$B$3&amp;":"&amp;Sheet1!$C$3)))=N14))=1,"Réponse","")))</f>
        <v/>
      </c>
      <c r="Q14" s="11">
        <f t="shared" si="11"/>
        <v>41438</v>
      </c>
      <c r="R14" s="15" t="str">
        <f t="shared" si="5"/>
        <v>J</v>
      </c>
      <c r="S14" s="10" t="str">
        <f ca="1">IF(WEEKDAY(Q14,2)&gt;5,"",IF(SUMPRODUCT(--((ROW(INDIRECT(Sheet1!$B$2&amp;":"&amp;Sheet1!$C$2)))=Q14))=1,"Appel d'offre",IF(SUMPRODUCT(--((ROW(INDIRECT(Sheet1!$B$3&amp;":"&amp;Sheet1!$C$3)))=Q14))=1,"Réponse","")))</f>
        <v/>
      </c>
    </row>
    <row r="15" spans="1:19" ht="15">
      <c r="A15" s="12">
        <v>14</v>
      </c>
      <c r="B15" s="11">
        <f t="shared" si="6"/>
        <v>41288</v>
      </c>
      <c r="C15" s="15" t="str">
        <f t="shared" si="0"/>
        <v>L</v>
      </c>
      <c r="D15" s="10" t="str">
        <f ca="1">IF(WEEKDAY(B15,2)&gt;5,"",IF(SUMPRODUCT(--((ROW(INDIRECT(Sheet1!$B$2&amp;":"&amp;Sheet1!$C$2)))=B15))=1,"Appel d'offre",IF(SUMPRODUCT(--((ROW(INDIRECT(Sheet1!$B$3&amp;":"&amp;Sheet1!$C$3)))=B15))=1,"Réponse","")))</f>
        <v>Appel d'offre</v>
      </c>
      <c r="E15" s="11">
        <f t="shared" si="7"/>
        <v>41319</v>
      </c>
      <c r="F15" s="15" t="str">
        <f t="shared" si="1"/>
        <v>J</v>
      </c>
      <c r="G15" s="10" t="str">
        <f ca="1">IF(WEEKDAY(E15,2)&gt;5,"",IF(SUMPRODUCT(--((ROW(INDIRECT(Sheet1!$B$2&amp;":"&amp;Sheet1!$C$2)))=E15))=1,"Appel d'offre",IF(SUMPRODUCT(--((ROW(INDIRECT(Sheet1!$B$3&amp;":"&amp;Sheet1!$C$3)))=E15))=1,"Réponse","")))</f>
        <v/>
      </c>
      <c r="H15" s="11">
        <f t="shared" si="8"/>
        <v>41347</v>
      </c>
      <c r="I15" s="15" t="str">
        <f t="shared" si="2"/>
        <v>J</v>
      </c>
      <c r="J15" s="10" t="str">
        <f ca="1">IF(WEEKDAY(H15,2)&gt;5,"",IF(SUMPRODUCT(--((ROW(INDIRECT(Sheet1!$B$2&amp;":"&amp;Sheet1!$C$2)))=H15))=1,"Appel d'offre",IF(SUMPRODUCT(--((ROW(INDIRECT(Sheet1!$B$3&amp;":"&amp;Sheet1!$C$3)))=H15))=1,"Réponse","")))</f>
        <v/>
      </c>
      <c r="K15" s="11">
        <f t="shared" si="9"/>
        <v>41378</v>
      </c>
      <c r="L15" s="15" t="str">
        <f t="shared" si="3"/>
        <v>D</v>
      </c>
      <c r="M15" s="10" t="str">
        <f ca="1">IF(WEEKDAY(K15,2)&gt;5,"",IF(SUMPRODUCT(--((ROW(INDIRECT(Sheet1!$B$2&amp;":"&amp;Sheet1!$C$2)))=K15))=1,"Appel d'offre",IF(SUMPRODUCT(--((ROW(INDIRECT(Sheet1!$B$3&amp;":"&amp;Sheet1!$C$3)))=K15))=1,"Réponse","")))</f>
        <v/>
      </c>
      <c r="N15" s="11">
        <f t="shared" si="10"/>
        <v>41408</v>
      </c>
      <c r="O15" s="15" t="str">
        <f t="shared" si="4"/>
        <v>M</v>
      </c>
      <c r="P15" s="10" t="str">
        <f ca="1">IF(WEEKDAY(N15,2)&gt;5,"",IF(SUMPRODUCT(--((ROW(INDIRECT(Sheet1!$B$2&amp;":"&amp;Sheet1!$C$2)))=N15))=1,"Appel d'offre",IF(SUMPRODUCT(--((ROW(INDIRECT(Sheet1!$B$3&amp;":"&amp;Sheet1!$C$3)))=N15))=1,"Réponse","")))</f>
        <v/>
      </c>
      <c r="Q15" s="11">
        <f t="shared" si="11"/>
        <v>41439</v>
      </c>
      <c r="R15" s="15" t="str">
        <f t="shared" si="5"/>
        <v>V</v>
      </c>
      <c r="S15" s="10" t="str">
        <f ca="1">IF(WEEKDAY(Q15,2)&gt;5,"",IF(SUMPRODUCT(--((ROW(INDIRECT(Sheet1!$B$2&amp;":"&amp;Sheet1!$C$2)))=Q15))=1,"Appel d'offre",IF(SUMPRODUCT(--((ROW(INDIRECT(Sheet1!$B$3&amp;":"&amp;Sheet1!$C$3)))=Q15))=1,"Réponse","")))</f>
        <v/>
      </c>
    </row>
    <row r="16" spans="1:19" ht="15">
      <c r="A16" s="12">
        <v>15</v>
      </c>
      <c r="B16" s="11">
        <f t="shared" si="6"/>
        <v>41289</v>
      </c>
      <c r="C16" s="15" t="str">
        <f t="shared" si="0"/>
        <v>M</v>
      </c>
      <c r="D16" s="10" t="str">
        <f ca="1">IF(WEEKDAY(B16,2)&gt;5,"",IF(SUMPRODUCT(--((ROW(INDIRECT(Sheet1!$B$2&amp;":"&amp;Sheet1!$C$2)))=B16))=1,"Appel d'offre",IF(SUMPRODUCT(--((ROW(INDIRECT(Sheet1!$B$3&amp;":"&amp;Sheet1!$C$3)))=B16))=1,"Réponse","")))</f>
        <v>Réponse</v>
      </c>
      <c r="E16" s="11">
        <f t="shared" si="7"/>
        <v>41320</v>
      </c>
      <c r="F16" s="15" t="str">
        <f t="shared" si="1"/>
        <v>V</v>
      </c>
      <c r="G16" s="10" t="str">
        <f ca="1">IF(WEEKDAY(E16,2)&gt;5,"",IF(SUMPRODUCT(--((ROW(INDIRECT(Sheet1!$B$2&amp;":"&amp;Sheet1!$C$2)))=E16))=1,"Appel d'offre",IF(SUMPRODUCT(--((ROW(INDIRECT(Sheet1!$B$3&amp;":"&amp;Sheet1!$C$3)))=E16))=1,"Réponse","")))</f>
        <v/>
      </c>
      <c r="H16" s="11">
        <f t="shared" si="8"/>
        <v>41348</v>
      </c>
      <c r="I16" s="15" t="str">
        <f t="shared" si="2"/>
        <v>V</v>
      </c>
      <c r="J16" s="10" t="str">
        <f ca="1">IF(WEEKDAY(H16,2)&gt;5,"",IF(SUMPRODUCT(--((ROW(INDIRECT(Sheet1!$B$2&amp;":"&amp;Sheet1!$C$2)))=H16))=1,"Appel d'offre",IF(SUMPRODUCT(--((ROW(INDIRECT(Sheet1!$B$3&amp;":"&amp;Sheet1!$C$3)))=H16))=1,"Réponse","")))</f>
        <v/>
      </c>
      <c r="K16" s="11">
        <f t="shared" si="9"/>
        <v>41379</v>
      </c>
      <c r="L16" s="15" t="str">
        <f t="shared" si="3"/>
        <v>L</v>
      </c>
      <c r="M16" s="10" t="str">
        <f ca="1">IF(WEEKDAY(K16,2)&gt;5,"",IF(SUMPRODUCT(--((ROW(INDIRECT(Sheet1!$B$2&amp;":"&amp;Sheet1!$C$2)))=K16))=1,"Appel d'offre",IF(SUMPRODUCT(--((ROW(INDIRECT(Sheet1!$B$3&amp;":"&amp;Sheet1!$C$3)))=K16))=1,"Réponse","")))</f>
        <v/>
      </c>
      <c r="N16" s="11">
        <f t="shared" si="10"/>
        <v>41409</v>
      </c>
      <c r="O16" s="15" t="str">
        <f t="shared" si="4"/>
        <v>M</v>
      </c>
      <c r="P16" s="10" t="str">
        <f ca="1">IF(WEEKDAY(N16,2)&gt;5,"",IF(SUMPRODUCT(--((ROW(INDIRECT(Sheet1!$B$2&amp;":"&amp;Sheet1!$C$2)))=N16))=1,"Appel d'offre",IF(SUMPRODUCT(--((ROW(INDIRECT(Sheet1!$B$3&amp;":"&amp;Sheet1!$C$3)))=N16))=1,"Réponse","")))</f>
        <v/>
      </c>
      <c r="Q16" s="11">
        <f t="shared" si="11"/>
        <v>41440</v>
      </c>
      <c r="R16" s="15" t="str">
        <f t="shared" si="5"/>
        <v>S</v>
      </c>
      <c r="S16" s="10" t="str">
        <f ca="1">IF(WEEKDAY(Q16,2)&gt;5,"",IF(SUMPRODUCT(--((ROW(INDIRECT(Sheet1!$B$2&amp;":"&amp;Sheet1!$C$2)))=Q16))=1,"Appel d'offre",IF(SUMPRODUCT(--((ROW(INDIRECT(Sheet1!$B$3&amp;":"&amp;Sheet1!$C$3)))=Q16))=1,"Réponse","")))</f>
        <v/>
      </c>
    </row>
    <row r="17" spans="1:19" ht="15">
      <c r="A17" s="12">
        <v>16</v>
      </c>
      <c r="B17" s="11">
        <f t="shared" si="6"/>
        <v>41290</v>
      </c>
      <c r="C17" s="15" t="str">
        <f t="shared" si="0"/>
        <v>M</v>
      </c>
      <c r="D17" s="10" t="str">
        <f ca="1">IF(WEEKDAY(B17,2)&gt;5,"",IF(SUMPRODUCT(--((ROW(INDIRECT(Sheet1!$B$2&amp;":"&amp;Sheet1!$C$2)))=B17))=1,"Appel d'offre",IF(SUMPRODUCT(--((ROW(INDIRECT(Sheet1!$B$3&amp;":"&amp;Sheet1!$C$3)))=B17))=1,"Réponse","")))</f>
        <v>Réponse</v>
      </c>
      <c r="E17" s="11">
        <f t="shared" si="7"/>
        <v>41321</v>
      </c>
      <c r="F17" s="15" t="str">
        <f t="shared" si="1"/>
        <v>S</v>
      </c>
      <c r="G17" s="10" t="str">
        <f ca="1">IF(WEEKDAY(E17,2)&gt;5,"",IF(SUMPRODUCT(--((ROW(INDIRECT(Sheet1!$B$2&amp;":"&amp;Sheet1!$C$2)))=E17))=1,"Appel d'offre",IF(SUMPRODUCT(--((ROW(INDIRECT(Sheet1!$B$3&amp;":"&amp;Sheet1!$C$3)))=E17))=1,"Réponse","")))</f>
        <v/>
      </c>
      <c r="H17" s="11">
        <f t="shared" si="8"/>
        <v>41349</v>
      </c>
      <c r="I17" s="15" t="str">
        <f t="shared" si="2"/>
        <v>S</v>
      </c>
      <c r="J17" s="10" t="str">
        <f ca="1">IF(WEEKDAY(H17,2)&gt;5,"",IF(SUMPRODUCT(--((ROW(INDIRECT(Sheet1!$B$2&amp;":"&amp;Sheet1!$C$2)))=H17))=1,"Appel d'offre",IF(SUMPRODUCT(--((ROW(INDIRECT(Sheet1!$B$3&amp;":"&amp;Sheet1!$C$3)))=H17))=1,"Réponse","")))</f>
        <v/>
      </c>
      <c r="K17" s="11">
        <f t="shared" si="9"/>
        <v>41380</v>
      </c>
      <c r="L17" s="15" t="str">
        <f t="shared" si="3"/>
        <v>M</v>
      </c>
      <c r="M17" s="10" t="str">
        <f ca="1">IF(WEEKDAY(K17,2)&gt;5,"",IF(SUMPRODUCT(--((ROW(INDIRECT(Sheet1!$B$2&amp;":"&amp;Sheet1!$C$2)))=K17))=1,"Appel d'offre",IF(SUMPRODUCT(--((ROW(INDIRECT(Sheet1!$B$3&amp;":"&amp;Sheet1!$C$3)))=K17))=1,"Réponse","")))</f>
        <v/>
      </c>
      <c r="N17" s="11">
        <f t="shared" si="10"/>
        <v>41410</v>
      </c>
      <c r="O17" s="15" t="str">
        <f t="shared" si="4"/>
        <v>J</v>
      </c>
      <c r="P17" s="10" t="str">
        <f ca="1">IF(WEEKDAY(N17,2)&gt;5,"",IF(SUMPRODUCT(--((ROW(INDIRECT(Sheet1!$B$2&amp;":"&amp;Sheet1!$C$2)))=N17))=1,"Appel d'offre",IF(SUMPRODUCT(--((ROW(INDIRECT(Sheet1!$B$3&amp;":"&amp;Sheet1!$C$3)))=N17))=1,"Réponse","")))</f>
        <v/>
      </c>
      <c r="Q17" s="11">
        <f t="shared" si="11"/>
        <v>41441</v>
      </c>
      <c r="R17" s="15" t="str">
        <f t="shared" si="5"/>
        <v>D</v>
      </c>
      <c r="S17" s="10" t="str">
        <f ca="1">IF(WEEKDAY(Q17,2)&gt;5,"",IF(SUMPRODUCT(--((ROW(INDIRECT(Sheet1!$B$2&amp;":"&amp;Sheet1!$C$2)))=Q17))=1,"Appel d'offre",IF(SUMPRODUCT(--((ROW(INDIRECT(Sheet1!$B$3&amp;":"&amp;Sheet1!$C$3)))=Q17))=1,"Réponse","")))</f>
        <v/>
      </c>
    </row>
    <row r="18" spans="1:19" ht="15">
      <c r="A18" s="12">
        <v>17</v>
      </c>
      <c r="B18" s="11">
        <f t="shared" si="6"/>
        <v>41291</v>
      </c>
      <c r="C18" s="15" t="str">
        <f t="shared" si="0"/>
        <v>J</v>
      </c>
      <c r="D18" s="10" t="str">
        <f ca="1">IF(WEEKDAY(B18,2)&gt;5,"",IF(SUMPRODUCT(--((ROW(INDIRECT(Sheet1!$B$2&amp;":"&amp;Sheet1!$C$2)))=B18))=1,"Appel d'offre",IF(SUMPRODUCT(--((ROW(INDIRECT(Sheet1!$B$3&amp;":"&amp;Sheet1!$C$3)))=B18))=1,"Réponse","")))</f>
        <v>Réponse</v>
      </c>
      <c r="E18" s="11">
        <f t="shared" si="7"/>
        <v>41322</v>
      </c>
      <c r="F18" s="15" t="str">
        <f t="shared" si="1"/>
        <v>D</v>
      </c>
      <c r="G18" s="10" t="str">
        <f ca="1">IF(WEEKDAY(E18,2)&gt;5,"",IF(SUMPRODUCT(--((ROW(INDIRECT(Sheet1!$B$2&amp;":"&amp;Sheet1!$C$2)))=E18))=1,"Appel d'offre",IF(SUMPRODUCT(--((ROW(INDIRECT(Sheet1!$B$3&amp;":"&amp;Sheet1!$C$3)))=E18))=1,"Réponse","")))</f>
        <v/>
      </c>
      <c r="H18" s="11">
        <f t="shared" si="8"/>
        <v>41350</v>
      </c>
      <c r="I18" s="15" t="str">
        <f t="shared" si="2"/>
        <v>D</v>
      </c>
      <c r="J18" s="10" t="str">
        <f ca="1">IF(WEEKDAY(H18,2)&gt;5,"",IF(SUMPRODUCT(--((ROW(INDIRECT(Sheet1!$B$2&amp;":"&amp;Sheet1!$C$2)))=H18))=1,"Appel d'offre",IF(SUMPRODUCT(--((ROW(INDIRECT(Sheet1!$B$3&amp;":"&amp;Sheet1!$C$3)))=H18))=1,"Réponse","")))</f>
        <v/>
      </c>
      <c r="K18" s="11">
        <f t="shared" si="9"/>
        <v>41381</v>
      </c>
      <c r="L18" s="15" t="str">
        <f t="shared" si="3"/>
        <v>M</v>
      </c>
      <c r="M18" s="10" t="str">
        <f ca="1">IF(WEEKDAY(K18,2)&gt;5,"",IF(SUMPRODUCT(--((ROW(INDIRECT(Sheet1!$B$2&amp;":"&amp;Sheet1!$C$2)))=K18))=1,"Appel d'offre",IF(SUMPRODUCT(--((ROW(INDIRECT(Sheet1!$B$3&amp;":"&amp;Sheet1!$C$3)))=K18))=1,"Réponse","")))</f>
        <v/>
      </c>
      <c r="N18" s="11">
        <f t="shared" si="10"/>
        <v>41411</v>
      </c>
      <c r="O18" s="15" t="str">
        <f t="shared" si="4"/>
        <v>V</v>
      </c>
      <c r="P18" s="10" t="str">
        <f ca="1">IF(WEEKDAY(N18,2)&gt;5,"",IF(SUMPRODUCT(--((ROW(INDIRECT(Sheet1!$B$2&amp;":"&amp;Sheet1!$C$2)))=N18))=1,"Appel d'offre",IF(SUMPRODUCT(--((ROW(INDIRECT(Sheet1!$B$3&amp;":"&amp;Sheet1!$C$3)))=N18))=1,"Réponse","")))</f>
        <v/>
      </c>
      <c r="Q18" s="11">
        <f t="shared" si="11"/>
        <v>41442</v>
      </c>
      <c r="R18" s="15" t="str">
        <f t="shared" si="5"/>
        <v>L</v>
      </c>
      <c r="S18" s="10" t="str">
        <f ca="1">IF(WEEKDAY(Q18,2)&gt;5,"",IF(SUMPRODUCT(--((ROW(INDIRECT(Sheet1!$B$2&amp;":"&amp;Sheet1!$C$2)))=Q18))=1,"Appel d'offre",IF(SUMPRODUCT(--((ROW(INDIRECT(Sheet1!$B$3&amp;":"&amp;Sheet1!$C$3)))=Q18))=1,"Réponse","")))</f>
        <v/>
      </c>
    </row>
    <row r="19" spans="1:19" ht="15">
      <c r="A19" s="12">
        <v>18</v>
      </c>
      <c r="B19" s="11">
        <f t="shared" si="6"/>
        <v>41292</v>
      </c>
      <c r="C19" s="15" t="str">
        <f t="shared" si="0"/>
        <v>V</v>
      </c>
      <c r="D19" s="10" t="str">
        <f ca="1">IF(WEEKDAY(B19,2)&gt;5,"",IF(SUMPRODUCT(--((ROW(INDIRECT(Sheet1!$B$2&amp;":"&amp;Sheet1!$C$2)))=B19))=1,"Appel d'offre",IF(SUMPRODUCT(--((ROW(INDIRECT(Sheet1!$B$3&amp;":"&amp;Sheet1!$C$3)))=B19))=1,"Réponse","")))</f>
        <v>Réponse</v>
      </c>
      <c r="E19" s="11">
        <f t="shared" si="7"/>
        <v>41323</v>
      </c>
      <c r="F19" s="15" t="str">
        <f t="shared" si="1"/>
        <v>L</v>
      </c>
      <c r="G19" s="10" t="str">
        <f ca="1">IF(WEEKDAY(E19,2)&gt;5,"",IF(SUMPRODUCT(--((ROW(INDIRECT(Sheet1!$B$2&amp;":"&amp;Sheet1!$C$2)))=E19))=1,"Appel d'offre",IF(SUMPRODUCT(--((ROW(INDIRECT(Sheet1!$B$3&amp;":"&amp;Sheet1!$C$3)))=E19))=1,"Réponse","")))</f>
        <v/>
      </c>
      <c r="H19" s="11">
        <f t="shared" si="8"/>
        <v>41351</v>
      </c>
      <c r="I19" s="15" t="str">
        <f t="shared" si="2"/>
        <v>L</v>
      </c>
      <c r="J19" s="10" t="str">
        <f ca="1">IF(WEEKDAY(H19,2)&gt;5,"",IF(SUMPRODUCT(--((ROW(INDIRECT(Sheet1!$B$2&amp;":"&amp;Sheet1!$C$2)))=H19))=1,"Appel d'offre",IF(SUMPRODUCT(--((ROW(INDIRECT(Sheet1!$B$3&amp;":"&amp;Sheet1!$C$3)))=H19))=1,"Réponse","")))</f>
        <v/>
      </c>
      <c r="K19" s="11">
        <f t="shared" si="9"/>
        <v>41382</v>
      </c>
      <c r="L19" s="15" t="str">
        <f t="shared" si="3"/>
        <v>J</v>
      </c>
      <c r="M19" s="10" t="str">
        <f ca="1">IF(WEEKDAY(K19,2)&gt;5,"",IF(SUMPRODUCT(--((ROW(INDIRECT(Sheet1!$B$2&amp;":"&amp;Sheet1!$C$2)))=K19))=1,"Appel d'offre",IF(SUMPRODUCT(--((ROW(INDIRECT(Sheet1!$B$3&amp;":"&amp;Sheet1!$C$3)))=K19))=1,"Réponse","")))</f>
        <v/>
      </c>
      <c r="N19" s="11">
        <f t="shared" si="10"/>
        <v>41412</v>
      </c>
      <c r="O19" s="15" t="str">
        <f t="shared" si="4"/>
        <v>S</v>
      </c>
      <c r="P19" s="10" t="str">
        <f ca="1">IF(WEEKDAY(N19,2)&gt;5,"",IF(SUMPRODUCT(--((ROW(INDIRECT(Sheet1!$B$2&amp;":"&amp;Sheet1!$C$2)))=N19))=1,"Appel d'offre",IF(SUMPRODUCT(--((ROW(INDIRECT(Sheet1!$B$3&amp;":"&amp;Sheet1!$C$3)))=N19))=1,"Réponse","")))</f>
        <v/>
      </c>
      <c r="Q19" s="11">
        <f t="shared" si="11"/>
        <v>41443</v>
      </c>
      <c r="R19" s="15" t="str">
        <f t="shared" si="5"/>
        <v>M</v>
      </c>
      <c r="S19" s="10" t="str">
        <f ca="1">IF(WEEKDAY(Q19,2)&gt;5,"",IF(SUMPRODUCT(--((ROW(INDIRECT(Sheet1!$B$2&amp;":"&amp;Sheet1!$C$2)))=Q19))=1,"Appel d'offre",IF(SUMPRODUCT(--((ROW(INDIRECT(Sheet1!$B$3&amp;":"&amp;Sheet1!$C$3)))=Q19))=1,"Réponse","")))</f>
        <v/>
      </c>
    </row>
    <row r="20" spans="1:19" ht="15">
      <c r="A20" s="12">
        <v>19</v>
      </c>
      <c r="B20" s="11">
        <f t="shared" si="6"/>
        <v>41293</v>
      </c>
      <c r="C20" s="15" t="str">
        <f t="shared" si="0"/>
        <v>S</v>
      </c>
      <c r="D20" s="10" t="str">
        <f ca="1">IF(WEEKDAY(B20,2)&gt;5,"",IF(SUMPRODUCT(--((ROW(INDIRECT(Sheet1!$B$2&amp;":"&amp;Sheet1!$C$2)))=B20))=1,"Appel d'offre",IF(SUMPRODUCT(--((ROW(INDIRECT(Sheet1!$B$3&amp;":"&amp;Sheet1!$C$3)))=B20))=1,"Réponse","")))</f>
        <v/>
      </c>
      <c r="E20" s="11">
        <f t="shared" si="7"/>
        <v>41324</v>
      </c>
      <c r="F20" s="15" t="str">
        <f t="shared" si="1"/>
        <v>M</v>
      </c>
      <c r="G20" s="10" t="str">
        <f ca="1">IF(WEEKDAY(E20,2)&gt;5,"",IF(SUMPRODUCT(--((ROW(INDIRECT(Sheet1!$B$2&amp;":"&amp;Sheet1!$C$2)))=E20))=1,"Appel d'offre",IF(SUMPRODUCT(--((ROW(INDIRECT(Sheet1!$B$3&amp;":"&amp;Sheet1!$C$3)))=E20))=1,"Réponse","")))</f>
        <v/>
      </c>
      <c r="H20" s="11">
        <f t="shared" si="8"/>
        <v>41352</v>
      </c>
      <c r="I20" s="15" t="str">
        <f t="shared" si="2"/>
        <v>M</v>
      </c>
      <c r="J20" s="10" t="str">
        <f ca="1">IF(WEEKDAY(H20,2)&gt;5,"",IF(SUMPRODUCT(--((ROW(INDIRECT(Sheet1!$B$2&amp;":"&amp;Sheet1!$C$2)))=H20))=1,"Appel d'offre",IF(SUMPRODUCT(--((ROW(INDIRECT(Sheet1!$B$3&amp;":"&amp;Sheet1!$C$3)))=H20))=1,"Réponse","")))</f>
        <v/>
      </c>
      <c r="K20" s="11">
        <f t="shared" si="9"/>
        <v>41383</v>
      </c>
      <c r="L20" s="15" t="str">
        <f t="shared" si="3"/>
        <v>V</v>
      </c>
      <c r="M20" s="10" t="str">
        <f ca="1">IF(WEEKDAY(K20,2)&gt;5,"",IF(SUMPRODUCT(--((ROW(INDIRECT(Sheet1!$B$2&amp;":"&amp;Sheet1!$C$2)))=K20))=1,"Appel d'offre",IF(SUMPRODUCT(--((ROW(INDIRECT(Sheet1!$B$3&amp;":"&amp;Sheet1!$C$3)))=K20))=1,"Réponse","")))</f>
        <v/>
      </c>
      <c r="N20" s="11">
        <f t="shared" si="10"/>
        <v>41413</v>
      </c>
      <c r="O20" s="15" t="str">
        <f t="shared" si="4"/>
        <v>D</v>
      </c>
      <c r="P20" s="10" t="str">
        <f ca="1">IF(WEEKDAY(N20,2)&gt;5,"",IF(SUMPRODUCT(--((ROW(INDIRECT(Sheet1!$B$2&amp;":"&amp;Sheet1!$C$2)))=N20))=1,"Appel d'offre",IF(SUMPRODUCT(--((ROW(INDIRECT(Sheet1!$B$3&amp;":"&amp;Sheet1!$C$3)))=N20))=1,"Réponse","")))</f>
        <v/>
      </c>
      <c r="Q20" s="11">
        <f t="shared" si="11"/>
        <v>41444</v>
      </c>
      <c r="R20" s="15" t="str">
        <f t="shared" si="5"/>
        <v>M</v>
      </c>
      <c r="S20" s="10" t="str">
        <f ca="1">IF(WEEKDAY(Q20,2)&gt;5,"",IF(SUMPRODUCT(--((ROW(INDIRECT(Sheet1!$B$2&amp;":"&amp;Sheet1!$C$2)))=Q20))=1,"Appel d'offre",IF(SUMPRODUCT(--((ROW(INDIRECT(Sheet1!$B$3&amp;":"&amp;Sheet1!$C$3)))=Q20))=1,"Réponse","")))</f>
        <v/>
      </c>
    </row>
    <row r="21" spans="1:19" ht="15">
      <c r="A21" s="12">
        <v>20</v>
      </c>
      <c r="B21" s="11">
        <f t="shared" si="6"/>
        <v>41294</v>
      </c>
      <c r="C21" s="15" t="str">
        <f t="shared" si="0"/>
        <v>D</v>
      </c>
      <c r="D21" s="10" t="str">
        <f ca="1">IF(WEEKDAY(B21,2)&gt;5,"",IF(SUMPRODUCT(--((ROW(INDIRECT(Sheet1!$B$2&amp;":"&amp;Sheet1!$C$2)))=B21))=1,"Appel d'offre",IF(SUMPRODUCT(--((ROW(INDIRECT(Sheet1!$B$3&amp;":"&amp;Sheet1!$C$3)))=B21))=1,"Réponse","")))</f>
        <v/>
      </c>
      <c r="E21" s="11">
        <f t="shared" si="7"/>
        <v>41325</v>
      </c>
      <c r="F21" s="15" t="str">
        <f t="shared" si="1"/>
        <v>M</v>
      </c>
      <c r="G21" s="10" t="str">
        <f ca="1">IF(WEEKDAY(E21,2)&gt;5,"",IF(SUMPRODUCT(--((ROW(INDIRECT(Sheet1!$B$2&amp;":"&amp;Sheet1!$C$2)))=E21))=1,"Appel d'offre",IF(SUMPRODUCT(--((ROW(INDIRECT(Sheet1!$B$3&amp;":"&amp;Sheet1!$C$3)))=E21))=1,"Réponse","")))</f>
        <v/>
      </c>
      <c r="H21" s="11">
        <f t="shared" si="8"/>
        <v>41353</v>
      </c>
      <c r="I21" s="15" t="str">
        <f t="shared" si="2"/>
        <v>M</v>
      </c>
      <c r="J21" s="10" t="str">
        <f ca="1">IF(WEEKDAY(H21,2)&gt;5,"",IF(SUMPRODUCT(--((ROW(INDIRECT(Sheet1!$B$2&amp;":"&amp;Sheet1!$C$2)))=H21))=1,"Appel d'offre",IF(SUMPRODUCT(--((ROW(INDIRECT(Sheet1!$B$3&amp;":"&amp;Sheet1!$C$3)))=H21))=1,"Réponse","")))</f>
        <v/>
      </c>
      <c r="K21" s="11">
        <f t="shared" si="9"/>
        <v>41384</v>
      </c>
      <c r="L21" s="15" t="str">
        <f t="shared" si="3"/>
        <v>S</v>
      </c>
      <c r="M21" s="10" t="str">
        <f ca="1">IF(WEEKDAY(K21,2)&gt;5,"",IF(SUMPRODUCT(--((ROW(INDIRECT(Sheet1!$B$2&amp;":"&amp;Sheet1!$C$2)))=K21))=1,"Appel d'offre",IF(SUMPRODUCT(--((ROW(INDIRECT(Sheet1!$B$3&amp;":"&amp;Sheet1!$C$3)))=K21))=1,"Réponse","")))</f>
        <v/>
      </c>
      <c r="N21" s="11">
        <f t="shared" si="10"/>
        <v>41414</v>
      </c>
      <c r="O21" s="15" t="str">
        <f t="shared" si="4"/>
        <v>L</v>
      </c>
      <c r="P21" s="10" t="str">
        <f ca="1">IF(WEEKDAY(N21,2)&gt;5,"",IF(SUMPRODUCT(--((ROW(INDIRECT(Sheet1!$B$2&amp;":"&amp;Sheet1!$C$2)))=N21))=1,"Appel d'offre",IF(SUMPRODUCT(--((ROW(INDIRECT(Sheet1!$B$3&amp;":"&amp;Sheet1!$C$3)))=N21))=1,"Réponse","")))</f>
        <v/>
      </c>
      <c r="Q21" s="11">
        <f t="shared" si="11"/>
        <v>41445</v>
      </c>
      <c r="R21" s="15" t="str">
        <f t="shared" si="5"/>
        <v>J</v>
      </c>
      <c r="S21" s="10" t="str">
        <f ca="1">IF(WEEKDAY(Q21,2)&gt;5,"",IF(SUMPRODUCT(--((ROW(INDIRECT(Sheet1!$B$2&amp;":"&amp;Sheet1!$C$2)))=Q21))=1,"Appel d'offre",IF(SUMPRODUCT(--((ROW(INDIRECT(Sheet1!$B$3&amp;":"&amp;Sheet1!$C$3)))=Q21))=1,"Réponse","")))</f>
        <v/>
      </c>
    </row>
    <row r="22" spans="1:19" ht="15">
      <c r="A22" s="12">
        <v>21</v>
      </c>
      <c r="B22" s="11">
        <f t="shared" si="6"/>
        <v>41295</v>
      </c>
      <c r="C22" s="15" t="str">
        <f t="shared" si="0"/>
        <v>L</v>
      </c>
      <c r="D22" s="10" t="str">
        <f ca="1">IF(WEEKDAY(B22,2)&gt;5,"",IF(SUMPRODUCT(--((ROW(INDIRECT(Sheet1!$B$2&amp;":"&amp;Sheet1!$C$2)))=B22))=1,"Appel d'offre",IF(SUMPRODUCT(--((ROW(INDIRECT(Sheet1!$B$3&amp;":"&amp;Sheet1!$C$3)))=B22))=1,"Réponse","")))</f>
        <v>Réponse</v>
      </c>
      <c r="E22" s="11">
        <f t="shared" si="7"/>
        <v>41326</v>
      </c>
      <c r="F22" s="15" t="str">
        <f t="shared" si="1"/>
        <v>J</v>
      </c>
      <c r="G22" s="10" t="str">
        <f ca="1">IF(WEEKDAY(E22,2)&gt;5,"",IF(SUMPRODUCT(--((ROW(INDIRECT(Sheet1!$B$2&amp;":"&amp;Sheet1!$C$2)))=E22))=1,"Appel d'offre",IF(SUMPRODUCT(--((ROW(INDIRECT(Sheet1!$B$3&amp;":"&amp;Sheet1!$C$3)))=E22))=1,"Réponse","")))</f>
        <v/>
      </c>
      <c r="H22" s="11">
        <f t="shared" si="8"/>
        <v>41354</v>
      </c>
      <c r="I22" s="15" t="str">
        <f t="shared" si="2"/>
        <v>J</v>
      </c>
      <c r="J22" s="10" t="str">
        <f ca="1">IF(WEEKDAY(H22,2)&gt;5,"",IF(SUMPRODUCT(--((ROW(INDIRECT(Sheet1!$B$2&amp;":"&amp;Sheet1!$C$2)))=H22))=1,"Appel d'offre",IF(SUMPRODUCT(--((ROW(INDIRECT(Sheet1!$B$3&amp;":"&amp;Sheet1!$C$3)))=H22))=1,"Réponse","")))</f>
        <v/>
      </c>
      <c r="K22" s="11">
        <f t="shared" si="9"/>
        <v>41385</v>
      </c>
      <c r="L22" s="15" t="str">
        <f t="shared" si="3"/>
        <v>D</v>
      </c>
      <c r="M22" s="10" t="str">
        <f ca="1">IF(WEEKDAY(K22,2)&gt;5,"",IF(SUMPRODUCT(--((ROW(INDIRECT(Sheet1!$B$2&amp;":"&amp;Sheet1!$C$2)))=K22))=1,"Appel d'offre",IF(SUMPRODUCT(--((ROW(INDIRECT(Sheet1!$B$3&amp;":"&amp;Sheet1!$C$3)))=K22))=1,"Réponse","")))</f>
        <v/>
      </c>
      <c r="N22" s="11">
        <f t="shared" si="10"/>
        <v>41415</v>
      </c>
      <c r="O22" s="15" t="str">
        <f t="shared" si="4"/>
        <v>M</v>
      </c>
      <c r="P22" s="10" t="str">
        <f ca="1">IF(WEEKDAY(N22,2)&gt;5,"",IF(SUMPRODUCT(--((ROW(INDIRECT(Sheet1!$B$2&amp;":"&amp;Sheet1!$C$2)))=N22))=1,"Appel d'offre",IF(SUMPRODUCT(--((ROW(INDIRECT(Sheet1!$B$3&amp;":"&amp;Sheet1!$C$3)))=N22))=1,"Réponse","")))</f>
        <v/>
      </c>
      <c r="Q22" s="11">
        <f t="shared" si="11"/>
        <v>41446</v>
      </c>
      <c r="R22" s="15" t="str">
        <f t="shared" si="5"/>
        <v>V</v>
      </c>
      <c r="S22" s="10" t="str">
        <f ca="1">IF(WEEKDAY(Q22,2)&gt;5,"",IF(SUMPRODUCT(--((ROW(INDIRECT(Sheet1!$B$2&amp;":"&amp;Sheet1!$C$2)))=Q22))=1,"Appel d'offre",IF(SUMPRODUCT(--((ROW(INDIRECT(Sheet1!$B$3&amp;":"&amp;Sheet1!$C$3)))=Q22))=1,"Réponse","")))</f>
        <v/>
      </c>
    </row>
    <row r="23" spans="1:19" ht="15">
      <c r="A23" s="12">
        <v>22</v>
      </c>
      <c r="B23" s="11">
        <f t="shared" si="6"/>
        <v>41296</v>
      </c>
      <c r="C23" s="15" t="str">
        <f t="shared" si="0"/>
        <v>M</v>
      </c>
      <c r="D23" s="10" t="str">
        <f ca="1">IF(WEEKDAY(B23,2)&gt;5,"",IF(SUMPRODUCT(--((ROW(INDIRECT(Sheet1!$B$2&amp;":"&amp;Sheet1!$C$2)))=B23))=1,"Appel d'offre",IF(SUMPRODUCT(--((ROW(INDIRECT(Sheet1!$B$3&amp;":"&amp;Sheet1!$C$3)))=B23))=1,"Réponse","")))</f>
        <v>Réponse</v>
      </c>
      <c r="E23" s="11">
        <f t="shared" si="7"/>
        <v>41327</v>
      </c>
      <c r="F23" s="15" t="str">
        <f t="shared" si="1"/>
        <v>V</v>
      </c>
      <c r="G23" s="10" t="str">
        <f ca="1">IF(WEEKDAY(E23,2)&gt;5,"",IF(SUMPRODUCT(--((ROW(INDIRECT(Sheet1!$B$2&amp;":"&amp;Sheet1!$C$2)))=E23))=1,"Appel d'offre",IF(SUMPRODUCT(--((ROW(INDIRECT(Sheet1!$B$3&amp;":"&amp;Sheet1!$C$3)))=E23))=1,"Réponse","")))</f>
        <v/>
      </c>
      <c r="H23" s="11">
        <f t="shared" si="8"/>
        <v>41355</v>
      </c>
      <c r="I23" s="15" t="str">
        <f t="shared" si="2"/>
        <v>V</v>
      </c>
      <c r="J23" s="10" t="str">
        <f ca="1">IF(WEEKDAY(H23,2)&gt;5,"",IF(SUMPRODUCT(--((ROW(INDIRECT(Sheet1!$B$2&amp;":"&amp;Sheet1!$C$2)))=H23))=1,"Appel d'offre",IF(SUMPRODUCT(--((ROW(INDIRECT(Sheet1!$B$3&amp;":"&amp;Sheet1!$C$3)))=H23))=1,"Réponse","")))</f>
        <v/>
      </c>
      <c r="K23" s="11">
        <f t="shared" si="9"/>
        <v>41386</v>
      </c>
      <c r="L23" s="15" t="str">
        <f t="shared" si="3"/>
        <v>L</v>
      </c>
      <c r="M23" s="10" t="str">
        <f ca="1">IF(WEEKDAY(K23,2)&gt;5,"",IF(SUMPRODUCT(--((ROW(INDIRECT(Sheet1!$B$2&amp;":"&amp;Sheet1!$C$2)))=K23))=1,"Appel d'offre",IF(SUMPRODUCT(--((ROW(INDIRECT(Sheet1!$B$3&amp;":"&amp;Sheet1!$C$3)))=K23))=1,"Réponse","")))</f>
        <v/>
      </c>
      <c r="N23" s="11">
        <f t="shared" si="10"/>
        <v>41416</v>
      </c>
      <c r="O23" s="15" t="str">
        <f t="shared" si="4"/>
        <v>M</v>
      </c>
      <c r="P23" s="10" t="str">
        <f ca="1">IF(WEEKDAY(N23,2)&gt;5,"",IF(SUMPRODUCT(--((ROW(INDIRECT(Sheet1!$B$2&amp;":"&amp;Sheet1!$C$2)))=N23))=1,"Appel d'offre",IF(SUMPRODUCT(--((ROW(INDIRECT(Sheet1!$B$3&amp;":"&amp;Sheet1!$C$3)))=N23))=1,"Réponse","")))</f>
        <v/>
      </c>
      <c r="Q23" s="11">
        <f t="shared" si="11"/>
        <v>41447</v>
      </c>
      <c r="R23" s="15" t="str">
        <f t="shared" si="5"/>
        <v>S</v>
      </c>
      <c r="S23" s="10" t="str">
        <f ca="1">IF(WEEKDAY(Q23,2)&gt;5,"",IF(SUMPRODUCT(--((ROW(INDIRECT(Sheet1!$B$2&amp;":"&amp;Sheet1!$C$2)))=Q23))=1,"Appel d'offre",IF(SUMPRODUCT(--((ROW(INDIRECT(Sheet1!$B$3&amp;":"&amp;Sheet1!$C$3)))=Q23))=1,"Réponse","")))</f>
        <v/>
      </c>
    </row>
    <row r="24" spans="1:19" ht="15">
      <c r="A24" s="12">
        <v>23</v>
      </c>
      <c r="B24" s="11">
        <f t="shared" si="6"/>
        <v>41297</v>
      </c>
      <c r="C24" s="15" t="str">
        <f t="shared" si="0"/>
        <v>M</v>
      </c>
      <c r="D24" s="10" t="str">
        <f ca="1">IF(WEEKDAY(B24,2)&gt;5,"",IF(SUMPRODUCT(--((ROW(INDIRECT(Sheet1!$B$2&amp;":"&amp;Sheet1!$C$2)))=B24))=1,"Appel d'offre",IF(SUMPRODUCT(--((ROW(INDIRECT(Sheet1!$B$3&amp;":"&amp;Sheet1!$C$3)))=B24))=1,"Réponse","")))</f>
        <v>Réponse</v>
      </c>
      <c r="E24" s="11">
        <f t="shared" si="7"/>
        <v>41328</v>
      </c>
      <c r="F24" s="15" t="str">
        <f t="shared" si="1"/>
        <v>S</v>
      </c>
      <c r="G24" s="10" t="str">
        <f ca="1">IF(WEEKDAY(E24,2)&gt;5,"",IF(SUMPRODUCT(--((ROW(INDIRECT(Sheet1!$B$2&amp;":"&amp;Sheet1!$C$2)))=E24))=1,"Appel d'offre",IF(SUMPRODUCT(--((ROW(INDIRECT(Sheet1!$B$3&amp;":"&amp;Sheet1!$C$3)))=E24))=1,"Réponse","")))</f>
        <v/>
      </c>
      <c r="H24" s="11">
        <f t="shared" si="8"/>
        <v>41356</v>
      </c>
      <c r="I24" s="15" t="str">
        <f t="shared" si="2"/>
        <v>S</v>
      </c>
      <c r="J24" s="10" t="str">
        <f ca="1">IF(WEEKDAY(H24,2)&gt;5,"",IF(SUMPRODUCT(--((ROW(INDIRECT(Sheet1!$B$2&amp;":"&amp;Sheet1!$C$2)))=H24))=1,"Appel d'offre",IF(SUMPRODUCT(--((ROW(INDIRECT(Sheet1!$B$3&amp;":"&amp;Sheet1!$C$3)))=H24))=1,"Réponse","")))</f>
        <v/>
      </c>
      <c r="K24" s="11">
        <f t="shared" si="9"/>
        <v>41387</v>
      </c>
      <c r="L24" s="15" t="str">
        <f t="shared" si="3"/>
        <v>M</v>
      </c>
      <c r="M24" s="10" t="str">
        <f ca="1">IF(WEEKDAY(K24,2)&gt;5,"",IF(SUMPRODUCT(--((ROW(INDIRECT(Sheet1!$B$2&amp;":"&amp;Sheet1!$C$2)))=K24))=1,"Appel d'offre",IF(SUMPRODUCT(--((ROW(INDIRECT(Sheet1!$B$3&amp;":"&amp;Sheet1!$C$3)))=K24))=1,"Réponse","")))</f>
        <v/>
      </c>
      <c r="N24" s="11">
        <f t="shared" si="10"/>
        <v>41417</v>
      </c>
      <c r="O24" s="15" t="str">
        <f t="shared" si="4"/>
        <v>J</v>
      </c>
      <c r="P24" s="10" t="str">
        <f ca="1">IF(WEEKDAY(N24,2)&gt;5,"",IF(SUMPRODUCT(--((ROW(INDIRECT(Sheet1!$B$2&amp;":"&amp;Sheet1!$C$2)))=N24))=1,"Appel d'offre",IF(SUMPRODUCT(--((ROW(INDIRECT(Sheet1!$B$3&amp;":"&amp;Sheet1!$C$3)))=N24))=1,"Réponse","")))</f>
        <v/>
      </c>
      <c r="Q24" s="11">
        <f t="shared" si="11"/>
        <v>41448</v>
      </c>
      <c r="R24" s="15" t="str">
        <f t="shared" si="5"/>
        <v>D</v>
      </c>
      <c r="S24" s="10" t="str">
        <f ca="1">IF(WEEKDAY(Q24,2)&gt;5,"",IF(SUMPRODUCT(--((ROW(INDIRECT(Sheet1!$B$2&amp;":"&amp;Sheet1!$C$2)))=Q24))=1,"Appel d'offre",IF(SUMPRODUCT(--((ROW(INDIRECT(Sheet1!$B$3&amp;":"&amp;Sheet1!$C$3)))=Q24))=1,"Réponse","")))</f>
        <v/>
      </c>
    </row>
    <row r="25" spans="1:19" ht="15">
      <c r="A25" s="12">
        <v>24</v>
      </c>
      <c r="B25" s="11">
        <f t="shared" si="6"/>
        <v>41298</v>
      </c>
      <c r="C25" s="15" t="str">
        <f t="shared" si="0"/>
        <v>J</v>
      </c>
      <c r="D25" s="10" t="str">
        <f ca="1">IF(WEEKDAY(B25,2)&gt;5,"",IF(SUMPRODUCT(--((ROW(INDIRECT(Sheet1!$B$2&amp;":"&amp;Sheet1!$C$2)))=B25))=1,"Appel d'offre",IF(SUMPRODUCT(--((ROW(INDIRECT(Sheet1!$B$3&amp;":"&amp;Sheet1!$C$3)))=B25))=1,"Réponse","")))</f>
        <v>Réponse</v>
      </c>
      <c r="E25" s="11">
        <f t="shared" si="7"/>
        <v>41329</v>
      </c>
      <c r="F25" s="15" t="str">
        <f t="shared" si="1"/>
        <v>D</v>
      </c>
      <c r="G25" s="10" t="str">
        <f ca="1">IF(WEEKDAY(E25,2)&gt;5,"",IF(SUMPRODUCT(--((ROW(INDIRECT(Sheet1!$B$2&amp;":"&amp;Sheet1!$C$2)))=E25))=1,"Appel d'offre",IF(SUMPRODUCT(--((ROW(INDIRECT(Sheet1!$B$3&amp;":"&amp;Sheet1!$C$3)))=E25))=1,"Réponse","")))</f>
        <v/>
      </c>
      <c r="H25" s="11">
        <f t="shared" si="8"/>
        <v>41357</v>
      </c>
      <c r="I25" s="15" t="str">
        <f t="shared" si="2"/>
        <v>D</v>
      </c>
      <c r="J25" s="10" t="str">
        <f ca="1">IF(WEEKDAY(H25,2)&gt;5,"",IF(SUMPRODUCT(--((ROW(INDIRECT(Sheet1!$B$2&amp;":"&amp;Sheet1!$C$2)))=H25))=1,"Appel d'offre",IF(SUMPRODUCT(--((ROW(INDIRECT(Sheet1!$B$3&amp;":"&amp;Sheet1!$C$3)))=H25))=1,"Réponse","")))</f>
        <v/>
      </c>
      <c r="K25" s="11">
        <f t="shared" si="9"/>
        <v>41388</v>
      </c>
      <c r="L25" s="15" t="str">
        <f t="shared" si="3"/>
        <v>M</v>
      </c>
      <c r="M25" s="10" t="str">
        <f ca="1">IF(WEEKDAY(K25,2)&gt;5,"",IF(SUMPRODUCT(--((ROW(INDIRECT(Sheet1!$B$2&amp;":"&amp;Sheet1!$C$2)))=K25))=1,"Appel d'offre",IF(SUMPRODUCT(--((ROW(INDIRECT(Sheet1!$B$3&amp;":"&amp;Sheet1!$C$3)))=K25))=1,"Réponse","")))</f>
        <v/>
      </c>
      <c r="N25" s="11">
        <f t="shared" si="10"/>
        <v>41418</v>
      </c>
      <c r="O25" s="15" t="str">
        <f t="shared" si="4"/>
        <v>V</v>
      </c>
      <c r="P25" s="10" t="str">
        <f ca="1">IF(WEEKDAY(N25,2)&gt;5,"",IF(SUMPRODUCT(--((ROW(INDIRECT(Sheet1!$B$2&amp;":"&amp;Sheet1!$C$2)))=N25))=1,"Appel d'offre",IF(SUMPRODUCT(--((ROW(INDIRECT(Sheet1!$B$3&amp;":"&amp;Sheet1!$C$3)))=N25))=1,"Réponse","")))</f>
        <v/>
      </c>
      <c r="Q25" s="11">
        <f t="shared" si="11"/>
        <v>41449</v>
      </c>
      <c r="R25" s="15" t="str">
        <f t="shared" si="5"/>
        <v>L</v>
      </c>
      <c r="S25" s="10" t="str">
        <f ca="1">IF(WEEKDAY(Q25,2)&gt;5,"",IF(SUMPRODUCT(--((ROW(INDIRECT(Sheet1!$B$2&amp;":"&amp;Sheet1!$C$2)))=Q25))=1,"Appel d'offre",IF(SUMPRODUCT(--((ROW(INDIRECT(Sheet1!$B$3&amp;":"&amp;Sheet1!$C$3)))=Q25))=1,"Réponse","")))</f>
        <v/>
      </c>
    </row>
    <row r="26" spans="1:19" ht="15">
      <c r="A26" s="12">
        <v>25</v>
      </c>
      <c r="B26" s="11">
        <f t="shared" si="6"/>
        <v>41299</v>
      </c>
      <c r="C26" s="15" t="str">
        <f t="shared" si="0"/>
        <v>V</v>
      </c>
      <c r="D26" s="10" t="str">
        <f ca="1">IF(WEEKDAY(B26,2)&gt;5,"",IF(SUMPRODUCT(--((ROW(INDIRECT(Sheet1!$B$2&amp;":"&amp;Sheet1!$C$2)))=B26))=1,"Appel d'offre",IF(SUMPRODUCT(--((ROW(INDIRECT(Sheet1!$B$3&amp;":"&amp;Sheet1!$C$3)))=B26))=1,"Réponse","")))</f>
        <v>Réponse</v>
      </c>
      <c r="E26" s="11">
        <f t="shared" si="7"/>
        <v>41330</v>
      </c>
      <c r="F26" s="15" t="str">
        <f t="shared" si="1"/>
        <v>L</v>
      </c>
      <c r="G26" s="10" t="str">
        <f ca="1">IF(WEEKDAY(E26,2)&gt;5,"",IF(SUMPRODUCT(--((ROW(INDIRECT(Sheet1!$B$2&amp;":"&amp;Sheet1!$C$2)))=E26))=1,"Appel d'offre",IF(SUMPRODUCT(--((ROW(INDIRECT(Sheet1!$B$3&amp;":"&amp;Sheet1!$C$3)))=E26))=1,"Réponse","")))</f>
        <v/>
      </c>
      <c r="H26" s="11">
        <f t="shared" si="8"/>
        <v>41358</v>
      </c>
      <c r="I26" s="15" t="str">
        <f t="shared" si="2"/>
        <v>L</v>
      </c>
      <c r="J26" s="10" t="str">
        <f ca="1">IF(WEEKDAY(H26,2)&gt;5,"",IF(SUMPRODUCT(--((ROW(INDIRECT(Sheet1!$B$2&amp;":"&amp;Sheet1!$C$2)))=H26))=1,"Appel d'offre",IF(SUMPRODUCT(--((ROW(INDIRECT(Sheet1!$B$3&amp;":"&amp;Sheet1!$C$3)))=H26))=1,"Réponse","")))</f>
        <v/>
      </c>
      <c r="K26" s="11">
        <f t="shared" si="9"/>
        <v>41389</v>
      </c>
      <c r="L26" s="15" t="str">
        <f t="shared" si="3"/>
        <v>J</v>
      </c>
      <c r="M26" s="10" t="str">
        <f ca="1">IF(WEEKDAY(K26,2)&gt;5,"",IF(SUMPRODUCT(--((ROW(INDIRECT(Sheet1!$B$2&amp;":"&amp;Sheet1!$C$2)))=K26))=1,"Appel d'offre",IF(SUMPRODUCT(--((ROW(INDIRECT(Sheet1!$B$3&amp;":"&amp;Sheet1!$C$3)))=K26))=1,"Réponse","")))</f>
        <v/>
      </c>
      <c r="N26" s="11">
        <f t="shared" si="10"/>
        <v>41419</v>
      </c>
      <c r="O26" s="15" t="str">
        <f t="shared" si="4"/>
        <v>S</v>
      </c>
      <c r="P26" s="10" t="str">
        <f ca="1">IF(WEEKDAY(N26,2)&gt;5,"",IF(SUMPRODUCT(--((ROW(INDIRECT(Sheet1!$B$2&amp;":"&amp;Sheet1!$C$2)))=N26))=1,"Appel d'offre",IF(SUMPRODUCT(--((ROW(INDIRECT(Sheet1!$B$3&amp;":"&amp;Sheet1!$C$3)))=N26))=1,"Réponse","")))</f>
        <v/>
      </c>
      <c r="Q26" s="11">
        <f t="shared" si="11"/>
        <v>41450</v>
      </c>
      <c r="R26" s="15" t="str">
        <f t="shared" si="5"/>
        <v>M</v>
      </c>
      <c r="S26" s="10" t="str">
        <f ca="1">IF(WEEKDAY(Q26,2)&gt;5,"",IF(SUMPRODUCT(--((ROW(INDIRECT(Sheet1!$B$2&amp;":"&amp;Sheet1!$C$2)))=Q26))=1,"Appel d'offre",IF(SUMPRODUCT(--((ROW(INDIRECT(Sheet1!$B$3&amp;":"&amp;Sheet1!$C$3)))=Q26))=1,"Réponse","")))</f>
        <v/>
      </c>
    </row>
    <row r="27" spans="1:19" ht="15">
      <c r="A27" s="12">
        <v>26</v>
      </c>
      <c r="B27" s="11">
        <f t="shared" si="6"/>
        <v>41300</v>
      </c>
      <c r="C27" s="15" t="str">
        <f t="shared" si="0"/>
        <v>S</v>
      </c>
      <c r="D27" s="10" t="str">
        <f ca="1">IF(WEEKDAY(B27,2)&gt;5,"",IF(SUMPRODUCT(--((ROW(INDIRECT(Sheet1!$B$2&amp;":"&amp;Sheet1!$C$2)))=B27))=1,"Appel d'offre",IF(SUMPRODUCT(--((ROW(INDIRECT(Sheet1!$B$3&amp;":"&amp;Sheet1!$C$3)))=B27))=1,"Réponse","")))</f>
        <v/>
      </c>
      <c r="E27" s="11">
        <f t="shared" si="7"/>
        <v>41331</v>
      </c>
      <c r="F27" s="15" t="str">
        <f t="shared" si="1"/>
        <v>M</v>
      </c>
      <c r="G27" s="10" t="str">
        <f ca="1">IF(WEEKDAY(E27,2)&gt;5,"",IF(SUMPRODUCT(--((ROW(INDIRECT(Sheet1!$B$2&amp;":"&amp;Sheet1!$C$2)))=E27))=1,"Appel d'offre",IF(SUMPRODUCT(--((ROW(INDIRECT(Sheet1!$B$3&amp;":"&amp;Sheet1!$C$3)))=E27))=1,"Réponse","")))</f>
        <v/>
      </c>
      <c r="H27" s="11">
        <f t="shared" si="8"/>
        <v>41359</v>
      </c>
      <c r="I27" s="15" t="str">
        <f t="shared" si="2"/>
        <v>M</v>
      </c>
      <c r="J27" s="10" t="str">
        <f ca="1">IF(WEEKDAY(H27,2)&gt;5,"",IF(SUMPRODUCT(--((ROW(INDIRECT(Sheet1!$B$2&amp;":"&amp;Sheet1!$C$2)))=H27))=1,"Appel d'offre",IF(SUMPRODUCT(--((ROW(INDIRECT(Sheet1!$B$3&amp;":"&amp;Sheet1!$C$3)))=H27))=1,"Réponse","")))</f>
        <v/>
      </c>
      <c r="K27" s="11">
        <f t="shared" si="9"/>
        <v>41390</v>
      </c>
      <c r="L27" s="15" t="str">
        <f t="shared" si="3"/>
        <v>V</v>
      </c>
      <c r="M27" s="10" t="str">
        <f ca="1">IF(WEEKDAY(K27,2)&gt;5,"",IF(SUMPRODUCT(--((ROW(INDIRECT(Sheet1!$B$2&amp;":"&amp;Sheet1!$C$2)))=K27))=1,"Appel d'offre",IF(SUMPRODUCT(--((ROW(INDIRECT(Sheet1!$B$3&amp;":"&amp;Sheet1!$C$3)))=K27))=1,"Réponse","")))</f>
        <v/>
      </c>
      <c r="N27" s="11">
        <f t="shared" si="10"/>
        <v>41420</v>
      </c>
      <c r="O27" s="15" t="str">
        <f t="shared" si="4"/>
        <v>D</v>
      </c>
      <c r="P27" s="10" t="str">
        <f ca="1">IF(WEEKDAY(N27,2)&gt;5,"",IF(SUMPRODUCT(--((ROW(INDIRECT(Sheet1!$B$2&amp;":"&amp;Sheet1!$C$2)))=N27))=1,"Appel d'offre",IF(SUMPRODUCT(--((ROW(INDIRECT(Sheet1!$B$3&amp;":"&amp;Sheet1!$C$3)))=N27))=1,"Réponse","")))</f>
        <v/>
      </c>
      <c r="Q27" s="11">
        <f t="shared" si="11"/>
        <v>41451</v>
      </c>
      <c r="R27" s="15" t="str">
        <f t="shared" si="5"/>
        <v>M</v>
      </c>
      <c r="S27" s="10" t="str">
        <f ca="1">IF(WEEKDAY(Q27,2)&gt;5,"",IF(SUMPRODUCT(--((ROW(INDIRECT(Sheet1!$B$2&amp;":"&amp;Sheet1!$C$2)))=Q27))=1,"Appel d'offre",IF(SUMPRODUCT(--((ROW(INDIRECT(Sheet1!$B$3&amp;":"&amp;Sheet1!$C$3)))=Q27))=1,"Réponse","")))</f>
        <v/>
      </c>
    </row>
    <row r="28" spans="1:19" ht="15">
      <c r="A28" s="12">
        <v>27</v>
      </c>
      <c r="B28" s="11">
        <f t="shared" si="6"/>
        <v>41301</v>
      </c>
      <c r="C28" s="15" t="str">
        <f t="shared" si="0"/>
        <v>D</v>
      </c>
      <c r="D28" s="10" t="str">
        <f ca="1">IF(WEEKDAY(B28,2)&gt;5,"",IF(SUMPRODUCT(--((ROW(INDIRECT(Sheet1!$B$2&amp;":"&amp;Sheet1!$C$2)))=B28))=1,"Appel d'offre",IF(SUMPRODUCT(--((ROW(INDIRECT(Sheet1!$B$3&amp;":"&amp;Sheet1!$C$3)))=B28))=1,"Réponse","")))</f>
        <v/>
      </c>
      <c r="E28" s="11">
        <f t="shared" si="7"/>
        <v>41332</v>
      </c>
      <c r="F28" s="15" t="str">
        <f t="shared" si="1"/>
        <v>M</v>
      </c>
      <c r="G28" s="10" t="str">
        <f ca="1">IF(WEEKDAY(E28,2)&gt;5,"",IF(SUMPRODUCT(--((ROW(INDIRECT(Sheet1!$B$2&amp;":"&amp;Sheet1!$C$2)))=E28))=1,"Appel d'offre",IF(SUMPRODUCT(--((ROW(INDIRECT(Sheet1!$B$3&amp;":"&amp;Sheet1!$C$3)))=E28))=1,"Réponse","")))</f>
        <v/>
      </c>
      <c r="H28" s="11">
        <f t="shared" si="8"/>
        <v>41360</v>
      </c>
      <c r="I28" s="15" t="str">
        <f t="shared" si="2"/>
        <v>M</v>
      </c>
      <c r="J28" s="10" t="str">
        <f ca="1">IF(WEEKDAY(H28,2)&gt;5,"",IF(SUMPRODUCT(--((ROW(INDIRECT(Sheet1!$B$2&amp;":"&amp;Sheet1!$C$2)))=H28))=1,"Appel d'offre",IF(SUMPRODUCT(--((ROW(INDIRECT(Sheet1!$B$3&amp;":"&amp;Sheet1!$C$3)))=H28))=1,"Réponse","")))</f>
        <v/>
      </c>
      <c r="K28" s="11">
        <f t="shared" si="9"/>
        <v>41391</v>
      </c>
      <c r="L28" s="15" t="str">
        <f t="shared" si="3"/>
        <v>S</v>
      </c>
      <c r="M28" s="10" t="str">
        <f ca="1">IF(WEEKDAY(K28,2)&gt;5,"",IF(SUMPRODUCT(--((ROW(INDIRECT(Sheet1!$B$2&amp;":"&amp;Sheet1!$C$2)))=K28))=1,"Appel d'offre",IF(SUMPRODUCT(--((ROW(INDIRECT(Sheet1!$B$3&amp;":"&amp;Sheet1!$C$3)))=K28))=1,"Réponse","")))</f>
        <v/>
      </c>
      <c r="N28" s="11">
        <f t="shared" si="10"/>
        <v>41421</v>
      </c>
      <c r="O28" s="15" t="str">
        <f t="shared" si="4"/>
        <v>L</v>
      </c>
      <c r="P28" s="10" t="str">
        <f ca="1">IF(WEEKDAY(N28,2)&gt;5,"",IF(SUMPRODUCT(--((ROW(INDIRECT(Sheet1!$B$2&amp;":"&amp;Sheet1!$C$2)))=N28))=1,"Appel d'offre",IF(SUMPRODUCT(--((ROW(INDIRECT(Sheet1!$B$3&amp;":"&amp;Sheet1!$C$3)))=N28))=1,"Réponse","")))</f>
        <v/>
      </c>
      <c r="Q28" s="11">
        <f t="shared" si="11"/>
        <v>41452</v>
      </c>
      <c r="R28" s="15" t="str">
        <f t="shared" si="5"/>
        <v>J</v>
      </c>
      <c r="S28" s="10" t="str">
        <f ca="1">IF(WEEKDAY(Q28,2)&gt;5,"",IF(SUMPRODUCT(--((ROW(INDIRECT(Sheet1!$B$2&amp;":"&amp;Sheet1!$C$2)))=Q28))=1,"Appel d'offre",IF(SUMPRODUCT(--((ROW(INDIRECT(Sheet1!$B$3&amp;":"&amp;Sheet1!$C$3)))=Q28))=1,"Réponse","")))</f>
        <v/>
      </c>
    </row>
    <row r="29" spans="1:19" ht="15">
      <c r="A29" s="12">
        <v>28</v>
      </c>
      <c r="B29" s="11">
        <f t="shared" si="6"/>
        <v>41302</v>
      </c>
      <c r="C29" s="15" t="str">
        <f t="shared" si="0"/>
        <v>L</v>
      </c>
      <c r="D29" s="10" t="str">
        <f ca="1">IF(WEEKDAY(B29,2)&gt;5,"",IF(SUMPRODUCT(--((ROW(INDIRECT(Sheet1!$B$2&amp;":"&amp;Sheet1!$C$2)))=B29))=1,"Appel d'offre",IF(SUMPRODUCT(--((ROW(INDIRECT(Sheet1!$B$3&amp;":"&amp;Sheet1!$C$3)))=B29))=1,"Réponse","")))</f>
        <v>Réponse</v>
      </c>
      <c r="E29" s="11">
        <f t="shared" si="7"/>
        <v>41333</v>
      </c>
      <c r="F29" s="15" t="str">
        <f t="shared" si="1"/>
        <v>J</v>
      </c>
      <c r="G29" s="10" t="str">
        <f ca="1">IF(WEEKDAY(E29,2)&gt;5,"",IF(SUMPRODUCT(--((ROW(INDIRECT(Sheet1!$B$2&amp;":"&amp;Sheet1!$C$2)))=E29))=1,"Appel d'offre",IF(SUMPRODUCT(--((ROW(INDIRECT(Sheet1!$B$3&amp;":"&amp;Sheet1!$C$3)))=E29))=1,"Réponse","")))</f>
        <v/>
      </c>
      <c r="H29" s="11">
        <f t="shared" si="8"/>
        <v>41361</v>
      </c>
      <c r="I29" s="15" t="str">
        <f t="shared" si="2"/>
        <v>J</v>
      </c>
      <c r="J29" s="10" t="str">
        <f ca="1">IF(WEEKDAY(H29,2)&gt;5,"",IF(SUMPRODUCT(--((ROW(INDIRECT(Sheet1!$B$2&amp;":"&amp;Sheet1!$C$2)))=H29))=1,"Appel d'offre",IF(SUMPRODUCT(--((ROW(INDIRECT(Sheet1!$B$3&amp;":"&amp;Sheet1!$C$3)))=H29))=1,"Réponse","")))</f>
        <v/>
      </c>
      <c r="K29" s="11">
        <f t="shared" si="9"/>
        <v>41392</v>
      </c>
      <c r="L29" s="15" t="str">
        <f t="shared" si="3"/>
        <v>D</v>
      </c>
      <c r="M29" s="10" t="str">
        <f ca="1">IF(WEEKDAY(K29,2)&gt;5,"",IF(SUMPRODUCT(--((ROW(INDIRECT(Sheet1!$B$2&amp;":"&amp;Sheet1!$C$2)))=K29))=1,"Appel d'offre",IF(SUMPRODUCT(--((ROW(INDIRECT(Sheet1!$B$3&amp;":"&amp;Sheet1!$C$3)))=K29))=1,"Réponse","")))</f>
        <v/>
      </c>
      <c r="N29" s="11">
        <f t="shared" si="10"/>
        <v>41422</v>
      </c>
      <c r="O29" s="15" t="str">
        <f t="shared" si="4"/>
        <v>M</v>
      </c>
      <c r="P29" s="10" t="str">
        <f ca="1">IF(WEEKDAY(N29,2)&gt;5,"",IF(SUMPRODUCT(--((ROW(INDIRECT(Sheet1!$B$2&amp;":"&amp;Sheet1!$C$2)))=N29))=1,"Appel d'offre",IF(SUMPRODUCT(--((ROW(INDIRECT(Sheet1!$B$3&amp;":"&amp;Sheet1!$C$3)))=N29))=1,"Réponse","")))</f>
        <v/>
      </c>
      <c r="Q29" s="11">
        <f t="shared" si="11"/>
        <v>41453</v>
      </c>
      <c r="R29" s="15" t="str">
        <f t="shared" si="5"/>
        <v>V</v>
      </c>
      <c r="S29" s="10" t="str">
        <f ca="1">IF(WEEKDAY(Q29,2)&gt;5,"",IF(SUMPRODUCT(--((ROW(INDIRECT(Sheet1!$B$2&amp;":"&amp;Sheet1!$C$2)))=Q29))=1,"Appel d'offre",IF(SUMPRODUCT(--((ROW(INDIRECT(Sheet1!$B$3&amp;":"&amp;Sheet1!$C$3)))=Q29))=1,"Réponse","")))</f>
        <v/>
      </c>
    </row>
    <row r="30" spans="1:19" ht="15">
      <c r="A30" s="12">
        <v>29</v>
      </c>
      <c r="B30" s="11">
        <f>IF(MONTH(B$29+1)=MONTH(B$28),B$29+1,"")</f>
        <v>41303</v>
      </c>
      <c r="C30" s="15" t="str">
        <f t="shared" si="0"/>
        <v>M</v>
      </c>
      <c r="D30" s="10" t="str">
        <f ca="1">IF(WEEKDAY(B30,2)&gt;5,"",IF(SUMPRODUCT(--((ROW(INDIRECT(Sheet1!$B$2&amp;":"&amp;Sheet1!$C$2)))=B30))=1,"Appel d'offre",IF(SUMPRODUCT(--((ROW(INDIRECT(Sheet1!$B$3&amp;":"&amp;Sheet1!$C$3)))=B30))=1,"Réponse","")))</f>
        <v>Réponse</v>
      </c>
      <c r="E30" s="11" t="str">
        <f>IF(MONTH(E$29+1)=MONTH(E$28),E$29+1,"")</f>
        <v/>
      </c>
      <c r="F30" s="15" t="str">
        <f t="shared" si="1"/>
        <v/>
      </c>
      <c r="G30" s="10" t="str">
        <f ca="1">IF(E30="","",IF(WEEKDAY(E30,2)&gt;5,"",IF(SUMPRODUCT(--((ROW(INDIRECT(Sheet1!$B$2&amp;":"&amp;Sheet1!$C$2)))=E30))=1,"Appel d'offre",IF(SUMPRODUCT(--((ROW(INDIRECT(Sheet1!$B$3&amp;":"&amp;Sheet1!$C$3)))=E30))=1,"Réponse",""))))</f>
        <v/>
      </c>
      <c r="H30" s="11">
        <f ca="1">IF(MONTH(H$29+1)=MONTH(H$28),H$29+1,"")</f>
        <v>41362</v>
      </c>
      <c r="I30" s="15" t="str">
        <f t="shared" si="2"/>
        <v>V</v>
      </c>
      <c r="J30" s="10" t="str">
        <f ca="1">IF(H30="","",IF(WEEKDAY(H30,2)&gt;5,"",IF(SUMPRODUCT(--((ROW(INDIRECT(Sheet1!$B$2&amp;":"&amp;Sheet1!$C$2)))=H30))=1,"Appel d'offre",IF(SUMPRODUCT(--((ROW(INDIRECT(Sheet1!$B$3&amp;":"&amp;Sheet1!$C$3)))=H30))=1,"Réponse",""))))</f>
        <v/>
      </c>
      <c r="K30" s="11">
        <f ca="1">IF(MONTH(K$29+1)=MONTH(K$28),K$29+1,"")</f>
        <v>41393</v>
      </c>
      <c r="L30" s="15" t="str">
        <f t="shared" si="3"/>
        <v>L</v>
      </c>
      <c r="M30" s="10" t="str">
        <f ca="1">IF(K30="","",IF(WEEKDAY(K30,2)&gt;5,"",IF(SUMPRODUCT(--((ROW(INDIRECT(Sheet1!$B$2&amp;":"&amp;Sheet1!$C$2)))=K30))=1,"Appel d'offre",IF(SUMPRODUCT(--((ROW(INDIRECT(Sheet1!$B$3&amp;":"&amp;Sheet1!$C$3)))=K30))=1,"Réponse",""))))</f>
        <v/>
      </c>
      <c r="N30" s="11">
        <f ca="1">IF(MONTH(N$29+1)=MONTH(N$28),N$29+1,"")</f>
        <v>41423</v>
      </c>
      <c r="O30" s="15" t="str">
        <f t="shared" si="4"/>
        <v>M</v>
      </c>
      <c r="P30" s="10" t="str">
        <f ca="1">IF(N30="","",IF(WEEKDAY(N30,2)&gt;5,"",IF(SUMPRODUCT(--((ROW(INDIRECT(Sheet1!$B$2&amp;":"&amp;Sheet1!$C$2)))=N30))=1,"Appel d'offre",IF(SUMPRODUCT(--((ROW(INDIRECT(Sheet1!$B$3&amp;":"&amp;Sheet1!$C$3)))=N30))=1,"Réponse",""))))</f>
        <v/>
      </c>
      <c r="Q30" s="11">
        <f ca="1">IF(MONTH(Q$29+1)=MONTH(Q$28),Q$29+1,"")</f>
        <v>41454</v>
      </c>
      <c r="R30" s="15" t="str">
        <f t="shared" si="5"/>
        <v>S</v>
      </c>
      <c r="S30" s="10" t="str">
        <f ca="1">IF(Q30="","",IF(WEEKDAY(Q30,2)&gt;5,"",IF(SUMPRODUCT(--((ROW(INDIRECT(Sheet1!$B$2&amp;":"&amp;Sheet1!$C$2)))=Q30))=1,"Appel d'offre",IF(SUMPRODUCT(--((ROW(INDIRECT(Sheet1!$B$3&amp;":"&amp;Sheet1!$C$3)))=Q30))=1,"Réponse",""))))</f>
        <v/>
      </c>
    </row>
    <row r="31" spans="1:19" ht="15">
      <c r="A31" s="12">
        <v>30</v>
      </c>
      <c r="B31" s="11">
        <f>IF(MONTH(B$29+2)=MONTH(B$28),B$29+2,"")</f>
        <v>41304</v>
      </c>
      <c r="C31" s="15" t="str">
        <f t="shared" si="0"/>
        <v>M</v>
      </c>
      <c r="D31" s="10" t="str">
        <f ca="1">IF(WEEKDAY(B31,2)&gt;5,"",IF(SUMPRODUCT(--((ROW(INDIRECT(Sheet1!$B$2&amp;":"&amp;Sheet1!$C$2)))=B31))=1,"Appel d'offre",IF(SUMPRODUCT(--((ROW(INDIRECT(Sheet1!$B$3&amp;":"&amp;Sheet1!$C$3)))=B31))=1,"Réponse","")))</f>
        <v>Réponse</v>
      </c>
      <c r="E31" s="11" t="str">
        <f>IF(MONTH(E$29+2)=MONTH(E$28),E$29+2,"")</f>
        <v/>
      </c>
      <c r="F31" s="15" t="str">
        <f t="shared" si="1"/>
        <v/>
      </c>
      <c r="G31" s="10" t="str">
        <f ca="1">IF(E31="","",IF(WEEKDAY(E31,2)&gt;5,"",IF(SUMPRODUCT(--((ROW(INDIRECT(Sheet1!$B$2&amp;":"&amp;Sheet1!$C$2)))=E31))=1,"Appel d'offre",IF(SUMPRODUCT(--((ROW(INDIRECT(Sheet1!$B$3&amp;":"&amp;Sheet1!$C$3)))=E31))=1,"Réponse",""))))</f>
        <v/>
      </c>
      <c r="H31" s="11">
        <f ca="1">IF(MONTH(H$29+2)=MONTH(H$28),H$29+2,"")</f>
        <v>41363</v>
      </c>
      <c r="I31" s="15" t="str">
        <f t="shared" si="2"/>
        <v>S</v>
      </c>
      <c r="J31" s="10" t="str">
        <f ca="1">IF(H31="","",IF(WEEKDAY(H31,2)&gt;5,"",IF(SUMPRODUCT(--((ROW(INDIRECT(Sheet1!$B$2&amp;":"&amp;Sheet1!$C$2)))=H31))=1,"Appel d'offre",IF(SUMPRODUCT(--((ROW(INDIRECT(Sheet1!$B$3&amp;":"&amp;Sheet1!$C$3)))=H31))=1,"Réponse",""))))</f>
        <v/>
      </c>
      <c r="K31" s="11">
        <f ca="1">IF(MONTH(K$29+2)=MONTH(K$28),K$29+2,"")</f>
        <v>41394</v>
      </c>
      <c r="L31" s="15" t="str">
        <f t="shared" si="3"/>
        <v>M</v>
      </c>
      <c r="M31" s="10" t="str">
        <f ca="1">IF(K31="","",IF(WEEKDAY(K31,2)&gt;5,"",IF(SUMPRODUCT(--((ROW(INDIRECT(Sheet1!$B$2&amp;":"&amp;Sheet1!$C$2)))=K31))=1,"Appel d'offre",IF(SUMPRODUCT(--((ROW(INDIRECT(Sheet1!$B$3&amp;":"&amp;Sheet1!$C$3)))=K31))=1,"Réponse",""))))</f>
        <v/>
      </c>
      <c r="N31" s="11">
        <f ca="1">IF(MONTH(N$29+2)=MONTH(N$28),N$29+2,"")</f>
        <v>41424</v>
      </c>
      <c r="O31" s="15" t="str">
        <f t="shared" si="4"/>
        <v>J</v>
      </c>
      <c r="P31" s="10" t="str">
        <f ca="1">IF(N31="","",IF(WEEKDAY(N31,2)&gt;5,"",IF(SUMPRODUCT(--((ROW(INDIRECT(Sheet1!$B$2&amp;":"&amp;Sheet1!$C$2)))=N31))=1,"Appel d'offre",IF(SUMPRODUCT(--((ROW(INDIRECT(Sheet1!$B$3&amp;":"&amp;Sheet1!$C$3)))=N31))=1,"Réponse",""))))</f>
        <v/>
      </c>
      <c r="Q31" s="11">
        <f ca="1">IF(MONTH(Q$29+2)=MONTH(Q$28),Q$29+2,"")</f>
        <v>41455</v>
      </c>
      <c r="R31" s="15" t="str">
        <f t="shared" si="5"/>
        <v>D</v>
      </c>
      <c r="S31" s="10" t="str">
        <f ca="1">IF(Q31="","",IF(WEEKDAY(Q31,2)&gt;5,"",IF(SUMPRODUCT(--((ROW(INDIRECT(Sheet1!$B$2&amp;":"&amp;Sheet1!$C$2)))=Q31))=1,"Appel d'offre",IF(SUMPRODUCT(--((ROW(INDIRECT(Sheet1!$B$3&amp;":"&amp;Sheet1!$C$3)))=Q31))=1,"Réponse",""))))</f>
        <v/>
      </c>
    </row>
    <row r="32" spans="1:19" ht="15">
      <c r="A32" s="12">
        <v>31</v>
      </c>
      <c r="B32" s="11">
        <f>IF(MONTH(B$29+3)=MONTH(B$28),B$29+3,"")</f>
        <v>41305</v>
      </c>
      <c r="C32" s="15" t="str">
        <f t="shared" si="0"/>
        <v>J</v>
      </c>
      <c r="D32" s="10" t="str">
        <f ca="1">IF(WEEKDAY(B32,2)&gt;5,"",IF(SUMPRODUCT(--((ROW(INDIRECT(Sheet1!$B$2&amp;":"&amp;Sheet1!$C$2)))=B32))=1,"Appel d'offre",IF(SUMPRODUCT(--((ROW(INDIRECT(Sheet1!$B$3&amp;":"&amp;Sheet1!$C$3)))=B32))=1,"Réponse","")))</f>
        <v>Réponse</v>
      </c>
      <c r="E32" s="11" t="str">
        <f>IF(MONTH(E$29+3)=MONTH(E$28),E$29+3,"")</f>
        <v/>
      </c>
      <c r="F32" s="15" t="str">
        <f t="shared" si="1"/>
        <v/>
      </c>
      <c r="G32" s="10" t="str">
        <f ca="1">IF(E32="","",IF(WEEKDAY(E32,2)&gt;5,"",IF(SUMPRODUCT(--((ROW(INDIRECT(Sheet1!$B$2&amp;":"&amp;Sheet1!$C$2)))=E32))=1,"Appel d'offre",IF(SUMPRODUCT(--((ROW(INDIRECT(Sheet1!$B$3&amp;":"&amp;Sheet1!$C$3)))=E32))=1,"Réponse",""))))</f>
        <v/>
      </c>
      <c r="H32" s="11">
        <f ca="1">IF(MONTH(H$29+3)=MONTH(H$28),H$29+3,"")</f>
        <v>41364</v>
      </c>
      <c r="I32" s="15" t="str">
        <f t="shared" si="2"/>
        <v>D</v>
      </c>
      <c r="J32" s="10" t="str">
        <f ca="1">IF(H32="","",IF(WEEKDAY(H32,2)&gt;5,"",IF(SUMPRODUCT(--((ROW(INDIRECT(Sheet1!$B$2&amp;":"&amp;Sheet1!$C$2)))=H32))=1,"Appel d'offre",IF(SUMPRODUCT(--((ROW(INDIRECT(Sheet1!$B$3&amp;":"&amp;Sheet1!$C$3)))=H32))=1,"Réponse",""))))</f>
        <v/>
      </c>
      <c r="K32" s="11" t="str">
        <f ca="1">IF(MONTH(K$29+3)=MONTH(K$28),K$29+3,"")</f>
        <v/>
      </c>
      <c r="L32" s="15" t="str">
        <f t="shared" si="3"/>
        <v/>
      </c>
      <c r="M32" s="10" t="str">
        <f ca="1">IF(K32="","",IF(WEEKDAY(K32,2)&gt;5,"",IF(SUMPRODUCT(--((ROW(INDIRECT(Sheet1!$B$2&amp;":"&amp;Sheet1!$C$2)))=K32))=1,"Appel d'offre",IF(SUMPRODUCT(--((ROW(INDIRECT(Sheet1!$B$3&amp;":"&amp;Sheet1!$C$3)))=K32))=1,"Réponse",""))))</f>
        <v/>
      </c>
      <c r="N32" s="11">
        <f ca="1">IF(MONTH(N$29+3)=MONTH(N$28),N$29+3,"")</f>
        <v>41425</v>
      </c>
      <c r="O32" s="15" t="str">
        <f t="shared" si="4"/>
        <v>V</v>
      </c>
      <c r="P32" s="10" t="str">
        <f ca="1">IF(N32="","",IF(WEEKDAY(N32,2)&gt;5,"",IF(SUMPRODUCT(--((ROW(INDIRECT(Sheet1!$B$2&amp;":"&amp;Sheet1!$C$2)))=N32))=1,"Appel d'offre",IF(SUMPRODUCT(--((ROW(INDIRECT(Sheet1!$B$3&amp;":"&amp;Sheet1!$C$3)))=N32))=1,"Réponse",""))))</f>
        <v/>
      </c>
      <c r="Q32" s="11" t="str">
        <f ca="1">IF(MONTH(Q$29+3)=MONTH(Q$28),Q$29+3,"")</f>
        <v/>
      </c>
      <c r="R32" s="15" t="str">
        <f t="shared" si="5"/>
        <v/>
      </c>
      <c r="S32" s="10" t="str">
        <f ca="1">IF(Q32="","",IF(WEEKDAY(Q32,2)&gt;5,"",IF(SUMPRODUCT(--((ROW(INDIRECT(Sheet1!$B$2&amp;":"&amp;Sheet1!$C$2)))=Q32))=1,"Appel d'offre",IF(SUMPRODUCT(--((ROW(INDIRECT(Sheet1!$B$3&amp;":"&amp;Sheet1!$C$3)))=Q32))=1,"Réponse",""))))</f>
        <v/>
      </c>
    </row>
  </sheetData>
  <phoneticPr fontId="8" type="noConversion"/>
  <conditionalFormatting sqref="D3:D32 G2:G32 J2:J32 M2:M32 P2:P32 S2:S32">
    <cfRule type="expression" dxfId="0" priority="1" stopIfTrue="1">
      <formula>WEEKDAY(B2,2)&gt;5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>I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MX</dc:creator>
  <cp:lastModifiedBy>Dédé</cp:lastModifiedBy>
  <dcterms:created xsi:type="dcterms:W3CDTF">2013-06-16T13:38:39Z</dcterms:created>
  <dcterms:modified xsi:type="dcterms:W3CDTF">2013-06-16T16:58:03Z</dcterms:modified>
</cp:coreProperties>
</file>