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5480" windowHeight="9780"/>
  </bookViews>
  <sheets>
    <sheet name="Zones" sheetId="1" r:id="rId1"/>
    <sheet name="Calendrier" sheetId="3" r:id="rId2"/>
  </sheets>
  <externalReferences>
    <externalReference r:id="rId3"/>
  </externalReferences>
  <definedNames>
    <definedName name="Feries">OFFSET([1]Paramètres!$A$1,,,COUNTA([1]Paramètres!$A$1:$A$65536),1)</definedName>
    <definedName name="Fériés" localSheetId="0">Calendrier!$A$36:$A$47</definedName>
    <definedName name="Fériés">#REF!</definedName>
    <definedName name="ListeJoursOuvres">[1]Paramètres!$G$2:$G$6</definedName>
    <definedName name="Ponts">OFFSET([1]Paramètres!$D$1,,,COUNTA([1]Paramètres!$D$1:$D$65536),1)</definedName>
    <definedName name="RTT">OFFSET([1]Paramètres!$C$1,,,COUNTA([1]Paramètres!$C$1:$C$65536),1)</definedName>
    <definedName name="TempsPartiel">[1]Paramètres!$E$2</definedName>
    <definedName name="Vacances">OFFSET([1]Paramètres!$B$1,,,COUNTA([1]Paramètres!$B$1:$B$65536),1)</definedName>
  </definedNames>
  <calcPr calcId="114210" fullCalcOnLoad="1"/>
</workbook>
</file>

<file path=xl/calcChain.xml><?xml version="1.0" encoding="utf-8"?>
<calcChain xmlns="http://schemas.openxmlformats.org/spreadsheetml/2006/main">
  <c r="E7" i="1"/>
  <c r="A47" i="3"/>
  <c r="A46"/>
  <c r="A45"/>
  <c r="A44"/>
  <c r="A43"/>
  <c r="A38"/>
  <c r="A42"/>
  <c r="A41"/>
  <c r="A40"/>
  <c r="A39"/>
  <c r="A37"/>
  <c r="E3" i="1"/>
  <c r="F12"/>
  <c r="E4"/>
  <c r="D12"/>
  <c r="M32" i="3"/>
  <c r="K32"/>
  <c r="I32"/>
  <c r="H32"/>
  <c r="F32"/>
  <c r="D32"/>
  <c r="B32"/>
  <c r="M31"/>
  <c r="L31"/>
  <c r="K31"/>
  <c r="J31"/>
  <c r="I31"/>
  <c r="H31"/>
  <c r="G31"/>
  <c r="F31"/>
  <c r="E31"/>
  <c r="D31"/>
  <c r="B31"/>
  <c r="M30"/>
  <c r="L30"/>
  <c r="K30"/>
  <c r="J30"/>
  <c r="I30"/>
  <c r="H30"/>
  <c r="G30"/>
  <c r="F30"/>
  <c r="E30"/>
  <c r="D30"/>
  <c r="C30"/>
  <c r="B30"/>
  <c r="M29"/>
  <c r="L29"/>
  <c r="K29"/>
  <c r="J29"/>
  <c r="I29"/>
  <c r="H29"/>
  <c r="G29"/>
  <c r="F29"/>
  <c r="E29"/>
  <c r="D29"/>
  <c r="C29"/>
  <c r="B29"/>
  <c r="M28"/>
  <c r="L28"/>
  <c r="K28"/>
  <c r="J28"/>
  <c r="I28"/>
  <c r="H28"/>
  <c r="G28"/>
  <c r="F28"/>
  <c r="E28"/>
  <c r="D28"/>
  <c r="C28"/>
  <c r="B28"/>
  <c r="M27"/>
  <c r="L27"/>
  <c r="K27"/>
  <c r="J27"/>
  <c r="I27"/>
  <c r="H27"/>
  <c r="G27"/>
  <c r="F27"/>
  <c r="E27"/>
  <c r="D27"/>
  <c r="C27"/>
  <c r="B27"/>
  <c r="M26"/>
  <c r="L26"/>
  <c r="K26"/>
  <c r="J26"/>
  <c r="I26"/>
  <c r="H26"/>
  <c r="G26"/>
  <c r="F26"/>
  <c r="E26"/>
  <c r="D26"/>
  <c r="C26"/>
  <c r="B26"/>
  <c r="M25"/>
  <c r="L25"/>
  <c r="K25"/>
  <c r="J25"/>
  <c r="I25"/>
  <c r="H25"/>
  <c r="G25"/>
  <c r="F25"/>
  <c r="E25"/>
  <c r="D25"/>
  <c r="C25"/>
  <c r="B25"/>
  <c r="M24"/>
  <c r="L24"/>
  <c r="K24"/>
  <c r="J24"/>
  <c r="I24"/>
  <c r="H24"/>
  <c r="G24"/>
  <c r="F24"/>
  <c r="E24"/>
  <c r="D24"/>
  <c r="C24"/>
  <c r="B24"/>
  <c r="M23"/>
  <c r="L23"/>
  <c r="K23"/>
  <c r="J23"/>
  <c r="I23"/>
  <c r="H23"/>
  <c r="G23"/>
  <c r="F23"/>
  <c r="E23"/>
  <c r="D23"/>
  <c r="C23"/>
  <c r="B23"/>
  <c r="M22"/>
  <c r="L22"/>
  <c r="K22"/>
  <c r="J22"/>
  <c r="I22"/>
  <c r="H22"/>
  <c r="G22"/>
  <c r="F22"/>
  <c r="E22"/>
  <c r="D22"/>
  <c r="C22"/>
  <c r="B22"/>
  <c r="M21"/>
  <c r="L21"/>
  <c r="K21"/>
  <c r="J21"/>
  <c r="I21"/>
  <c r="H21"/>
  <c r="G21"/>
  <c r="F21"/>
  <c r="E21"/>
  <c r="D21"/>
  <c r="C21"/>
  <c r="B21"/>
  <c r="M20"/>
  <c r="L20"/>
  <c r="K20"/>
  <c r="J20"/>
  <c r="I20"/>
  <c r="H20"/>
  <c r="G20"/>
  <c r="F20"/>
  <c r="E20"/>
  <c r="D20"/>
  <c r="C20"/>
  <c r="B20"/>
  <c r="M19"/>
  <c r="L19"/>
  <c r="K19"/>
  <c r="J19"/>
  <c r="I19"/>
  <c r="H19"/>
  <c r="G19"/>
  <c r="F19"/>
  <c r="E19"/>
  <c r="D19"/>
  <c r="C19"/>
  <c r="B19"/>
  <c r="M18"/>
  <c r="L18"/>
  <c r="K18"/>
  <c r="J18"/>
  <c r="I18"/>
  <c r="H18"/>
  <c r="G18"/>
  <c r="F18"/>
  <c r="E18"/>
  <c r="D18"/>
  <c r="C18"/>
  <c r="B18"/>
  <c r="M17"/>
  <c r="L17"/>
  <c r="K17"/>
  <c r="J17"/>
  <c r="I17"/>
  <c r="H17"/>
  <c r="G17"/>
  <c r="F17"/>
  <c r="E17"/>
  <c r="D17"/>
  <c r="C17"/>
  <c r="B17"/>
  <c r="M16"/>
  <c r="L16"/>
  <c r="K16"/>
  <c r="J16"/>
  <c r="I16"/>
  <c r="H16"/>
  <c r="G16"/>
  <c r="F16"/>
  <c r="E16"/>
  <c r="D16"/>
  <c r="C16"/>
  <c r="B16"/>
  <c r="M15"/>
  <c r="L15"/>
  <c r="K15"/>
  <c r="J15"/>
  <c r="I15"/>
  <c r="H15"/>
  <c r="G15"/>
  <c r="F15"/>
  <c r="E15"/>
  <c r="D15"/>
  <c r="C15"/>
  <c r="B15"/>
  <c r="M14"/>
  <c r="L14"/>
  <c r="K14"/>
  <c r="J14"/>
  <c r="I14"/>
  <c r="H14"/>
  <c r="G14"/>
  <c r="F14"/>
  <c r="E14"/>
  <c r="D14"/>
  <c r="C14"/>
  <c r="B14"/>
  <c r="M13"/>
  <c r="L13"/>
  <c r="K13"/>
  <c r="J13"/>
  <c r="I13"/>
  <c r="H13"/>
  <c r="G13"/>
  <c r="F13"/>
  <c r="E13"/>
  <c r="D13"/>
  <c r="C13"/>
  <c r="B13"/>
  <c r="M12"/>
  <c r="L12"/>
  <c r="K12"/>
  <c r="J12"/>
  <c r="I12"/>
  <c r="H12"/>
  <c r="G12"/>
  <c r="F12"/>
  <c r="E12"/>
  <c r="D12"/>
  <c r="C12"/>
  <c r="B12"/>
  <c r="M11"/>
  <c r="L11"/>
  <c r="K11"/>
  <c r="J11"/>
  <c r="I11"/>
  <c r="H11"/>
  <c r="G11"/>
  <c r="F11"/>
  <c r="E11"/>
  <c r="D11"/>
  <c r="C11"/>
  <c r="B11"/>
  <c r="M10"/>
  <c r="L10"/>
  <c r="K10"/>
  <c r="J10"/>
  <c r="I10"/>
  <c r="H10"/>
  <c r="G10"/>
  <c r="F10"/>
  <c r="E10"/>
  <c r="D10"/>
  <c r="C10"/>
  <c r="B10"/>
  <c r="M9"/>
  <c r="L9"/>
  <c r="K9"/>
  <c r="J9"/>
  <c r="I9"/>
  <c r="H9"/>
  <c r="G9"/>
  <c r="F9"/>
  <c r="E9"/>
  <c r="D9"/>
  <c r="C9"/>
  <c r="B9"/>
  <c r="M8"/>
  <c r="L8"/>
  <c r="K8"/>
  <c r="J8"/>
  <c r="I8"/>
  <c r="H8"/>
  <c r="G8"/>
  <c r="F8"/>
  <c r="E8"/>
  <c r="D8"/>
  <c r="C8"/>
  <c r="B8"/>
  <c r="M7"/>
  <c r="L7"/>
  <c r="K7"/>
  <c r="J7"/>
  <c r="I7"/>
  <c r="H7"/>
  <c r="G7"/>
  <c r="F7"/>
  <c r="E7"/>
  <c r="D7"/>
  <c r="C7"/>
  <c r="B7"/>
  <c r="M6"/>
  <c r="L6"/>
  <c r="K6"/>
  <c r="J6"/>
  <c r="I6"/>
  <c r="H6"/>
  <c r="G6"/>
  <c r="F6"/>
  <c r="E6"/>
  <c r="D6"/>
  <c r="C6"/>
  <c r="B6"/>
  <c r="M5"/>
  <c r="L5"/>
  <c r="K5"/>
  <c r="J5"/>
  <c r="I5"/>
  <c r="H5"/>
  <c r="G5"/>
  <c r="F5"/>
  <c r="E5"/>
  <c r="D5"/>
  <c r="C5"/>
  <c r="B5"/>
  <c r="M4"/>
  <c r="L4"/>
  <c r="K4"/>
  <c r="J4"/>
  <c r="I4"/>
  <c r="H4"/>
  <c r="G4"/>
  <c r="F4"/>
  <c r="E4"/>
  <c r="D4"/>
  <c r="C4"/>
  <c r="B4"/>
  <c r="M3"/>
  <c r="L3"/>
  <c r="K3"/>
  <c r="J3"/>
  <c r="I3"/>
  <c r="H3"/>
  <c r="G3"/>
  <c r="F3"/>
  <c r="E3"/>
  <c r="D3"/>
  <c r="C3"/>
  <c r="B3"/>
  <c r="M2"/>
  <c r="L2"/>
  <c r="K2"/>
  <c r="J2"/>
  <c r="I2"/>
  <c r="H2"/>
  <c r="G2"/>
  <c r="F2"/>
  <c r="E2"/>
  <c r="D2"/>
  <c r="C2"/>
  <c r="B2"/>
  <c r="M1"/>
  <c r="L1"/>
  <c r="K1"/>
  <c r="J1"/>
  <c r="I1"/>
  <c r="H1"/>
  <c r="G1"/>
  <c r="F1"/>
  <c r="E1"/>
  <c r="D1"/>
  <c r="C1"/>
  <c r="B1"/>
</calcChain>
</file>

<file path=xl/comments1.xml><?xml version="1.0" encoding="utf-8"?>
<comments xmlns="http://schemas.openxmlformats.org/spreadsheetml/2006/main">
  <authors>
    <author>Adisseo - Michel, Tanguy</author>
    <author>mimi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Saisissez l'année du calendrier</t>
        </r>
      </text>
    </comment>
    <comment ref="A37" authorId="1">
      <text>
        <r>
          <rPr>
            <b/>
            <sz val="8"/>
            <color indexed="81"/>
            <rFont val="Tahoma"/>
            <family val="2"/>
          </rPr>
          <t>Nouvel an</t>
        </r>
      </text>
    </comment>
    <comment ref="A38" authorId="0">
      <text>
        <r>
          <rPr>
            <b/>
            <sz val="8"/>
            <color indexed="81"/>
            <rFont val="Tahoma"/>
            <family val="2"/>
          </rPr>
          <t>pâques</t>
        </r>
      </text>
    </comment>
    <comment ref="A39" authorId="1">
      <text>
        <r>
          <rPr>
            <b/>
            <sz val="8"/>
            <color indexed="81"/>
            <rFont val="Tahoma"/>
            <family val="2"/>
          </rPr>
          <t>Fête du travail</t>
        </r>
      </text>
    </comment>
    <comment ref="A40" authorId="1">
      <text>
        <r>
          <rPr>
            <b/>
            <sz val="8"/>
            <color indexed="81"/>
            <rFont val="Tahoma"/>
            <family val="2"/>
          </rPr>
          <t>Armistice</t>
        </r>
      </text>
    </comment>
    <comment ref="A41" authorId="1">
      <text>
        <r>
          <rPr>
            <b/>
            <sz val="8"/>
            <color indexed="81"/>
            <rFont val="Tahoma"/>
            <family val="2"/>
          </rPr>
          <t>Ascension</t>
        </r>
      </text>
    </comment>
    <comment ref="A42" authorId="0">
      <text>
        <r>
          <rPr>
            <b/>
            <sz val="8"/>
            <color indexed="81"/>
            <rFont val="Tahoma"/>
            <family val="2"/>
          </rPr>
          <t>Pentecote</t>
        </r>
      </text>
    </comment>
    <comment ref="A44" authorId="1">
      <text>
        <r>
          <rPr>
            <b/>
            <sz val="8"/>
            <color indexed="81"/>
            <rFont val="Tahoma"/>
            <family val="2"/>
          </rPr>
          <t>Assomption</t>
        </r>
      </text>
    </comment>
    <comment ref="A45" authorId="1">
      <text>
        <r>
          <rPr>
            <b/>
            <sz val="8"/>
            <color indexed="81"/>
            <rFont val="Tahoma"/>
            <family val="2"/>
          </rPr>
          <t>Toussaint</t>
        </r>
      </text>
    </comment>
    <comment ref="A46" authorId="1">
      <text>
        <r>
          <rPr>
            <b/>
            <sz val="8"/>
            <color indexed="81"/>
            <rFont val="Tahoma"/>
            <family val="2"/>
          </rPr>
          <t>mimi:</t>
        </r>
        <r>
          <rPr>
            <sz val="8"/>
            <color indexed="81"/>
            <rFont val="Tahoma"/>
            <family val="2"/>
          </rPr>
          <t xml:space="preserve">
Armistice</t>
        </r>
      </text>
    </comment>
    <comment ref="A47" authorId="1">
      <text>
        <r>
          <rPr>
            <b/>
            <sz val="8"/>
            <color indexed="81"/>
            <rFont val="Tahoma"/>
            <family val="2"/>
          </rPr>
          <t>Noel</t>
        </r>
      </text>
    </comment>
  </commentList>
</comments>
</file>

<file path=xl/sharedStrings.xml><?xml version="1.0" encoding="utf-8"?>
<sst xmlns="http://schemas.openxmlformats.org/spreadsheetml/2006/main" count="36" uniqueCount="25">
  <si>
    <t>Jour de Départ</t>
  </si>
  <si>
    <t>Heure de Départ</t>
  </si>
  <si>
    <t>Adresse de Départ</t>
  </si>
  <si>
    <t>Code Postal Départ</t>
  </si>
  <si>
    <t>Commune Départ</t>
  </si>
  <si>
    <t>Tarif taxi</t>
  </si>
  <si>
    <t>Week end</t>
  </si>
  <si>
    <t>Fériés</t>
  </si>
  <si>
    <t>Zone Tarifaire</t>
  </si>
  <si>
    <t>Trois résultats possibles : Semaine, Férié ou Week end</t>
  </si>
  <si>
    <t>Deux Tranches horaires possibles : Heure 1 de 10h à 17h et Heure 2 de 17h01 à 9h59</t>
  </si>
  <si>
    <t>Zone de Départ : Zone 1 : Paris, Roissy et Orly Zone 2 : Dept 92, 93 et 94 Zone 3 : Autres départements</t>
  </si>
  <si>
    <t>Semaine</t>
  </si>
  <si>
    <t>Week End</t>
  </si>
  <si>
    <t>Férié</t>
  </si>
  <si>
    <t>10h a 17h00</t>
  </si>
  <si>
    <t>00h01 à 9h59 et de 17h01 à 00h00</t>
  </si>
  <si>
    <t>Toute la journée</t>
  </si>
  <si>
    <t>Ville de Départ</t>
  </si>
  <si>
    <t>Paris, Roissy et Orly Aéroport</t>
  </si>
  <si>
    <t>A</t>
  </si>
  <si>
    <t>B</t>
  </si>
  <si>
    <t>C</t>
  </si>
  <si>
    <t>Dpt 92, 93 et 94</t>
  </si>
  <si>
    <t>Autres Département</t>
  </si>
</sst>
</file>

<file path=xl/styles.xml><?xml version="1.0" encoding="utf-8"?>
<styleSheet xmlns="http://schemas.openxmlformats.org/spreadsheetml/2006/main">
  <numFmts count="3">
    <numFmt numFmtId="164" formatCode="mmmm"/>
    <numFmt numFmtId="165" formatCode="d\ ddd"/>
    <numFmt numFmtId="166" formatCode="h:mm;@"/>
  </numFmts>
  <fonts count="9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indexed="8"/>
      <name val="Calibri"/>
      <family val="2"/>
    </font>
    <font>
      <b/>
      <sz val="48"/>
      <color indexed="8"/>
      <name val="Calibri"/>
      <family val="2"/>
    </font>
    <font>
      <b/>
      <sz val="18"/>
      <color indexed="8"/>
      <name val="Calibri"/>
      <family val="2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left" vertical="center"/>
    </xf>
    <xf numFmtId="165" fontId="2" fillId="0" borderId="7" xfId="0" applyNumberFormat="1" applyFont="1" applyBorder="1" applyAlignment="1">
      <alignment horizontal="left" vertical="center"/>
    </xf>
    <xf numFmtId="165" fontId="2" fillId="0" borderId="8" xfId="0" applyNumberFormat="1" applyFont="1" applyBorder="1" applyAlignment="1">
      <alignment horizontal="left" vertical="center"/>
    </xf>
    <xf numFmtId="0" fontId="2" fillId="0" borderId="9" xfId="0" quotePrefix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left" vertical="center"/>
    </xf>
    <xf numFmtId="165" fontId="2" fillId="0" borderId="11" xfId="0" applyNumberFormat="1" applyFont="1" applyBorder="1" applyAlignment="1">
      <alignment horizontal="left" vertical="center"/>
    </xf>
    <xf numFmtId="165" fontId="2" fillId="0" borderId="10" xfId="0" applyNumberFormat="1" applyFont="1" applyFill="1" applyBorder="1" applyAlignment="1">
      <alignment horizontal="left" vertical="center"/>
    </xf>
    <xf numFmtId="0" fontId="2" fillId="0" borderId="12" xfId="0" quotePrefix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left" vertical="center"/>
    </xf>
    <xf numFmtId="165" fontId="2" fillId="0" borderId="14" xfId="0" applyNumberFormat="1" applyFont="1" applyFill="1" applyBorder="1" applyAlignment="1">
      <alignment horizontal="left" vertical="center"/>
    </xf>
    <xf numFmtId="165" fontId="2" fillId="0" borderId="15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quotePrefix="1" applyFont="1" applyAlignment="1">
      <alignment horizontal="left"/>
    </xf>
    <xf numFmtId="0" fontId="2" fillId="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171450</xdr:colOff>
      <xdr:row>8</xdr:row>
      <xdr:rowOff>104775</xdr:rowOff>
    </xdr:from>
    <xdr:to>
      <xdr:col>4</xdr:col>
      <xdr:colOff>247650</xdr:colOff>
      <xdr:row>9</xdr:row>
      <xdr:rowOff>142875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2600325" y="16287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8</xdr:row>
      <xdr:rowOff>0</xdr:rowOff>
    </xdr:from>
    <xdr:to>
      <xdr:col>9</xdr:col>
      <xdr:colOff>314325</xdr:colOff>
      <xdr:row>10</xdr:row>
      <xdr:rowOff>85725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2428875" y="1524000"/>
          <a:ext cx="5829300" cy="4667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contre pour le calcul de la zone tarifaire en fonction de ces 3 éléments je me suis lancé dans une formule =si(et... mais j'ai encore des incohérences.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TR~1/AppData/Local/Temp/Rar$DI00.662/ClasseurCalendri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"/>
      <sheetName val="Paramètres"/>
    </sheetNames>
    <sheetDataSet>
      <sheetData sheetId="0">
        <row r="1">
          <cell r="A1">
            <v>2008</v>
          </cell>
        </row>
      </sheetData>
      <sheetData sheetId="1">
        <row r="1">
          <cell r="A1" t="str">
            <v>Fériés</v>
          </cell>
          <cell r="B1" t="str">
            <v>Vacances</v>
          </cell>
          <cell r="C1" t="str">
            <v>RTT</v>
          </cell>
          <cell r="D1" t="str">
            <v>ponts</v>
          </cell>
        </row>
        <row r="2">
          <cell r="A2">
            <v>39448</v>
          </cell>
          <cell r="B2">
            <v>39479</v>
          </cell>
          <cell r="C2">
            <v>39657</v>
          </cell>
          <cell r="D2">
            <v>39570</v>
          </cell>
          <cell r="E2">
            <v>5</v>
          </cell>
          <cell r="G2">
            <v>2</v>
          </cell>
        </row>
        <row r="3">
          <cell r="A3">
            <v>39531</v>
          </cell>
          <cell r="B3">
            <v>39653</v>
          </cell>
          <cell r="C3">
            <v>39658</v>
          </cell>
          <cell r="D3">
            <v>39577</v>
          </cell>
          <cell r="G3">
            <v>3</v>
          </cell>
        </row>
        <row r="4">
          <cell r="A4">
            <v>39569</v>
          </cell>
          <cell r="B4">
            <v>39553</v>
          </cell>
          <cell r="D4">
            <v>39808</v>
          </cell>
          <cell r="G4">
            <v>4</v>
          </cell>
        </row>
        <row r="5">
          <cell r="A5">
            <v>39576</v>
          </cell>
          <cell r="G5">
            <v>5</v>
          </cell>
        </row>
        <row r="6">
          <cell r="A6">
            <v>39569</v>
          </cell>
          <cell r="G6">
            <v>6</v>
          </cell>
        </row>
        <row r="7">
          <cell r="A7">
            <v>39580</v>
          </cell>
        </row>
        <row r="8">
          <cell r="A8">
            <v>39643</v>
          </cell>
        </row>
        <row r="9">
          <cell r="A9">
            <v>39675</v>
          </cell>
        </row>
        <row r="10">
          <cell r="A10">
            <v>39753</v>
          </cell>
        </row>
        <row r="11">
          <cell r="A11">
            <v>39763</v>
          </cell>
        </row>
        <row r="12">
          <cell r="A12">
            <v>39807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J17"/>
  <sheetViews>
    <sheetView tabSelected="1" workbookViewId="0">
      <selection activeCell="D9" sqref="D9"/>
    </sheetView>
  </sheetViews>
  <sheetFormatPr baseColWidth="10" defaultColWidth="9.140625" defaultRowHeight="15"/>
  <cols>
    <col min="1" max="2" width="1.7109375" customWidth="1"/>
    <col min="3" max="3" width="21.85546875" bestFit="1" customWidth="1"/>
    <col min="4" max="4" width="11.140625" customWidth="1"/>
    <col min="5" max="5" width="10.42578125" customWidth="1"/>
    <col min="6" max="6" width="25.42578125" customWidth="1"/>
    <col min="7" max="7" width="15" customWidth="1"/>
    <col min="8" max="8" width="16.42578125" customWidth="1"/>
    <col min="9" max="9" width="15.42578125" customWidth="1"/>
    <col min="10" max="10" width="15.85546875" customWidth="1"/>
  </cols>
  <sheetData>
    <row r="1" spans="3:10">
      <c r="C1" t="s">
        <v>5</v>
      </c>
    </row>
    <row r="3" spans="3:10">
      <c r="C3" t="s">
        <v>0</v>
      </c>
      <c r="D3" s="22">
        <v>40553</v>
      </c>
      <c r="E3" t="str">
        <f ca="1">IF(AND(COUNTIF(Fériés,D3)&gt;0,D3&lt;&gt;""),"Férié",IF(WEEKDAY(D3,2)&gt;5,"Week End","Semaine"))</f>
        <v>Semaine</v>
      </c>
      <c r="F3" t="s">
        <v>9</v>
      </c>
    </row>
    <row r="4" spans="3:10">
      <c r="C4" t="s">
        <v>1</v>
      </c>
      <c r="D4" s="25">
        <v>0.72916666666666663</v>
      </c>
      <c r="E4" t="str">
        <f>IF(AND(D4&gt;10/24,D4&lt;17/24),"Heure 1","Heure 2")</f>
        <v>Heure 2</v>
      </c>
      <c r="F4" t="s">
        <v>10</v>
      </c>
    </row>
    <row r="5" spans="3:10">
      <c r="D5" s="24"/>
    </row>
    <row r="6" spans="3:10">
      <c r="C6" t="s">
        <v>2</v>
      </c>
      <c r="D6" s="24"/>
    </row>
    <row r="7" spans="3:10">
      <c r="C7" t="s">
        <v>3</v>
      </c>
      <c r="D7" s="24">
        <v>92000</v>
      </c>
      <c r="E7" t="str">
        <f>IF(AND(76000&gt;D7,D7&gt;74999),"Zone 1",IF(AND(92000&lt;=D7,D7&lt;95000),"Zone 2",IF(OR(D8="Roissy",D8="Orly"),"Zone 1","Zone 3")))</f>
        <v>Zone 2</v>
      </c>
      <c r="F7" t="s">
        <v>11</v>
      </c>
    </row>
    <row r="8" spans="3:10">
      <c r="C8" t="s">
        <v>4</v>
      </c>
      <c r="D8" s="24"/>
    </row>
    <row r="9" spans="3:10">
      <c r="D9" s="26"/>
    </row>
    <row r="10" spans="3:10">
      <c r="D10" s="24"/>
    </row>
    <row r="11" spans="3:10">
      <c r="D11" s="24"/>
    </row>
    <row r="12" spans="3:10" ht="84.75" customHeight="1" thickBot="1">
      <c r="C12" s="27" t="s">
        <v>8</v>
      </c>
      <c r="D12" s="28" t="str">
        <f>IF(AND(E7="Zone 1",E4="Heure 1",E3="Semaine"),"ZONE A",IF(AND(E3="Semaine",E4="Heure 2",E7="Zone 1"),"ZONE B",IF(AND(E3="Week End",E7="Zone 1"),"ZONE B","ZONE C")))</f>
        <v>ZONE C</v>
      </c>
      <c r="F12" s="29" t="str">
        <f ca="1">OFFSET($F$14,MATCH($E$7,{"Zone 1";"Zone 2";"Zone 3"},0),IF(AND($E$3="Semaine",$E$4="Heure 1"),1,IF(AND($E$3="Semaine",$E$4="Heure 2"),2,IF($E$3="Week End",3,IF($E$3="Férié",4)))))</f>
        <v>C</v>
      </c>
    </row>
    <row r="13" spans="3:10" ht="15.75" thickBot="1">
      <c r="F13" s="33"/>
      <c r="G13" s="50" t="s">
        <v>12</v>
      </c>
      <c r="H13" s="51"/>
      <c r="I13" s="43" t="s">
        <v>13</v>
      </c>
      <c r="J13" s="30" t="s">
        <v>14</v>
      </c>
    </row>
    <row r="14" spans="3:10" ht="30.75" thickBot="1">
      <c r="F14" s="49" t="s">
        <v>18</v>
      </c>
      <c r="G14" s="47" t="s">
        <v>15</v>
      </c>
      <c r="H14" s="48" t="s">
        <v>16</v>
      </c>
      <c r="I14" s="44" t="s">
        <v>17</v>
      </c>
      <c r="J14" s="34" t="s">
        <v>17</v>
      </c>
    </row>
    <row r="15" spans="3:10">
      <c r="F15" s="31" t="s">
        <v>19</v>
      </c>
      <c r="G15" s="45" t="s">
        <v>20</v>
      </c>
      <c r="H15" s="46" t="s">
        <v>21</v>
      </c>
      <c r="I15" s="36" t="s">
        <v>21</v>
      </c>
      <c r="J15" s="37" t="s">
        <v>22</v>
      </c>
    </row>
    <row r="16" spans="3:10">
      <c r="F16" s="31" t="s">
        <v>23</v>
      </c>
      <c r="G16" s="38" t="s">
        <v>21</v>
      </c>
      <c r="H16" s="35" t="s">
        <v>22</v>
      </c>
      <c r="I16" s="35" t="s">
        <v>22</v>
      </c>
      <c r="J16" s="39" t="s">
        <v>22</v>
      </c>
    </row>
    <row r="17" spans="6:10" ht="15.75" thickBot="1">
      <c r="F17" s="32" t="s">
        <v>24</v>
      </c>
      <c r="G17" s="40" t="s">
        <v>22</v>
      </c>
      <c r="H17" s="41" t="s">
        <v>22</v>
      </c>
      <c r="I17" s="41" t="s">
        <v>22</v>
      </c>
      <c r="J17" s="42" t="s">
        <v>22</v>
      </c>
    </row>
  </sheetData>
  <mergeCells count="1">
    <mergeCell ref="G13:H13"/>
  </mergeCells>
  <phoneticPr fontId="8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7"/>
  <sheetViews>
    <sheetView workbookViewId="0">
      <selection activeCell="B3" sqref="B3"/>
    </sheetView>
  </sheetViews>
  <sheetFormatPr baseColWidth="10" defaultColWidth="9.140625" defaultRowHeight="15"/>
  <cols>
    <col min="1" max="1" width="10.7109375" bestFit="1" customWidth="1"/>
    <col min="10" max="10" width="9.85546875" bestFit="1" customWidth="1"/>
    <col min="15" max="15" width="10.7109375" bestFit="1" customWidth="1"/>
  </cols>
  <sheetData>
    <row r="1" spans="1:15" ht="15.75" thickBot="1">
      <c r="A1" s="1">
        <v>2011</v>
      </c>
      <c r="B1" s="2">
        <f>DATE($A$1,COLUMN()-1,1)</f>
        <v>40544</v>
      </c>
      <c r="C1" s="3">
        <f t="shared" ref="C1:M1" si="0">DATE($A$1,COLUMN()-1,1)</f>
        <v>40575</v>
      </c>
      <c r="D1" s="3">
        <f t="shared" si="0"/>
        <v>40603</v>
      </c>
      <c r="E1" s="3">
        <f t="shared" si="0"/>
        <v>40634</v>
      </c>
      <c r="F1" s="3">
        <f t="shared" si="0"/>
        <v>40664</v>
      </c>
      <c r="G1" s="3">
        <f t="shared" si="0"/>
        <v>40695</v>
      </c>
      <c r="H1" s="3">
        <f>DATE($A$1,COLUMN()-1,1)</f>
        <v>40725</v>
      </c>
      <c r="I1" s="3">
        <f t="shared" si="0"/>
        <v>40756</v>
      </c>
      <c r="J1" s="3">
        <f t="shared" si="0"/>
        <v>40787</v>
      </c>
      <c r="K1" s="3">
        <f t="shared" si="0"/>
        <v>40817</v>
      </c>
      <c r="L1" s="3">
        <f t="shared" si="0"/>
        <v>40848</v>
      </c>
      <c r="M1" s="4">
        <f t="shared" si="0"/>
        <v>40878</v>
      </c>
    </row>
    <row r="2" spans="1:15">
      <c r="A2" s="5"/>
      <c r="B2" s="6">
        <f t="shared" ref="B2:M17" si="1">DATE($A$1,COLUMN()-1,ROW()-1)</f>
        <v>40544</v>
      </c>
      <c r="C2" s="7">
        <f t="shared" si="1"/>
        <v>40575</v>
      </c>
      <c r="D2" s="7">
        <f t="shared" si="1"/>
        <v>40603</v>
      </c>
      <c r="E2" s="7">
        <f t="shared" si="1"/>
        <v>40634</v>
      </c>
      <c r="F2" s="7">
        <f t="shared" si="1"/>
        <v>40664</v>
      </c>
      <c r="G2" s="7">
        <f t="shared" si="1"/>
        <v>40695</v>
      </c>
      <c r="H2" s="7">
        <f t="shared" si="1"/>
        <v>40725</v>
      </c>
      <c r="I2" s="7">
        <f t="shared" si="1"/>
        <v>40756</v>
      </c>
      <c r="J2" s="7">
        <f t="shared" si="1"/>
        <v>40787</v>
      </c>
      <c r="K2" s="7">
        <f t="shared" si="1"/>
        <v>40817</v>
      </c>
      <c r="L2" s="7">
        <f t="shared" si="1"/>
        <v>40848</v>
      </c>
      <c r="M2" s="8">
        <f t="shared" si="1"/>
        <v>40878</v>
      </c>
    </row>
    <row r="3" spans="1:15">
      <c r="A3" s="9"/>
      <c r="B3" s="6">
        <f t="shared" si="1"/>
        <v>40545</v>
      </c>
      <c r="C3" s="10">
        <f t="shared" si="1"/>
        <v>40576</v>
      </c>
      <c r="D3" s="10">
        <f t="shared" si="1"/>
        <v>40604</v>
      </c>
      <c r="E3" s="10">
        <f t="shared" si="1"/>
        <v>40635</v>
      </c>
      <c r="F3" s="10">
        <f t="shared" si="1"/>
        <v>40665</v>
      </c>
      <c r="G3" s="10">
        <f t="shared" si="1"/>
        <v>40696</v>
      </c>
      <c r="H3" s="10">
        <f t="shared" si="1"/>
        <v>40726</v>
      </c>
      <c r="I3" s="10">
        <f t="shared" si="1"/>
        <v>40757</v>
      </c>
      <c r="J3" s="10">
        <f t="shared" si="1"/>
        <v>40788</v>
      </c>
      <c r="K3" s="10">
        <f t="shared" si="1"/>
        <v>40818</v>
      </c>
      <c r="L3" s="10">
        <f t="shared" si="1"/>
        <v>40849</v>
      </c>
      <c r="M3" s="11">
        <f t="shared" si="1"/>
        <v>40879</v>
      </c>
      <c r="O3" s="19" t="s">
        <v>6</v>
      </c>
    </row>
    <row r="4" spans="1:15">
      <c r="A4" s="9"/>
      <c r="B4" s="6">
        <f t="shared" si="1"/>
        <v>40546</v>
      </c>
      <c r="C4" s="10">
        <f t="shared" si="1"/>
        <v>40577</v>
      </c>
      <c r="D4" s="10">
        <f t="shared" si="1"/>
        <v>40605</v>
      </c>
      <c r="E4" s="10">
        <f t="shared" si="1"/>
        <v>40636</v>
      </c>
      <c r="F4" s="10">
        <f t="shared" si="1"/>
        <v>40666</v>
      </c>
      <c r="G4" s="10">
        <f t="shared" si="1"/>
        <v>40697</v>
      </c>
      <c r="H4" s="10">
        <f t="shared" si="1"/>
        <v>40727</v>
      </c>
      <c r="I4" s="10">
        <f t="shared" si="1"/>
        <v>40758</v>
      </c>
      <c r="J4" s="10">
        <f t="shared" si="1"/>
        <v>40789</v>
      </c>
      <c r="K4" s="10">
        <f t="shared" si="1"/>
        <v>40819</v>
      </c>
      <c r="L4" s="10">
        <f t="shared" si="1"/>
        <v>40850</v>
      </c>
      <c r="M4" s="11">
        <f t="shared" si="1"/>
        <v>40880</v>
      </c>
      <c r="O4" s="20" t="s">
        <v>7</v>
      </c>
    </row>
    <row r="5" spans="1:15">
      <c r="A5" s="9"/>
      <c r="B5" s="6">
        <f t="shared" si="1"/>
        <v>40547</v>
      </c>
      <c r="C5" s="10">
        <f t="shared" si="1"/>
        <v>40578</v>
      </c>
      <c r="D5" s="10">
        <f t="shared" si="1"/>
        <v>40606</v>
      </c>
      <c r="E5" s="10">
        <f t="shared" si="1"/>
        <v>40637</v>
      </c>
      <c r="F5" s="10">
        <f t="shared" si="1"/>
        <v>40667</v>
      </c>
      <c r="G5" s="10">
        <f t="shared" si="1"/>
        <v>40698</v>
      </c>
      <c r="H5" s="10">
        <f t="shared" si="1"/>
        <v>40728</v>
      </c>
      <c r="I5" s="10">
        <f t="shared" si="1"/>
        <v>40759</v>
      </c>
      <c r="J5" s="10">
        <f t="shared" si="1"/>
        <v>40790</v>
      </c>
      <c r="K5" s="10">
        <f t="shared" si="1"/>
        <v>40820</v>
      </c>
      <c r="L5" s="10">
        <f t="shared" si="1"/>
        <v>40851</v>
      </c>
      <c r="M5" s="11">
        <f t="shared" si="1"/>
        <v>40881</v>
      </c>
    </row>
    <row r="6" spans="1:15">
      <c r="A6" s="9"/>
      <c r="B6" s="6">
        <f t="shared" si="1"/>
        <v>40548</v>
      </c>
      <c r="C6" s="10">
        <f t="shared" si="1"/>
        <v>40579</v>
      </c>
      <c r="D6" s="10">
        <f t="shared" si="1"/>
        <v>40607</v>
      </c>
      <c r="E6" s="10">
        <f t="shared" si="1"/>
        <v>40638</v>
      </c>
      <c r="F6" s="10">
        <f t="shared" si="1"/>
        <v>40668</v>
      </c>
      <c r="G6" s="10">
        <f t="shared" si="1"/>
        <v>40699</v>
      </c>
      <c r="H6" s="10">
        <f t="shared" si="1"/>
        <v>40729</v>
      </c>
      <c r="I6" s="10">
        <f t="shared" si="1"/>
        <v>40760</v>
      </c>
      <c r="J6" s="10">
        <f t="shared" si="1"/>
        <v>40791</v>
      </c>
      <c r="K6" s="10">
        <f t="shared" si="1"/>
        <v>40821</v>
      </c>
      <c r="L6" s="10">
        <f t="shared" si="1"/>
        <v>40852</v>
      </c>
      <c r="M6" s="11">
        <f t="shared" si="1"/>
        <v>40882</v>
      </c>
    </row>
    <row r="7" spans="1:15">
      <c r="A7" s="9"/>
      <c r="B7" s="6">
        <f t="shared" si="1"/>
        <v>40549</v>
      </c>
      <c r="C7" s="10">
        <f t="shared" si="1"/>
        <v>40580</v>
      </c>
      <c r="D7" s="10">
        <f t="shared" si="1"/>
        <v>40608</v>
      </c>
      <c r="E7" s="10">
        <f t="shared" si="1"/>
        <v>40639</v>
      </c>
      <c r="F7" s="10">
        <f t="shared" si="1"/>
        <v>40669</v>
      </c>
      <c r="G7" s="10">
        <f t="shared" si="1"/>
        <v>40700</v>
      </c>
      <c r="H7" s="10">
        <f t="shared" si="1"/>
        <v>40730</v>
      </c>
      <c r="I7" s="10">
        <f t="shared" si="1"/>
        <v>40761</v>
      </c>
      <c r="J7" s="10">
        <f t="shared" si="1"/>
        <v>40792</v>
      </c>
      <c r="K7" s="10">
        <f t="shared" si="1"/>
        <v>40822</v>
      </c>
      <c r="L7" s="10">
        <f t="shared" si="1"/>
        <v>40853</v>
      </c>
      <c r="M7" s="11">
        <f t="shared" si="1"/>
        <v>40883</v>
      </c>
    </row>
    <row r="8" spans="1:15">
      <c r="A8" s="9"/>
      <c r="B8" s="6">
        <f t="shared" si="1"/>
        <v>40550</v>
      </c>
      <c r="C8" s="10">
        <f t="shared" si="1"/>
        <v>40581</v>
      </c>
      <c r="D8" s="10">
        <f t="shared" si="1"/>
        <v>40609</v>
      </c>
      <c r="E8" s="10">
        <f t="shared" si="1"/>
        <v>40640</v>
      </c>
      <c r="F8" s="10">
        <f t="shared" si="1"/>
        <v>40670</v>
      </c>
      <c r="G8" s="10">
        <f t="shared" si="1"/>
        <v>40701</v>
      </c>
      <c r="H8" s="10">
        <f t="shared" si="1"/>
        <v>40731</v>
      </c>
      <c r="I8" s="10">
        <f t="shared" si="1"/>
        <v>40762</v>
      </c>
      <c r="J8" s="10">
        <f t="shared" si="1"/>
        <v>40793</v>
      </c>
      <c r="K8" s="10">
        <f t="shared" si="1"/>
        <v>40823</v>
      </c>
      <c r="L8" s="10">
        <f t="shared" si="1"/>
        <v>40854</v>
      </c>
      <c r="M8" s="11">
        <f t="shared" si="1"/>
        <v>40884</v>
      </c>
    </row>
    <row r="9" spans="1:15">
      <c r="A9" s="9"/>
      <c r="B9" s="6">
        <f t="shared" si="1"/>
        <v>40551</v>
      </c>
      <c r="C9" s="10">
        <f t="shared" si="1"/>
        <v>40582</v>
      </c>
      <c r="D9" s="10">
        <f t="shared" si="1"/>
        <v>40610</v>
      </c>
      <c r="E9" s="10">
        <f t="shared" si="1"/>
        <v>40641</v>
      </c>
      <c r="F9" s="10">
        <f t="shared" si="1"/>
        <v>40671</v>
      </c>
      <c r="G9" s="10">
        <f t="shared" si="1"/>
        <v>40702</v>
      </c>
      <c r="H9" s="10">
        <f t="shared" si="1"/>
        <v>40732</v>
      </c>
      <c r="I9" s="10">
        <f t="shared" si="1"/>
        <v>40763</v>
      </c>
      <c r="J9" s="10">
        <f t="shared" si="1"/>
        <v>40794</v>
      </c>
      <c r="K9" s="10">
        <f t="shared" si="1"/>
        <v>40824</v>
      </c>
      <c r="L9" s="10">
        <f t="shared" si="1"/>
        <v>40855</v>
      </c>
      <c r="M9" s="11">
        <f t="shared" si="1"/>
        <v>40885</v>
      </c>
    </row>
    <row r="10" spans="1:15">
      <c r="A10" s="9"/>
      <c r="B10" s="6">
        <f t="shared" si="1"/>
        <v>40552</v>
      </c>
      <c r="C10" s="10">
        <f t="shared" si="1"/>
        <v>40583</v>
      </c>
      <c r="D10" s="10">
        <f t="shared" si="1"/>
        <v>40611</v>
      </c>
      <c r="E10" s="10">
        <f t="shared" si="1"/>
        <v>40642</v>
      </c>
      <c r="F10" s="10">
        <f t="shared" si="1"/>
        <v>40672</v>
      </c>
      <c r="G10" s="10">
        <f t="shared" si="1"/>
        <v>40703</v>
      </c>
      <c r="H10" s="10">
        <f t="shared" si="1"/>
        <v>40733</v>
      </c>
      <c r="I10" s="10">
        <f t="shared" si="1"/>
        <v>40764</v>
      </c>
      <c r="J10" s="10">
        <f t="shared" si="1"/>
        <v>40795</v>
      </c>
      <c r="K10" s="10">
        <f t="shared" si="1"/>
        <v>40825</v>
      </c>
      <c r="L10" s="10">
        <f t="shared" si="1"/>
        <v>40856</v>
      </c>
      <c r="M10" s="11">
        <f t="shared" si="1"/>
        <v>40886</v>
      </c>
    </row>
    <row r="11" spans="1:15">
      <c r="A11" s="9"/>
      <c r="B11" s="6">
        <f t="shared" si="1"/>
        <v>40553</v>
      </c>
      <c r="C11" s="10">
        <f t="shared" si="1"/>
        <v>40584</v>
      </c>
      <c r="D11" s="10">
        <f t="shared" si="1"/>
        <v>40612</v>
      </c>
      <c r="E11" s="10">
        <f t="shared" si="1"/>
        <v>40643</v>
      </c>
      <c r="F11" s="10">
        <f t="shared" si="1"/>
        <v>40673</v>
      </c>
      <c r="G11" s="10">
        <f t="shared" si="1"/>
        <v>40704</v>
      </c>
      <c r="H11" s="10">
        <f t="shared" si="1"/>
        <v>40734</v>
      </c>
      <c r="I11" s="10">
        <f t="shared" si="1"/>
        <v>40765</v>
      </c>
      <c r="J11" s="10">
        <f t="shared" si="1"/>
        <v>40796</v>
      </c>
      <c r="K11" s="10">
        <f t="shared" si="1"/>
        <v>40826</v>
      </c>
      <c r="L11" s="10">
        <f t="shared" si="1"/>
        <v>40857</v>
      </c>
      <c r="M11" s="11">
        <f t="shared" si="1"/>
        <v>40887</v>
      </c>
    </row>
    <row r="12" spans="1:15">
      <c r="A12" s="9"/>
      <c r="B12" s="6">
        <f t="shared" si="1"/>
        <v>40554</v>
      </c>
      <c r="C12" s="10">
        <f t="shared" si="1"/>
        <v>40585</v>
      </c>
      <c r="D12" s="10">
        <f t="shared" si="1"/>
        <v>40613</v>
      </c>
      <c r="E12" s="10">
        <f t="shared" si="1"/>
        <v>40644</v>
      </c>
      <c r="F12" s="10">
        <f t="shared" si="1"/>
        <v>40674</v>
      </c>
      <c r="G12" s="10">
        <f t="shared" si="1"/>
        <v>40705</v>
      </c>
      <c r="H12" s="10">
        <f t="shared" si="1"/>
        <v>40735</v>
      </c>
      <c r="I12" s="10">
        <f t="shared" si="1"/>
        <v>40766</v>
      </c>
      <c r="J12" s="10">
        <f t="shared" si="1"/>
        <v>40797</v>
      </c>
      <c r="K12" s="10">
        <f t="shared" si="1"/>
        <v>40827</v>
      </c>
      <c r="L12" s="10">
        <f t="shared" si="1"/>
        <v>40858</v>
      </c>
      <c r="M12" s="11">
        <f t="shared" si="1"/>
        <v>40888</v>
      </c>
    </row>
    <row r="13" spans="1:15">
      <c r="A13" s="9"/>
      <c r="B13" s="6">
        <f t="shared" si="1"/>
        <v>40555</v>
      </c>
      <c r="C13" s="10">
        <f t="shared" si="1"/>
        <v>40586</v>
      </c>
      <c r="D13" s="10">
        <f t="shared" si="1"/>
        <v>40614</v>
      </c>
      <c r="E13" s="10">
        <f t="shared" si="1"/>
        <v>40645</v>
      </c>
      <c r="F13" s="10">
        <f t="shared" si="1"/>
        <v>40675</v>
      </c>
      <c r="G13" s="10">
        <f t="shared" si="1"/>
        <v>40706</v>
      </c>
      <c r="H13" s="10">
        <f t="shared" si="1"/>
        <v>40736</v>
      </c>
      <c r="I13" s="10">
        <f t="shared" si="1"/>
        <v>40767</v>
      </c>
      <c r="J13" s="10">
        <f t="shared" si="1"/>
        <v>40798</v>
      </c>
      <c r="K13" s="10">
        <f t="shared" si="1"/>
        <v>40828</v>
      </c>
      <c r="L13" s="10">
        <f t="shared" si="1"/>
        <v>40859</v>
      </c>
      <c r="M13" s="11">
        <f t="shared" si="1"/>
        <v>40889</v>
      </c>
    </row>
    <row r="14" spans="1:15">
      <c r="A14" s="9"/>
      <c r="B14" s="6">
        <f t="shared" si="1"/>
        <v>40556</v>
      </c>
      <c r="C14" s="10">
        <f t="shared" si="1"/>
        <v>40587</v>
      </c>
      <c r="D14" s="10">
        <f t="shared" si="1"/>
        <v>40615</v>
      </c>
      <c r="E14" s="10">
        <f t="shared" si="1"/>
        <v>40646</v>
      </c>
      <c r="F14" s="10">
        <f t="shared" si="1"/>
        <v>40676</v>
      </c>
      <c r="G14" s="10">
        <f t="shared" si="1"/>
        <v>40707</v>
      </c>
      <c r="H14" s="10">
        <f t="shared" si="1"/>
        <v>40737</v>
      </c>
      <c r="I14" s="10">
        <f t="shared" si="1"/>
        <v>40768</v>
      </c>
      <c r="J14" s="10">
        <f t="shared" si="1"/>
        <v>40799</v>
      </c>
      <c r="K14" s="10">
        <f t="shared" si="1"/>
        <v>40829</v>
      </c>
      <c r="L14" s="10">
        <f t="shared" si="1"/>
        <v>40860</v>
      </c>
      <c r="M14" s="11">
        <f t="shared" si="1"/>
        <v>40890</v>
      </c>
    </row>
    <row r="15" spans="1:15">
      <c r="A15" s="9"/>
      <c r="B15" s="6">
        <f t="shared" si="1"/>
        <v>40557</v>
      </c>
      <c r="C15" s="10">
        <f t="shared" si="1"/>
        <v>40588</v>
      </c>
      <c r="D15" s="10">
        <f t="shared" si="1"/>
        <v>40616</v>
      </c>
      <c r="E15" s="10">
        <f t="shared" si="1"/>
        <v>40647</v>
      </c>
      <c r="F15" s="10">
        <f t="shared" si="1"/>
        <v>40677</v>
      </c>
      <c r="G15" s="10">
        <f t="shared" si="1"/>
        <v>40708</v>
      </c>
      <c r="H15" s="10">
        <f t="shared" si="1"/>
        <v>40738</v>
      </c>
      <c r="I15" s="10">
        <f t="shared" si="1"/>
        <v>40769</v>
      </c>
      <c r="J15" s="10">
        <f t="shared" si="1"/>
        <v>40800</v>
      </c>
      <c r="K15" s="10">
        <f t="shared" si="1"/>
        <v>40830</v>
      </c>
      <c r="L15" s="10">
        <f t="shared" si="1"/>
        <v>40861</v>
      </c>
      <c r="M15" s="11">
        <f t="shared" si="1"/>
        <v>40891</v>
      </c>
    </row>
    <row r="16" spans="1:15">
      <c r="A16" s="9"/>
      <c r="B16" s="6">
        <f t="shared" si="1"/>
        <v>40558</v>
      </c>
      <c r="C16" s="10">
        <f t="shared" si="1"/>
        <v>40589</v>
      </c>
      <c r="D16" s="10">
        <f t="shared" si="1"/>
        <v>40617</v>
      </c>
      <c r="E16" s="10">
        <f t="shared" si="1"/>
        <v>40648</v>
      </c>
      <c r="F16" s="10">
        <f t="shared" si="1"/>
        <v>40678</v>
      </c>
      <c r="G16" s="10">
        <f t="shared" si="1"/>
        <v>40709</v>
      </c>
      <c r="H16" s="10">
        <f t="shared" si="1"/>
        <v>40739</v>
      </c>
      <c r="I16" s="10">
        <f t="shared" si="1"/>
        <v>40770</v>
      </c>
      <c r="J16" s="10">
        <f t="shared" si="1"/>
        <v>40801</v>
      </c>
      <c r="K16" s="10">
        <f t="shared" si="1"/>
        <v>40831</v>
      </c>
      <c r="L16" s="10">
        <f t="shared" si="1"/>
        <v>40862</v>
      </c>
      <c r="M16" s="11">
        <f t="shared" si="1"/>
        <v>40892</v>
      </c>
    </row>
    <row r="17" spans="1:13">
      <c r="A17" s="9"/>
      <c r="B17" s="6">
        <f t="shared" si="1"/>
        <v>40559</v>
      </c>
      <c r="C17" s="10">
        <f t="shared" si="1"/>
        <v>40590</v>
      </c>
      <c r="D17" s="10">
        <f t="shared" si="1"/>
        <v>40618</v>
      </c>
      <c r="E17" s="10">
        <f t="shared" si="1"/>
        <v>40649</v>
      </c>
      <c r="F17" s="10">
        <f t="shared" si="1"/>
        <v>40679</v>
      </c>
      <c r="G17" s="10">
        <f t="shared" si="1"/>
        <v>40710</v>
      </c>
      <c r="H17" s="10">
        <f t="shared" si="1"/>
        <v>40740</v>
      </c>
      <c r="I17" s="10">
        <f t="shared" si="1"/>
        <v>40771</v>
      </c>
      <c r="J17" s="10">
        <f t="shared" si="1"/>
        <v>40802</v>
      </c>
      <c r="K17" s="10">
        <f t="shared" si="1"/>
        <v>40832</v>
      </c>
      <c r="L17" s="10">
        <f t="shared" si="1"/>
        <v>40863</v>
      </c>
      <c r="M17" s="11">
        <f t="shared" si="1"/>
        <v>40893</v>
      </c>
    </row>
    <row r="18" spans="1:13">
      <c r="A18" s="9"/>
      <c r="B18" s="6">
        <f t="shared" ref="B18:M32" si="2">DATE($A$1,COLUMN()-1,ROW()-1)</f>
        <v>40560</v>
      </c>
      <c r="C18" s="10">
        <f t="shared" si="2"/>
        <v>40591</v>
      </c>
      <c r="D18" s="10">
        <f t="shared" si="2"/>
        <v>40619</v>
      </c>
      <c r="E18" s="10">
        <f t="shared" si="2"/>
        <v>40650</v>
      </c>
      <c r="F18" s="10">
        <f t="shared" si="2"/>
        <v>40680</v>
      </c>
      <c r="G18" s="10">
        <f t="shared" si="2"/>
        <v>40711</v>
      </c>
      <c r="H18" s="10">
        <f t="shared" si="2"/>
        <v>40741</v>
      </c>
      <c r="I18" s="10">
        <f t="shared" si="2"/>
        <v>40772</v>
      </c>
      <c r="J18" s="10">
        <f t="shared" si="2"/>
        <v>40803</v>
      </c>
      <c r="K18" s="10">
        <f t="shared" si="2"/>
        <v>40833</v>
      </c>
      <c r="L18" s="10">
        <f t="shared" si="2"/>
        <v>40864</v>
      </c>
      <c r="M18" s="11">
        <f t="shared" si="2"/>
        <v>40894</v>
      </c>
    </row>
    <row r="19" spans="1:13">
      <c r="A19" s="9"/>
      <c r="B19" s="6">
        <f t="shared" si="2"/>
        <v>40561</v>
      </c>
      <c r="C19" s="10">
        <f t="shared" si="2"/>
        <v>40592</v>
      </c>
      <c r="D19" s="10">
        <f t="shared" si="2"/>
        <v>40620</v>
      </c>
      <c r="E19" s="10">
        <f t="shared" si="2"/>
        <v>40651</v>
      </c>
      <c r="F19" s="10">
        <f t="shared" si="2"/>
        <v>40681</v>
      </c>
      <c r="G19" s="10">
        <f t="shared" si="2"/>
        <v>40712</v>
      </c>
      <c r="H19" s="10">
        <f t="shared" si="2"/>
        <v>40742</v>
      </c>
      <c r="I19" s="10">
        <f t="shared" si="2"/>
        <v>40773</v>
      </c>
      <c r="J19" s="10">
        <f t="shared" si="2"/>
        <v>40804</v>
      </c>
      <c r="K19" s="10">
        <f t="shared" si="2"/>
        <v>40834</v>
      </c>
      <c r="L19" s="10">
        <f t="shared" si="2"/>
        <v>40865</v>
      </c>
      <c r="M19" s="11">
        <f t="shared" si="2"/>
        <v>40895</v>
      </c>
    </row>
    <row r="20" spans="1:13">
      <c r="A20" s="9"/>
      <c r="B20" s="6">
        <f t="shared" si="2"/>
        <v>40562</v>
      </c>
      <c r="C20" s="10">
        <f t="shared" si="2"/>
        <v>40593</v>
      </c>
      <c r="D20" s="10">
        <f t="shared" si="2"/>
        <v>40621</v>
      </c>
      <c r="E20" s="10">
        <f t="shared" si="2"/>
        <v>40652</v>
      </c>
      <c r="F20" s="10">
        <f t="shared" si="2"/>
        <v>40682</v>
      </c>
      <c r="G20" s="10">
        <f t="shared" si="2"/>
        <v>40713</v>
      </c>
      <c r="H20" s="10">
        <f t="shared" si="2"/>
        <v>40743</v>
      </c>
      <c r="I20" s="10">
        <f t="shared" si="2"/>
        <v>40774</v>
      </c>
      <c r="J20" s="10">
        <f t="shared" si="2"/>
        <v>40805</v>
      </c>
      <c r="K20" s="10">
        <f t="shared" si="2"/>
        <v>40835</v>
      </c>
      <c r="L20" s="10">
        <f t="shared" si="2"/>
        <v>40866</v>
      </c>
      <c r="M20" s="11">
        <f t="shared" si="2"/>
        <v>40896</v>
      </c>
    </row>
    <row r="21" spans="1:13">
      <c r="A21" s="9"/>
      <c r="B21" s="6">
        <f t="shared" si="2"/>
        <v>40563</v>
      </c>
      <c r="C21" s="10">
        <f t="shared" si="2"/>
        <v>40594</v>
      </c>
      <c r="D21" s="10">
        <f t="shared" si="2"/>
        <v>40622</v>
      </c>
      <c r="E21" s="10">
        <f t="shared" si="2"/>
        <v>40653</v>
      </c>
      <c r="F21" s="10">
        <f t="shared" si="2"/>
        <v>40683</v>
      </c>
      <c r="G21" s="10">
        <f t="shared" si="2"/>
        <v>40714</v>
      </c>
      <c r="H21" s="10">
        <f t="shared" si="2"/>
        <v>40744</v>
      </c>
      <c r="I21" s="10">
        <f t="shared" si="2"/>
        <v>40775</v>
      </c>
      <c r="J21" s="10">
        <f t="shared" si="2"/>
        <v>40806</v>
      </c>
      <c r="K21" s="10">
        <f t="shared" si="2"/>
        <v>40836</v>
      </c>
      <c r="L21" s="10">
        <f t="shared" si="2"/>
        <v>40867</v>
      </c>
      <c r="M21" s="11">
        <f t="shared" si="2"/>
        <v>40897</v>
      </c>
    </row>
    <row r="22" spans="1:13">
      <c r="A22" s="9"/>
      <c r="B22" s="6">
        <f t="shared" si="2"/>
        <v>40564</v>
      </c>
      <c r="C22" s="10">
        <f t="shared" si="2"/>
        <v>40595</v>
      </c>
      <c r="D22" s="10">
        <f t="shared" si="2"/>
        <v>40623</v>
      </c>
      <c r="E22" s="10">
        <f t="shared" si="2"/>
        <v>40654</v>
      </c>
      <c r="F22" s="10">
        <f t="shared" si="2"/>
        <v>40684</v>
      </c>
      <c r="G22" s="10">
        <f t="shared" si="2"/>
        <v>40715</v>
      </c>
      <c r="H22" s="10">
        <f t="shared" si="2"/>
        <v>40745</v>
      </c>
      <c r="I22" s="10">
        <f t="shared" si="2"/>
        <v>40776</v>
      </c>
      <c r="J22" s="10">
        <f t="shared" si="2"/>
        <v>40807</v>
      </c>
      <c r="K22" s="10">
        <f t="shared" si="2"/>
        <v>40837</v>
      </c>
      <c r="L22" s="10">
        <f t="shared" si="2"/>
        <v>40868</v>
      </c>
      <c r="M22" s="11">
        <f t="shared" si="2"/>
        <v>40898</v>
      </c>
    </row>
    <row r="23" spans="1:13">
      <c r="A23" s="9"/>
      <c r="B23" s="6">
        <f t="shared" si="2"/>
        <v>40565</v>
      </c>
      <c r="C23" s="10">
        <f t="shared" si="2"/>
        <v>40596</v>
      </c>
      <c r="D23" s="10">
        <f t="shared" si="2"/>
        <v>40624</v>
      </c>
      <c r="E23" s="10">
        <f t="shared" si="2"/>
        <v>40655</v>
      </c>
      <c r="F23" s="10">
        <f t="shared" si="2"/>
        <v>40685</v>
      </c>
      <c r="G23" s="10">
        <f t="shared" si="2"/>
        <v>40716</v>
      </c>
      <c r="H23" s="10">
        <f t="shared" si="2"/>
        <v>40746</v>
      </c>
      <c r="I23" s="10">
        <f t="shared" si="2"/>
        <v>40777</v>
      </c>
      <c r="J23" s="10">
        <f t="shared" si="2"/>
        <v>40808</v>
      </c>
      <c r="K23" s="10">
        <f t="shared" si="2"/>
        <v>40838</v>
      </c>
      <c r="L23" s="10">
        <f t="shared" si="2"/>
        <v>40869</v>
      </c>
      <c r="M23" s="11">
        <f t="shared" si="2"/>
        <v>40899</v>
      </c>
    </row>
    <row r="24" spans="1:13">
      <c r="A24" s="9"/>
      <c r="B24" s="6">
        <f t="shared" si="2"/>
        <v>40566</v>
      </c>
      <c r="C24" s="10">
        <f t="shared" si="2"/>
        <v>40597</v>
      </c>
      <c r="D24" s="10">
        <f t="shared" si="2"/>
        <v>40625</v>
      </c>
      <c r="E24" s="10">
        <f t="shared" si="2"/>
        <v>40656</v>
      </c>
      <c r="F24" s="10">
        <f t="shared" si="2"/>
        <v>40686</v>
      </c>
      <c r="G24" s="10">
        <f t="shared" si="2"/>
        <v>40717</v>
      </c>
      <c r="H24" s="10">
        <f t="shared" si="2"/>
        <v>40747</v>
      </c>
      <c r="I24" s="10">
        <f t="shared" si="2"/>
        <v>40778</v>
      </c>
      <c r="J24" s="10">
        <f t="shared" si="2"/>
        <v>40809</v>
      </c>
      <c r="K24" s="10">
        <f t="shared" si="2"/>
        <v>40839</v>
      </c>
      <c r="L24" s="10">
        <f t="shared" si="2"/>
        <v>40870</v>
      </c>
      <c r="M24" s="11">
        <f t="shared" si="2"/>
        <v>40900</v>
      </c>
    </row>
    <row r="25" spans="1:13">
      <c r="A25" s="9"/>
      <c r="B25" s="6">
        <f t="shared" si="2"/>
        <v>40567</v>
      </c>
      <c r="C25" s="10">
        <f t="shared" si="2"/>
        <v>40598</v>
      </c>
      <c r="D25" s="10">
        <f t="shared" si="2"/>
        <v>40626</v>
      </c>
      <c r="E25" s="10">
        <f t="shared" si="2"/>
        <v>40657</v>
      </c>
      <c r="F25" s="10">
        <f t="shared" si="2"/>
        <v>40687</v>
      </c>
      <c r="G25" s="10">
        <f t="shared" si="2"/>
        <v>40718</v>
      </c>
      <c r="H25" s="10">
        <f t="shared" si="2"/>
        <v>40748</v>
      </c>
      <c r="I25" s="10">
        <f t="shared" si="2"/>
        <v>40779</v>
      </c>
      <c r="J25" s="10">
        <f t="shared" si="2"/>
        <v>40810</v>
      </c>
      <c r="K25" s="10">
        <f t="shared" si="2"/>
        <v>40840</v>
      </c>
      <c r="L25" s="10">
        <f t="shared" si="2"/>
        <v>40871</v>
      </c>
      <c r="M25" s="11">
        <f t="shared" si="2"/>
        <v>40901</v>
      </c>
    </row>
    <row r="26" spans="1:13">
      <c r="A26" s="9"/>
      <c r="B26" s="6">
        <f t="shared" si="2"/>
        <v>40568</v>
      </c>
      <c r="C26" s="10">
        <f t="shared" si="2"/>
        <v>40599</v>
      </c>
      <c r="D26" s="10">
        <f t="shared" si="2"/>
        <v>40627</v>
      </c>
      <c r="E26" s="10">
        <f t="shared" si="2"/>
        <v>40658</v>
      </c>
      <c r="F26" s="10">
        <f t="shared" si="2"/>
        <v>40688</v>
      </c>
      <c r="G26" s="10">
        <f t="shared" si="2"/>
        <v>40719</v>
      </c>
      <c r="H26" s="10">
        <f t="shared" si="2"/>
        <v>40749</v>
      </c>
      <c r="I26" s="10">
        <f t="shared" si="2"/>
        <v>40780</v>
      </c>
      <c r="J26" s="10">
        <f t="shared" si="2"/>
        <v>40811</v>
      </c>
      <c r="K26" s="10">
        <f t="shared" si="2"/>
        <v>40841</v>
      </c>
      <c r="L26" s="10">
        <f t="shared" si="2"/>
        <v>40872</v>
      </c>
      <c r="M26" s="11">
        <f t="shared" si="2"/>
        <v>40902</v>
      </c>
    </row>
    <row r="27" spans="1:13">
      <c r="A27" s="9"/>
      <c r="B27" s="6">
        <f t="shared" si="2"/>
        <v>40569</v>
      </c>
      <c r="C27" s="10">
        <f t="shared" si="2"/>
        <v>40600</v>
      </c>
      <c r="D27" s="10">
        <f t="shared" si="2"/>
        <v>40628</v>
      </c>
      <c r="E27" s="10">
        <f t="shared" si="2"/>
        <v>40659</v>
      </c>
      <c r="F27" s="10">
        <f t="shared" si="2"/>
        <v>40689</v>
      </c>
      <c r="G27" s="10">
        <f t="shared" si="2"/>
        <v>40720</v>
      </c>
      <c r="H27" s="10">
        <f t="shared" si="2"/>
        <v>40750</v>
      </c>
      <c r="I27" s="10">
        <f t="shared" si="2"/>
        <v>40781</v>
      </c>
      <c r="J27" s="10">
        <f t="shared" si="2"/>
        <v>40812</v>
      </c>
      <c r="K27" s="10">
        <f t="shared" si="2"/>
        <v>40842</v>
      </c>
      <c r="L27" s="10">
        <f t="shared" si="2"/>
        <v>40873</v>
      </c>
      <c r="M27" s="11">
        <f t="shared" si="2"/>
        <v>40903</v>
      </c>
    </row>
    <row r="28" spans="1:13">
      <c r="A28" s="9"/>
      <c r="B28" s="6">
        <f t="shared" si="2"/>
        <v>40570</v>
      </c>
      <c r="C28" s="10">
        <f t="shared" si="2"/>
        <v>40601</v>
      </c>
      <c r="D28" s="10">
        <f t="shared" si="2"/>
        <v>40629</v>
      </c>
      <c r="E28" s="10">
        <f t="shared" si="2"/>
        <v>40660</v>
      </c>
      <c r="F28" s="10">
        <f t="shared" si="2"/>
        <v>40690</v>
      </c>
      <c r="G28" s="10">
        <f t="shared" si="2"/>
        <v>40721</v>
      </c>
      <c r="H28" s="10">
        <f t="shared" si="2"/>
        <v>40751</v>
      </c>
      <c r="I28" s="10">
        <f t="shared" si="2"/>
        <v>40782</v>
      </c>
      <c r="J28" s="10">
        <f t="shared" si="2"/>
        <v>40813</v>
      </c>
      <c r="K28" s="10">
        <f t="shared" si="2"/>
        <v>40843</v>
      </c>
      <c r="L28" s="10">
        <f t="shared" si="2"/>
        <v>40874</v>
      </c>
      <c r="M28" s="11">
        <f t="shared" si="2"/>
        <v>40904</v>
      </c>
    </row>
    <row r="29" spans="1:13">
      <c r="A29" s="9"/>
      <c r="B29" s="6">
        <f t="shared" si="2"/>
        <v>40571</v>
      </c>
      <c r="C29" s="10">
        <f t="shared" si="2"/>
        <v>40602</v>
      </c>
      <c r="D29" s="10">
        <f t="shared" si="2"/>
        <v>40630</v>
      </c>
      <c r="E29" s="10">
        <f t="shared" si="2"/>
        <v>40661</v>
      </c>
      <c r="F29" s="10">
        <f t="shared" si="2"/>
        <v>40691</v>
      </c>
      <c r="G29" s="10">
        <f t="shared" si="2"/>
        <v>40722</v>
      </c>
      <c r="H29" s="10">
        <f t="shared" si="2"/>
        <v>40752</v>
      </c>
      <c r="I29" s="10">
        <f t="shared" si="2"/>
        <v>40783</v>
      </c>
      <c r="J29" s="10">
        <f t="shared" si="2"/>
        <v>40814</v>
      </c>
      <c r="K29" s="10">
        <f t="shared" si="2"/>
        <v>40844</v>
      </c>
      <c r="L29" s="10">
        <f t="shared" si="2"/>
        <v>40875</v>
      </c>
      <c r="M29" s="11">
        <f t="shared" si="2"/>
        <v>40905</v>
      </c>
    </row>
    <row r="30" spans="1:13">
      <c r="A30" s="9"/>
      <c r="B30" s="6">
        <f t="shared" si="2"/>
        <v>40572</v>
      </c>
      <c r="C30" s="12" t="str">
        <f>IF(MONTH(DATE($A$1,COLUMN()-1,ROW()-1))=2,DATE($A$1,COLUMN()-1,ROW()-1),"")</f>
        <v/>
      </c>
      <c r="D30" s="10">
        <f t="shared" si="2"/>
        <v>40631</v>
      </c>
      <c r="E30" s="10">
        <f t="shared" si="2"/>
        <v>40662</v>
      </c>
      <c r="F30" s="10">
        <f t="shared" si="2"/>
        <v>40692</v>
      </c>
      <c r="G30" s="10">
        <f t="shared" si="2"/>
        <v>40723</v>
      </c>
      <c r="H30" s="10">
        <f t="shared" si="2"/>
        <v>40753</v>
      </c>
      <c r="I30" s="10">
        <f t="shared" si="2"/>
        <v>40784</v>
      </c>
      <c r="J30" s="10">
        <f t="shared" si="2"/>
        <v>40815</v>
      </c>
      <c r="K30" s="10">
        <f t="shared" si="2"/>
        <v>40845</v>
      </c>
      <c r="L30" s="10">
        <f t="shared" si="2"/>
        <v>40876</v>
      </c>
      <c r="M30" s="11">
        <f t="shared" si="2"/>
        <v>40906</v>
      </c>
    </row>
    <row r="31" spans="1:13">
      <c r="A31" s="9"/>
      <c r="B31" s="6">
        <f t="shared" si="2"/>
        <v>40573</v>
      </c>
      <c r="C31" s="12"/>
      <c r="D31" s="12">
        <f t="shared" si="2"/>
        <v>40632</v>
      </c>
      <c r="E31" s="12">
        <f t="shared" si="2"/>
        <v>40663</v>
      </c>
      <c r="F31" s="12">
        <f t="shared" si="2"/>
        <v>40693</v>
      </c>
      <c r="G31" s="12">
        <f t="shared" si="2"/>
        <v>40724</v>
      </c>
      <c r="H31" s="12">
        <f t="shared" si="2"/>
        <v>40754</v>
      </c>
      <c r="I31" s="12">
        <f t="shared" si="2"/>
        <v>40785</v>
      </c>
      <c r="J31" s="12">
        <f t="shared" si="2"/>
        <v>40816</v>
      </c>
      <c r="K31" s="12">
        <f t="shared" si="2"/>
        <v>40846</v>
      </c>
      <c r="L31" s="12">
        <f t="shared" si="2"/>
        <v>40877</v>
      </c>
      <c r="M31" s="11">
        <f t="shared" si="2"/>
        <v>40907</v>
      </c>
    </row>
    <row r="32" spans="1:13" ht="15.75" thickBot="1">
      <c r="A32" s="13"/>
      <c r="B32" s="14">
        <f t="shared" si="2"/>
        <v>40574</v>
      </c>
      <c r="C32" s="15"/>
      <c r="D32" s="15">
        <f t="shared" si="2"/>
        <v>40633</v>
      </c>
      <c r="E32" s="15"/>
      <c r="F32" s="15">
        <f t="shared" si="2"/>
        <v>40694</v>
      </c>
      <c r="G32" s="15"/>
      <c r="H32" s="15">
        <f t="shared" si="2"/>
        <v>40755</v>
      </c>
      <c r="I32" s="15">
        <f t="shared" si="2"/>
        <v>40786</v>
      </c>
      <c r="J32" s="15"/>
      <c r="K32" s="15">
        <f t="shared" si="2"/>
        <v>40847</v>
      </c>
      <c r="L32" s="15"/>
      <c r="M32" s="16">
        <f t="shared" si="2"/>
        <v>40908</v>
      </c>
    </row>
    <row r="33" spans="1:1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</row>
    <row r="34" spans="1:13">
      <c r="A34" s="17"/>
      <c r="B34" s="17"/>
      <c r="C34" s="18"/>
      <c r="D34" s="17"/>
      <c r="E34" s="17"/>
      <c r="F34" s="17"/>
      <c r="G34" s="17"/>
      <c r="H34" s="17"/>
      <c r="I34" s="17"/>
      <c r="J34" s="17"/>
      <c r="K34" s="17"/>
      <c r="L34" s="17"/>
      <c r="M34" s="17"/>
    </row>
    <row r="35" spans="1:13">
      <c r="A35" s="17"/>
      <c r="B35" s="17"/>
      <c r="C35" s="18"/>
      <c r="D35" s="17"/>
      <c r="E35" s="17"/>
      <c r="F35" s="17"/>
      <c r="G35" s="17"/>
      <c r="H35" s="17"/>
      <c r="I35" s="17"/>
      <c r="J35" s="17"/>
      <c r="K35" s="17"/>
      <c r="L35" s="17"/>
      <c r="M35" s="17"/>
    </row>
    <row r="36" spans="1:13">
      <c r="A36" s="21" t="s">
        <v>7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</row>
    <row r="37" spans="1:13">
      <c r="A37" s="22">
        <f ca="1">DATE(Calendrier!$A$1,1,1)</f>
        <v>40544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</row>
    <row r="38" spans="1:13">
      <c r="A38" s="22">
        <f ca="1">DATE(Calendrier!$A$1,IF((25-MOD((11*MOD(Calendrier!$A$1-1900,19)+4-INT((7*MOD(Calendrier!$A$1-1900,19)+1)/19)),29)-MOD(Calendrier!$A$1-1900+INT((Calendrier!$A$1-1900)/4)+31-MOD((11*MOD([1]Calendrier!$A$1-1900,19)+4-INT((7*MOD([1]Calendrier!$A$1-1900,19)+1)/19)),29),7))&gt;0,4,3),IF((25-MOD((11*MOD([1]Calendrier!$A$1-1900,19)+4-INT((7*MOD([1]Calendrier!$A$1-1900,19)+1)/19)),29)-MOD([1]Calendrier!$A$1-1900+INT(([1]Calendrier!$A$1-1900)/4)+31-MOD((11*MOD([1]Calendrier!$A$1-1900,19)+4-INT((7*MOD([1]Calendrier!$A$1-1900,19)+1)/19)),29),7))&gt;0,(25-MOD((11*MOD([1]Calendrier!$A$1-1900,19)+4-INT((7*MOD([1]Calendrier!$A$1-1900,19)+1)/19)),29)-MOD([1]Calendrier!$A$1-1900+INT(([1]Calendrier!$A$1-1900)/4)+31-MOD((11*MOD([1]Calendrier!$A$1-1900,19)+4-INT((7*MOD([1]Calendrier!$A$1-1900,19)+1)/19)),29),7)),31+(25-MOD((11*MOD([1]Calendrier!$A$1-1900,19)+4-INT((7*MOD([1]Calendrier!$A$1-1900,19)+1)/19)),29)-MOD([1]Calendrier!$A$1-1900+INT(([1]Calendrier!$A$1-1900)/4)+31-MOD((11*MOD(Calendrier!$A$1-1900,19)+4-INT((7*MOD(Calendrier!$A$1-1900,19)+1)/19)),29),7))))+1</f>
        <v>40659</v>
      </c>
    </row>
    <row r="39" spans="1:13">
      <c r="A39" s="22">
        <f ca="1">DATE(Calendrier!$A$1,5,1)</f>
        <v>40664</v>
      </c>
    </row>
    <row r="40" spans="1:13">
      <c r="A40" s="22">
        <f ca="1">DATE(Calendrier!$A$1,5,8)</f>
        <v>40671</v>
      </c>
    </row>
    <row r="41" spans="1:13">
      <c r="A41" s="23">
        <f ca="1">A38+38</f>
        <v>40697</v>
      </c>
    </row>
    <row r="42" spans="1:13">
      <c r="A42" s="23">
        <f ca="1">$A$38+49</f>
        <v>40708</v>
      </c>
    </row>
    <row r="43" spans="1:13">
      <c r="A43" s="23">
        <f ca="1">DATE(Calendrier!$A$1,7,14)</f>
        <v>40738</v>
      </c>
    </row>
    <row r="44" spans="1:13">
      <c r="A44" s="22">
        <f ca="1">DATE(Calendrier!$A$1,8,15)</f>
        <v>40770</v>
      </c>
    </row>
    <row r="45" spans="1:13">
      <c r="A45" s="22">
        <f ca="1">DATE(Calendrier!$A$1,11,1)</f>
        <v>40848</v>
      </c>
    </row>
    <row r="46" spans="1:13">
      <c r="A46" s="22">
        <f ca="1">DATE(Calendrier!$A$1,11,11)</f>
        <v>40858</v>
      </c>
    </row>
    <row r="47" spans="1:13">
      <c r="A47" s="22">
        <f ca="1">DATE(Calendrier!$A$1,12,25)</f>
        <v>40902</v>
      </c>
    </row>
  </sheetData>
  <phoneticPr fontId="8" type="noConversion"/>
  <conditionalFormatting sqref="C2:M32 B2 B4:B32">
    <cfRule type="expression" dxfId="5" priority="1" stopIfTrue="1">
      <formula>AND(COUNTIF(Feries,B2)&gt;0,B2&lt;&gt;"")</formula>
    </cfRule>
    <cfRule type="expression" dxfId="4" priority="2" stopIfTrue="1">
      <formula>AND(COUNTIF($A$36:$A$47,B2)&gt;0,B2&lt;&gt;"")</formula>
    </cfRule>
    <cfRule type="expression" dxfId="3" priority="3" stopIfTrue="1">
      <formula>AND(WEEKDAY(B2,2)&gt;5,B2&lt;&gt;"")</formula>
    </cfRule>
  </conditionalFormatting>
  <conditionalFormatting sqref="B3">
    <cfRule type="expression" dxfId="2" priority="7" stopIfTrue="1">
      <formula>AND(COUNTIF(Feries,B3)&gt;0,B3&lt;&gt;"")</formula>
    </cfRule>
    <cfRule type="expression" dxfId="1" priority="8" stopIfTrue="1">
      <formula>AND(COUNTIF($A$36:$A$47,B3)&gt;0,B3&lt;&gt;"")</formula>
    </cfRule>
    <cfRule type="expression" dxfId="0" priority="9" stopIfTrue="1">
      <formula>AND(WEEKDAY(B3,2)&gt;5,B3&lt;&gt;"")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Zones</vt:lpstr>
      <vt:lpstr>Calendrier</vt:lpstr>
      <vt:lpstr>Zones!Fériés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City Transports</dc:creator>
  <cp:lastModifiedBy>Dédé</cp:lastModifiedBy>
  <dcterms:created xsi:type="dcterms:W3CDTF">2011-05-13T18:49:10Z</dcterms:created>
  <dcterms:modified xsi:type="dcterms:W3CDTF">2011-05-14T19:05:49Z</dcterms:modified>
</cp:coreProperties>
</file>