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9315" windowHeight="8475" activeTab="1"/>
  </bookViews>
  <sheets>
    <sheet name="Feuil1" sheetId="1" r:id="rId1"/>
    <sheet name="Feuil2" sheetId="2" r:id="rId2"/>
  </sheets>
  <calcPr calcId="114210"/>
</workbook>
</file>

<file path=xl/calcChain.xml><?xml version="1.0" encoding="utf-8"?>
<calcChain xmlns="http://schemas.openxmlformats.org/spreadsheetml/2006/main">
  <c r="B7" i="2"/>
  <c r="D7"/>
  <c r="B16"/>
  <c r="D16"/>
  <c r="B15"/>
  <c r="D15"/>
  <c r="B14"/>
  <c r="D14"/>
  <c r="B13"/>
  <c r="D13"/>
  <c r="B12"/>
  <c r="D12"/>
  <c r="B11"/>
  <c r="D11"/>
  <c r="B10"/>
  <c r="D10"/>
  <c r="B9"/>
  <c r="D9"/>
  <c r="B8"/>
  <c r="D8"/>
  <c r="C8"/>
  <c r="C7"/>
  <c r="C9"/>
  <c r="C10"/>
  <c r="C11"/>
  <c r="C12"/>
  <c r="C13"/>
  <c r="C14"/>
  <c r="C15"/>
  <c r="C16"/>
</calcChain>
</file>

<file path=xl/sharedStrings.xml><?xml version="1.0" encoding="utf-8"?>
<sst xmlns="http://schemas.openxmlformats.org/spreadsheetml/2006/main" count="710" uniqueCount="132">
  <si>
    <t>Plaque</t>
  </si>
  <si>
    <t>Unité</t>
  </si>
  <si>
    <t>Site</t>
  </si>
  <si>
    <t>CCS</t>
  </si>
  <si>
    <t>Lib CCS</t>
  </si>
  <si>
    <t>Immat.</t>
  </si>
  <si>
    <t>Segment</t>
  </si>
  <si>
    <t>Energie</t>
  </si>
  <si>
    <t>4x4</t>
  </si>
  <si>
    <t>Lib</t>
  </si>
  <si>
    <t>Age</t>
  </si>
  <si>
    <t>Km parcourus ou heures</t>
  </si>
  <si>
    <t>Coût entretien</t>
  </si>
  <si>
    <t>Coût carb</t>
  </si>
  <si>
    <t>Qté carb classique</t>
  </si>
  <si>
    <t>Qté GNV</t>
  </si>
  <si>
    <t>Conso moy</t>
  </si>
  <si>
    <t>Conso moy GNV</t>
  </si>
  <si>
    <t>Taux utilisat° GNV</t>
  </si>
  <si>
    <t>CO2 rejeté (g)</t>
  </si>
  <si>
    <t>Nb sinistres</t>
  </si>
  <si>
    <t>Nb sini resp. eng.</t>
  </si>
  <si>
    <t>Coût sini resp. eng</t>
  </si>
  <si>
    <t>SO-V233</t>
  </si>
  <si>
    <t>S_O-FSL-S</t>
  </si>
  <si>
    <t>31TOULOUSE-CAMBOULIV</t>
  </si>
  <si>
    <t>K3165EC</t>
  </si>
  <si>
    <t>DIVISION VEHICULES ET ENGINS USL SO</t>
  </si>
  <si>
    <t>357ADZ31</t>
  </si>
  <si>
    <t>V4 - Véhicule de société (2 pl)</t>
  </si>
  <si>
    <t>Gazole Diesel</t>
  </si>
  <si>
    <t>4*2</t>
  </si>
  <si>
    <t>RENAULT_CLIO</t>
  </si>
  <si>
    <t>Non calculé</t>
  </si>
  <si>
    <t>300CJZ31</t>
  </si>
  <si>
    <t>S_O-P2-MP</t>
  </si>
  <si>
    <t>K3262NC</t>
  </si>
  <si>
    <t>6PB2-EM URE MP-DIRECTION</t>
  </si>
  <si>
    <t>346CJM31</t>
  </si>
  <si>
    <t>BANALISE</t>
  </si>
  <si>
    <t>438CJE31</t>
  </si>
  <si>
    <t>Sans roues motrices</t>
  </si>
  <si>
    <t>CLIO</t>
  </si>
  <si>
    <t>6791JS46</t>
  </si>
  <si>
    <t>PEUGEOT_206</t>
  </si>
  <si>
    <t>9652VC47</t>
  </si>
  <si>
    <t>450ARP31</t>
  </si>
  <si>
    <t>763ARZ31</t>
  </si>
  <si>
    <t>9517GL09</t>
  </si>
  <si>
    <t>K3262OE</t>
  </si>
  <si>
    <t>6PB2 AG AMEPS MP</t>
  </si>
  <si>
    <t>BB925GS</t>
  </si>
  <si>
    <t>V8 - Fourgon inf 3,5T (Master, Boxer, Sprinter, Transporter)</t>
  </si>
  <si>
    <t>MASTER DEFAUT CABLE</t>
  </si>
  <si>
    <t>K3262OF</t>
  </si>
  <si>
    <t>AP308MJ</t>
  </si>
  <si>
    <t>PEUGEOT 307-CONTRAT</t>
  </si>
  <si>
    <t>AC993BV</t>
  </si>
  <si>
    <t>AE583FE</t>
  </si>
  <si>
    <t xml:space="preserve">CLIO 3  </t>
  </si>
  <si>
    <t>30AGF31</t>
  </si>
  <si>
    <t>RENAULT_MASTER</t>
  </si>
  <si>
    <t>325AQM31</t>
  </si>
  <si>
    <t>V7 - Fourgon intermédiaire (Traffic, jumpy, expert)</t>
  </si>
  <si>
    <t>Indéfini</t>
  </si>
  <si>
    <t>PEUGEOT_EXPERT</t>
  </si>
  <si>
    <t>354BBZ31</t>
  </si>
  <si>
    <t>CITROEN_JUMPY</t>
  </si>
  <si>
    <t>456ARP31</t>
  </si>
  <si>
    <t>521AXS31</t>
  </si>
  <si>
    <t>V5 - Fourgonnette (Kangoo, Berlingo, doblo, partner)</t>
  </si>
  <si>
    <t>RENAULT_KANGOO</t>
  </si>
  <si>
    <t>6273YY31</t>
  </si>
  <si>
    <t>315 CDI</t>
  </si>
  <si>
    <t>764ARZ31</t>
  </si>
  <si>
    <t>AG496EB</t>
  </si>
  <si>
    <t>PEUGEOT_307--CONTRAT</t>
  </si>
  <si>
    <t>730BNQ31</t>
  </si>
  <si>
    <t>PEUGEOT_307-CONTRAT</t>
  </si>
  <si>
    <t>8536YK31</t>
  </si>
  <si>
    <t>RENAULT_MASTER DEFAUT CABLE</t>
  </si>
  <si>
    <t>804AKX31</t>
  </si>
  <si>
    <t>506CBV31</t>
  </si>
  <si>
    <t>RENAULT_MEGANE</t>
  </si>
  <si>
    <t>509CBV31</t>
  </si>
  <si>
    <t>S_O-P9-A</t>
  </si>
  <si>
    <t>K3262OJ</t>
  </si>
  <si>
    <t>6PB2 AG BRIPS SO</t>
  </si>
  <si>
    <t>6816VF47</t>
  </si>
  <si>
    <t>AT323XQ</t>
  </si>
  <si>
    <t>AT227XQ</t>
  </si>
  <si>
    <t>108BWD31</t>
  </si>
  <si>
    <t>RENAULT_MEGANE-CONTRAT</t>
  </si>
  <si>
    <t>104BWD31</t>
  </si>
  <si>
    <t>102BWD31</t>
  </si>
  <si>
    <t>113BWD31</t>
  </si>
  <si>
    <t>112BWD31</t>
  </si>
  <si>
    <t>109BWD31</t>
  </si>
  <si>
    <t>S_O-P9-MP</t>
  </si>
  <si>
    <t>K3169HQ</t>
  </si>
  <si>
    <t>6PH9RHSOCSYND PYG</t>
  </si>
  <si>
    <t>6314VF47</t>
  </si>
  <si>
    <t>100AFN31</t>
  </si>
  <si>
    <t>623AHX31</t>
  </si>
  <si>
    <t>K3262BJ</t>
  </si>
  <si>
    <t>6P49ACM MP</t>
  </si>
  <si>
    <t>AY230JB</t>
  </si>
  <si>
    <t>4*4</t>
  </si>
  <si>
    <t>VOLKSWAGEN TRANSPORTER 4X4</t>
  </si>
  <si>
    <t>BB952WA</t>
  </si>
  <si>
    <t>MEGANE SCENIC</t>
  </si>
  <si>
    <t>741CGX31</t>
  </si>
  <si>
    <t>Bicarburation essence - gaz nat</t>
  </si>
  <si>
    <t>FIAT_DOBLO</t>
  </si>
  <si>
    <t>AB587VK</t>
  </si>
  <si>
    <t>FIAT DOBLO</t>
  </si>
  <si>
    <t>AB447VK</t>
  </si>
  <si>
    <t>AB343VK</t>
  </si>
  <si>
    <t>835BXH31</t>
  </si>
  <si>
    <t>FIAT_PUNTO-CONTRAT</t>
  </si>
  <si>
    <t>351BBZ31</t>
  </si>
  <si>
    <t>CITROEN_BERLINGO</t>
  </si>
  <si>
    <t>433BWL31</t>
  </si>
  <si>
    <t>PEUGEOT_PARTNER-CONTRAT</t>
  </si>
  <si>
    <t>546BKR31</t>
  </si>
  <si>
    <t>K3262SG</t>
  </si>
  <si>
    <t>6PB2 AG CARTO PARTRIMOINE</t>
  </si>
  <si>
    <t>215CJG31</t>
  </si>
  <si>
    <t>8041YZ31</t>
  </si>
  <si>
    <t>Position dans la grille</t>
  </si>
  <si>
    <t>Immat</t>
  </si>
  <si>
    <t>Par exemple pour le classement 2 et 3 j'ai 2 véhiule qui ont 15 ans mais il me met la meme position et la meme immat donc comment faire pour qu'il prenne l'autre véhicule qui a le même âge?   Merci d'avance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</si>
</sst>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22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0" borderId="1" xfId="0" applyBorder="1"/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2" fontId="0" fillId="0" borderId="1" xfId="0" applyNumberFormat="1" applyBorder="1"/>
    <xf numFmtId="1" fontId="0" fillId="0" borderId="1" xfId="0" applyNumberFormat="1" applyBorder="1"/>
    <xf numFmtId="0" fontId="0" fillId="3" borderId="1" xfId="0" applyFill="1" applyBorder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2</xdr:row>
      <xdr:rowOff>0</xdr:rowOff>
    </xdr:from>
    <xdr:to>
      <xdr:col>9</xdr:col>
      <xdr:colOff>476250</xdr:colOff>
      <xdr:row>17</xdr:row>
      <xdr:rowOff>104775</xdr:rowOff>
    </xdr:to>
    <xdr:sp macro="" textlink="">
      <xdr:nvSpPr>
        <xdr:cNvPr id="2049" name="AutoShape 1"/>
        <xdr:cNvSpPr>
          <a:spLocks noChangeArrowheads="1"/>
        </xdr:cNvSpPr>
      </xdr:nvSpPr>
      <xdr:spPr bwMode="auto">
        <a:xfrm>
          <a:off x="3038475" y="381000"/>
          <a:ext cx="4295775" cy="2962275"/>
        </a:xfrm>
        <a:prstGeom prst="wedgeRoundRectCallout">
          <a:avLst>
            <a:gd name="adj1" fmla="val 65523"/>
            <a:gd name="adj2" fmla="val -51287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réaliser: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inséré une colonne à droite de la colonne K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Dans cette colonne, j'ai rentré la formule en ligne 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=K2+(LIGNE()*10^9)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qui ajoute un nombre "infime" à la valeur de K2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incrémenté jusqu'au bas de la colonne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Puis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Sélection de la colonne contenant cette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Edition Copier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Sélection de la colonne K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Edition "Collage-spécial-Valeur"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enfin, suppression de la colonne contenant les formules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466725</xdr:colOff>
      <xdr:row>15</xdr:row>
      <xdr:rowOff>9525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514725" y="32480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323850</xdr:colOff>
      <xdr:row>14</xdr:row>
      <xdr:rowOff>19050</xdr:rowOff>
    </xdr:from>
    <xdr:to>
      <xdr:col>6</xdr:col>
      <xdr:colOff>676275</xdr:colOff>
      <xdr:row>16</xdr:row>
      <xdr:rowOff>28575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4133850" y="3067050"/>
          <a:ext cx="1114425" cy="3905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none" strike="noStrike" baseline="0">
              <a:solidFill>
                <a:srgbClr val="000000"/>
              </a:solidFill>
              <a:latin typeface="Calibri"/>
            </a:rPr>
            <a:t>Voir Feuil1</a:t>
          </a: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51"/>
  <sheetViews>
    <sheetView topLeftCell="B1" workbookViewId="0">
      <selection activeCell="C10" sqref="C10"/>
    </sheetView>
  </sheetViews>
  <sheetFormatPr baseColWidth="10" defaultRowHeight="15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s="1" t="s">
        <v>28</v>
      </c>
      <c r="G2" t="s">
        <v>29</v>
      </c>
      <c r="H2" t="s">
        <v>30</v>
      </c>
      <c r="I2" t="s">
        <v>31</v>
      </c>
      <c r="J2" t="s">
        <v>32</v>
      </c>
      <c r="K2" s="3">
        <v>11.400000002000001</v>
      </c>
      <c r="L2" s="3" t="s">
        <v>33</v>
      </c>
      <c r="M2" s="3">
        <v>0</v>
      </c>
      <c r="N2" s="3">
        <v>0</v>
      </c>
      <c r="O2" s="3">
        <v>0</v>
      </c>
      <c r="P2" s="3">
        <v>0</v>
      </c>
      <c r="Q2" s="3" t="s">
        <v>33</v>
      </c>
      <c r="R2" s="3" t="s">
        <v>33</v>
      </c>
      <c r="S2">
        <v>0</v>
      </c>
      <c r="T2" t="s">
        <v>33</v>
      </c>
      <c r="U2" s="4">
        <v>0</v>
      </c>
      <c r="V2" s="4">
        <v>0</v>
      </c>
      <c r="W2" s="4">
        <v>0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27</v>
      </c>
      <c r="F3" s="1" t="s">
        <v>34</v>
      </c>
      <c r="G3" t="s">
        <v>29</v>
      </c>
      <c r="H3" t="s">
        <v>30</v>
      </c>
      <c r="I3" t="s">
        <v>31</v>
      </c>
      <c r="J3" t="s">
        <v>32</v>
      </c>
      <c r="K3" s="3">
        <v>15.000000003</v>
      </c>
      <c r="L3" s="3" t="s">
        <v>33</v>
      </c>
      <c r="M3" s="3">
        <v>40.97</v>
      </c>
      <c r="N3" s="3">
        <v>0</v>
      </c>
      <c r="O3" s="3">
        <v>0</v>
      </c>
      <c r="P3" s="3">
        <v>0</v>
      </c>
      <c r="Q3" s="3" t="s">
        <v>33</v>
      </c>
      <c r="R3" s="3" t="s">
        <v>33</v>
      </c>
      <c r="S3">
        <v>0</v>
      </c>
      <c r="T3" t="s">
        <v>33</v>
      </c>
      <c r="U3" s="4">
        <v>0</v>
      </c>
      <c r="V3" s="4">
        <v>0</v>
      </c>
      <c r="W3" s="4">
        <v>0</v>
      </c>
    </row>
    <row r="4" spans="1:23">
      <c r="A4" t="s">
        <v>23</v>
      </c>
      <c r="B4" t="s">
        <v>35</v>
      </c>
      <c r="C4" t="s">
        <v>25</v>
      </c>
      <c r="D4" t="s">
        <v>36</v>
      </c>
      <c r="E4" t="s">
        <v>37</v>
      </c>
      <c r="F4" s="1" t="s">
        <v>38</v>
      </c>
      <c r="G4" t="s">
        <v>29</v>
      </c>
      <c r="H4" t="s">
        <v>30</v>
      </c>
      <c r="I4" t="s">
        <v>31</v>
      </c>
      <c r="J4" t="s">
        <v>39</v>
      </c>
      <c r="K4" s="3">
        <v>2.2000000040000001</v>
      </c>
      <c r="L4" s="3" t="s">
        <v>33</v>
      </c>
      <c r="M4" s="3">
        <v>0</v>
      </c>
      <c r="N4" s="3">
        <v>0</v>
      </c>
      <c r="O4" s="3">
        <v>0</v>
      </c>
      <c r="P4" s="3">
        <v>0</v>
      </c>
      <c r="Q4" s="3" t="s">
        <v>33</v>
      </c>
      <c r="R4" s="3" t="s">
        <v>33</v>
      </c>
      <c r="S4">
        <v>0</v>
      </c>
      <c r="T4" t="s">
        <v>33</v>
      </c>
      <c r="U4" s="4">
        <v>0</v>
      </c>
      <c r="V4" s="4">
        <v>0</v>
      </c>
      <c r="W4" s="4">
        <v>0</v>
      </c>
    </row>
    <row r="5" spans="1:23">
      <c r="A5" t="s">
        <v>23</v>
      </c>
      <c r="B5" t="s">
        <v>35</v>
      </c>
      <c r="C5" t="s">
        <v>25</v>
      </c>
      <c r="D5" t="s">
        <v>36</v>
      </c>
      <c r="E5" t="s">
        <v>37</v>
      </c>
      <c r="F5" s="1" t="s">
        <v>40</v>
      </c>
      <c r="G5" t="s">
        <v>29</v>
      </c>
      <c r="H5" t="s">
        <v>30</v>
      </c>
      <c r="I5" t="s">
        <v>41</v>
      </c>
      <c r="J5" t="s">
        <v>42</v>
      </c>
      <c r="K5" s="3">
        <v>2.2000000050000001</v>
      </c>
      <c r="L5" s="3" t="s">
        <v>33</v>
      </c>
      <c r="M5" s="3">
        <v>0</v>
      </c>
      <c r="N5" s="3">
        <v>0</v>
      </c>
      <c r="O5" s="3">
        <v>0</v>
      </c>
      <c r="P5" s="3">
        <v>0</v>
      </c>
      <c r="Q5" s="3" t="s">
        <v>33</v>
      </c>
      <c r="R5" s="3" t="s">
        <v>33</v>
      </c>
      <c r="S5">
        <v>0</v>
      </c>
      <c r="T5" t="s">
        <v>33</v>
      </c>
      <c r="U5" s="4">
        <v>0</v>
      </c>
      <c r="V5" s="4">
        <v>0</v>
      </c>
      <c r="W5" s="4">
        <v>0</v>
      </c>
    </row>
    <row r="6" spans="1:23">
      <c r="A6" t="s">
        <v>23</v>
      </c>
      <c r="B6" t="s">
        <v>35</v>
      </c>
      <c r="C6" t="s">
        <v>25</v>
      </c>
      <c r="D6" t="s">
        <v>36</v>
      </c>
      <c r="E6" t="s">
        <v>37</v>
      </c>
      <c r="F6" s="1" t="s">
        <v>43</v>
      </c>
      <c r="G6" t="s">
        <v>29</v>
      </c>
      <c r="H6" t="s">
        <v>30</v>
      </c>
      <c r="I6" t="s">
        <v>31</v>
      </c>
      <c r="J6" t="s">
        <v>44</v>
      </c>
      <c r="K6" s="3">
        <v>10.800000006000001</v>
      </c>
      <c r="L6" s="3">
        <v>3370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>
        <v>0</v>
      </c>
      <c r="T6" t="s">
        <v>33</v>
      </c>
      <c r="U6" s="4">
        <v>0</v>
      </c>
      <c r="V6" s="4">
        <v>0</v>
      </c>
      <c r="W6" s="4">
        <v>0</v>
      </c>
    </row>
    <row r="7" spans="1:23">
      <c r="A7" t="s">
        <v>23</v>
      </c>
      <c r="B7" t="s">
        <v>35</v>
      </c>
      <c r="C7" t="s">
        <v>25</v>
      </c>
      <c r="D7" t="s">
        <v>36</v>
      </c>
      <c r="E7" t="s">
        <v>37</v>
      </c>
      <c r="F7" s="1" t="s">
        <v>45</v>
      </c>
      <c r="G7" t="s">
        <v>29</v>
      </c>
      <c r="H7" t="s">
        <v>30</v>
      </c>
      <c r="I7" t="s">
        <v>31</v>
      </c>
      <c r="J7" t="s">
        <v>39</v>
      </c>
      <c r="K7" s="3">
        <v>3.5000000070000001</v>
      </c>
      <c r="L7" s="3" t="s">
        <v>33</v>
      </c>
      <c r="M7" s="3">
        <v>192.80099999999999</v>
      </c>
      <c r="N7" s="3">
        <v>0</v>
      </c>
      <c r="O7" s="3">
        <v>0</v>
      </c>
      <c r="P7" s="3">
        <v>0</v>
      </c>
      <c r="Q7" s="3" t="s">
        <v>33</v>
      </c>
      <c r="R7" s="3" t="s">
        <v>33</v>
      </c>
      <c r="S7">
        <v>0</v>
      </c>
      <c r="T7" t="s">
        <v>33</v>
      </c>
      <c r="U7" s="4">
        <v>0</v>
      </c>
      <c r="V7" s="4">
        <v>0</v>
      </c>
      <c r="W7" s="4">
        <v>0</v>
      </c>
    </row>
    <row r="8" spans="1:23">
      <c r="A8" t="s">
        <v>23</v>
      </c>
      <c r="B8" t="s">
        <v>35</v>
      </c>
      <c r="C8" t="s">
        <v>25</v>
      </c>
      <c r="D8" t="s">
        <v>36</v>
      </c>
      <c r="E8" t="s">
        <v>37</v>
      </c>
      <c r="F8" s="1" t="s">
        <v>46</v>
      </c>
      <c r="G8" t="s">
        <v>29</v>
      </c>
      <c r="H8" t="s">
        <v>30</v>
      </c>
      <c r="I8" t="s">
        <v>31</v>
      </c>
      <c r="J8" t="s">
        <v>32</v>
      </c>
      <c r="K8" s="3">
        <v>9.3000000080000014</v>
      </c>
      <c r="L8" s="3" t="s">
        <v>33</v>
      </c>
      <c r="M8" s="3">
        <v>113.68729999999999</v>
      </c>
      <c r="N8" s="3">
        <v>0</v>
      </c>
      <c r="O8" s="3">
        <v>0</v>
      </c>
      <c r="P8" s="3">
        <v>0</v>
      </c>
      <c r="Q8" s="3" t="s">
        <v>33</v>
      </c>
      <c r="R8" s="3" t="s">
        <v>33</v>
      </c>
      <c r="S8">
        <v>0</v>
      </c>
      <c r="T8" t="s">
        <v>33</v>
      </c>
      <c r="U8" s="4">
        <v>0</v>
      </c>
      <c r="V8" s="4">
        <v>0</v>
      </c>
      <c r="W8" s="4">
        <v>0</v>
      </c>
    </row>
    <row r="9" spans="1:23">
      <c r="A9" t="s">
        <v>23</v>
      </c>
      <c r="B9" t="s">
        <v>35</v>
      </c>
      <c r="C9" t="s">
        <v>25</v>
      </c>
      <c r="D9" t="s">
        <v>36</v>
      </c>
      <c r="E9" t="s">
        <v>37</v>
      </c>
      <c r="F9" s="1" t="s">
        <v>47</v>
      </c>
      <c r="G9" t="s">
        <v>29</v>
      </c>
      <c r="H9" t="s">
        <v>30</v>
      </c>
      <c r="I9" t="s">
        <v>31</v>
      </c>
      <c r="J9" t="s">
        <v>32</v>
      </c>
      <c r="K9" s="3">
        <v>9.200000009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 t="s">
        <v>33</v>
      </c>
      <c r="R9" s="3" t="s">
        <v>33</v>
      </c>
      <c r="S9">
        <v>0</v>
      </c>
      <c r="T9" t="s">
        <v>33</v>
      </c>
      <c r="U9" s="4">
        <v>0</v>
      </c>
      <c r="V9" s="4">
        <v>0</v>
      </c>
      <c r="W9" s="4">
        <v>0</v>
      </c>
    </row>
    <row r="10" spans="1:23">
      <c r="A10" t="s">
        <v>23</v>
      </c>
      <c r="B10" t="s">
        <v>35</v>
      </c>
      <c r="C10" t="s">
        <v>25</v>
      </c>
      <c r="D10" t="s">
        <v>36</v>
      </c>
      <c r="E10" t="s">
        <v>37</v>
      </c>
      <c r="F10" s="1" t="s">
        <v>48</v>
      </c>
      <c r="G10" t="s">
        <v>29</v>
      </c>
      <c r="H10" t="s">
        <v>30</v>
      </c>
      <c r="I10" t="s">
        <v>31</v>
      </c>
      <c r="J10" t="s">
        <v>32</v>
      </c>
      <c r="K10" s="3">
        <v>9.7000000100000001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 t="s">
        <v>33</v>
      </c>
      <c r="R10" s="3" t="s">
        <v>33</v>
      </c>
      <c r="S10">
        <v>0</v>
      </c>
      <c r="T10" t="s">
        <v>33</v>
      </c>
      <c r="U10" s="4">
        <v>0</v>
      </c>
      <c r="V10" s="4">
        <v>0</v>
      </c>
      <c r="W10" s="4">
        <v>0</v>
      </c>
    </row>
    <row r="11" spans="1:23">
      <c r="A11" t="s">
        <v>23</v>
      </c>
      <c r="B11" t="s">
        <v>35</v>
      </c>
      <c r="C11" t="s">
        <v>25</v>
      </c>
      <c r="D11" t="s">
        <v>49</v>
      </c>
      <c r="E11" t="s">
        <v>50</v>
      </c>
      <c r="F11" s="1" t="s">
        <v>51</v>
      </c>
      <c r="G11" t="s">
        <v>52</v>
      </c>
      <c r="H11" t="s">
        <v>30</v>
      </c>
      <c r="I11" t="s">
        <v>31</v>
      </c>
      <c r="J11" t="s">
        <v>53</v>
      </c>
      <c r="K11" s="3">
        <v>0.40000001100000004</v>
      </c>
      <c r="L11" s="3" t="s">
        <v>33</v>
      </c>
      <c r="M11" s="3">
        <v>0</v>
      </c>
      <c r="N11" s="3">
        <v>0</v>
      </c>
      <c r="O11" s="3">
        <v>0</v>
      </c>
      <c r="P11" s="3">
        <v>0</v>
      </c>
      <c r="Q11" s="3" t="s">
        <v>33</v>
      </c>
      <c r="R11" s="3" t="s">
        <v>33</v>
      </c>
      <c r="S11">
        <v>0</v>
      </c>
      <c r="T11" t="s">
        <v>33</v>
      </c>
      <c r="U11" s="4">
        <v>0</v>
      </c>
      <c r="V11" s="4">
        <v>0</v>
      </c>
      <c r="W11" s="4">
        <v>0</v>
      </c>
    </row>
    <row r="12" spans="1:23">
      <c r="A12" t="s">
        <v>23</v>
      </c>
      <c r="B12" t="s">
        <v>35</v>
      </c>
      <c r="C12" t="s">
        <v>25</v>
      </c>
      <c r="D12" t="s">
        <v>54</v>
      </c>
      <c r="E12" t="s">
        <v>50</v>
      </c>
      <c r="F12" s="1" t="s">
        <v>55</v>
      </c>
      <c r="G12" t="s">
        <v>29</v>
      </c>
      <c r="H12" t="s">
        <v>30</v>
      </c>
      <c r="I12" t="s">
        <v>41</v>
      </c>
      <c r="J12" t="s">
        <v>56</v>
      </c>
      <c r="K12" s="3">
        <v>2.8000000119999999</v>
      </c>
      <c r="L12" s="3">
        <v>1164</v>
      </c>
      <c r="M12" s="3">
        <v>316.36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>
        <v>0</v>
      </c>
      <c r="T12" t="s">
        <v>33</v>
      </c>
      <c r="U12" s="4">
        <v>0</v>
      </c>
      <c r="V12" s="4">
        <v>0</v>
      </c>
      <c r="W12" s="4">
        <v>0</v>
      </c>
    </row>
    <row r="13" spans="1:23">
      <c r="A13" t="s">
        <v>23</v>
      </c>
      <c r="B13" t="s">
        <v>35</v>
      </c>
      <c r="C13" t="s">
        <v>25</v>
      </c>
      <c r="D13" t="s">
        <v>54</v>
      </c>
      <c r="E13" t="s">
        <v>50</v>
      </c>
      <c r="F13" s="1" t="s">
        <v>57</v>
      </c>
      <c r="G13" t="s">
        <v>29</v>
      </c>
      <c r="H13" t="s">
        <v>30</v>
      </c>
      <c r="I13" t="s">
        <v>31</v>
      </c>
      <c r="J13" t="s">
        <v>32</v>
      </c>
      <c r="K13" s="3">
        <v>1.6000000130000001</v>
      </c>
      <c r="L13" s="3" t="s">
        <v>33</v>
      </c>
      <c r="M13" s="3">
        <v>0</v>
      </c>
      <c r="N13" s="3">
        <v>0</v>
      </c>
      <c r="O13" s="3">
        <v>0</v>
      </c>
      <c r="P13" s="3">
        <v>0</v>
      </c>
      <c r="Q13" s="3" t="s">
        <v>33</v>
      </c>
      <c r="R13" s="3" t="s">
        <v>33</v>
      </c>
      <c r="S13">
        <v>0</v>
      </c>
      <c r="T13" t="s">
        <v>33</v>
      </c>
      <c r="U13" s="4">
        <v>0</v>
      </c>
      <c r="V13" s="4">
        <v>0</v>
      </c>
      <c r="W13" s="4">
        <v>0</v>
      </c>
    </row>
    <row r="14" spans="1:23">
      <c r="A14" t="s">
        <v>23</v>
      </c>
      <c r="B14" t="s">
        <v>35</v>
      </c>
      <c r="C14" t="s">
        <v>25</v>
      </c>
      <c r="D14" t="s">
        <v>54</v>
      </c>
      <c r="E14" t="s">
        <v>50</v>
      </c>
      <c r="F14" s="1" t="s">
        <v>58</v>
      </c>
      <c r="G14" t="s">
        <v>29</v>
      </c>
      <c r="H14" t="s">
        <v>30</v>
      </c>
      <c r="I14" t="s">
        <v>31</v>
      </c>
      <c r="J14" t="s">
        <v>59</v>
      </c>
      <c r="K14" s="3">
        <v>1.3000000140000001</v>
      </c>
      <c r="L14" s="3" t="s">
        <v>33</v>
      </c>
      <c r="M14" s="3">
        <v>0</v>
      </c>
      <c r="N14" s="3">
        <v>0</v>
      </c>
      <c r="O14" s="3">
        <v>0</v>
      </c>
      <c r="P14" s="3">
        <v>0</v>
      </c>
      <c r="Q14" s="3" t="s">
        <v>33</v>
      </c>
      <c r="R14" s="3" t="s">
        <v>33</v>
      </c>
      <c r="S14">
        <v>0</v>
      </c>
      <c r="T14" t="s">
        <v>33</v>
      </c>
      <c r="U14" s="4">
        <v>0</v>
      </c>
      <c r="V14" s="4">
        <v>0</v>
      </c>
      <c r="W14" s="4">
        <v>0</v>
      </c>
    </row>
    <row r="15" spans="1:23">
      <c r="A15" t="s">
        <v>23</v>
      </c>
      <c r="B15" t="s">
        <v>35</v>
      </c>
      <c r="C15" t="s">
        <v>25</v>
      </c>
      <c r="D15" t="s">
        <v>54</v>
      </c>
      <c r="E15" t="s">
        <v>50</v>
      </c>
      <c r="F15" s="1" t="s">
        <v>60</v>
      </c>
      <c r="G15" t="s">
        <v>52</v>
      </c>
      <c r="H15" t="s">
        <v>30</v>
      </c>
      <c r="I15" t="s">
        <v>31</v>
      </c>
      <c r="J15" t="s">
        <v>61</v>
      </c>
      <c r="K15" s="3">
        <v>11.000000014999999</v>
      </c>
      <c r="L15" s="3" t="s">
        <v>33</v>
      </c>
      <c r="M15" s="3">
        <v>0</v>
      </c>
      <c r="N15" s="3">
        <v>0</v>
      </c>
      <c r="O15" s="3">
        <v>0</v>
      </c>
      <c r="P15" s="3">
        <v>0</v>
      </c>
      <c r="Q15" s="3" t="s">
        <v>33</v>
      </c>
      <c r="R15" s="3" t="s">
        <v>33</v>
      </c>
      <c r="S15">
        <v>0</v>
      </c>
      <c r="T15" t="s">
        <v>33</v>
      </c>
      <c r="U15" s="4">
        <v>0</v>
      </c>
      <c r="V15" s="4">
        <v>0</v>
      </c>
      <c r="W15" s="4">
        <v>0</v>
      </c>
    </row>
    <row r="16" spans="1:23">
      <c r="A16" t="s">
        <v>23</v>
      </c>
      <c r="B16" t="s">
        <v>35</v>
      </c>
      <c r="C16" t="s">
        <v>25</v>
      </c>
      <c r="D16" t="s">
        <v>54</v>
      </c>
      <c r="E16" t="s">
        <v>50</v>
      </c>
      <c r="F16" s="1" t="s">
        <v>62</v>
      </c>
      <c r="G16" t="s">
        <v>63</v>
      </c>
      <c r="H16" t="s">
        <v>30</v>
      </c>
      <c r="I16" t="s">
        <v>64</v>
      </c>
      <c r="J16" t="s">
        <v>65</v>
      </c>
      <c r="K16" s="3">
        <v>9.5000000159999995</v>
      </c>
      <c r="L16" s="3" t="s">
        <v>33</v>
      </c>
      <c r="M16" s="3">
        <v>203.2</v>
      </c>
      <c r="N16" s="3">
        <v>0</v>
      </c>
      <c r="O16" s="3">
        <v>0</v>
      </c>
      <c r="P16" s="3">
        <v>0</v>
      </c>
      <c r="Q16" s="3" t="s">
        <v>33</v>
      </c>
      <c r="R16" s="3" t="s">
        <v>33</v>
      </c>
      <c r="S16">
        <v>0</v>
      </c>
      <c r="T16" t="s">
        <v>33</v>
      </c>
      <c r="U16" s="4">
        <v>0</v>
      </c>
      <c r="V16" s="4">
        <v>0</v>
      </c>
      <c r="W16" s="4">
        <v>0</v>
      </c>
    </row>
    <row r="17" spans="1:23">
      <c r="A17" t="s">
        <v>23</v>
      </c>
      <c r="B17" t="s">
        <v>35</v>
      </c>
      <c r="C17" t="s">
        <v>25</v>
      </c>
      <c r="D17" t="s">
        <v>54</v>
      </c>
      <c r="E17" t="s">
        <v>50</v>
      </c>
      <c r="F17" s="1" t="s">
        <v>66</v>
      </c>
      <c r="G17" t="s">
        <v>63</v>
      </c>
      <c r="H17" t="s">
        <v>30</v>
      </c>
      <c r="I17" t="s">
        <v>64</v>
      </c>
      <c r="J17" t="s">
        <v>67</v>
      </c>
      <c r="K17" s="3">
        <v>7.5000000169999996</v>
      </c>
      <c r="L17" s="3" t="s">
        <v>33</v>
      </c>
      <c r="M17" s="3">
        <v>366.84</v>
      </c>
      <c r="N17" s="3">
        <v>0</v>
      </c>
      <c r="O17" s="3">
        <v>0</v>
      </c>
      <c r="P17" s="3">
        <v>0</v>
      </c>
      <c r="Q17" s="3" t="s">
        <v>33</v>
      </c>
      <c r="R17" s="3" t="s">
        <v>33</v>
      </c>
      <c r="S17">
        <v>0</v>
      </c>
      <c r="T17" t="s">
        <v>33</v>
      </c>
      <c r="U17" s="4">
        <v>0</v>
      </c>
      <c r="V17" s="4">
        <v>0</v>
      </c>
      <c r="W17" s="4">
        <v>0</v>
      </c>
    </row>
    <row r="18" spans="1:23">
      <c r="A18" t="s">
        <v>23</v>
      </c>
      <c r="B18" t="s">
        <v>35</v>
      </c>
      <c r="C18" t="s">
        <v>25</v>
      </c>
      <c r="D18" t="s">
        <v>54</v>
      </c>
      <c r="E18" t="s">
        <v>50</v>
      </c>
      <c r="F18" s="1" t="s">
        <v>68</v>
      </c>
      <c r="G18" t="s">
        <v>29</v>
      </c>
      <c r="H18" t="s">
        <v>30</v>
      </c>
      <c r="I18" t="s">
        <v>31</v>
      </c>
      <c r="J18" t="s">
        <v>32</v>
      </c>
      <c r="K18" s="3">
        <v>9.3000000180000004</v>
      </c>
      <c r="L18" s="3" t="s">
        <v>33</v>
      </c>
      <c r="M18" s="3">
        <v>10</v>
      </c>
      <c r="N18" s="3">
        <v>0</v>
      </c>
      <c r="O18" s="3">
        <v>0</v>
      </c>
      <c r="P18" s="3">
        <v>0</v>
      </c>
      <c r="Q18" s="3" t="s">
        <v>33</v>
      </c>
      <c r="R18" s="3" t="s">
        <v>33</v>
      </c>
      <c r="S18">
        <v>0</v>
      </c>
      <c r="T18" t="s">
        <v>33</v>
      </c>
      <c r="U18" s="4">
        <v>0</v>
      </c>
      <c r="V18" s="4">
        <v>0</v>
      </c>
      <c r="W18" s="4">
        <v>0</v>
      </c>
    </row>
    <row r="19" spans="1:23">
      <c r="A19" t="s">
        <v>23</v>
      </c>
      <c r="B19" t="s">
        <v>35</v>
      </c>
      <c r="C19" t="s">
        <v>25</v>
      </c>
      <c r="D19" t="s">
        <v>54</v>
      </c>
      <c r="E19" t="s">
        <v>50</v>
      </c>
      <c r="F19" s="2" t="s">
        <v>69</v>
      </c>
      <c r="G19" t="s">
        <v>70</v>
      </c>
      <c r="H19" t="s">
        <v>30</v>
      </c>
      <c r="I19" t="s">
        <v>31</v>
      </c>
      <c r="J19" t="s">
        <v>71</v>
      </c>
      <c r="K19" s="3">
        <v>8.3000000190000005</v>
      </c>
      <c r="L19" s="3" t="s">
        <v>33</v>
      </c>
      <c r="M19" s="3">
        <v>0</v>
      </c>
      <c r="N19" s="3">
        <v>0</v>
      </c>
      <c r="O19" s="3">
        <v>0</v>
      </c>
      <c r="P19" s="3">
        <v>0</v>
      </c>
      <c r="Q19" s="3" t="s">
        <v>33</v>
      </c>
      <c r="R19" s="3" t="s">
        <v>33</v>
      </c>
      <c r="S19">
        <v>0</v>
      </c>
      <c r="T19" t="s">
        <v>33</v>
      </c>
      <c r="U19" s="4">
        <v>0</v>
      </c>
      <c r="V19" s="4">
        <v>0</v>
      </c>
      <c r="W19" s="4">
        <v>0</v>
      </c>
    </row>
    <row r="20" spans="1:23">
      <c r="A20" t="s">
        <v>23</v>
      </c>
      <c r="B20" t="s">
        <v>35</v>
      </c>
      <c r="C20" t="s">
        <v>25</v>
      </c>
      <c r="D20" t="s">
        <v>54</v>
      </c>
      <c r="E20" t="s">
        <v>50</v>
      </c>
      <c r="F20" s="1" t="s">
        <v>72</v>
      </c>
      <c r="G20" t="s">
        <v>52</v>
      </c>
      <c r="H20" t="s">
        <v>30</v>
      </c>
      <c r="I20" t="s">
        <v>31</v>
      </c>
      <c r="J20" t="s">
        <v>73</v>
      </c>
      <c r="K20" s="3">
        <v>15.00000002</v>
      </c>
      <c r="L20" s="3" t="s">
        <v>33</v>
      </c>
      <c r="M20" s="3">
        <v>0</v>
      </c>
      <c r="N20" s="3">
        <v>0</v>
      </c>
      <c r="O20" s="3">
        <v>0</v>
      </c>
      <c r="P20" s="3">
        <v>0</v>
      </c>
      <c r="Q20" s="3" t="s">
        <v>33</v>
      </c>
      <c r="R20" s="3" t="s">
        <v>33</v>
      </c>
      <c r="S20">
        <v>0</v>
      </c>
      <c r="T20" t="s">
        <v>33</v>
      </c>
      <c r="U20" s="4">
        <v>0</v>
      </c>
      <c r="V20" s="4">
        <v>0</v>
      </c>
      <c r="W20" s="4">
        <v>0</v>
      </c>
    </row>
    <row r="21" spans="1:23">
      <c r="A21" t="s">
        <v>23</v>
      </c>
      <c r="B21" t="s">
        <v>35</v>
      </c>
      <c r="C21" t="s">
        <v>25</v>
      </c>
      <c r="D21" t="s">
        <v>54</v>
      </c>
      <c r="E21" t="s">
        <v>50</v>
      </c>
      <c r="F21" s="1" t="s">
        <v>74</v>
      </c>
      <c r="G21" t="s">
        <v>29</v>
      </c>
      <c r="H21" t="s">
        <v>30</v>
      </c>
      <c r="I21" t="s">
        <v>31</v>
      </c>
      <c r="J21" t="s">
        <v>32</v>
      </c>
      <c r="K21" s="3">
        <v>9.2000000209999993</v>
      </c>
      <c r="L21" s="3" t="s">
        <v>33</v>
      </c>
      <c r="M21" s="3">
        <v>1244.67</v>
      </c>
      <c r="N21" s="3">
        <v>0</v>
      </c>
      <c r="O21" s="3">
        <v>0</v>
      </c>
      <c r="P21" s="3">
        <v>0</v>
      </c>
      <c r="Q21" s="3" t="s">
        <v>33</v>
      </c>
      <c r="R21" s="3" t="s">
        <v>33</v>
      </c>
      <c r="S21">
        <v>0</v>
      </c>
      <c r="T21" t="s">
        <v>33</v>
      </c>
      <c r="U21" s="4">
        <v>0</v>
      </c>
      <c r="V21" s="4">
        <v>0</v>
      </c>
      <c r="W21" s="4">
        <v>0</v>
      </c>
    </row>
    <row r="22" spans="1:23">
      <c r="A22" t="s">
        <v>23</v>
      </c>
      <c r="B22" t="s">
        <v>35</v>
      </c>
      <c r="C22" t="s">
        <v>25</v>
      </c>
      <c r="D22" t="s">
        <v>54</v>
      </c>
      <c r="E22" t="s">
        <v>50</v>
      </c>
      <c r="F22" s="2" t="s">
        <v>75</v>
      </c>
      <c r="G22" t="s">
        <v>29</v>
      </c>
      <c r="H22" t="s">
        <v>30</v>
      </c>
      <c r="I22" t="s">
        <v>31</v>
      </c>
      <c r="J22" t="s">
        <v>76</v>
      </c>
      <c r="K22" s="3">
        <v>5.500000022</v>
      </c>
      <c r="L22" s="3" t="s">
        <v>33</v>
      </c>
      <c r="M22" s="3">
        <v>0</v>
      </c>
      <c r="N22" s="3">
        <v>0</v>
      </c>
      <c r="O22" s="3">
        <v>0</v>
      </c>
      <c r="P22" s="3">
        <v>0</v>
      </c>
      <c r="Q22" s="3" t="s">
        <v>33</v>
      </c>
      <c r="R22" s="3" t="s">
        <v>33</v>
      </c>
      <c r="S22">
        <v>0</v>
      </c>
      <c r="T22" t="s">
        <v>33</v>
      </c>
      <c r="U22" s="4">
        <v>0</v>
      </c>
      <c r="V22" s="4">
        <v>0</v>
      </c>
      <c r="W22" s="4">
        <v>0</v>
      </c>
    </row>
    <row r="23" spans="1:23">
      <c r="A23" t="s">
        <v>23</v>
      </c>
      <c r="B23" t="s">
        <v>35</v>
      </c>
      <c r="C23" t="s">
        <v>25</v>
      </c>
      <c r="D23" t="s">
        <v>54</v>
      </c>
      <c r="E23" t="s">
        <v>50</v>
      </c>
      <c r="F23" s="1" t="s">
        <v>77</v>
      </c>
      <c r="G23" t="s">
        <v>29</v>
      </c>
      <c r="H23" t="s">
        <v>30</v>
      </c>
      <c r="I23" t="s">
        <v>31</v>
      </c>
      <c r="J23" t="s">
        <v>78</v>
      </c>
      <c r="K23" s="3">
        <v>5.5000000230000001</v>
      </c>
      <c r="L23" s="3">
        <v>0</v>
      </c>
      <c r="M23" s="3">
        <v>123.61</v>
      </c>
      <c r="N23" s="3">
        <v>0</v>
      </c>
      <c r="O23" s="3">
        <v>0</v>
      </c>
      <c r="P23" s="3">
        <v>0</v>
      </c>
      <c r="Q23" s="3" t="s">
        <v>33</v>
      </c>
      <c r="R23" s="3" t="s">
        <v>33</v>
      </c>
      <c r="S23">
        <v>0</v>
      </c>
      <c r="T23" t="s">
        <v>33</v>
      </c>
      <c r="U23" s="4">
        <v>0</v>
      </c>
      <c r="V23" s="4">
        <v>0</v>
      </c>
      <c r="W23" s="4">
        <v>0</v>
      </c>
    </row>
    <row r="24" spans="1:23">
      <c r="A24" t="s">
        <v>23</v>
      </c>
      <c r="B24" t="s">
        <v>35</v>
      </c>
      <c r="C24" t="s">
        <v>25</v>
      </c>
      <c r="D24" t="s">
        <v>54</v>
      </c>
      <c r="E24" t="s">
        <v>50</v>
      </c>
      <c r="F24" s="1" t="s">
        <v>79</v>
      </c>
      <c r="G24" t="s">
        <v>52</v>
      </c>
      <c r="H24" t="s">
        <v>30</v>
      </c>
      <c r="I24" t="s">
        <v>31</v>
      </c>
      <c r="J24" t="s">
        <v>80</v>
      </c>
      <c r="K24" s="3">
        <v>16.300000023999999</v>
      </c>
      <c r="L24" s="3" t="s">
        <v>33</v>
      </c>
      <c r="M24" s="3">
        <v>0</v>
      </c>
      <c r="N24" s="3">
        <v>0</v>
      </c>
      <c r="O24" s="3">
        <v>0</v>
      </c>
      <c r="P24" s="3">
        <v>0</v>
      </c>
      <c r="Q24" s="3" t="s">
        <v>33</v>
      </c>
      <c r="R24" s="3" t="s">
        <v>33</v>
      </c>
      <c r="S24">
        <v>0</v>
      </c>
      <c r="T24" t="s">
        <v>33</v>
      </c>
      <c r="U24" s="4">
        <v>0</v>
      </c>
      <c r="V24" s="4">
        <v>0</v>
      </c>
      <c r="W24" s="4">
        <v>0</v>
      </c>
    </row>
    <row r="25" spans="1:23">
      <c r="A25" t="s">
        <v>23</v>
      </c>
      <c r="B25" t="s">
        <v>35</v>
      </c>
      <c r="C25" t="s">
        <v>25</v>
      </c>
      <c r="D25" t="s">
        <v>54</v>
      </c>
      <c r="E25" t="s">
        <v>50</v>
      </c>
      <c r="F25" s="1" t="s">
        <v>81</v>
      </c>
      <c r="G25" t="s">
        <v>70</v>
      </c>
      <c r="H25" t="s">
        <v>30</v>
      </c>
      <c r="I25" t="s">
        <v>31</v>
      </c>
      <c r="J25" t="s">
        <v>71</v>
      </c>
      <c r="K25" s="3">
        <v>10.300000025000001</v>
      </c>
      <c r="L25" s="3" t="s">
        <v>33</v>
      </c>
      <c r="M25" s="3">
        <v>0</v>
      </c>
      <c r="N25" s="3">
        <v>0</v>
      </c>
      <c r="O25" s="3">
        <v>0</v>
      </c>
      <c r="P25" s="3">
        <v>0</v>
      </c>
      <c r="Q25" s="3" t="s">
        <v>33</v>
      </c>
      <c r="R25" s="3" t="s">
        <v>33</v>
      </c>
      <c r="S25">
        <v>0</v>
      </c>
      <c r="T25" t="s">
        <v>33</v>
      </c>
      <c r="U25" s="4">
        <v>0</v>
      </c>
      <c r="V25" s="4">
        <v>0</v>
      </c>
      <c r="W25" s="4">
        <v>0</v>
      </c>
    </row>
    <row r="26" spans="1:23">
      <c r="A26" t="s">
        <v>23</v>
      </c>
      <c r="B26" t="s">
        <v>35</v>
      </c>
      <c r="C26" t="s">
        <v>25</v>
      </c>
      <c r="D26" t="s">
        <v>54</v>
      </c>
      <c r="E26" t="s">
        <v>50</v>
      </c>
      <c r="F26" s="1" t="s">
        <v>82</v>
      </c>
      <c r="G26" t="s">
        <v>29</v>
      </c>
      <c r="H26" t="s">
        <v>30</v>
      </c>
      <c r="I26" t="s">
        <v>31</v>
      </c>
      <c r="J26" t="s">
        <v>83</v>
      </c>
      <c r="K26" s="3">
        <v>3.3000000259999998</v>
      </c>
      <c r="L26" s="3">
        <v>240</v>
      </c>
      <c r="M26" s="3">
        <v>622.84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>
        <v>0</v>
      </c>
      <c r="T26" t="s">
        <v>33</v>
      </c>
      <c r="U26" s="4">
        <v>0</v>
      </c>
      <c r="V26" s="4">
        <v>0</v>
      </c>
      <c r="W26" s="4">
        <v>0</v>
      </c>
    </row>
    <row r="27" spans="1:23">
      <c r="A27" t="s">
        <v>23</v>
      </c>
      <c r="B27" t="s">
        <v>35</v>
      </c>
      <c r="C27" t="s">
        <v>25</v>
      </c>
      <c r="D27" t="s">
        <v>54</v>
      </c>
      <c r="E27" t="s">
        <v>50</v>
      </c>
      <c r="F27" s="1" t="s">
        <v>84</v>
      </c>
      <c r="G27" t="s">
        <v>29</v>
      </c>
      <c r="H27" t="s">
        <v>30</v>
      </c>
      <c r="I27" t="s">
        <v>31</v>
      </c>
      <c r="J27" t="s">
        <v>83</v>
      </c>
      <c r="K27" s="3">
        <v>3.3000000269999998</v>
      </c>
      <c r="L27" s="3" t="s">
        <v>33</v>
      </c>
      <c r="M27" s="3">
        <v>1392.89</v>
      </c>
      <c r="N27" s="3">
        <v>0</v>
      </c>
      <c r="O27" s="3">
        <v>0</v>
      </c>
      <c r="P27" s="3">
        <v>0</v>
      </c>
      <c r="Q27" s="3" t="s">
        <v>33</v>
      </c>
      <c r="R27" s="3" t="s">
        <v>33</v>
      </c>
      <c r="S27">
        <v>0</v>
      </c>
      <c r="T27" t="s">
        <v>33</v>
      </c>
      <c r="U27" s="4">
        <v>0</v>
      </c>
      <c r="V27" s="4">
        <v>0</v>
      </c>
      <c r="W27" s="4">
        <v>0</v>
      </c>
    </row>
    <row r="28" spans="1:23">
      <c r="A28" t="s">
        <v>23</v>
      </c>
      <c r="B28" t="s">
        <v>85</v>
      </c>
      <c r="C28" t="s">
        <v>25</v>
      </c>
      <c r="D28" t="s">
        <v>86</v>
      </c>
      <c r="E28" t="s">
        <v>87</v>
      </c>
      <c r="F28" s="1" t="s">
        <v>88</v>
      </c>
      <c r="G28" t="s">
        <v>29</v>
      </c>
      <c r="H28" t="s">
        <v>30</v>
      </c>
      <c r="I28" t="s">
        <v>41</v>
      </c>
      <c r="J28" t="s">
        <v>39</v>
      </c>
      <c r="K28" s="3">
        <v>2.8000000279999999</v>
      </c>
      <c r="L28" s="3">
        <v>0</v>
      </c>
      <c r="M28" s="3">
        <v>657.89</v>
      </c>
      <c r="N28" s="3">
        <v>0</v>
      </c>
      <c r="O28" s="3">
        <v>0</v>
      </c>
      <c r="P28" s="3">
        <v>0</v>
      </c>
      <c r="Q28" s="3" t="s">
        <v>33</v>
      </c>
      <c r="R28" s="3" t="s">
        <v>33</v>
      </c>
      <c r="S28">
        <v>0</v>
      </c>
      <c r="T28" t="s">
        <v>33</v>
      </c>
      <c r="U28" s="4">
        <v>0</v>
      </c>
      <c r="V28" s="4">
        <v>0</v>
      </c>
      <c r="W28" s="4">
        <v>0</v>
      </c>
    </row>
    <row r="29" spans="1:23">
      <c r="A29" t="s">
        <v>23</v>
      </c>
      <c r="B29" t="s">
        <v>85</v>
      </c>
      <c r="C29" t="s">
        <v>25</v>
      </c>
      <c r="D29" t="s">
        <v>86</v>
      </c>
      <c r="E29" t="s">
        <v>87</v>
      </c>
      <c r="F29" s="1" t="s">
        <v>89</v>
      </c>
      <c r="G29" t="s">
        <v>29</v>
      </c>
      <c r="H29" t="s">
        <v>30</v>
      </c>
      <c r="I29" t="s">
        <v>31</v>
      </c>
      <c r="J29" t="s">
        <v>42</v>
      </c>
      <c r="K29" s="3">
        <v>0.70000002899999991</v>
      </c>
      <c r="L29" s="3" t="s">
        <v>33</v>
      </c>
      <c r="M29" s="3">
        <v>0</v>
      </c>
      <c r="N29" s="3">
        <v>0</v>
      </c>
      <c r="O29" s="3">
        <v>0</v>
      </c>
      <c r="P29" s="3">
        <v>0</v>
      </c>
      <c r="Q29" s="3" t="s">
        <v>33</v>
      </c>
      <c r="R29" s="3" t="s">
        <v>33</v>
      </c>
      <c r="S29">
        <v>0</v>
      </c>
      <c r="T29" t="s">
        <v>33</v>
      </c>
      <c r="U29" s="4">
        <v>0</v>
      </c>
      <c r="V29" s="4">
        <v>0</v>
      </c>
      <c r="W29" s="4">
        <v>0</v>
      </c>
    </row>
    <row r="30" spans="1:23">
      <c r="A30" t="s">
        <v>23</v>
      </c>
      <c r="B30" t="s">
        <v>85</v>
      </c>
      <c r="C30" t="s">
        <v>25</v>
      </c>
      <c r="D30" t="s">
        <v>86</v>
      </c>
      <c r="E30" t="s">
        <v>87</v>
      </c>
      <c r="F30" s="1" t="s">
        <v>90</v>
      </c>
      <c r="G30" t="s">
        <v>29</v>
      </c>
      <c r="H30" t="s">
        <v>30</v>
      </c>
      <c r="I30" t="s">
        <v>31</v>
      </c>
      <c r="J30" t="s">
        <v>42</v>
      </c>
      <c r="K30" s="3">
        <v>0.70000003</v>
      </c>
      <c r="L30" s="3" t="s">
        <v>33</v>
      </c>
      <c r="M30" s="3">
        <v>0</v>
      </c>
      <c r="N30" s="3">
        <v>0</v>
      </c>
      <c r="O30" s="3">
        <v>0</v>
      </c>
      <c r="P30" s="3">
        <v>0</v>
      </c>
      <c r="Q30" s="3" t="s">
        <v>33</v>
      </c>
      <c r="R30" s="3" t="s">
        <v>33</v>
      </c>
      <c r="S30">
        <v>0</v>
      </c>
      <c r="T30" t="s">
        <v>33</v>
      </c>
      <c r="U30" s="4">
        <v>0</v>
      </c>
      <c r="V30" s="4">
        <v>0</v>
      </c>
      <c r="W30" s="4">
        <v>0</v>
      </c>
    </row>
    <row r="31" spans="1:23">
      <c r="A31" t="s">
        <v>23</v>
      </c>
      <c r="B31" t="s">
        <v>85</v>
      </c>
      <c r="C31" t="s">
        <v>25</v>
      </c>
      <c r="D31" t="s">
        <v>86</v>
      </c>
      <c r="E31" t="s">
        <v>87</v>
      </c>
      <c r="F31" s="2" t="s">
        <v>91</v>
      </c>
      <c r="G31" t="s">
        <v>29</v>
      </c>
      <c r="H31" t="s">
        <v>30</v>
      </c>
      <c r="I31" t="s">
        <v>31</v>
      </c>
      <c r="J31" t="s">
        <v>92</v>
      </c>
      <c r="K31" s="3">
        <v>4.3000000309999997</v>
      </c>
      <c r="L31" s="3" t="s">
        <v>33</v>
      </c>
      <c r="M31" s="3">
        <v>0</v>
      </c>
      <c r="N31" s="3">
        <v>0</v>
      </c>
      <c r="O31" s="3">
        <v>0</v>
      </c>
      <c r="P31" s="3">
        <v>0</v>
      </c>
      <c r="Q31" s="3" t="s">
        <v>33</v>
      </c>
      <c r="R31" s="3" t="s">
        <v>33</v>
      </c>
      <c r="S31">
        <v>0</v>
      </c>
      <c r="T31" t="s">
        <v>33</v>
      </c>
      <c r="U31" s="4">
        <v>0</v>
      </c>
      <c r="V31" s="4">
        <v>0</v>
      </c>
      <c r="W31" s="4">
        <v>0</v>
      </c>
    </row>
    <row r="32" spans="1:23">
      <c r="A32" t="s">
        <v>23</v>
      </c>
      <c r="B32" t="s">
        <v>85</v>
      </c>
      <c r="C32" t="s">
        <v>25</v>
      </c>
      <c r="D32" t="s">
        <v>86</v>
      </c>
      <c r="E32" t="s">
        <v>87</v>
      </c>
      <c r="F32" s="1" t="s">
        <v>93</v>
      </c>
      <c r="G32" t="s">
        <v>29</v>
      </c>
      <c r="H32" t="s">
        <v>30</v>
      </c>
      <c r="I32" t="s">
        <v>31</v>
      </c>
      <c r="J32" t="s">
        <v>92</v>
      </c>
      <c r="K32" s="3">
        <v>4.3000000319999998</v>
      </c>
      <c r="L32" s="3" t="s">
        <v>33</v>
      </c>
      <c r="M32" s="3">
        <v>0</v>
      </c>
      <c r="N32" s="3">
        <v>0</v>
      </c>
      <c r="O32" s="3">
        <v>0</v>
      </c>
      <c r="P32" s="3">
        <v>0</v>
      </c>
      <c r="Q32" s="3" t="s">
        <v>33</v>
      </c>
      <c r="R32" s="3" t="s">
        <v>33</v>
      </c>
      <c r="S32">
        <v>0</v>
      </c>
      <c r="T32" t="s">
        <v>33</v>
      </c>
      <c r="U32" s="4">
        <v>0</v>
      </c>
      <c r="V32" s="4">
        <v>0</v>
      </c>
      <c r="W32" s="4">
        <v>0</v>
      </c>
    </row>
    <row r="33" spans="1:23">
      <c r="A33" t="s">
        <v>23</v>
      </c>
      <c r="B33" t="s">
        <v>85</v>
      </c>
      <c r="C33" t="s">
        <v>25</v>
      </c>
      <c r="D33" t="s">
        <v>86</v>
      </c>
      <c r="E33" t="s">
        <v>87</v>
      </c>
      <c r="F33" s="1" t="s">
        <v>94</v>
      </c>
      <c r="G33" t="s">
        <v>29</v>
      </c>
      <c r="H33" t="s">
        <v>30</v>
      </c>
      <c r="I33" t="s">
        <v>31</v>
      </c>
      <c r="J33" t="s">
        <v>92</v>
      </c>
      <c r="K33" s="3">
        <v>4.3000000329999999</v>
      </c>
      <c r="L33" s="3" t="s">
        <v>33</v>
      </c>
      <c r="M33" s="3">
        <v>0</v>
      </c>
      <c r="N33" s="3">
        <v>0</v>
      </c>
      <c r="O33" s="3">
        <v>0</v>
      </c>
      <c r="P33" s="3">
        <v>0</v>
      </c>
      <c r="Q33" s="3" t="s">
        <v>33</v>
      </c>
      <c r="R33" s="3" t="s">
        <v>33</v>
      </c>
      <c r="S33">
        <v>0</v>
      </c>
      <c r="T33" t="s">
        <v>33</v>
      </c>
      <c r="U33" s="4">
        <v>0</v>
      </c>
      <c r="V33" s="4">
        <v>0</v>
      </c>
      <c r="W33" s="4">
        <v>0</v>
      </c>
    </row>
    <row r="34" spans="1:23">
      <c r="A34" t="s">
        <v>23</v>
      </c>
      <c r="B34" t="s">
        <v>85</v>
      </c>
      <c r="C34" t="s">
        <v>25</v>
      </c>
      <c r="D34" t="s">
        <v>86</v>
      </c>
      <c r="E34" t="s">
        <v>87</v>
      </c>
      <c r="F34" s="1" t="s">
        <v>95</v>
      </c>
      <c r="G34" t="s">
        <v>29</v>
      </c>
      <c r="H34" t="s">
        <v>30</v>
      </c>
      <c r="I34" t="s">
        <v>31</v>
      </c>
      <c r="J34" t="s">
        <v>92</v>
      </c>
      <c r="K34" s="3">
        <v>4.300000034</v>
      </c>
      <c r="L34" s="3" t="s">
        <v>33</v>
      </c>
      <c r="M34" s="3">
        <v>0</v>
      </c>
      <c r="N34" s="3">
        <v>0</v>
      </c>
      <c r="O34" s="3">
        <v>0</v>
      </c>
      <c r="P34" s="3">
        <v>0</v>
      </c>
      <c r="Q34" s="3" t="s">
        <v>33</v>
      </c>
      <c r="R34" s="3" t="s">
        <v>33</v>
      </c>
      <c r="S34">
        <v>0</v>
      </c>
      <c r="T34" t="s">
        <v>33</v>
      </c>
      <c r="U34" s="4">
        <v>0</v>
      </c>
      <c r="V34" s="4">
        <v>0</v>
      </c>
      <c r="W34" s="4">
        <v>0</v>
      </c>
    </row>
    <row r="35" spans="1:23">
      <c r="A35" t="s">
        <v>23</v>
      </c>
      <c r="B35" t="s">
        <v>85</v>
      </c>
      <c r="C35" t="s">
        <v>25</v>
      </c>
      <c r="D35" t="s">
        <v>86</v>
      </c>
      <c r="E35" t="s">
        <v>87</v>
      </c>
      <c r="F35" s="1" t="s">
        <v>96</v>
      </c>
      <c r="G35" t="s">
        <v>29</v>
      </c>
      <c r="H35" t="s">
        <v>30</v>
      </c>
      <c r="I35" t="s">
        <v>31</v>
      </c>
      <c r="J35" t="s">
        <v>92</v>
      </c>
      <c r="K35" s="3">
        <v>4.3000000350000001</v>
      </c>
      <c r="L35" s="3" t="s">
        <v>33</v>
      </c>
      <c r="M35" s="3">
        <v>0</v>
      </c>
      <c r="N35" s="3">
        <v>0</v>
      </c>
      <c r="O35" s="3">
        <v>0</v>
      </c>
      <c r="P35" s="3">
        <v>0</v>
      </c>
      <c r="Q35" s="3" t="s">
        <v>33</v>
      </c>
      <c r="R35" s="3" t="s">
        <v>33</v>
      </c>
      <c r="S35">
        <v>0</v>
      </c>
      <c r="T35" t="s">
        <v>33</v>
      </c>
      <c r="U35" s="4">
        <v>0</v>
      </c>
      <c r="V35" s="4">
        <v>0</v>
      </c>
      <c r="W35" s="4">
        <v>0</v>
      </c>
    </row>
    <row r="36" spans="1:23">
      <c r="A36" t="s">
        <v>23</v>
      </c>
      <c r="B36" t="s">
        <v>85</v>
      </c>
      <c r="C36" t="s">
        <v>25</v>
      </c>
      <c r="D36" t="s">
        <v>86</v>
      </c>
      <c r="E36" t="s">
        <v>87</v>
      </c>
      <c r="F36" s="1" t="s">
        <v>97</v>
      </c>
      <c r="G36" t="s">
        <v>29</v>
      </c>
      <c r="H36" t="s">
        <v>30</v>
      </c>
      <c r="I36" t="s">
        <v>31</v>
      </c>
      <c r="J36" t="s">
        <v>92</v>
      </c>
      <c r="K36" s="3">
        <v>4.3000000360000001</v>
      </c>
      <c r="L36" s="3" t="s">
        <v>33</v>
      </c>
      <c r="M36" s="3">
        <v>0</v>
      </c>
      <c r="N36" s="3">
        <v>0</v>
      </c>
      <c r="O36" s="3">
        <v>0</v>
      </c>
      <c r="P36" s="3">
        <v>0</v>
      </c>
      <c r="Q36" s="3" t="s">
        <v>33</v>
      </c>
      <c r="R36" s="3" t="s">
        <v>33</v>
      </c>
      <c r="S36">
        <v>0</v>
      </c>
      <c r="T36" t="s">
        <v>33</v>
      </c>
      <c r="U36" s="4">
        <v>0</v>
      </c>
      <c r="V36" s="4">
        <v>0</v>
      </c>
      <c r="W36" s="4">
        <v>0</v>
      </c>
    </row>
    <row r="37" spans="1:23">
      <c r="A37" t="s">
        <v>23</v>
      </c>
      <c r="B37" t="s">
        <v>98</v>
      </c>
      <c r="C37" t="s">
        <v>25</v>
      </c>
      <c r="D37" t="s">
        <v>99</v>
      </c>
      <c r="E37" t="s">
        <v>100</v>
      </c>
      <c r="F37" s="1" t="s">
        <v>101</v>
      </c>
      <c r="G37" t="s">
        <v>29</v>
      </c>
      <c r="H37" t="s">
        <v>30</v>
      </c>
      <c r="I37" t="s">
        <v>31</v>
      </c>
      <c r="J37" t="s">
        <v>39</v>
      </c>
      <c r="K37" s="3">
        <v>2.9000000369999999</v>
      </c>
      <c r="L37" s="3" t="s">
        <v>33</v>
      </c>
      <c r="M37" s="3">
        <v>0</v>
      </c>
      <c r="N37" s="3">
        <v>0</v>
      </c>
      <c r="O37" s="3">
        <v>0</v>
      </c>
      <c r="P37" s="3">
        <v>0</v>
      </c>
      <c r="Q37" s="3" t="s">
        <v>33</v>
      </c>
      <c r="R37" s="3" t="s">
        <v>33</v>
      </c>
      <c r="S37">
        <v>0</v>
      </c>
      <c r="T37" t="s">
        <v>33</v>
      </c>
      <c r="U37" s="4">
        <v>0</v>
      </c>
      <c r="V37" s="4">
        <v>0</v>
      </c>
      <c r="W37" s="4">
        <v>0</v>
      </c>
    </row>
    <row r="38" spans="1:23">
      <c r="A38" t="s">
        <v>23</v>
      </c>
      <c r="B38" t="s">
        <v>98</v>
      </c>
      <c r="C38" t="s">
        <v>25</v>
      </c>
      <c r="D38" t="s">
        <v>99</v>
      </c>
      <c r="E38" t="s">
        <v>100</v>
      </c>
      <c r="F38" s="1" t="s">
        <v>102</v>
      </c>
      <c r="G38" t="s">
        <v>29</v>
      </c>
      <c r="H38" t="s">
        <v>30</v>
      </c>
      <c r="I38" t="s">
        <v>31</v>
      </c>
      <c r="J38" t="s">
        <v>32</v>
      </c>
      <c r="K38" s="3">
        <v>11.100000037999999</v>
      </c>
      <c r="L38" s="3" t="s">
        <v>33</v>
      </c>
      <c r="M38" s="3">
        <v>0</v>
      </c>
      <c r="N38" s="3">
        <v>0</v>
      </c>
      <c r="O38" s="3">
        <v>0</v>
      </c>
      <c r="P38" s="3">
        <v>0</v>
      </c>
      <c r="Q38" s="3" t="s">
        <v>33</v>
      </c>
      <c r="R38" s="3" t="s">
        <v>33</v>
      </c>
      <c r="S38">
        <v>0</v>
      </c>
      <c r="T38" t="s">
        <v>33</v>
      </c>
      <c r="U38" s="4">
        <v>0</v>
      </c>
      <c r="V38" s="4">
        <v>0</v>
      </c>
      <c r="W38" s="4">
        <v>0</v>
      </c>
    </row>
    <row r="39" spans="1:23">
      <c r="A39" t="s">
        <v>23</v>
      </c>
      <c r="B39" t="s">
        <v>98</v>
      </c>
      <c r="C39" t="s">
        <v>25</v>
      </c>
      <c r="D39" t="s">
        <v>99</v>
      </c>
      <c r="E39" t="s">
        <v>100</v>
      </c>
      <c r="F39" s="1" t="s">
        <v>103</v>
      </c>
      <c r="G39" t="s">
        <v>29</v>
      </c>
      <c r="H39" t="s">
        <v>30</v>
      </c>
      <c r="I39" t="s">
        <v>31</v>
      </c>
      <c r="J39" t="s">
        <v>32</v>
      </c>
      <c r="K39" s="3">
        <v>10.700000038999999</v>
      </c>
      <c r="L39" s="3" t="s">
        <v>33</v>
      </c>
      <c r="M39" s="3">
        <v>0</v>
      </c>
      <c r="N39" s="3">
        <v>0</v>
      </c>
      <c r="O39" s="3">
        <v>0</v>
      </c>
      <c r="P39" s="3">
        <v>0</v>
      </c>
      <c r="Q39" s="3" t="s">
        <v>33</v>
      </c>
      <c r="R39" s="3" t="s">
        <v>33</v>
      </c>
      <c r="S39">
        <v>0</v>
      </c>
      <c r="T39" t="s">
        <v>33</v>
      </c>
      <c r="U39" s="4">
        <v>0</v>
      </c>
      <c r="V39" s="4">
        <v>0</v>
      </c>
      <c r="W39" s="4">
        <v>0</v>
      </c>
    </row>
    <row r="40" spans="1:23">
      <c r="A40" t="s">
        <v>23</v>
      </c>
      <c r="B40" t="s">
        <v>98</v>
      </c>
      <c r="C40" t="s">
        <v>25</v>
      </c>
      <c r="D40" t="s">
        <v>104</v>
      </c>
      <c r="E40" t="s">
        <v>105</v>
      </c>
      <c r="F40" s="1" t="s">
        <v>106</v>
      </c>
      <c r="G40" t="s">
        <v>63</v>
      </c>
      <c r="H40" t="s">
        <v>30</v>
      </c>
      <c r="I40" t="s">
        <v>107</v>
      </c>
      <c r="J40" t="s">
        <v>108</v>
      </c>
      <c r="K40" s="3">
        <v>0.50000003999999998</v>
      </c>
      <c r="L40" s="3" t="s">
        <v>33</v>
      </c>
      <c r="M40" s="3">
        <v>0</v>
      </c>
      <c r="N40" s="3">
        <v>0</v>
      </c>
      <c r="O40" s="3">
        <v>0</v>
      </c>
      <c r="P40" s="3">
        <v>0</v>
      </c>
      <c r="Q40" s="3" t="s">
        <v>33</v>
      </c>
      <c r="R40" s="3" t="s">
        <v>33</v>
      </c>
      <c r="S40">
        <v>0</v>
      </c>
      <c r="T40" t="s">
        <v>33</v>
      </c>
      <c r="U40" s="4">
        <v>0</v>
      </c>
      <c r="V40" s="4">
        <v>0</v>
      </c>
      <c r="W40" s="4">
        <v>0</v>
      </c>
    </row>
    <row r="41" spans="1:23">
      <c r="A41" t="s">
        <v>23</v>
      </c>
      <c r="B41" t="s">
        <v>98</v>
      </c>
      <c r="C41" t="s">
        <v>25</v>
      </c>
      <c r="D41" t="s">
        <v>104</v>
      </c>
      <c r="E41" t="s">
        <v>105</v>
      </c>
      <c r="F41" s="1" t="s">
        <v>109</v>
      </c>
      <c r="G41" t="s">
        <v>29</v>
      </c>
      <c r="H41" t="s">
        <v>30</v>
      </c>
      <c r="I41" t="s">
        <v>31</v>
      </c>
      <c r="J41" t="s">
        <v>110</v>
      </c>
      <c r="K41" s="3">
        <v>0.300000041</v>
      </c>
      <c r="L41" s="3" t="s">
        <v>33</v>
      </c>
      <c r="M41" s="3">
        <v>0</v>
      </c>
      <c r="N41" s="3">
        <v>0</v>
      </c>
      <c r="O41" s="3">
        <v>0</v>
      </c>
      <c r="P41" s="3">
        <v>0</v>
      </c>
      <c r="Q41" s="3" t="s">
        <v>33</v>
      </c>
      <c r="R41" s="3" t="s">
        <v>33</v>
      </c>
      <c r="S41">
        <v>0</v>
      </c>
      <c r="T41" t="s">
        <v>33</v>
      </c>
      <c r="U41" s="4">
        <v>0</v>
      </c>
      <c r="V41" s="4">
        <v>0</v>
      </c>
      <c r="W41" s="4">
        <v>0</v>
      </c>
    </row>
    <row r="42" spans="1:23">
      <c r="A42" t="s">
        <v>23</v>
      </c>
      <c r="B42" t="s">
        <v>98</v>
      </c>
      <c r="C42" t="s">
        <v>25</v>
      </c>
      <c r="D42" t="s">
        <v>104</v>
      </c>
      <c r="E42" t="s">
        <v>105</v>
      </c>
      <c r="F42" s="1" t="s">
        <v>111</v>
      </c>
      <c r="G42" t="s">
        <v>70</v>
      </c>
      <c r="H42" t="s">
        <v>112</v>
      </c>
      <c r="I42" t="s">
        <v>31</v>
      </c>
      <c r="J42" t="s">
        <v>113</v>
      </c>
      <c r="K42" s="3">
        <v>4.3000000419999997</v>
      </c>
      <c r="L42" s="3" t="s">
        <v>33</v>
      </c>
      <c r="M42" s="3">
        <v>0</v>
      </c>
      <c r="N42" s="3">
        <v>0</v>
      </c>
      <c r="O42" s="3">
        <v>0</v>
      </c>
      <c r="P42" s="3">
        <v>0</v>
      </c>
      <c r="Q42" s="3" t="s">
        <v>33</v>
      </c>
      <c r="R42" s="3" t="s">
        <v>33</v>
      </c>
      <c r="S42">
        <v>0</v>
      </c>
      <c r="T42" t="s">
        <v>33</v>
      </c>
      <c r="U42" s="4">
        <v>0</v>
      </c>
      <c r="V42" s="4">
        <v>0</v>
      </c>
      <c r="W42" s="4">
        <v>0</v>
      </c>
    </row>
    <row r="43" spans="1:23">
      <c r="A43" t="s">
        <v>23</v>
      </c>
      <c r="B43" t="s">
        <v>98</v>
      </c>
      <c r="C43" t="s">
        <v>25</v>
      </c>
      <c r="D43" t="s">
        <v>104</v>
      </c>
      <c r="E43" t="s">
        <v>105</v>
      </c>
      <c r="F43" s="1" t="s">
        <v>114</v>
      </c>
      <c r="G43" t="s">
        <v>29</v>
      </c>
      <c r="H43" t="s">
        <v>112</v>
      </c>
      <c r="I43" t="s">
        <v>41</v>
      </c>
      <c r="J43" t="s">
        <v>115</v>
      </c>
      <c r="K43" s="3">
        <v>1.6000000430000001</v>
      </c>
      <c r="L43" s="3">
        <v>1632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>
        <v>0</v>
      </c>
      <c r="T43" t="s">
        <v>33</v>
      </c>
      <c r="U43" s="4">
        <v>0</v>
      </c>
      <c r="V43" s="4">
        <v>0</v>
      </c>
      <c r="W43" s="4">
        <v>0</v>
      </c>
    </row>
    <row r="44" spans="1:23">
      <c r="A44" t="s">
        <v>23</v>
      </c>
      <c r="B44" t="s">
        <v>98</v>
      </c>
      <c r="C44" t="s">
        <v>25</v>
      </c>
      <c r="D44" t="s">
        <v>104</v>
      </c>
      <c r="E44" t="s">
        <v>105</v>
      </c>
      <c r="F44" s="1" t="s">
        <v>116</v>
      </c>
      <c r="G44" t="s">
        <v>29</v>
      </c>
      <c r="H44" t="s">
        <v>112</v>
      </c>
      <c r="I44" t="s">
        <v>41</v>
      </c>
      <c r="J44" t="s">
        <v>115</v>
      </c>
      <c r="K44" s="3">
        <v>1.6000000440000002</v>
      </c>
      <c r="L44" s="3" t="s">
        <v>33</v>
      </c>
      <c r="M44" s="3">
        <v>0</v>
      </c>
      <c r="N44" s="3">
        <v>0</v>
      </c>
      <c r="O44" s="3">
        <v>0</v>
      </c>
      <c r="P44" s="3">
        <v>0</v>
      </c>
      <c r="Q44" s="3" t="s">
        <v>33</v>
      </c>
      <c r="R44" s="3" t="s">
        <v>33</v>
      </c>
      <c r="S44">
        <v>0</v>
      </c>
      <c r="T44" t="s">
        <v>33</v>
      </c>
      <c r="U44" s="4">
        <v>0</v>
      </c>
      <c r="V44" s="4">
        <v>0</v>
      </c>
      <c r="W44" s="4">
        <v>0</v>
      </c>
    </row>
    <row r="45" spans="1:23">
      <c r="A45" t="s">
        <v>23</v>
      </c>
      <c r="B45" t="s">
        <v>98</v>
      </c>
      <c r="C45" t="s">
        <v>25</v>
      </c>
      <c r="D45" t="s">
        <v>104</v>
      </c>
      <c r="E45" t="s">
        <v>105</v>
      </c>
      <c r="F45" s="1" t="s">
        <v>117</v>
      </c>
      <c r="G45" t="s">
        <v>29</v>
      </c>
      <c r="H45" t="s">
        <v>112</v>
      </c>
      <c r="I45" t="s">
        <v>41</v>
      </c>
      <c r="J45" t="s">
        <v>115</v>
      </c>
      <c r="K45" s="3">
        <v>1.600000045</v>
      </c>
      <c r="L45" s="3">
        <v>0</v>
      </c>
      <c r="M45" s="3">
        <v>205.98660000000001</v>
      </c>
      <c r="N45" s="3">
        <v>0</v>
      </c>
      <c r="O45" s="3">
        <v>0</v>
      </c>
      <c r="P45" s="3">
        <v>0</v>
      </c>
      <c r="Q45" s="3" t="s">
        <v>33</v>
      </c>
      <c r="R45" s="3" t="s">
        <v>33</v>
      </c>
      <c r="S45">
        <v>0</v>
      </c>
      <c r="T45" t="s">
        <v>33</v>
      </c>
      <c r="U45" s="4">
        <v>0</v>
      </c>
      <c r="V45" s="4">
        <v>0</v>
      </c>
      <c r="W45" s="4">
        <v>0</v>
      </c>
    </row>
    <row r="46" spans="1:23">
      <c r="A46" t="s">
        <v>23</v>
      </c>
      <c r="B46" t="s">
        <v>98</v>
      </c>
      <c r="C46" t="s">
        <v>25</v>
      </c>
      <c r="D46" t="s">
        <v>104</v>
      </c>
      <c r="E46" t="s">
        <v>105</v>
      </c>
      <c r="F46" s="1" t="s">
        <v>118</v>
      </c>
      <c r="G46" t="s">
        <v>29</v>
      </c>
      <c r="H46" t="s">
        <v>112</v>
      </c>
      <c r="I46" t="s">
        <v>31</v>
      </c>
      <c r="J46" t="s">
        <v>119</v>
      </c>
      <c r="K46" s="3">
        <v>4.1000000459999999</v>
      </c>
      <c r="L46" s="3" t="s">
        <v>33</v>
      </c>
      <c r="M46" s="3">
        <v>0</v>
      </c>
      <c r="N46" s="3">
        <v>0</v>
      </c>
      <c r="O46" s="3">
        <v>0</v>
      </c>
      <c r="P46" s="3">
        <v>0</v>
      </c>
      <c r="Q46" s="3" t="s">
        <v>33</v>
      </c>
      <c r="R46" s="3" t="s">
        <v>33</v>
      </c>
      <c r="S46">
        <v>0</v>
      </c>
      <c r="T46" t="s">
        <v>33</v>
      </c>
      <c r="U46" s="4">
        <v>0</v>
      </c>
      <c r="V46" s="4">
        <v>0</v>
      </c>
      <c r="W46" s="4">
        <v>0</v>
      </c>
    </row>
    <row r="47" spans="1:23">
      <c r="A47" t="s">
        <v>23</v>
      </c>
      <c r="B47" t="s">
        <v>98</v>
      </c>
      <c r="C47" t="s">
        <v>25</v>
      </c>
      <c r="D47" t="s">
        <v>104</v>
      </c>
      <c r="E47" t="s">
        <v>105</v>
      </c>
      <c r="F47" s="1" t="s">
        <v>120</v>
      </c>
      <c r="G47" t="s">
        <v>70</v>
      </c>
      <c r="H47" t="s">
        <v>112</v>
      </c>
      <c r="I47" t="s">
        <v>31</v>
      </c>
      <c r="J47" t="s">
        <v>121</v>
      </c>
      <c r="K47" s="3">
        <v>7.5000000470000003</v>
      </c>
      <c r="L47" s="3" t="s">
        <v>33</v>
      </c>
      <c r="M47" s="3">
        <v>0</v>
      </c>
      <c r="N47" s="3">
        <v>0</v>
      </c>
      <c r="O47" s="3">
        <v>0</v>
      </c>
      <c r="P47" s="3">
        <v>0</v>
      </c>
      <c r="Q47" s="3" t="s">
        <v>33</v>
      </c>
      <c r="R47" s="3" t="s">
        <v>33</v>
      </c>
      <c r="S47">
        <v>0</v>
      </c>
      <c r="T47" t="s">
        <v>33</v>
      </c>
      <c r="U47" s="4">
        <v>0</v>
      </c>
      <c r="V47" s="4">
        <v>0</v>
      </c>
      <c r="W47" s="4">
        <v>0</v>
      </c>
    </row>
    <row r="48" spans="1:23">
      <c r="A48" t="s">
        <v>23</v>
      </c>
      <c r="B48" t="s">
        <v>98</v>
      </c>
      <c r="C48" t="s">
        <v>25</v>
      </c>
      <c r="D48" t="s">
        <v>104</v>
      </c>
      <c r="E48" t="s">
        <v>105</v>
      </c>
      <c r="F48" s="1" t="s">
        <v>122</v>
      </c>
      <c r="G48" t="s">
        <v>70</v>
      </c>
      <c r="H48" t="s">
        <v>112</v>
      </c>
      <c r="I48" t="s">
        <v>31</v>
      </c>
      <c r="J48" t="s">
        <v>123</v>
      </c>
      <c r="K48" s="3">
        <v>4.3000000480000002</v>
      </c>
      <c r="L48" s="3" t="s">
        <v>33</v>
      </c>
      <c r="M48" s="3">
        <v>0</v>
      </c>
      <c r="N48" s="3">
        <v>0</v>
      </c>
      <c r="O48" s="3">
        <v>0</v>
      </c>
      <c r="P48" s="3">
        <v>0</v>
      </c>
      <c r="Q48" s="3" t="s">
        <v>33</v>
      </c>
      <c r="R48" s="3" t="s">
        <v>33</v>
      </c>
      <c r="S48">
        <v>0</v>
      </c>
      <c r="T48" t="s">
        <v>33</v>
      </c>
      <c r="U48" s="4">
        <v>0</v>
      </c>
      <c r="V48" s="4">
        <v>0</v>
      </c>
      <c r="W48" s="4">
        <v>0</v>
      </c>
    </row>
    <row r="49" spans="1:23">
      <c r="A49" t="s">
        <v>23</v>
      </c>
      <c r="B49" t="s">
        <v>98</v>
      </c>
      <c r="C49" t="s">
        <v>25</v>
      </c>
      <c r="D49" t="s">
        <v>104</v>
      </c>
      <c r="E49" t="s">
        <v>105</v>
      </c>
      <c r="F49" s="1" t="s">
        <v>124</v>
      </c>
      <c r="G49" t="s">
        <v>29</v>
      </c>
      <c r="H49" t="s">
        <v>30</v>
      </c>
      <c r="I49" t="s">
        <v>31</v>
      </c>
      <c r="J49" t="s">
        <v>32</v>
      </c>
      <c r="K49" s="3">
        <v>10.800000049000001</v>
      </c>
      <c r="L49" s="3" t="s">
        <v>33</v>
      </c>
      <c r="M49" s="3">
        <v>0</v>
      </c>
      <c r="N49" s="3">
        <v>0</v>
      </c>
      <c r="O49" s="3">
        <v>0</v>
      </c>
      <c r="P49" s="3">
        <v>0</v>
      </c>
      <c r="Q49" s="3" t="s">
        <v>33</v>
      </c>
      <c r="R49" s="3" t="s">
        <v>33</v>
      </c>
      <c r="S49">
        <v>0</v>
      </c>
      <c r="T49" t="s">
        <v>33</v>
      </c>
      <c r="U49" s="4">
        <v>0</v>
      </c>
      <c r="V49" s="4">
        <v>0</v>
      </c>
      <c r="W49" s="4">
        <v>0</v>
      </c>
    </row>
    <row r="50" spans="1:23">
      <c r="A50" t="s">
        <v>23</v>
      </c>
      <c r="B50" t="s">
        <v>98</v>
      </c>
      <c r="C50" t="s">
        <v>25</v>
      </c>
      <c r="D50" t="s">
        <v>125</v>
      </c>
      <c r="E50" t="s">
        <v>126</v>
      </c>
      <c r="F50" s="1" t="s">
        <v>127</v>
      </c>
      <c r="G50" t="s">
        <v>29</v>
      </c>
      <c r="H50" t="s">
        <v>30</v>
      </c>
      <c r="I50" t="s">
        <v>31</v>
      </c>
      <c r="J50" t="s">
        <v>32</v>
      </c>
      <c r="K50" s="3">
        <v>9.0000000500000006</v>
      </c>
      <c r="L50" s="3" t="s">
        <v>33</v>
      </c>
      <c r="M50" s="3">
        <v>40.97</v>
      </c>
      <c r="N50" s="3">
        <v>0</v>
      </c>
      <c r="O50" s="3">
        <v>0</v>
      </c>
      <c r="P50" s="3">
        <v>0</v>
      </c>
      <c r="Q50" s="3" t="s">
        <v>33</v>
      </c>
      <c r="R50" s="3" t="s">
        <v>33</v>
      </c>
      <c r="S50">
        <v>0</v>
      </c>
      <c r="T50" t="s">
        <v>33</v>
      </c>
      <c r="U50" s="4">
        <v>0</v>
      </c>
      <c r="V50" s="4">
        <v>0</v>
      </c>
      <c r="W50" s="4">
        <v>0</v>
      </c>
    </row>
    <row r="51" spans="1:23">
      <c r="A51" t="s">
        <v>23</v>
      </c>
      <c r="B51" t="s">
        <v>98</v>
      </c>
      <c r="C51" t="s">
        <v>25</v>
      </c>
      <c r="D51" t="s">
        <v>125</v>
      </c>
      <c r="E51" t="s">
        <v>126</v>
      </c>
      <c r="F51" s="2" t="s">
        <v>128</v>
      </c>
      <c r="G51" t="s">
        <v>29</v>
      </c>
      <c r="H51" t="s">
        <v>30</v>
      </c>
      <c r="I51" t="s">
        <v>31</v>
      </c>
      <c r="J51" t="s">
        <v>32</v>
      </c>
      <c r="K51" s="3">
        <v>14.900000051000001</v>
      </c>
      <c r="L51" s="3" t="s">
        <v>33</v>
      </c>
      <c r="M51" s="3">
        <v>0</v>
      </c>
      <c r="N51" s="3">
        <v>0</v>
      </c>
      <c r="O51" s="3">
        <v>0</v>
      </c>
      <c r="P51" s="3">
        <v>0</v>
      </c>
      <c r="Q51" s="3" t="s">
        <v>33</v>
      </c>
      <c r="R51" s="3" t="s">
        <v>33</v>
      </c>
      <c r="S51">
        <v>0</v>
      </c>
      <c r="T51" t="s">
        <v>33</v>
      </c>
      <c r="U51" s="4">
        <v>0</v>
      </c>
      <c r="V51" s="4">
        <v>0</v>
      </c>
      <c r="W51" s="4">
        <v>0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H16"/>
  <sheetViews>
    <sheetView tabSelected="1" topLeftCell="A6" workbookViewId="0">
      <selection activeCell="J11" sqref="J11"/>
    </sheetView>
  </sheetViews>
  <sheetFormatPr baseColWidth="10" defaultRowHeight="15"/>
  <sheetData>
    <row r="6" spans="1:8" ht="45">
      <c r="B6" s="8" t="s">
        <v>10</v>
      </c>
      <c r="C6" s="7" t="s">
        <v>129</v>
      </c>
      <c r="D6" s="8" t="s">
        <v>130</v>
      </c>
      <c r="F6" s="12" t="s">
        <v>131</v>
      </c>
      <c r="G6" s="12"/>
      <c r="H6" s="12"/>
    </row>
    <row r="7" spans="1:8">
      <c r="A7" s="6">
        <v>1</v>
      </c>
      <c r="B7" s="9">
        <f ca="1">LARGE(Feuil1!K2:K51,1)</f>
        <v>16.300000023999999</v>
      </c>
      <c r="C7" s="10">
        <f ca="1">MATCH(B7,Feuil1!K2:K51,0)+1</f>
        <v>24</v>
      </c>
      <c r="D7" s="5" t="str">
        <f ca="1">INDEX(Feuil1!A2:W51,MATCH(B7,Feuil1!K2:K51,0),6)</f>
        <v>8536YK31</v>
      </c>
      <c r="F7" s="12"/>
      <c r="G7" s="12"/>
      <c r="H7" s="12"/>
    </row>
    <row r="8" spans="1:8">
      <c r="A8" s="6">
        <v>2</v>
      </c>
      <c r="B8" s="9">
        <f ca="1">LARGE(Feuil1!K2:K51,2)</f>
        <v>15.00000002</v>
      </c>
      <c r="C8" s="10">
        <f ca="1">MATCH(B8,Feuil1!K2:K51,0)+1</f>
        <v>20</v>
      </c>
      <c r="D8" s="5" t="str">
        <f ca="1">INDEX(Feuil1!A2:W51,MATCH(B8,Feuil1!K2:K51,0),6)</f>
        <v>6273YY31</v>
      </c>
      <c r="F8" s="12"/>
      <c r="G8" s="12"/>
      <c r="H8" s="12"/>
    </row>
    <row r="9" spans="1:8">
      <c r="A9" s="6">
        <v>3</v>
      </c>
      <c r="B9" s="9">
        <f ca="1">LARGE(Feuil1!K2:K51,3)</f>
        <v>15.000000003</v>
      </c>
      <c r="C9" s="10">
        <f ca="1">MATCH(B9,Feuil1!K2:K51,0)+1</f>
        <v>3</v>
      </c>
      <c r="D9" s="11" t="str">
        <f ca="1">INDEX(Feuil1!A2:W51,MATCH(B9,Feuil1!K2:K51,0),6)</f>
        <v>300CJZ31</v>
      </c>
      <c r="F9" s="12"/>
      <c r="G9" s="12"/>
      <c r="H9" s="12"/>
    </row>
    <row r="10" spans="1:8">
      <c r="A10" s="6">
        <v>4</v>
      </c>
      <c r="B10" s="9">
        <f ca="1">LARGE(Feuil1!K2:K51,4)</f>
        <v>14.900000051000001</v>
      </c>
      <c r="C10" s="10">
        <f ca="1">MATCH(B10,Feuil1!K2:K51,0)+1</f>
        <v>51</v>
      </c>
      <c r="D10" s="5" t="str">
        <f ca="1">INDEX(Feuil1!A2:W51,MATCH(B10,Feuil1!K2:K51,0),6)</f>
        <v>8041YZ31</v>
      </c>
      <c r="F10" s="12"/>
      <c r="G10" s="12"/>
      <c r="H10" s="12"/>
    </row>
    <row r="11" spans="1:8">
      <c r="A11" s="6">
        <v>5</v>
      </c>
      <c r="B11" s="9">
        <f ca="1">LARGE(Feuil1!K2:K51,5)</f>
        <v>11.400000002000001</v>
      </c>
      <c r="C11" s="10">
        <f ca="1">MATCH(B11,Feuil1!K2:K51,0)+1</f>
        <v>2</v>
      </c>
      <c r="D11" s="5" t="str">
        <f ca="1">INDEX(Feuil1!A2:W51,MATCH(B11,Feuil1!K2:K51,0),6)</f>
        <v>357ADZ31</v>
      </c>
      <c r="F11" s="12"/>
      <c r="G11" s="12"/>
      <c r="H11" s="12"/>
    </row>
    <row r="12" spans="1:8">
      <c r="A12" s="6">
        <v>6</v>
      </c>
      <c r="B12" s="9">
        <f ca="1">LARGE(Feuil1!K2:K51,6)</f>
        <v>11.100000037999999</v>
      </c>
      <c r="C12" s="10">
        <f ca="1">MATCH(B12,Feuil1!K2:K51,0)+1</f>
        <v>38</v>
      </c>
      <c r="D12" s="5" t="str">
        <f ca="1">INDEX(Feuil1!A2:W51,MATCH(B12,Feuil1!K2:K51,0),6)</f>
        <v>100AFN31</v>
      </c>
      <c r="F12" s="12"/>
      <c r="G12" s="12"/>
      <c r="H12" s="12"/>
    </row>
    <row r="13" spans="1:8">
      <c r="A13" s="6">
        <v>7</v>
      </c>
      <c r="B13" s="9">
        <f ca="1">LARGE(Feuil1!K2:K51,7)</f>
        <v>11.000000014999999</v>
      </c>
      <c r="C13" s="10">
        <f ca="1">MATCH(B13,Feuil1!K2:K51,0)+1</f>
        <v>15</v>
      </c>
      <c r="D13" s="5" t="str">
        <f ca="1">INDEX(Feuil1!A2:W51,MATCH(B13,Feuil1!K2:K51,0),6)</f>
        <v>30AGF31</v>
      </c>
      <c r="F13" s="12"/>
      <c r="G13" s="12"/>
      <c r="H13" s="12"/>
    </row>
    <row r="14" spans="1:8">
      <c r="A14" s="6">
        <v>8</v>
      </c>
      <c r="B14" s="9">
        <f ca="1">LARGE(Feuil1!K2:K51,8)</f>
        <v>10.800000049000001</v>
      </c>
      <c r="C14" s="10">
        <f ca="1">MATCH(B14,Feuil1!K2:K51,0)+1</f>
        <v>49</v>
      </c>
      <c r="D14" s="5" t="str">
        <f ca="1">INDEX(Feuil1!A2:W51,MATCH(B14,Feuil1!K2:K51,0),6)</f>
        <v>546BKR31</v>
      </c>
    </row>
    <row r="15" spans="1:8">
      <c r="A15" s="6">
        <v>9</v>
      </c>
      <c r="B15" s="9">
        <f ca="1">LARGE(Feuil1!K2:K51,9)</f>
        <v>10.800000006000001</v>
      </c>
      <c r="C15" s="10">
        <f ca="1">MATCH(B15,Feuil1!K2:K51,0)+1</f>
        <v>6</v>
      </c>
      <c r="D15" s="5" t="str">
        <f ca="1">INDEX(Feuil1!A2:W51,MATCH(B15,Feuil1!K2:K51,0),6)</f>
        <v>6791JS46</v>
      </c>
    </row>
    <row r="16" spans="1:8">
      <c r="A16" s="6">
        <v>10</v>
      </c>
      <c r="B16" s="9">
        <f ca="1">LARGE(Feuil1!K2:K51,10)</f>
        <v>10.700000038999999</v>
      </c>
      <c r="C16" s="10">
        <f ca="1">MATCH(B16,Feuil1!K2:K51,0)+1</f>
        <v>39</v>
      </c>
      <c r="D16" s="5" t="str">
        <f ca="1">INDEX(Feuil1!A2:W51,MATCH(B16,Feuil1!K2:K51,0),6)</f>
        <v>623AHX31</v>
      </c>
    </row>
  </sheetData>
  <mergeCells count="1">
    <mergeCell ref="F6:H13"/>
  </mergeCells>
  <phoneticPr fontId="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JC03B03C</dc:creator>
  <cp:lastModifiedBy>Dédé</cp:lastModifiedBy>
  <dcterms:created xsi:type="dcterms:W3CDTF">2011-02-22T10:11:00Z</dcterms:created>
  <dcterms:modified xsi:type="dcterms:W3CDTF">2011-02-22T14:02:27Z</dcterms:modified>
</cp:coreProperties>
</file>