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" yWindow="3756" windowWidth="17256" windowHeight="3792" activeTab="2"/>
  </bookViews>
  <sheets>
    <sheet name="CAISSSE_0715" sheetId="15" r:id="rId1"/>
    <sheet name="BANQUE0715" sheetId="3" r:id="rId2"/>
    <sheet name="CONSO_0715" sheetId="16" r:id="rId3"/>
  </sheets>
  <calcPr calcId="114210"/>
</workbook>
</file>

<file path=xl/calcChain.xml><?xml version="1.0" encoding="utf-8"?>
<calcChain xmlns="http://schemas.openxmlformats.org/spreadsheetml/2006/main">
  <c r="C9" i="16"/>
  <c r="C7"/>
  <c r="C8"/>
  <c r="D44" i="15"/>
  <c r="D17" i="3"/>
  <c r="C7" i="15"/>
  <c r="C44"/>
  <c r="C45"/>
  <c r="C7" i="3"/>
  <c r="C17"/>
  <c r="C18"/>
</calcChain>
</file>

<file path=xl/sharedStrings.xml><?xml version="1.0" encoding="utf-8"?>
<sst xmlns="http://schemas.openxmlformats.org/spreadsheetml/2006/main" count="91" uniqueCount="40">
  <si>
    <t>DATE</t>
  </si>
  <si>
    <t>LIBELLE</t>
  </si>
  <si>
    <t>DEBIT</t>
  </si>
  <si>
    <t>CREDIT</t>
  </si>
  <si>
    <t>TOTAL</t>
  </si>
  <si>
    <t>SOLDE</t>
  </si>
  <si>
    <t>JOURNAL DE BANQUE JUILLET 2015</t>
  </si>
  <si>
    <t>chq 3838226 Indemnités du chercheur principal Mai, Juin et Juillet 2015</t>
  </si>
  <si>
    <t>chq 3838227 réparation de véhicule HONDA CRV N° 4772 GA 01</t>
  </si>
  <si>
    <t xml:space="preserve">chq 2829524 Réparation des cases-pièges de la station expérimentale de M'BE </t>
  </si>
  <si>
    <t xml:space="preserve">chq 2829525 Réparation des cases-pièges de la station expérimentale de M'BE </t>
  </si>
  <si>
    <t>NATURE</t>
  </si>
  <si>
    <t>FONCT.</t>
  </si>
  <si>
    <t>INVEST.</t>
  </si>
  <si>
    <t>PERS.</t>
  </si>
  <si>
    <t>Frais de péage autoroute</t>
  </si>
  <si>
    <t>Achat de fournitures hygiéniques</t>
  </si>
  <si>
    <t xml:space="preserve">Achat de fournitures de bureau </t>
  </si>
  <si>
    <t>Abonnement Internet AVISO</t>
  </si>
  <si>
    <t>Achat de fournitures diverses de terrain</t>
  </si>
  <si>
    <t>Achat de carburant</t>
  </si>
  <si>
    <t>Recharge de carte de carburant  TOTAL N° 107152</t>
  </si>
  <si>
    <t>Recharge de carte de carburant  TOTAL N° 107150</t>
  </si>
  <si>
    <t>JOURNAL DE CAISSE JUILLET 2015</t>
  </si>
  <si>
    <t>Rechargement de carte de péage autoroute</t>
  </si>
  <si>
    <t>Prise en charge du personnel de terrain du projet</t>
  </si>
  <si>
    <t>Prestation de service de Mr AKOLIBA Patrice (identification et dissection de moustique)</t>
  </si>
  <si>
    <t>Achat de gants, coton et alcool</t>
  </si>
  <si>
    <t>Achat d'encre HP n°61 et LASERJET 85 A</t>
  </si>
  <si>
    <t>Indemnités du chercheur principal Mai, Juin et Juillet 2015</t>
  </si>
  <si>
    <t>Achat de produits vétérinaires</t>
  </si>
  <si>
    <t>Frais de péage pont HKB</t>
  </si>
  <si>
    <t>Rechargement de communication Internet</t>
  </si>
  <si>
    <t>SOLDE AU 01/07/2015</t>
  </si>
  <si>
    <t>TABLEAU CONSOLIDE DES DEPENSES</t>
  </si>
  <si>
    <t>RUBRIQUE</t>
  </si>
  <si>
    <t>MONTANT</t>
  </si>
  <si>
    <t>INVESTISEMENTS</t>
  </si>
  <si>
    <t>FONCTIONNEMENT</t>
  </si>
  <si>
    <t>PERSONNEL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</si>
</sst>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_ ;[Red]\-#,##0\ "/>
    <numFmt numFmtId="165" formatCode="_-* #,##0\ _€_-;\-* #,##0\ _€_-;_-* &quot;-&quot;??\ _€_-;_-@_-"/>
  </numFmts>
  <fonts count="1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13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3"/>
      <color indexed="8"/>
      <name val="Calibri"/>
      <family val="2"/>
    </font>
    <font>
      <i/>
      <sz val="12"/>
      <color indexed="8"/>
      <name val="Calibri"/>
      <family val="2"/>
    </font>
    <font>
      <b/>
      <i/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/>
    <xf numFmtId="3" fontId="3" fillId="0" borderId="0" xfId="0" applyNumberFormat="1" applyFont="1"/>
    <xf numFmtId="0" fontId="3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/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/>
    </xf>
    <xf numFmtId="3" fontId="3" fillId="0" borderId="1" xfId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left" vertical="center"/>
    </xf>
    <xf numFmtId="3" fontId="3" fillId="0" borderId="1" xfId="0" applyNumberFormat="1" applyFont="1" applyBorder="1"/>
    <xf numFmtId="3" fontId="3" fillId="0" borderId="1" xfId="1" applyNumberFormat="1" applyFont="1" applyBorder="1"/>
    <xf numFmtId="3" fontId="3" fillId="2" borderId="1" xfId="0" applyNumberFormat="1" applyFont="1" applyFill="1" applyBorder="1"/>
    <xf numFmtId="3" fontId="3" fillId="2" borderId="1" xfId="1" applyNumberFormat="1" applyFont="1" applyFill="1" applyBorder="1"/>
    <xf numFmtId="0" fontId="3" fillId="0" borderId="1" xfId="0" applyFont="1" applyFill="1" applyBorder="1" applyAlignment="1">
      <alignment horizontal="left" vertical="center"/>
    </xf>
    <xf numFmtId="3" fontId="0" fillId="0" borderId="1" xfId="0" applyNumberFormat="1" applyBorder="1"/>
    <xf numFmtId="3" fontId="3" fillId="0" borderId="1" xfId="1" applyNumberFormat="1" applyFont="1" applyBorder="1" applyAlignment="1">
      <alignment vertical="center"/>
    </xf>
    <xf numFmtId="0" fontId="4" fillId="3" borderId="1" xfId="0" applyFont="1" applyFill="1" applyBorder="1" applyAlignment="1">
      <alignment horizontal="center"/>
    </xf>
    <xf numFmtId="3" fontId="4" fillId="3" borderId="1" xfId="0" applyNumberFormat="1" applyFont="1" applyFill="1" applyBorder="1" applyAlignment="1">
      <alignment horizontal="center"/>
    </xf>
    <xf numFmtId="3" fontId="6" fillId="2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165" fontId="3" fillId="0" borderId="1" xfId="1" applyNumberFormat="1" applyFont="1" applyBorder="1"/>
    <xf numFmtId="3" fontId="7" fillId="0" borderId="1" xfId="0" applyNumberFormat="1" applyFont="1" applyBorder="1"/>
    <xf numFmtId="14" fontId="3" fillId="4" borderId="1" xfId="0" applyNumberFormat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/>
    <xf numFmtId="165" fontId="3" fillId="4" borderId="1" xfId="1" applyNumberFormat="1" applyFont="1" applyFill="1" applyBorder="1"/>
    <xf numFmtId="0" fontId="7" fillId="0" borderId="1" xfId="0" applyFont="1" applyBorder="1" applyAlignment="1">
      <alignment horizontal="left" vertical="center" wrapText="1"/>
    </xf>
    <xf numFmtId="3" fontId="6" fillId="2" borderId="1" xfId="0" applyNumberFormat="1" applyFont="1" applyFill="1" applyBorder="1"/>
    <xf numFmtId="0" fontId="0" fillId="0" borderId="1" xfId="0" applyBorder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3" fontId="8" fillId="0" borderId="1" xfId="0" applyNumberFormat="1" applyFont="1" applyBorder="1"/>
    <xf numFmtId="0" fontId="2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164" fontId="5" fillId="3" borderId="2" xfId="0" applyNumberFormat="1" applyFont="1" applyFill="1" applyBorder="1" applyAlignment="1">
      <alignment horizontal="center"/>
    </xf>
    <xf numFmtId="164" fontId="5" fillId="3" borderId="3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E45"/>
  <sheetViews>
    <sheetView topLeftCell="A10" workbookViewId="0">
      <selection activeCell="C43" sqref="C43"/>
    </sheetView>
  </sheetViews>
  <sheetFormatPr baseColWidth="10" defaultColWidth="11.44140625" defaultRowHeight="15.6"/>
  <cols>
    <col min="1" max="1" width="11.88671875" style="1" bestFit="1" customWidth="1"/>
    <col min="2" max="2" width="56" style="1" bestFit="1" customWidth="1"/>
    <col min="3" max="4" width="15.6640625" style="4" customWidth="1"/>
    <col min="5" max="16384" width="11.44140625" style="1"/>
  </cols>
  <sheetData>
    <row r="1" spans="1:5">
      <c r="A1" s="7"/>
    </row>
    <row r="2" spans="1:5">
      <c r="A2" s="7"/>
    </row>
    <row r="3" spans="1:5">
      <c r="A3" s="7"/>
    </row>
    <row r="4" spans="1:5" ht="17.399999999999999">
      <c r="A4" s="37" t="s">
        <v>23</v>
      </c>
      <c r="B4" s="37"/>
      <c r="C4" s="37"/>
      <c r="D4" s="37"/>
    </row>
    <row r="6" spans="1:5" s="2" customFormat="1">
      <c r="A6" s="21" t="s">
        <v>0</v>
      </c>
      <c r="B6" s="21" t="s">
        <v>1</v>
      </c>
      <c r="C6" s="22" t="s">
        <v>2</v>
      </c>
      <c r="D6" s="22" t="s">
        <v>3</v>
      </c>
      <c r="E6" s="21" t="s">
        <v>11</v>
      </c>
    </row>
    <row r="7" spans="1:5" ht="15.75" customHeight="1">
      <c r="A7" s="8"/>
      <c r="B7" s="24" t="s">
        <v>33</v>
      </c>
      <c r="C7" s="26" t="e">
        <f>#REF!</f>
        <v>#REF!</v>
      </c>
      <c r="D7" s="15"/>
      <c r="E7" s="3"/>
    </row>
    <row r="8" spans="1:5" ht="15.75" customHeight="1">
      <c r="A8" s="8"/>
      <c r="B8" s="9"/>
      <c r="C8" s="14"/>
      <c r="D8" s="15"/>
      <c r="E8" s="3"/>
    </row>
    <row r="9" spans="1:5" ht="15.75" customHeight="1">
      <c r="A9" s="8">
        <v>42188</v>
      </c>
      <c r="B9" s="9" t="s">
        <v>20</v>
      </c>
      <c r="C9" s="14"/>
      <c r="D9" s="15">
        <v>10000</v>
      </c>
      <c r="E9" s="3" t="s">
        <v>12</v>
      </c>
    </row>
    <row r="10" spans="1:5">
      <c r="A10" s="8">
        <v>42188</v>
      </c>
      <c r="B10" s="9" t="s">
        <v>18</v>
      </c>
      <c r="C10" s="11"/>
      <c r="D10" s="11">
        <v>25800</v>
      </c>
      <c r="E10" s="3" t="s">
        <v>12</v>
      </c>
    </row>
    <row r="11" spans="1:5">
      <c r="A11" s="13">
        <v>42189</v>
      </c>
      <c r="B11" s="9" t="s">
        <v>20</v>
      </c>
      <c r="C11" s="16"/>
      <c r="D11" s="17">
        <v>10000</v>
      </c>
      <c r="E11" s="3" t="s">
        <v>12</v>
      </c>
    </row>
    <row r="12" spans="1:5">
      <c r="A12" s="8">
        <v>42191</v>
      </c>
      <c r="B12" s="9" t="s">
        <v>20</v>
      </c>
      <c r="C12" s="14"/>
      <c r="D12" s="15">
        <v>10000</v>
      </c>
      <c r="E12" s="3" t="s">
        <v>12</v>
      </c>
    </row>
    <row r="13" spans="1:5">
      <c r="A13" s="8">
        <v>42192</v>
      </c>
      <c r="B13" s="18" t="s">
        <v>19</v>
      </c>
      <c r="C13" s="19"/>
      <c r="D13" s="15">
        <v>61900</v>
      </c>
      <c r="E13" s="3" t="s">
        <v>12</v>
      </c>
    </row>
    <row r="14" spans="1:5">
      <c r="A14" s="8">
        <v>42193</v>
      </c>
      <c r="B14" s="9" t="s">
        <v>15</v>
      </c>
      <c r="C14" s="10"/>
      <c r="D14" s="10">
        <v>1250</v>
      </c>
      <c r="E14" s="3" t="s">
        <v>12</v>
      </c>
    </row>
    <row r="15" spans="1:5">
      <c r="A15" s="8">
        <v>42193</v>
      </c>
      <c r="B15" s="9" t="s">
        <v>20</v>
      </c>
      <c r="C15" s="14"/>
      <c r="D15" s="15">
        <v>21500</v>
      </c>
      <c r="E15" s="3" t="s">
        <v>12</v>
      </c>
    </row>
    <row r="16" spans="1:5">
      <c r="A16" s="8">
        <v>42193</v>
      </c>
      <c r="B16" s="9" t="s">
        <v>24</v>
      </c>
      <c r="C16" s="14"/>
      <c r="D16" s="15">
        <v>10000</v>
      </c>
      <c r="E16" s="3" t="s">
        <v>12</v>
      </c>
    </row>
    <row r="17" spans="1:5">
      <c r="A17" s="8">
        <v>42194</v>
      </c>
      <c r="B17" s="9" t="s">
        <v>25</v>
      </c>
      <c r="C17" s="14"/>
      <c r="D17" s="15">
        <v>430000</v>
      </c>
      <c r="E17" s="3" t="s">
        <v>12</v>
      </c>
    </row>
    <row r="18" spans="1:5">
      <c r="A18" s="8">
        <v>42194</v>
      </c>
      <c r="B18" s="9" t="s">
        <v>17</v>
      </c>
      <c r="C18" s="14"/>
      <c r="D18" s="15">
        <v>18375</v>
      </c>
      <c r="E18" s="3" t="s">
        <v>12</v>
      </c>
    </row>
    <row r="19" spans="1:5">
      <c r="A19" s="8">
        <v>42194</v>
      </c>
      <c r="B19" s="3" t="s">
        <v>16</v>
      </c>
      <c r="C19" s="14"/>
      <c r="D19" s="15">
        <v>23430</v>
      </c>
      <c r="E19" s="3" t="s">
        <v>12</v>
      </c>
    </row>
    <row r="20" spans="1:5">
      <c r="A20" s="8">
        <v>42194</v>
      </c>
      <c r="B20" s="9" t="s">
        <v>21</v>
      </c>
      <c r="C20" s="14"/>
      <c r="D20" s="15">
        <v>60000</v>
      </c>
      <c r="E20" s="3" t="s">
        <v>12</v>
      </c>
    </row>
    <row r="21" spans="1:5" ht="31.2">
      <c r="A21" s="8">
        <v>42194</v>
      </c>
      <c r="B21" s="12" t="s">
        <v>26</v>
      </c>
      <c r="C21" s="14"/>
      <c r="D21" s="20">
        <v>30000</v>
      </c>
      <c r="E21" s="5" t="s">
        <v>14</v>
      </c>
    </row>
    <row r="22" spans="1:5">
      <c r="A22" s="8">
        <v>42194</v>
      </c>
      <c r="B22" s="9" t="s">
        <v>27</v>
      </c>
      <c r="C22" s="14"/>
      <c r="D22" s="15">
        <v>20200</v>
      </c>
      <c r="E22" s="3" t="s">
        <v>12</v>
      </c>
    </row>
    <row r="23" spans="1:5">
      <c r="A23" s="8">
        <v>42194</v>
      </c>
      <c r="B23" s="9" t="s">
        <v>28</v>
      </c>
      <c r="C23" s="14"/>
      <c r="D23" s="15">
        <v>49000</v>
      </c>
      <c r="E23" s="3" t="s">
        <v>12</v>
      </c>
    </row>
    <row r="24" spans="1:5">
      <c r="A24" s="8">
        <v>42197</v>
      </c>
      <c r="B24" s="9" t="s">
        <v>29</v>
      </c>
      <c r="C24" s="14"/>
      <c r="D24" s="15">
        <v>1500000</v>
      </c>
      <c r="E24" s="3" t="s">
        <v>14</v>
      </c>
    </row>
    <row r="25" spans="1:5">
      <c r="A25" s="8">
        <v>42206</v>
      </c>
      <c r="B25" s="9" t="s">
        <v>20</v>
      </c>
      <c r="C25" s="14"/>
      <c r="D25" s="15">
        <v>5000</v>
      </c>
      <c r="E25" s="3" t="s">
        <v>12</v>
      </c>
    </row>
    <row r="26" spans="1:5">
      <c r="A26" s="8">
        <v>42206</v>
      </c>
      <c r="B26" s="9" t="s">
        <v>30</v>
      </c>
      <c r="C26" s="14"/>
      <c r="D26" s="15">
        <v>7500</v>
      </c>
      <c r="E26" s="3" t="s">
        <v>12</v>
      </c>
    </row>
    <row r="27" spans="1:5">
      <c r="A27" s="8">
        <v>42210</v>
      </c>
      <c r="B27" s="9" t="s">
        <v>20</v>
      </c>
      <c r="C27" s="14"/>
      <c r="D27" s="15">
        <v>10000</v>
      </c>
      <c r="E27" s="3" t="s">
        <v>12</v>
      </c>
    </row>
    <row r="28" spans="1:5">
      <c r="A28" s="8">
        <v>42211</v>
      </c>
      <c r="B28" s="9" t="s">
        <v>20</v>
      </c>
      <c r="C28" s="14"/>
      <c r="D28" s="15">
        <v>5000</v>
      </c>
      <c r="E28" s="3" t="s">
        <v>12</v>
      </c>
    </row>
    <row r="29" spans="1:5">
      <c r="A29" s="8">
        <v>42212</v>
      </c>
      <c r="B29" s="9" t="s">
        <v>31</v>
      </c>
      <c r="C29" s="14"/>
      <c r="D29" s="15">
        <v>500</v>
      </c>
      <c r="E29" s="3" t="s">
        <v>12</v>
      </c>
    </row>
    <row r="30" spans="1:5">
      <c r="A30" s="8">
        <v>42212</v>
      </c>
      <c r="B30" s="9" t="s">
        <v>22</v>
      </c>
      <c r="C30" s="14"/>
      <c r="D30" s="15">
        <v>100000</v>
      </c>
      <c r="E30" s="3" t="s">
        <v>12</v>
      </c>
    </row>
    <row r="31" spans="1:5">
      <c r="A31" s="8">
        <v>42212</v>
      </c>
      <c r="B31" s="9" t="s">
        <v>20</v>
      </c>
      <c r="C31" s="14"/>
      <c r="D31" s="15">
        <v>5000</v>
      </c>
      <c r="E31" s="3" t="s">
        <v>12</v>
      </c>
    </row>
    <row r="32" spans="1:5">
      <c r="A32" s="8">
        <v>42213</v>
      </c>
      <c r="B32" s="9" t="s">
        <v>31</v>
      </c>
      <c r="C32" s="14"/>
      <c r="D32" s="15">
        <v>500</v>
      </c>
      <c r="E32" s="3" t="s">
        <v>12</v>
      </c>
    </row>
    <row r="33" spans="1:5">
      <c r="A33" s="8">
        <v>42213</v>
      </c>
      <c r="B33" s="9" t="s">
        <v>20</v>
      </c>
      <c r="C33" s="14"/>
      <c r="D33" s="15">
        <v>5000</v>
      </c>
      <c r="E33" s="3" t="s">
        <v>12</v>
      </c>
    </row>
    <row r="34" spans="1:5">
      <c r="A34" s="8">
        <v>42213</v>
      </c>
      <c r="B34" s="9" t="s">
        <v>31</v>
      </c>
      <c r="C34" s="14"/>
      <c r="D34" s="15">
        <v>500</v>
      </c>
      <c r="E34" s="3" t="s">
        <v>12</v>
      </c>
    </row>
    <row r="35" spans="1:5">
      <c r="A35" s="8">
        <v>42215</v>
      </c>
      <c r="B35" s="9" t="s">
        <v>20</v>
      </c>
      <c r="C35" s="14"/>
      <c r="D35" s="15">
        <v>10000</v>
      </c>
      <c r="E35" s="3" t="s">
        <v>12</v>
      </c>
    </row>
    <row r="36" spans="1:5">
      <c r="A36" s="8">
        <v>42215</v>
      </c>
      <c r="B36" s="9" t="s">
        <v>32</v>
      </c>
      <c r="C36" s="14"/>
      <c r="D36" s="15">
        <v>19000</v>
      </c>
      <c r="E36" s="3" t="s">
        <v>12</v>
      </c>
    </row>
    <row r="37" spans="1:5">
      <c r="A37" s="8">
        <v>42216</v>
      </c>
      <c r="B37" s="9" t="s">
        <v>31</v>
      </c>
      <c r="C37" s="14"/>
      <c r="D37" s="15">
        <v>500</v>
      </c>
      <c r="E37" s="3" t="s">
        <v>12</v>
      </c>
    </row>
    <row r="38" spans="1:5">
      <c r="A38" s="8"/>
      <c r="B38" s="9"/>
      <c r="C38" s="14"/>
      <c r="D38" s="15"/>
      <c r="E38" s="3"/>
    </row>
    <row r="39" spans="1:5">
      <c r="A39" s="8"/>
      <c r="B39" s="9"/>
      <c r="C39" s="14"/>
      <c r="D39" s="15"/>
      <c r="E39" s="3"/>
    </row>
    <row r="40" spans="1:5">
      <c r="A40" s="3"/>
      <c r="B40" s="3"/>
      <c r="C40" s="14"/>
      <c r="D40" s="14"/>
      <c r="E40" s="3"/>
    </row>
    <row r="41" spans="1:5">
      <c r="A41" s="3"/>
      <c r="B41" s="3"/>
      <c r="C41" s="14"/>
      <c r="D41" s="14"/>
      <c r="E41" s="3"/>
    </row>
    <row r="42" spans="1:5">
      <c r="A42" s="3"/>
      <c r="B42" s="3"/>
      <c r="C42" s="14"/>
      <c r="D42" s="14"/>
      <c r="E42" s="3"/>
    </row>
    <row r="43" spans="1:5">
      <c r="A43" s="3"/>
      <c r="B43" s="3"/>
      <c r="C43" s="14"/>
      <c r="D43" s="14"/>
      <c r="E43" s="3"/>
    </row>
    <row r="44" spans="1:5">
      <c r="A44" s="38" t="s">
        <v>4</v>
      </c>
      <c r="B44" s="39"/>
      <c r="C44" s="32" t="e">
        <f>SUM(C7:C43)</f>
        <v>#REF!</v>
      </c>
      <c r="D44" s="32">
        <f>SUM(D9:D43)</f>
        <v>2449955</v>
      </c>
    </row>
    <row r="45" spans="1:5" ht="17.399999999999999">
      <c r="A45" s="40" t="s">
        <v>5</v>
      </c>
      <c r="B45" s="41"/>
      <c r="C45" s="42" t="e">
        <f>C44-D44</f>
        <v>#REF!</v>
      </c>
      <c r="D45" s="43"/>
    </row>
  </sheetData>
  <mergeCells count="4">
    <mergeCell ref="A4:D4"/>
    <mergeCell ref="A44:B44"/>
    <mergeCell ref="A45:B45"/>
    <mergeCell ref="C45:D45"/>
  </mergeCells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</sheetPr>
  <dimension ref="A1:E18"/>
  <sheetViews>
    <sheetView topLeftCell="A9" workbookViewId="0">
      <selection activeCell="C7" sqref="C7"/>
    </sheetView>
  </sheetViews>
  <sheetFormatPr baseColWidth="10" defaultColWidth="11.44140625" defaultRowHeight="15.6"/>
  <cols>
    <col min="1" max="1" width="11.88671875" style="1" bestFit="1" customWidth="1"/>
    <col min="2" max="2" width="61.5546875" style="1" bestFit="1" customWidth="1"/>
    <col min="3" max="4" width="15.6640625" style="4" customWidth="1"/>
    <col min="5" max="16384" width="11.44140625" style="1"/>
  </cols>
  <sheetData>
    <row r="1" spans="1:5">
      <c r="A1" s="7"/>
    </row>
    <row r="2" spans="1:5">
      <c r="A2" s="7"/>
    </row>
    <row r="3" spans="1:5">
      <c r="A3" s="7"/>
    </row>
    <row r="4" spans="1:5" ht="17.399999999999999">
      <c r="A4" s="37" t="s">
        <v>6</v>
      </c>
      <c r="B4" s="37"/>
      <c r="C4" s="37"/>
      <c r="D4" s="37"/>
    </row>
    <row r="6" spans="1:5" s="2" customFormat="1">
      <c r="A6" s="21" t="s">
        <v>0</v>
      </c>
      <c r="B6" s="21" t="s">
        <v>1</v>
      </c>
      <c r="C6" s="22" t="s">
        <v>2</v>
      </c>
      <c r="D6" s="22" t="s">
        <v>3</v>
      </c>
      <c r="E6" s="21" t="s">
        <v>11</v>
      </c>
    </row>
    <row r="7" spans="1:5" ht="15.75" customHeight="1">
      <c r="A7" s="8"/>
      <c r="B7" s="31" t="s">
        <v>33</v>
      </c>
      <c r="C7" s="26" t="e">
        <f>#REF!</f>
        <v>#REF!</v>
      </c>
      <c r="D7" s="25"/>
      <c r="E7" s="3"/>
    </row>
    <row r="8" spans="1:5" ht="15.75" customHeight="1">
      <c r="A8" s="8"/>
      <c r="B8" s="12"/>
      <c r="C8" s="3"/>
      <c r="D8" s="25"/>
      <c r="E8" s="3"/>
    </row>
    <row r="9" spans="1:5" ht="34.5" customHeight="1">
      <c r="A9" s="8">
        <v>42197</v>
      </c>
      <c r="B9" s="12" t="s">
        <v>7</v>
      </c>
      <c r="C9" s="3"/>
      <c r="D9" s="25">
        <v>1500000</v>
      </c>
      <c r="E9" s="3" t="s">
        <v>14</v>
      </c>
    </row>
    <row r="10" spans="1:5" ht="34.5" customHeight="1">
      <c r="A10" s="27">
        <v>42199</v>
      </c>
      <c r="B10" s="28" t="s">
        <v>9</v>
      </c>
      <c r="C10" s="29"/>
      <c r="D10" s="30">
        <v>1000000</v>
      </c>
      <c r="E10" s="3" t="s">
        <v>13</v>
      </c>
    </row>
    <row r="11" spans="1:5" ht="34.5" customHeight="1">
      <c r="A11" s="27">
        <v>42199</v>
      </c>
      <c r="B11" s="28" t="s">
        <v>10</v>
      </c>
      <c r="C11" s="29"/>
      <c r="D11" s="30">
        <v>350000</v>
      </c>
      <c r="E11" s="3" t="s">
        <v>13</v>
      </c>
    </row>
    <row r="12" spans="1:5">
      <c r="A12" s="8">
        <v>42215</v>
      </c>
      <c r="B12" s="9" t="s">
        <v>8</v>
      </c>
      <c r="C12" s="3"/>
      <c r="D12" s="25">
        <v>250000</v>
      </c>
      <c r="E12" s="3" t="s">
        <v>12</v>
      </c>
    </row>
    <row r="13" spans="1:5">
      <c r="A13" s="5"/>
      <c r="B13" s="3"/>
      <c r="C13" s="6"/>
      <c r="D13" s="6"/>
      <c r="E13" s="3"/>
    </row>
    <row r="14" spans="1:5">
      <c r="A14" s="5"/>
      <c r="B14" s="3"/>
      <c r="C14" s="6"/>
      <c r="D14" s="6"/>
      <c r="E14" s="3"/>
    </row>
    <row r="15" spans="1:5">
      <c r="A15" s="5"/>
      <c r="B15" s="3"/>
      <c r="C15" s="6"/>
      <c r="D15" s="6"/>
      <c r="E15" s="3"/>
    </row>
    <row r="16" spans="1:5">
      <c r="A16" s="5"/>
      <c r="B16" s="3"/>
      <c r="C16" s="6"/>
      <c r="D16" s="6"/>
      <c r="E16" s="3"/>
    </row>
    <row r="17" spans="1:4">
      <c r="A17" s="38" t="s">
        <v>4</v>
      </c>
      <c r="B17" s="39"/>
      <c r="C17" s="23" t="e">
        <f>SUM(C7:C16)</f>
        <v>#REF!</v>
      </c>
      <c r="D17" s="23">
        <f>SUM(D9:D16)</f>
        <v>3100000</v>
      </c>
    </row>
    <row r="18" spans="1:4" ht="17.399999999999999">
      <c r="A18" s="40" t="s">
        <v>5</v>
      </c>
      <c r="B18" s="41"/>
      <c r="C18" s="42" t="e">
        <f>C17-D17</f>
        <v>#REF!</v>
      </c>
      <c r="D18" s="43"/>
    </row>
  </sheetData>
  <mergeCells count="4">
    <mergeCell ref="A4:D4"/>
    <mergeCell ref="A17:B17"/>
    <mergeCell ref="A18:B18"/>
    <mergeCell ref="C18:D18"/>
  </mergeCells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</sheetPr>
  <dimension ref="A3:C11"/>
  <sheetViews>
    <sheetView tabSelected="1" workbookViewId="0">
      <selection activeCell="C7" sqref="C7"/>
    </sheetView>
  </sheetViews>
  <sheetFormatPr baseColWidth="10" defaultRowHeight="14.4"/>
  <cols>
    <col min="2" max="2" width="27" customWidth="1"/>
    <col min="3" max="3" width="18.44140625" customWidth="1"/>
  </cols>
  <sheetData>
    <row r="3" spans="1:3" ht="18">
      <c r="A3" s="44" t="s">
        <v>34</v>
      </c>
      <c r="B3" s="44"/>
      <c r="C3" s="44"/>
    </row>
    <row r="6" spans="1:3" s="34" customFormat="1">
      <c r="B6" s="35" t="s">
        <v>35</v>
      </c>
      <c r="C6" s="35" t="s">
        <v>36</v>
      </c>
    </row>
    <row r="7" spans="1:3">
      <c r="B7" s="33" t="s">
        <v>37</v>
      </c>
      <c r="C7" s="19">
        <f ca="1">SUMPRODUCT((BANQUE0715!$E$9:$E$16="INVEST.")*((BANQUE0715!$D$9:$D$16)-(BANQUE0715!$C$9:$C$16)))+SUMPRODUCT((CAISSSE_0715!$E$9:$E$43="INVEST.")*((CAISSSE_0715!$D$9:$D$43)-(CAISSSE_0715!$C$9:$C$43)))</f>
        <v>1350000</v>
      </c>
    </row>
    <row r="8" spans="1:3">
      <c r="B8" s="33" t="s">
        <v>38</v>
      </c>
      <c r="C8" s="19">
        <f ca="1">SUMPRODUCT((BANQUE0715!$E$9:$E$16="FONCT.")*((BANQUE0715!$D$9:$D$16)-(BANQUE0715!$C$9:$C$16)))+SUMPRODUCT((CAISSSE_0715!$E$9:$E$43="FONCT.")*((CAISSSE_0715!$D$9:$D$43)-(CAISSSE_0715!$C$9:$C$43)))</f>
        <v>1169955</v>
      </c>
    </row>
    <row r="9" spans="1:3">
      <c r="B9" s="33" t="s">
        <v>39</v>
      </c>
      <c r="C9" s="19">
        <f ca="1">SUMPRODUCT((BANQUE0715!$E$9:$E$16="PERS.")*((BANQUE0715!$D$9:$D$16)-(BANQUE0715!$C$9:$C$16)))+SUMPRODUCT((CAISSSE_0715!$E$9:$E$43="Pers.")*((CAISSSE_0715!$D$9:$D$43)-(CAISSSE_0715!$C$9:$C$43)))</f>
        <v>3030000</v>
      </c>
    </row>
    <row r="10" spans="1:3">
      <c r="B10" s="33"/>
      <c r="C10" s="19"/>
    </row>
    <row r="11" spans="1:3">
      <c r="B11" s="35" t="s">
        <v>4</v>
      </c>
      <c r="C11" s="36"/>
    </row>
  </sheetData>
  <mergeCells count="1">
    <mergeCell ref="A3:C3"/>
  </mergeCells>
  <phoneticPr fontId="10" type="noConversion"/>
  <pageMargins left="0.7" right="0.7" top="0.75" bottom="0.75" header="0.3" footer="0.3"/>
  <pageSetup paperSize="258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CAISSSE_0715</vt:lpstr>
      <vt:lpstr>BANQUE0715</vt:lpstr>
      <vt:lpstr>CONSO_0715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LAVRI_ANGEO</dc:creator>
  <cp:lastModifiedBy>Dédé</cp:lastModifiedBy>
  <dcterms:created xsi:type="dcterms:W3CDTF">2015-12-01T13:33:28Z</dcterms:created>
  <dcterms:modified xsi:type="dcterms:W3CDTF">2016-01-04T18:10:13Z</dcterms:modified>
</cp:coreProperties>
</file>