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P2" i="1" l="1"/>
  <c r="P3" i="1"/>
  <c r="P4" i="1"/>
  <c r="P5" i="1"/>
  <c r="P6" i="1"/>
  <c r="O2" i="1"/>
  <c r="O3" i="1"/>
  <c r="O4" i="1"/>
  <c r="O5" i="1"/>
  <c r="O6" i="1"/>
  <c r="N2" i="1"/>
  <c r="N3" i="1"/>
  <c r="N4" i="1"/>
  <c r="N5" i="1"/>
  <c r="N6" i="1"/>
  <c r="M2" i="1"/>
  <c r="M3" i="1"/>
  <c r="M4" i="1"/>
  <c r="M5" i="1"/>
  <c r="M6" i="1"/>
  <c r="L2" i="1" a="1"/>
  <c r="L2" i="1"/>
  <c r="L3" i="1" a="1"/>
  <c r="L3" i="1"/>
  <c r="L4" i="1" a="1"/>
  <c r="L4" i="1"/>
  <c r="L5" i="1" a="1"/>
  <c r="L5" i="1"/>
  <c r="L6" i="1" a="1"/>
  <c r="L6" i="1"/>
  <c r="D5" i="1" l="1"/>
  <c r="D6" i="1" s="1"/>
  <c r="C5" i="1"/>
  <c r="C6" i="1" s="1"/>
</calcChain>
</file>

<file path=xl/sharedStrings.xml><?xml version="1.0" encoding="utf-8"?>
<sst xmlns="http://schemas.openxmlformats.org/spreadsheetml/2006/main" count="25" uniqueCount="21">
  <si>
    <t>Noms</t>
  </si>
  <si>
    <t>Prenom</t>
  </si>
  <si>
    <t>Contact</t>
  </si>
  <si>
    <t>ID_Number</t>
  </si>
  <si>
    <t>Tamko</t>
  </si>
  <si>
    <t>Eric</t>
  </si>
  <si>
    <t>Abdoul</t>
  </si>
  <si>
    <t>Rahim</t>
  </si>
  <si>
    <t>Xyz</t>
  </si>
  <si>
    <t>Marcello</t>
  </si>
  <si>
    <t>Mankon</t>
  </si>
  <si>
    <t>Junior</t>
  </si>
  <si>
    <t>Adamou</t>
  </si>
  <si>
    <t>Idrissou</t>
  </si>
  <si>
    <t>statut</t>
  </si>
  <si>
    <t>Fin</t>
  </si>
  <si>
    <t>En cour</t>
  </si>
  <si>
    <t>fin</t>
  </si>
  <si>
    <t>Nom</t>
  </si>
  <si>
    <t>ID number</t>
  </si>
  <si>
    <t>Statut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</si>
</sst>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
  </numFmts>
  <fonts count="3" x14ac:knownFonts="1">
    <font>
      <sz val="11"/>
      <color theme="1"/>
      <name val="Calibri"/>
      <family val="2"/>
      <scheme val="minor"/>
    </font>
    <font>
      <sz val="12"/>
      <name val="Calibri"/>
      <family val="2"/>
      <scheme val="minor"/>
    </font>
    <font>
      <sz val="12"/>
      <name val="Calibri"/>
      <scheme val="minor"/>
    </font>
  </fonts>
  <fills count="4">
    <fill>
      <patternFill patternType="none"/>
    </fill>
    <fill>
      <patternFill patternType="gray125"/>
    </fill>
    <fill>
      <patternFill patternType="solid">
        <fgColor theme="4" tint="0.39997558519241921"/>
        <bgColor indexed="64"/>
      </patternFill>
    </fill>
    <fill>
      <patternFill patternType="solid">
        <fgColor rgb="FFFFFF00"/>
        <bgColor indexed="64"/>
      </patternFill>
    </fill>
  </fills>
  <borders count="1">
    <border>
      <left/>
      <right/>
      <top/>
      <bottom/>
      <diagonal/>
    </border>
  </borders>
  <cellStyleXfs count="1">
    <xf numFmtId="0" fontId="0" fillId="0" borderId="0"/>
  </cellStyleXfs>
  <cellXfs count="8">
    <xf numFmtId="0" fontId="0" fillId="0" borderId="0" xfId="0"/>
    <xf numFmtId="0" fontId="1" fillId="2" borderId="0" xfId="0" applyFont="1" applyFill="1" applyAlignment="1">
      <alignment horizontal="center" vertical="center"/>
    </xf>
    <xf numFmtId="0" fontId="1" fillId="3" borderId="0" xfId="0" applyFont="1" applyFill="1" applyAlignment="1">
      <alignment horizontal="center" vertical="center"/>
    </xf>
    <xf numFmtId="0" fontId="0" fillId="2" borderId="0" xfId="0" applyFill="1" applyAlignment="1">
      <alignment horizontal="center" vertical="center"/>
    </xf>
    <xf numFmtId="164" fontId="0" fillId="2" borderId="0" xfId="0" applyNumberFormat="1" applyFill="1" applyAlignment="1">
      <alignment horizontal="center" vertical="center"/>
    </xf>
    <xf numFmtId="165" fontId="0" fillId="3" borderId="0" xfId="0" applyNumberFormat="1" applyFill="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cellXfs>
  <cellStyles count="1">
    <cellStyle name="Normal" xfId="0" builtinId="0"/>
  </cellStyles>
  <dxfs count="12">
    <dxf>
      <numFmt numFmtId="0" formatCode="General"/>
    </dxf>
    <dxf>
      <numFmt numFmtId="0" formatCode="General"/>
    </dxf>
    <dxf>
      <numFmt numFmtId="0" formatCode="General"/>
    </dxf>
    <dxf>
      <numFmt numFmtId="0" formatCode="General"/>
    </dxf>
    <dxf>
      <numFmt numFmtId="0" formatCode="General"/>
    </dxf>
    <dxf>
      <alignment horizontal="center" vertical="center" textRotation="0" wrapText="0" indent="0" justifyLastLine="0" shrinkToFit="0" readingOrder="0"/>
    </dxf>
    <dxf>
      <numFmt numFmtId="165" formatCode="000"/>
      <fill>
        <patternFill patternType="solid">
          <fgColor indexed="64"/>
          <bgColor rgb="FFFFFF00"/>
        </patternFill>
      </fill>
      <alignment horizontal="center" vertical="center" textRotation="0" wrapText="0" indent="0" justifyLastLine="0" shrinkToFit="0" readingOrder="0"/>
    </dxf>
    <dxf>
      <numFmt numFmtId="164" formatCode="0#&quot; &quot;##&quot; &quot;##&quot; &quot;##&quot; &quot;##"/>
      <fill>
        <patternFill patternType="solid">
          <fgColor indexed="64"/>
          <bgColor theme="4" tint="0.39997558519241921"/>
        </patternFill>
      </fill>
      <alignment horizontal="center" vertical="center" textRotation="0" wrapText="0" indent="0" justifyLastLine="0" shrinkToFit="0" readingOrder="0"/>
    </dxf>
    <dxf>
      <fill>
        <patternFill patternType="solid">
          <fgColor indexed="64"/>
          <bgColor theme="4" tint="0.39997558519241921"/>
        </patternFill>
      </fill>
      <alignment horizontal="center" vertical="center" textRotation="0" wrapText="0" indent="0" justifyLastLine="0" shrinkToFit="0" readingOrder="0"/>
    </dxf>
    <dxf>
      <fill>
        <patternFill patternType="solid">
          <fgColor indexed="64"/>
          <bgColor theme="4" tint="0.39997558519241921"/>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auto="1"/>
        <name val="Calibri"/>
        <scheme val="minor"/>
      </font>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133350</xdr:colOff>
      <xdr:row>10</xdr:row>
      <xdr:rowOff>85725</xdr:rowOff>
    </xdr:from>
    <xdr:to>
      <xdr:col>15</xdr:col>
      <xdr:colOff>457200</xdr:colOff>
      <xdr:row>20</xdr:row>
      <xdr:rowOff>133350</xdr:rowOff>
    </xdr:to>
    <xdr:sp macro="" textlink="">
      <xdr:nvSpPr>
        <xdr:cNvPr id="2" name="Rectangle à coins arrondis 1"/>
        <xdr:cNvSpPr/>
      </xdr:nvSpPr>
      <xdr:spPr>
        <a:xfrm>
          <a:off x="2781300" y="2000250"/>
          <a:ext cx="9505950" cy="19526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a:t>Je</a:t>
          </a:r>
          <a:r>
            <a:rPr lang="fr-FR" sz="1600" baseline="0"/>
            <a:t> souhait que le deuxième tableau affiche tout les nom avec le statut Encour. et jais utiliser la condition</a:t>
          </a:r>
        </a:p>
        <a:p>
          <a:pPr algn="l"/>
          <a:r>
            <a:rPr lang="fr-FR" sz="1600" baseline="0"/>
            <a:t>"SI" et je crois que sq marche pour le mieux. mais mon problem ceque je ne veux pas avoir des cellules vide dans le tableau. et je ne veux pas seleument masqué puisque sa va tenire en consideration les céllule. et aussi je ne veut pas supprimer parce que si il arrive que le nom avec le statut "fin" devien encour, sa ne marchera plus. donc exite t'il une autre formule qui me sorti rien que les ligne que je veu?</a:t>
          </a:r>
          <a:endParaRPr lang="fr-FR" sz="1600"/>
        </a:p>
      </xdr:txBody>
    </xdr:sp>
    <xdr:clientData/>
  </xdr:twoCellAnchor>
  <xdr:twoCellAnchor>
    <xdr:from>
      <xdr:col>7</xdr:col>
      <xdr:colOff>121920</xdr:colOff>
      <xdr:row>2</xdr:row>
      <xdr:rowOff>7620</xdr:rowOff>
    </xdr:from>
    <xdr:to>
      <xdr:col>10</xdr:col>
      <xdr:colOff>129540</xdr:colOff>
      <xdr:row>6</xdr:row>
      <xdr:rowOff>45720</xdr:rowOff>
    </xdr:to>
    <xdr:sp macro="" textlink="">
      <xdr:nvSpPr>
        <xdr:cNvPr id="4" name="Rectangle à coins arrondis 3"/>
        <xdr:cNvSpPr/>
      </xdr:nvSpPr>
      <xdr:spPr>
        <a:xfrm>
          <a:off x="6035040" y="388620"/>
          <a:ext cx="2385060" cy="769620"/>
        </a:xfrm>
        <a:prstGeom prst="wedgeRoundRectCallout">
          <a:avLst>
            <a:gd name="adj1" fmla="val 74553"/>
            <a:gd name="adj2" fmla="val -39922"/>
            <a:gd name="adj3" fmla="val 16667"/>
          </a:avLst>
        </a:prstGeom>
        <a:solidFill>
          <a:schemeClr val="accent4">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solidFill>
                <a:srgbClr val="FF0000"/>
              </a:solidFill>
            </a:rPr>
            <a:t>Attention, formules colonne L </a:t>
          </a:r>
        </a:p>
        <a:p>
          <a:pPr algn="l"/>
          <a:r>
            <a:rPr lang="fr-FR" sz="1100">
              <a:solidFill>
                <a:srgbClr val="FF0000"/>
              </a:solidFill>
            </a:rPr>
            <a:t>Matricielles à valider avec les 3 touches Ctrl+Maj+Entrée</a:t>
          </a:r>
        </a:p>
      </xdr:txBody>
    </xdr:sp>
    <xdr:clientData/>
  </xdr:twoCellAnchor>
</xdr:wsDr>
</file>

<file path=xl/tables/table1.xml><?xml version="1.0" encoding="utf-8"?>
<table xmlns="http://schemas.openxmlformats.org/spreadsheetml/2006/main" id="1" name="Tableau1" displayName="Tableau1" ref="A1:E6" totalsRowShown="0" headerRowDxfId="11" dataDxfId="10">
  <autoFilter ref="A1:E6"/>
  <tableColumns count="5">
    <tableColumn id="1" name="Noms" dataDxfId="9"/>
    <tableColumn id="2" name="Prenom" dataDxfId="8"/>
    <tableColumn id="3" name="Contact" dataDxfId="7">
      <calculatedColumnFormula>C1-1</calculatedColumnFormula>
    </tableColumn>
    <tableColumn id="4" name="ID_Number" dataDxfId="6">
      <calculatedColumnFormula>D1+2</calculatedColumnFormula>
    </tableColumn>
    <tableColumn id="5" name="statut" dataDxfId="5"/>
  </tableColumns>
  <tableStyleInfo name="TableStyleMedium2" showFirstColumn="0" showLastColumn="0" showRowStripes="1" showColumnStripes="0"/>
</table>
</file>

<file path=xl/tables/table2.xml><?xml version="1.0" encoding="utf-8"?>
<table xmlns="http://schemas.openxmlformats.org/spreadsheetml/2006/main" id="3" name="Tableau3" displayName="Tableau3" ref="L1:P6" totalsRowShown="0">
  <autoFilter ref="L1:P6"/>
  <tableColumns count="5">
    <tableColumn id="1" name="Nom" dataDxfId="4">
      <calculatedColumnFormula array="1">IFERROR(INDEX($A$1:$A$6,SMALL(IF(Tableau1[statut]="En cour",ROW(Tableau1[Noms])),ROW()-1)),"")</calculatedColumnFormula>
    </tableColumn>
    <tableColumn id="2" name="Prenom" dataDxfId="3">
      <calculatedColumnFormula>IF(Tableau3[[#This Row],[Nom]]="","",VLOOKUP(Tableau3[[#This Row],[Nom]],Tableau1[],COLUMN()-11,FALSE))</calculatedColumnFormula>
    </tableColumn>
    <tableColumn id="3" name="Contact" dataDxfId="2">
      <calculatedColumnFormula>IF(Tableau3[[#This Row],[Nom]]="","",VLOOKUP(Tableau3[[#This Row],[Nom]],Tableau1[],COLUMN()-11,FALSE))</calculatedColumnFormula>
    </tableColumn>
    <tableColumn id="4" name="ID number" dataDxfId="1">
      <calculatedColumnFormula>IF(Tableau3[[#This Row],[Nom]]="","",VLOOKUP(Tableau3[[#This Row],[Nom]],Tableau1[],COLUMN()-11,FALSE))</calculatedColumnFormula>
    </tableColumn>
    <tableColumn id="5" name="Statut" dataDxfId="0">
      <calculatedColumnFormula>IF(Tableau3[[#This Row],[Nom]]="","",VLOOKUP(Tableau3[[#This Row],[Nom]],Tableau1[],COLUMN()-11,FALSE))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abSelected="1" workbookViewId="0">
      <selection activeCell="G7" sqref="G7"/>
    </sheetView>
  </sheetViews>
  <sheetFormatPr baseColWidth="10" defaultRowHeight="14.4" x14ac:dyDescent="0.3"/>
  <cols>
    <col min="3" max="3" width="16.88671875" customWidth="1"/>
    <col min="12" max="16" width="11.5546875" customWidth="1"/>
  </cols>
  <sheetData>
    <row r="1" spans="1:16" ht="15.6" x14ac:dyDescent="0.3">
      <c r="A1" s="1" t="s">
        <v>0</v>
      </c>
      <c r="B1" s="1" t="s">
        <v>1</v>
      </c>
      <c r="C1" s="1" t="s">
        <v>2</v>
      </c>
      <c r="D1" s="2" t="s">
        <v>3</v>
      </c>
      <c r="E1" s="7" t="s">
        <v>14</v>
      </c>
      <c r="L1" t="s">
        <v>18</v>
      </c>
      <c r="M1" t="s">
        <v>1</v>
      </c>
      <c r="N1" t="s">
        <v>2</v>
      </c>
      <c r="O1" t="s">
        <v>19</v>
      </c>
      <c r="P1" t="s">
        <v>20</v>
      </c>
    </row>
    <row r="2" spans="1:16" x14ac:dyDescent="0.3">
      <c r="A2" s="3" t="s">
        <v>4</v>
      </c>
      <c r="B2" s="3" t="s">
        <v>5</v>
      </c>
      <c r="C2" s="4">
        <v>698190738</v>
      </c>
      <c r="D2" s="5">
        <v>205</v>
      </c>
      <c r="E2" s="6" t="s">
        <v>16</v>
      </c>
      <c r="L2" t="str">
        <f t="array" ref="L2">IFERROR(INDEX($A$1:$A$6,SMALL(IF(Tableau1[statut]="En cour",ROW(Tableau1[Noms])),ROW()-1)),"")</f>
        <v>Tamko</v>
      </c>
      <c r="M2" t="str">
        <f>IF(Tableau3[[#This Row],[Nom]]="","",VLOOKUP(Tableau3[[#This Row],[Nom]],Tableau1[],COLUMN()-11,FALSE))</f>
        <v>Eric</v>
      </c>
      <c r="N2">
        <f>IF(Tableau3[[#This Row],[Nom]]="","",VLOOKUP(Tableau3[[#This Row],[Nom]],Tableau1[],COLUMN()-11,FALSE))</f>
        <v>698190738</v>
      </c>
      <c r="O2">
        <f>IF(Tableau3[[#This Row],[Nom]]="","",VLOOKUP(Tableau3[[#This Row],[Nom]],Tableau1[],COLUMN()-11,FALSE))</f>
        <v>205</v>
      </c>
      <c r="P2" t="str">
        <f>IF(Tableau3[[#This Row],[Nom]]="","",VLOOKUP(Tableau3[[#This Row],[Nom]],Tableau1[],COLUMN()-11,FALSE))</f>
        <v>En cour</v>
      </c>
    </row>
    <row r="3" spans="1:16" x14ac:dyDescent="0.3">
      <c r="A3" s="3" t="s">
        <v>6</v>
      </c>
      <c r="B3" s="3" t="s">
        <v>7</v>
      </c>
      <c r="C3" s="4">
        <v>698190737</v>
      </c>
      <c r="D3" s="5">
        <v>207</v>
      </c>
      <c r="E3" s="6" t="s">
        <v>15</v>
      </c>
      <c r="L3" t="str">
        <f t="array" ref="L3">IFERROR(INDEX($A$1:$A$6,SMALL(IF(Tableau1[statut]="En cour",ROW(Tableau1[Noms])),ROW()-1)),"")</f>
        <v>Xyz</v>
      </c>
      <c r="M3" t="str">
        <f>IF(Tableau3[[#This Row],[Nom]]="","",VLOOKUP(Tableau3[[#This Row],[Nom]],Tableau1[],COLUMN()-11,FALSE))</f>
        <v>Marcello</v>
      </c>
      <c r="N3">
        <f>IF(Tableau3[[#This Row],[Nom]]="","",VLOOKUP(Tableau3[[#This Row],[Nom]],Tableau1[],COLUMN()-11,FALSE))</f>
        <v>698190736</v>
      </c>
      <c r="O3">
        <f>IF(Tableau3[[#This Row],[Nom]]="","",VLOOKUP(Tableau3[[#This Row],[Nom]],Tableau1[],COLUMN()-11,FALSE))</f>
        <v>209</v>
      </c>
      <c r="P3" t="str">
        <f>IF(Tableau3[[#This Row],[Nom]]="","",VLOOKUP(Tableau3[[#This Row],[Nom]],Tableau1[],COLUMN()-11,FALSE))</f>
        <v>En cour</v>
      </c>
    </row>
    <row r="4" spans="1:16" x14ac:dyDescent="0.3">
      <c r="A4" s="3" t="s">
        <v>8</v>
      </c>
      <c r="B4" s="3" t="s">
        <v>9</v>
      </c>
      <c r="C4" s="4">
        <v>698190736</v>
      </c>
      <c r="D4" s="5">
        <v>209</v>
      </c>
      <c r="E4" s="6" t="s">
        <v>16</v>
      </c>
      <c r="L4" t="str">
        <f t="array" ref="L4">IFERROR(INDEX($A$1:$A$6,SMALL(IF(Tableau1[statut]="En cour",ROW(Tableau1[Noms])),ROW()-1)),"")</f>
        <v>Adamou</v>
      </c>
      <c r="M4" t="str">
        <f>IF(Tableau3[[#This Row],[Nom]]="","",VLOOKUP(Tableau3[[#This Row],[Nom]],Tableau1[],COLUMN()-11,FALSE))</f>
        <v>Idrissou</v>
      </c>
      <c r="N4">
        <f>IF(Tableau3[[#This Row],[Nom]]="","",VLOOKUP(Tableau3[[#This Row],[Nom]],Tableau1[],COLUMN()-11,FALSE))</f>
        <v>698190734</v>
      </c>
      <c r="O4">
        <f>IF(Tableau3[[#This Row],[Nom]]="","",VLOOKUP(Tableau3[[#This Row],[Nom]],Tableau1[],COLUMN()-11,FALSE))</f>
        <v>213</v>
      </c>
      <c r="P4" t="str">
        <f>IF(Tableau3[[#This Row],[Nom]]="","",VLOOKUP(Tableau3[[#This Row],[Nom]],Tableau1[],COLUMN()-11,FALSE))</f>
        <v>En cour</v>
      </c>
    </row>
    <row r="5" spans="1:16" x14ac:dyDescent="0.3">
      <c r="A5" s="3" t="s">
        <v>10</v>
      </c>
      <c r="B5" s="3" t="s">
        <v>11</v>
      </c>
      <c r="C5" s="4">
        <f t="shared" ref="C5:C6" si="0">C4-1</f>
        <v>698190735</v>
      </c>
      <c r="D5" s="5">
        <f t="shared" ref="D5:D6" si="1">D4+2</f>
        <v>211</v>
      </c>
      <c r="E5" s="6" t="s">
        <v>17</v>
      </c>
      <c r="L5" t="str">
        <f t="array" ref="L5">IFERROR(INDEX($A$1:$A$6,SMALL(IF(Tableau1[statut]="En cour",ROW(Tableau1[Noms])),ROW()-1)),"")</f>
        <v/>
      </c>
      <c r="M5" t="str">
        <f>IF(Tableau3[[#This Row],[Nom]]="","",VLOOKUP(Tableau3[[#This Row],[Nom]],Tableau1[],COLUMN()-11,FALSE))</f>
        <v/>
      </c>
      <c r="N5" t="str">
        <f>IF(Tableau3[[#This Row],[Nom]]="","",VLOOKUP(Tableau3[[#This Row],[Nom]],Tableau1[],COLUMN()-11,FALSE))</f>
        <v/>
      </c>
      <c r="O5" t="str">
        <f>IF(Tableau3[[#This Row],[Nom]]="","",VLOOKUP(Tableau3[[#This Row],[Nom]],Tableau1[],COLUMN()-11,FALSE))</f>
        <v/>
      </c>
      <c r="P5" t="str">
        <f>IF(Tableau3[[#This Row],[Nom]]="","",VLOOKUP(Tableau3[[#This Row],[Nom]],Tableau1[],COLUMN()-11,FALSE))</f>
        <v/>
      </c>
    </row>
    <row r="6" spans="1:16" x14ac:dyDescent="0.3">
      <c r="A6" s="3" t="s">
        <v>12</v>
      </c>
      <c r="B6" s="3" t="s">
        <v>13</v>
      </c>
      <c r="C6" s="4">
        <f t="shared" si="0"/>
        <v>698190734</v>
      </c>
      <c r="D6" s="5">
        <f t="shared" si="1"/>
        <v>213</v>
      </c>
      <c r="E6" s="6" t="s">
        <v>16</v>
      </c>
      <c r="L6" t="str">
        <f t="array" ref="L6">IFERROR(INDEX($A$1:$A$6,SMALL(IF(Tableau1[statut]="En cour",ROW(Tableau1[Noms])),ROW()-1)),"")</f>
        <v/>
      </c>
      <c r="M6" t="str">
        <f>IF(Tableau3[[#This Row],[Nom]]="","",VLOOKUP(Tableau3[[#This Row],[Nom]],Tableau1[],COLUMN()-11,FALSE))</f>
        <v/>
      </c>
      <c r="N6" t="str">
        <f>IF(Tableau3[[#This Row],[Nom]]="","",VLOOKUP(Tableau3[[#This Row],[Nom]],Tableau1[],COLUMN()-11,FALSE))</f>
        <v/>
      </c>
      <c r="O6" t="str">
        <f>IF(Tableau3[[#This Row],[Nom]]="","",VLOOKUP(Tableau3[[#This Row],[Nom]],Tableau1[],COLUMN()-11,FALSE))</f>
        <v/>
      </c>
      <c r="P6" t="str">
        <f>IF(Tableau3[[#This Row],[Nom]]="","",VLOOKUP(Tableau3[[#This Row],[Nom]],Tableau1[],COLUMN()-11,FALSE))</f>
        <v/>
      </c>
    </row>
  </sheetData>
  <pageMargins left="0.7" right="0.7" top="0.75" bottom="0.75" header="0.3" footer="0.3"/>
  <drawing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SENATEUR RAHIM</dc:creator>
  <cp:lastModifiedBy>Dede</cp:lastModifiedBy>
  <dcterms:created xsi:type="dcterms:W3CDTF">2016-10-17T18:36:42Z</dcterms:created>
  <dcterms:modified xsi:type="dcterms:W3CDTF">2016-10-17T20:41:06Z</dcterms:modified>
</cp:coreProperties>
</file>