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3900" tabRatio="365"/>
  </bookViews>
  <sheets>
    <sheet name="SUIVI (2)" sheetId="9" r:id="rId1"/>
    <sheet name="SUIVI" sheetId="5" r:id="rId2"/>
    <sheet name="SITES" sheetId="1" r:id="rId3"/>
    <sheet name="INTERIM" sheetId="6" r:id="rId4"/>
    <sheet name="PLUS" sheetId="8" r:id="rId5"/>
    <sheet name="RÉSEAU" sheetId="7" r:id="rId6"/>
  </sheets>
  <calcPr calcId="152511"/>
</workbook>
</file>

<file path=xl/calcChain.xml><?xml version="1.0" encoding="utf-8"?>
<calcChain xmlns="http://schemas.openxmlformats.org/spreadsheetml/2006/main">
  <c r="B3" i="9" l="1"/>
  <c r="B4" i="9"/>
  <c r="B5" i="9"/>
  <c r="B6" i="9"/>
  <c r="B7" i="9"/>
  <c r="B8" i="9"/>
  <c r="B9" i="9"/>
  <c r="B25" i="9"/>
  <c r="B26" i="9"/>
  <c r="B27" i="9"/>
  <c r="B28" i="9"/>
  <c r="B29" i="9"/>
  <c r="B30" i="9"/>
  <c r="B31" i="9"/>
  <c r="B32" i="9"/>
  <c r="B33" i="9"/>
  <c r="B34" i="9"/>
  <c r="B35" i="9"/>
  <c r="B36" i="9"/>
  <c r="B14" i="9"/>
  <c r="B15" i="9"/>
  <c r="B16" i="9"/>
  <c r="B17" i="9"/>
  <c r="B18" i="9"/>
  <c r="B19" i="9"/>
  <c r="B20" i="9"/>
  <c r="B21" i="9"/>
  <c r="B22" i="9"/>
  <c r="B23" i="9"/>
  <c r="B24" i="9"/>
  <c r="B11" i="9"/>
  <c r="B12" i="9"/>
  <c r="B13" i="9"/>
  <c r="B10" i="9"/>
  <c r="B37" i="9" l="1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C100" i="9" l="1"/>
  <c r="C99" i="9"/>
  <c r="C98" i="9"/>
  <c r="C97" i="9"/>
  <c r="C96" i="9"/>
  <c r="C95" i="9"/>
  <c r="C94" i="9"/>
  <c r="C93" i="9"/>
  <c r="C92" i="9"/>
  <c r="C91" i="9"/>
  <c r="C90" i="9"/>
  <c r="C89" i="9"/>
  <c r="C88" i="9"/>
  <c r="C87" i="9"/>
  <c r="C86" i="9"/>
  <c r="C85" i="9"/>
  <c r="C84" i="9"/>
  <c r="C83" i="9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3" i="9"/>
  <c r="C34" i="9" s="1"/>
  <c r="C32" i="9"/>
  <c r="C31" i="9"/>
  <c r="C29" i="9"/>
  <c r="C30" i="9" s="1"/>
  <c r="C28" i="9"/>
  <c r="C27" i="9"/>
  <c r="C26" i="9"/>
  <c r="C25" i="9"/>
  <c r="C23" i="9"/>
  <c r="C24" i="9" s="1"/>
  <c r="C21" i="9"/>
  <c r="C22" i="9" s="1"/>
  <c r="C15" i="9"/>
  <c r="C16" i="9" s="1"/>
  <c r="C17" i="9" s="1"/>
  <c r="C18" i="9" s="1"/>
  <c r="C19" i="9" s="1"/>
  <c r="C20" i="9" s="1"/>
  <c r="C14" i="9"/>
  <c r="C13" i="9"/>
  <c r="C11" i="9"/>
  <c r="C12" i="9" s="1"/>
  <c r="C10" i="9"/>
  <c r="C9" i="9"/>
  <c r="C6" i="9"/>
  <c r="C7" i="9" s="1"/>
  <c r="C8" i="9" s="1"/>
  <c r="C3" i="9"/>
  <c r="C4" i="9" s="1"/>
  <c r="C5" i="9" s="1"/>
  <c r="C2" i="9"/>
  <c r="C1" i="9"/>
  <c r="B3" i="5"/>
  <c r="O100" i="9"/>
  <c r="O99" i="9"/>
  <c r="O98" i="9"/>
  <c r="O97" i="9"/>
  <c r="O96" i="9"/>
  <c r="O95" i="9"/>
  <c r="O94" i="9"/>
  <c r="O93" i="9"/>
  <c r="O92" i="9"/>
  <c r="O91" i="9"/>
  <c r="O90" i="9"/>
  <c r="O89" i="9"/>
  <c r="O88" i="9"/>
  <c r="O87" i="9"/>
  <c r="O86" i="9"/>
  <c r="O85" i="9"/>
  <c r="O84" i="9"/>
  <c r="O83" i="9"/>
  <c r="O82" i="9"/>
  <c r="O81" i="9"/>
  <c r="O80" i="9"/>
  <c r="O79" i="9"/>
  <c r="O78" i="9"/>
  <c r="O77" i="9"/>
  <c r="O76" i="9"/>
  <c r="O75" i="9"/>
  <c r="O74" i="9"/>
  <c r="O73" i="9"/>
  <c r="O72" i="9"/>
  <c r="O71" i="9"/>
  <c r="O70" i="9"/>
  <c r="O69" i="9"/>
  <c r="O68" i="9"/>
  <c r="O67" i="9"/>
  <c r="O66" i="9"/>
  <c r="O65" i="9"/>
  <c r="O64" i="9"/>
  <c r="O63" i="9"/>
  <c r="O62" i="9"/>
  <c r="O61" i="9"/>
  <c r="O60" i="9"/>
  <c r="O59" i="9"/>
  <c r="O58" i="9"/>
  <c r="O57" i="9"/>
  <c r="O56" i="9"/>
  <c r="O55" i="9"/>
  <c r="O54" i="9"/>
  <c r="O53" i="9"/>
  <c r="O52" i="9"/>
  <c r="O51" i="9"/>
  <c r="O50" i="9"/>
  <c r="O49" i="9"/>
  <c r="O48" i="9"/>
  <c r="O47" i="9"/>
  <c r="O46" i="9"/>
  <c r="O45" i="9"/>
  <c r="O44" i="9"/>
  <c r="O43" i="9"/>
  <c r="O42" i="9"/>
  <c r="O41" i="9"/>
  <c r="O40" i="9"/>
  <c r="O39" i="9"/>
  <c r="O38" i="9"/>
  <c r="O37" i="9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O23" i="9"/>
  <c r="O22" i="9"/>
  <c r="O21" i="9"/>
  <c r="O20" i="9"/>
  <c r="O19" i="9"/>
  <c r="O18" i="9"/>
  <c r="O17" i="9"/>
  <c r="O16" i="9"/>
  <c r="O15" i="9"/>
  <c r="O14" i="9"/>
  <c r="O13" i="9"/>
  <c r="O12" i="9"/>
  <c r="O11" i="9"/>
  <c r="O10" i="9"/>
  <c r="O9" i="9"/>
  <c r="O8" i="9"/>
  <c r="O7" i="9"/>
  <c r="O6" i="9"/>
  <c r="O5" i="9"/>
  <c r="O4" i="9"/>
  <c r="O2" i="9" s="1"/>
  <c r="O3" i="9"/>
  <c r="T2" i="9"/>
  <c r="S2" i="9"/>
  <c r="R2" i="9"/>
  <c r="Q2" i="9"/>
  <c r="P2" i="9"/>
  <c r="B2" i="9"/>
  <c r="D1" i="9"/>
  <c r="B1" i="9" s="1"/>
  <c r="B1" i="5" l="1"/>
  <c r="C1" i="5"/>
  <c r="B25" i="5" l="1"/>
  <c r="B28" i="5" l="1"/>
  <c r="B29" i="5"/>
  <c r="B30" i="5" s="1"/>
  <c r="B31" i="5"/>
  <c r="B32" i="5"/>
  <c r="B33" i="5"/>
  <c r="B34" i="5" s="1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6" i="5"/>
  <c r="B7" i="5" s="1"/>
  <c r="B8" i="5" s="1"/>
  <c r="B9" i="5"/>
  <c r="B10" i="5"/>
  <c r="B11" i="5"/>
  <c r="B12" i="5" s="1"/>
  <c r="B13" i="5"/>
  <c r="B14" i="5"/>
  <c r="B15" i="5"/>
  <c r="B16" i="5" s="1"/>
  <c r="B17" i="5" s="1"/>
  <c r="B18" i="5" s="1"/>
  <c r="B19" i="5" s="1"/>
  <c r="B20" i="5" s="1"/>
  <c r="B21" i="5"/>
  <c r="B22" i="5" s="1"/>
  <c r="B23" i="5"/>
  <c r="B24" i="5" s="1"/>
  <c r="B26" i="5"/>
  <c r="B27" i="5"/>
  <c r="B4" i="5"/>
  <c r="B5" i="5" s="1"/>
  <c r="N21" i="5" l="1"/>
  <c r="N22" i="5"/>
  <c r="N23" i="5"/>
  <c r="N24" i="5"/>
  <c r="N25" i="5"/>
  <c r="N26" i="5"/>
  <c r="N27" i="5"/>
  <c r="N28" i="5"/>
  <c r="N29" i="5"/>
  <c r="N30" i="5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3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87" i="5"/>
  <c r="N88" i="5"/>
  <c r="N89" i="5"/>
  <c r="N90" i="5"/>
  <c r="N91" i="5"/>
  <c r="N92" i="5"/>
  <c r="N93" i="5"/>
  <c r="N94" i="5"/>
  <c r="N95" i="5"/>
  <c r="N96" i="5"/>
  <c r="N97" i="5"/>
  <c r="N98" i="5"/>
  <c r="N99" i="5"/>
  <c r="N100" i="5"/>
  <c r="S2" i="5"/>
  <c r="R2" i="5"/>
  <c r="Q2" i="5"/>
  <c r="P2" i="5"/>
  <c r="O2" i="5"/>
  <c r="N2" i="5" l="1"/>
</calcChain>
</file>

<file path=xl/sharedStrings.xml><?xml version="1.0" encoding="utf-8"?>
<sst xmlns="http://schemas.openxmlformats.org/spreadsheetml/2006/main" count="582" uniqueCount="202">
  <si>
    <t>Site</t>
  </si>
  <si>
    <t>Référence</t>
  </si>
  <si>
    <t>DL</t>
  </si>
  <si>
    <t>Date candidature</t>
  </si>
  <si>
    <t>Date relance</t>
  </si>
  <si>
    <t>CV</t>
  </si>
  <si>
    <t>LM</t>
  </si>
  <si>
    <t>Date Entretien</t>
  </si>
  <si>
    <t>NR</t>
  </si>
  <si>
    <t>045STRX</t>
  </si>
  <si>
    <t>Titre</t>
  </si>
  <si>
    <t>Société</t>
  </si>
  <si>
    <t>Ville</t>
  </si>
  <si>
    <t>Secrétaire Commerciale</t>
  </si>
  <si>
    <t>LESCAR</t>
  </si>
  <si>
    <t>14880461-8</t>
  </si>
  <si>
    <t>Assistante Direction</t>
  </si>
  <si>
    <t>Directeur Technique</t>
  </si>
  <si>
    <t>Assistante Administrative</t>
  </si>
  <si>
    <t>Attachée Direction</t>
  </si>
  <si>
    <t>Secrétaire Juridique</t>
  </si>
  <si>
    <t>Secrétaire polyvalente</t>
  </si>
  <si>
    <t>Secrétaire</t>
  </si>
  <si>
    <t>Assistante Commerciale</t>
  </si>
  <si>
    <t>Secrétaire Technique BTP</t>
  </si>
  <si>
    <t>Liens internes</t>
  </si>
  <si>
    <t>Liens externes</t>
  </si>
  <si>
    <t>http://www.indeed.fr/voir-emploi?jk=dd817873b0adb1f1&amp;qd=K6rpfbOZgTlsnbpArtp-8h_IP-05eBvy1w1GaBcobDaTswYTngMnh0vMhFSZDQvFKa5OFqEUsjRM4jZIxHTdUOu8hp61VRRF5-A8PeGN1drqAhSzImzghGm1GoZ7nsAp&amp;atk=1b02guies5ongeqv&amp;utm_source=publisher&amp;utm_medium=organic_listings&amp;</t>
  </si>
  <si>
    <t>Conseil Départemental des Pyrénées Atlantiques</t>
  </si>
  <si>
    <t>PAU</t>
  </si>
  <si>
    <t>INDEED</t>
  </si>
  <si>
    <t>045MKST</t>
  </si>
  <si>
    <t>00928</t>
  </si>
  <si>
    <t>RJ ASS 385</t>
  </si>
  <si>
    <t>http://www.sudouestjob.com/emplois/assistant-de-direction-en-restauration-h-f-1180548.html?utm_source=indeed&amp;utm_medium=Metamoteurs-Free&amp;utm_campaign=Direction/Resp.%20Co.%20et%20Centre%20de%20Profit</t>
  </si>
  <si>
    <t>AA7257PF</t>
  </si>
  <si>
    <t>http://www.meteojob.com/candidat/offres/offre-d-emploi-assistant-d-exploitation-h-f-pau-aquitaine-hotellerie-restauration-cdi-4180349</t>
  </si>
  <si>
    <t>CLIM (Garage Mercedes)</t>
  </si>
  <si>
    <t>https://candidat.pole-emploi.fr/candidat/candidatures/enligne/confirmercourriel</t>
  </si>
  <si>
    <t>? - Chaudronnerie industrielle</t>
  </si>
  <si>
    <t>ADECCO</t>
  </si>
  <si>
    <t>http://www.adecco.fr/offres-d-emploi/directeur-technique-hf-pau/?ID=1b6533d7-7c84-48dd-8df2-8ebd0773675c</t>
  </si>
  <si>
    <t>Rédacteur technique</t>
  </si>
  <si>
    <t>Assistante Crédit Manager</t>
  </si>
  <si>
    <t>Assistante Copropriété</t>
  </si>
  <si>
    <t>Réf. PE</t>
  </si>
  <si>
    <t>046XLWY</t>
  </si>
  <si>
    <t>045XMZP</t>
  </si>
  <si>
    <t>046YJRG</t>
  </si>
  <si>
    <t>AssCopro/64-Pau/1116-6301</t>
  </si>
  <si>
    <t>-</t>
  </si>
  <si>
    <t>Ass. Direction et Communication</t>
  </si>
  <si>
    <t>??? Goupe</t>
  </si>
  <si>
    <t>C 244 15827537</t>
  </si>
  <si>
    <t>http://www.sudouestjob.com/emplois/assistant-de-direction-et-de-communication-h-f-1167892.html</t>
  </si>
  <si>
    <t>http://www.sudouestjob.com/emplois/assistant-commercial-h-f-1125845.html</t>
  </si>
  <si>
    <t>LONS - 64140</t>
  </si>
  <si>
    <t>RT9 CTPAU AQU 12476122</t>
  </si>
  <si>
    <t>http://www.sudouestjob.com/emplois/redacteur-technique-h-f-1109701.html</t>
  </si>
  <si>
    <t>Assistante Administrative RH et Intérim</t>
  </si>
  <si>
    <t>http://www.indeed.fr/cmp/GROUPEMENT-D'EMPLOYEURS-PAYS-BASQUE-BEARN/jobs/Assistant-Administratif-Rh-Int%C3%A9rim-97db961eca596e83</t>
  </si>
  <si>
    <t>SERRES-C - 64121</t>
  </si>
  <si>
    <t>APEC</t>
  </si>
  <si>
    <t>161826019W-143850-7232</t>
  </si>
  <si>
    <t>https://cadres.apec.fr/offres-emploi-cadres/0_0_0_161826019W__________?numIdOffre=161826019W</t>
  </si>
  <si>
    <t>BIZANOS - 64230</t>
  </si>
  <si>
    <t>http://joboolo.com/emploi-offre/4/105471342</t>
  </si>
  <si>
    <t>? Cabinet conseil banque, assurance, patrimoine</t>
  </si>
  <si>
    <t>Jobijoba</t>
  </si>
  <si>
    <t>Osmose emploi</t>
  </si>
  <si>
    <t>VivaStreet</t>
  </si>
  <si>
    <t>Temporis</t>
  </si>
  <si>
    <t>Apec</t>
  </si>
  <si>
    <t>Job rapido</t>
  </si>
  <si>
    <t>? Energie</t>
  </si>
  <si>
    <t>CRIT</t>
  </si>
  <si>
    <t>Assistante Administration des ventes</t>
  </si>
  <si>
    <t>https://www.pagepersonnel.fr/job-apply/Assistant-e-ADV-HF/ref/709638?success=true&amp;type=standard&amp;job_alert=&amp;hash=fdeb823e77c84b353a478f46112cecaa</t>
  </si>
  <si>
    <t>Sud-Ouest Job</t>
  </si>
  <si>
    <t>CRIT Intérim</t>
  </si>
  <si>
    <t>Officiel intérim</t>
  </si>
  <si>
    <t>Sud Ouest emploi</t>
  </si>
  <si>
    <t>chr-link</t>
  </si>
  <si>
    <t>Jobcommerciaux</t>
  </si>
  <si>
    <t>Regionsjob</t>
  </si>
  <si>
    <t>Supersecrétaire</t>
  </si>
  <si>
    <t>PA</t>
  </si>
  <si>
    <t>http://www.adecco.fr/offres-d-emploi/assistant-commercial-hf-pau/?ID=6710631&amp;xtor=AL-18-1%5BJobBoards%5D-2%5BJobintree%5D-%5B%5D-1%5Bliste_resultats%5D-2%5Bredirect_postulation%5D&amp;Source=11</t>
  </si>
  <si>
    <t>TYPE</t>
  </si>
  <si>
    <t>Int - 1 mois</t>
  </si>
  <si>
    <t>046ZQMN</t>
  </si>
  <si>
    <t>Assistante Gestion Administrative</t>
  </si>
  <si>
    <t>Int - 15J</t>
  </si>
  <si>
    <t>CDI</t>
  </si>
  <si>
    <t>https://candidat.pole-emploi.fr/candidat/classeuroffres/detailoffre/046ZQMN</t>
  </si>
  <si>
    <t>OK</t>
  </si>
  <si>
    <t>https://candidat.pole-emploi.fr/candidat/rechercheoffres/detail/045XMZP/A______P__________INDIFFERENT____________045XMZP___________</t>
  </si>
  <si>
    <t>https://candidat.pole-emploi.fr/candidat/classeuroffres/detailoffre/046YJRG</t>
  </si>
  <si>
    <t>https://candidat.pole-emploi.fr/candidat/classeuroffres/detailoffre/046XLWY</t>
  </si>
  <si>
    <t>Int</t>
  </si>
  <si>
    <t>https://candidat.pole-emploi.fr/candidat/classeuroffres/detailoffre/2618409</t>
  </si>
  <si>
    <t>https://candidat.pole-emploi.fr/candidat/classeuroffres/detailoffre/3422598</t>
  </si>
  <si>
    <t>P1 - 7 nov.</t>
  </si>
  <si>
    <t>Chargée de clientèle</t>
  </si>
  <si>
    <t>047CNML</t>
  </si>
  <si>
    <t>Assistante Administrative et Commerciale</t>
  </si>
  <si>
    <t>? Cabinet dentaire</t>
  </si>
  <si>
    <t>https://candidat.pole-emploi.fr/candidat/classeuroffres/detailoffre/047CNML</t>
  </si>
  <si>
    <t>NC</t>
  </si>
  <si>
    <t>? BTP</t>
  </si>
  <si>
    <t>LA BOUCHERIE</t>
  </si>
  <si>
    <t>COURTEPAILLE</t>
  </si>
  <si>
    <t>CUISINELLA</t>
  </si>
  <si>
    <t>SONOVISION</t>
  </si>
  <si>
    <t>Groupement Employeurs Pays Basque Béarn</t>
  </si>
  <si>
    <t>BIASON</t>
  </si>
  <si>
    <t>FONCIA</t>
  </si>
  <si>
    <t>CLINIQUE Aressy - Médipole Partenaires</t>
  </si>
  <si>
    <t>AQUILA RH</t>
  </si>
  <si>
    <t>047JTQT</t>
  </si>
  <si>
    <t>CDD - 2 mois</t>
  </si>
  <si>
    <t>ELIS</t>
  </si>
  <si>
    <t>https://candidat.pole-emploi.fr/candidat/candidatures/enligne/finalisercourriel</t>
  </si>
  <si>
    <t>P2 - 21 nov.</t>
  </si>
  <si>
    <t>MAJ CV</t>
  </si>
  <si>
    <t>à compléter</t>
  </si>
  <si>
    <r>
      <t>A</t>
    </r>
    <r>
      <rPr>
        <sz val="11"/>
        <color theme="1"/>
        <rFont val="Calibri"/>
        <family val="2"/>
        <scheme val="minor"/>
      </rPr>
      <t>ssistant accueil MEDICAL</t>
    </r>
  </si>
  <si>
    <t>CDD-5à6 mois</t>
  </si>
  <si>
    <t>? Cabinet médical</t>
  </si>
  <si>
    <t>Explorajob</t>
  </si>
  <si>
    <t>PAYANT</t>
  </si>
  <si>
    <t>MANPOWER</t>
  </si>
  <si>
    <t>MÉTÉOJOB</t>
  </si>
  <si>
    <t>046ZLNJ</t>
  </si>
  <si>
    <t>? Concession automobile</t>
  </si>
  <si>
    <t>JOBINTREE</t>
  </si>
  <si>
    <t>ADEQUAT INTERIM</t>
  </si>
  <si>
    <t>METEOJOB</t>
  </si>
  <si>
    <t>SUD OUEST JOB</t>
  </si>
  <si>
    <t>JOBOOLO</t>
  </si>
  <si>
    <t>TRIANGLE14</t>
  </si>
  <si>
    <t>OSMOSE EMPLOI</t>
  </si>
  <si>
    <t>MOSTER</t>
  </si>
  <si>
    <t>OFFICIEL INTERIM</t>
  </si>
  <si>
    <t>EFFIRECRUTE</t>
  </si>
  <si>
    <t>http://www.jobintree.com/offre-emploi/pole-emploi-4697/secretaire-commercial-commerciale-6653344?alertid=1575171&amp;utm_source=alerte&amp;utm_medium=e-mail&amp;utm_content=assistante&amp;utm_campaign=alerte-mail#postule</t>
  </si>
  <si>
    <t>PRIMAVISTA</t>
  </si>
  <si>
    <t>Secretaire vente et SAV SIPA AUTOMOBILE</t>
  </si>
  <si>
    <t>SPRING France</t>
  </si>
  <si>
    <t>http://www.springfrance.com/offre-d-emploi/Pages/Details-de-l-Offre.aspx?IOF=927489</t>
  </si>
  <si>
    <t>NETVIBES</t>
  </si>
  <si>
    <t>ADEQUAT</t>
  </si>
  <si>
    <t>Assistante des ventes</t>
  </si>
  <si>
    <t>Assistante de Direction</t>
  </si>
  <si>
    <t>? Cabinet Architecture</t>
  </si>
  <si>
    <t>https://www.manpower.fr/candidats/detail-offre-d-emploi/cdi/assistant-de-direction/bayonne/1100016449.html</t>
  </si>
  <si>
    <t>LINKEDIN</t>
  </si>
  <si>
    <t>CAPIJOB</t>
  </si>
  <si>
    <t>BOBEMPLOI</t>
  </si>
  <si>
    <t>BOOMERANG</t>
  </si>
  <si>
    <t>Conseils et Actions à Faire pour améliorer la recherche d'emploi</t>
  </si>
  <si>
    <t>Outil de suivi des candidatures en cours</t>
  </si>
  <si>
    <t>Outil de veille des parutions d'offres</t>
  </si>
  <si>
    <t>P3 - 5 déc.</t>
  </si>
  <si>
    <t>BAYONNE</t>
  </si>
  <si>
    <t>047RLGQ</t>
  </si>
  <si>
    <t>Assistante Direction Bilingue</t>
  </si>
  <si>
    <t>https://candidat.pole-emploi.fr/candidat/rechercheoffres/detail/047RLGQ</t>
  </si>
  <si>
    <t>DRILLSCAN - DEEP Concept</t>
  </si>
  <si>
    <t>GEIQ</t>
  </si>
  <si>
    <t>#110_AU586</t>
  </si>
  <si>
    <t>http://www.crit-job.com/offres/voir/46586-assistant-administration-des-ventes-hf</t>
  </si>
  <si>
    <t>Assistant Administration des ventes</t>
  </si>
  <si>
    <t>Int-6 mois</t>
  </si>
  <si>
    <t>? Secteur Télécom</t>
  </si>
  <si>
    <t>Assistant Achat Qualité</t>
  </si>
  <si>
    <t>CDD</t>
  </si>
  <si>
    <t>? Métallurgie</t>
  </si>
  <si>
    <t>http://www.les-industries-technologiques.fr/detail-offre/assistant-achat-qlt-hf/ref=1891/</t>
  </si>
  <si>
    <t>047VBLR</t>
  </si>
  <si>
    <t>047TGKB</t>
  </si>
  <si>
    <t>BILLERE (64)</t>
  </si>
  <si>
    <t>Int-2 mois</t>
  </si>
  <si>
    <t>SYNERGIE</t>
  </si>
  <si>
    <t>https://candidat.pole-emploi.fr/candidat/rechercheoffres/detail/047TGKB</t>
  </si>
  <si>
    <t>non prévu</t>
  </si>
  <si>
    <t>1 taf</t>
  </si>
  <si>
    <t>intérim</t>
  </si>
  <si>
    <t>01.12.2016 - à compléter</t>
  </si>
  <si>
    <t>MONSTER</t>
  </si>
  <si>
    <t>CARREERBUILDER</t>
  </si>
  <si>
    <t>JOOBLE</t>
  </si>
  <si>
    <t>ASSISTANTEPLUS</t>
  </si>
  <si>
    <t>QAPA</t>
  </si>
  <si>
    <t>à faire</t>
  </si>
  <si>
    <t>Jobintree</t>
  </si>
  <si>
    <t>KELJOB</t>
  </si>
  <si>
    <t>047WSKR</t>
  </si>
  <si>
    <t>Secrétaire Administratif</t>
  </si>
  <si>
    <t>CDD-4 mois</t>
  </si>
  <si>
    <t>CHEMINEES LAHILLONNE</t>
  </si>
  <si>
    <t>https://candidat.pole-emploi.fr/candidat/classeuroffres/detailoffre/047WSKR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</si>
</sst>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omic Sans MS"/>
      <family val="4"/>
    </font>
    <font>
      <b/>
      <sz val="11"/>
      <color theme="1"/>
      <name val="Calibri"/>
      <family val="2"/>
      <scheme val="minor"/>
    </font>
    <font>
      <i/>
      <strike/>
      <sz val="11"/>
      <color theme="1"/>
      <name val="Comic Sans MS"/>
      <family val="4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  <xf numFmtId="0" fontId="0" fillId="2" borderId="0" xfId="0" applyFill="1" applyAlignment="1">
      <alignment horizontal="center"/>
    </xf>
    <xf numFmtId="0" fontId="0" fillId="2" borderId="0" xfId="0" applyFill="1"/>
    <xf numFmtId="2" fontId="0" fillId="2" borderId="0" xfId="0" applyNumberFormat="1" applyFill="1"/>
    <xf numFmtId="2" fontId="1" fillId="0" borderId="0" xfId="0" applyNumberFormat="1" applyFont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/>
    </xf>
    <xf numFmtId="0" fontId="0" fillId="2" borderId="0" xfId="0" applyFill="1" applyAlignment="1">
      <alignment horizontal="left"/>
    </xf>
    <xf numFmtId="2" fontId="2" fillId="0" borderId="0" xfId="1" applyNumberFormat="1"/>
    <xf numFmtId="0" fontId="0" fillId="0" borderId="0" xfId="0" applyNumberFormat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2" borderId="0" xfId="0" applyNumberFormat="1" applyFill="1" applyAlignment="1">
      <alignment horizontal="center"/>
    </xf>
    <xf numFmtId="0" fontId="0" fillId="0" borderId="0" xfId="0" applyFont="1"/>
    <xf numFmtId="0" fontId="3" fillId="0" borderId="0" xfId="0" applyFont="1"/>
    <xf numFmtId="0" fontId="4" fillId="0" borderId="0" xfId="0" applyNumberFormat="1" applyFont="1" applyAlignment="1">
      <alignment horizontal="center" vertical="center"/>
    </xf>
    <xf numFmtId="16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5" fillId="0" borderId="0" xfId="0" applyFont="1"/>
    <xf numFmtId="0" fontId="2" fillId="0" borderId="0" xfId="1"/>
    <xf numFmtId="0" fontId="0" fillId="3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" fillId="0" borderId="0" xfId="0" applyNumberFormat="1" applyFont="1"/>
    <xf numFmtId="14" fontId="2" fillId="0" borderId="0" xfId="1" applyNumberFormat="1"/>
    <xf numFmtId="0" fontId="6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19">
    <dxf>
      <font>
        <b/>
        <i val="0"/>
      </font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udouestjob.com/emplois/redacteur-technique-h-f-1109701.html" TargetMode="External"/><Relationship Id="rId13" Type="http://schemas.openxmlformats.org/officeDocument/2006/relationships/hyperlink" Target="http://www.adecco.fr/offres-d-emploi/assistant-commercial-hf-pau/?ID=6710631&amp;xtor=AL-18-1%5BJobBoards%5D-2%5BJobintree%5D-%5B%5D-1%5Bliste_resultats%5D-2%5Bredirect_postulation%5D&amp;Source=11" TargetMode="External"/><Relationship Id="rId18" Type="http://schemas.openxmlformats.org/officeDocument/2006/relationships/hyperlink" Target="https://candidat.pole-emploi.fr/candidat/classeuroffres/detailoffre/2618409" TargetMode="External"/><Relationship Id="rId26" Type="http://schemas.openxmlformats.org/officeDocument/2006/relationships/hyperlink" Target="http://www.les-industries-technologiques.fr/detail-offre/assistant-achat-qlt-hf/ref=1891/" TargetMode="External"/><Relationship Id="rId3" Type="http://schemas.openxmlformats.org/officeDocument/2006/relationships/hyperlink" Target="http://www.meteojob.com/candidat/offres/offre-d-emploi-assistant-d-exploitation-h-f-pau-aquitaine-hotellerie-restauration-cdi-4180349" TargetMode="External"/><Relationship Id="rId21" Type="http://schemas.openxmlformats.org/officeDocument/2006/relationships/hyperlink" Target="http://www.jobintree.com/offre-emploi/pole-emploi-4697/secretaire-commercial-commerciale-6653344?alertid=1575171&amp;utm_source=alerte&amp;utm_medium=e-mail&amp;utm_content=assistante&amp;utm_campaign=alerte-mail" TargetMode="External"/><Relationship Id="rId7" Type="http://schemas.openxmlformats.org/officeDocument/2006/relationships/hyperlink" Target="http://www.sudouestjob.com/emplois/assistant-commercial-h-f-1125845.html" TargetMode="External"/><Relationship Id="rId12" Type="http://schemas.openxmlformats.org/officeDocument/2006/relationships/hyperlink" Target="https://www.pagepersonnel.fr/job-apply/Assistant-e-ADV-HF/ref/709638?success=true&amp;type=standard&amp;job_alert=&amp;hash=fdeb823e77c84b353a478f46112cecaa" TargetMode="External"/><Relationship Id="rId17" Type="http://schemas.openxmlformats.org/officeDocument/2006/relationships/hyperlink" Target="https://candidat.pole-emploi.fr/candidat/classeuroffres/detailoffre/046XLWY" TargetMode="External"/><Relationship Id="rId25" Type="http://schemas.openxmlformats.org/officeDocument/2006/relationships/hyperlink" Target="http://www.crit-job.com/offres/voir/46586-assistant-administration-des-ventes-hf" TargetMode="External"/><Relationship Id="rId2" Type="http://schemas.openxmlformats.org/officeDocument/2006/relationships/hyperlink" Target="http://www.sudouestjob.com/emplois/assistant-de-direction-en-restauration-h-f-1180548.html?utm_source=indeed&amp;utm_medium=Metamoteurs-Free&amp;utm_campaign=Direction/Resp.%20Co.%20et%20Centre%20de%20Profit" TargetMode="External"/><Relationship Id="rId16" Type="http://schemas.openxmlformats.org/officeDocument/2006/relationships/hyperlink" Target="https://candidat.pole-emploi.fr/candidat/classeuroffres/detailoffre/046YJRG" TargetMode="External"/><Relationship Id="rId20" Type="http://schemas.openxmlformats.org/officeDocument/2006/relationships/hyperlink" Target="https://candidat.pole-emploi.fr/candidat/candidatures/enligne/finalisercourriel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indeed.fr/voir-emploi?jk=dd817873b0adb1f1&amp;qd=K6rpfbOZgTlsnbpArtp-8h_IP-05eBvy1w1GaBcobDaTswYTngMnh0vMhFSZDQvFKa5OFqEUsjRM4jZIxHTdUOu8hp61VRRF5-A8PeGN1drqAhSzImzghGm1GoZ7nsAp&amp;atk=1b02guies5ongeqv&amp;utm_source=publisher&amp;utm_medium=organic_listings&amp;" TargetMode="External"/><Relationship Id="rId6" Type="http://schemas.openxmlformats.org/officeDocument/2006/relationships/hyperlink" Target="http://www.sudouestjob.com/emplois/assistant-de-direction-et-de-communication-h-f-1167892.html" TargetMode="External"/><Relationship Id="rId11" Type="http://schemas.openxmlformats.org/officeDocument/2006/relationships/hyperlink" Target="http://joboolo.com/emploi-offre/4/105471342" TargetMode="External"/><Relationship Id="rId24" Type="http://schemas.openxmlformats.org/officeDocument/2006/relationships/hyperlink" Target="https://candidat.pole-emploi.fr/candidat/rechercheoffres/detail/047RLGQ" TargetMode="External"/><Relationship Id="rId5" Type="http://schemas.openxmlformats.org/officeDocument/2006/relationships/hyperlink" Target="http://www.adecco.fr/offres-d-emploi/directeur-technique-hf-pau/?ID=1b6533d7-7c84-48dd-8df2-8ebd0773675c" TargetMode="External"/><Relationship Id="rId15" Type="http://schemas.openxmlformats.org/officeDocument/2006/relationships/hyperlink" Target="https://candidat.pole-emploi.fr/candidat/rechercheoffres/detail/045XMZP/A______P__________INDIFFERENT____________045XMZP___________" TargetMode="External"/><Relationship Id="rId23" Type="http://schemas.openxmlformats.org/officeDocument/2006/relationships/hyperlink" Target="https://www.manpower.fr/candidats/detail-offre-d-emploi/cdi/assistant-de-direction/bayonne/1100016449.html" TargetMode="External"/><Relationship Id="rId28" Type="http://schemas.openxmlformats.org/officeDocument/2006/relationships/hyperlink" Target="https://candidat.pole-emploi.fr/candidat/classeuroffres/detailoffre/047WSKR" TargetMode="External"/><Relationship Id="rId10" Type="http://schemas.openxmlformats.org/officeDocument/2006/relationships/hyperlink" Target="https://cadres.apec.fr/offres-emploi-cadres/0_0_0_161826019W__________?numIdOffre=161826019W" TargetMode="External"/><Relationship Id="rId19" Type="http://schemas.openxmlformats.org/officeDocument/2006/relationships/hyperlink" Target="https://candidat.pole-emploi.fr/candidat/classeuroffres/detailoffre/3422598" TargetMode="External"/><Relationship Id="rId4" Type="http://schemas.openxmlformats.org/officeDocument/2006/relationships/hyperlink" Target="https://candidat.pole-emploi.fr/candidat/candidatures/enligne/confirmercourriel" TargetMode="External"/><Relationship Id="rId9" Type="http://schemas.openxmlformats.org/officeDocument/2006/relationships/hyperlink" Target="http://www.indeed.fr/cmp/GROUPEMENT-D'EMPLOYEURS-PAYS-BASQUE-BEARN/jobs/Assistant-Administratif-Rh-Int%C3%A9rim-97db961eca596e83" TargetMode="External"/><Relationship Id="rId14" Type="http://schemas.openxmlformats.org/officeDocument/2006/relationships/hyperlink" Target="https://candidat.pole-emploi.fr/candidat/classeuroffres/detailoffre/046ZQMN" TargetMode="External"/><Relationship Id="rId22" Type="http://schemas.openxmlformats.org/officeDocument/2006/relationships/hyperlink" Target="http://www.springfrance.com/offre-d-emploi/Pages/Details-de-l-Offre.aspx?IOF=927489" TargetMode="External"/><Relationship Id="rId27" Type="http://schemas.openxmlformats.org/officeDocument/2006/relationships/hyperlink" Target="https://candidat.pole-emploi.fr/candidat/rechercheoffres/detail/047TGKB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udouestjob.com/emplois/redacteur-technique-h-f-1109701.html" TargetMode="External"/><Relationship Id="rId13" Type="http://schemas.openxmlformats.org/officeDocument/2006/relationships/hyperlink" Target="http://www.adecco.fr/offres-d-emploi/assistant-commercial-hf-pau/?ID=6710631&amp;xtor=AL-18-1%5BJobBoards%5D-2%5BJobintree%5D-%5B%5D-1%5Bliste_resultats%5D-2%5Bredirect_postulation%5D&amp;Source=11" TargetMode="External"/><Relationship Id="rId18" Type="http://schemas.openxmlformats.org/officeDocument/2006/relationships/hyperlink" Target="https://candidat.pole-emploi.fr/candidat/classeuroffres/detailoffre/2618409" TargetMode="External"/><Relationship Id="rId26" Type="http://schemas.openxmlformats.org/officeDocument/2006/relationships/hyperlink" Target="http://www.les-industries-technologiques.fr/detail-offre/assistant-achat-qlt-hf/ref=1891/" TargetMode="External"/><Relationship Id="rId3" Type="http://schemas.openxmlformats.org/officeDocument/2006/relationships/hyperlink" Target="http://www.meteojob.com/candidat/offres/offre-d-emploi-assistant-d-exploitation-h-f-pau-aquitaine-hotellerie-restauration-cdi-4180349" TargetMode="External"/><Relationship Id="rId21" Type="http://schemas.openxmlformats.org/officeDocument/2006/relationships/hyperlink" Target="http://www.jobintree.com/offre-emploi/pole-emploi-4697/secretaire-commercial-commerciale-6653344?alertid=1575171&amp;utm_source=alerte&amp;utm_medium=e-mail&amp;utm_content=assistante&amp;utm_campaign=alerte-mail" TargetMode="External"/><Relationship Id="rId7" Type="http://schemas.openxmlformats.org/officeDocument/2006/relationships/hyperlink" Target="http://www.sudouestjob.com/emplois/assistant-commercial-h-f-1125845.html" TargetMode="External"/><Relationship Id="rId12" Type="http://schemas.openxmlformats.org/officeDocument/2006/relationships/hyperlink" Target="https://www.pagepersonnel.fr/job-apply/Assistant-e-ADV-HF/ref/709638?success=true&amp;type=standard&amp;job_alert=&amp;hash=fdeb823e77c84b353a478f46112cecaa" TargetMode="External"/><Relationship Id="rId17" Type="http://schemas.openxmlformats.org/officeDocument/2006/relationships/hyperlink" Target="https://candidat.pole-emploi.fr/candidat/classeuroffres/detailoffre/046XLWY" TargetMode="External"/><Relationship Id="rId25" Type="http://schemas.openxmlformats.org/officeDocument/2006/relationships/hyperlink" Target="http://www.crit-job.com/offres/voir/46586-assistant-administration-des-ventes-hf" TargetMode="External"/><Relationship Id="rId2" Type="http://schemas.openxmlformats.org/officeDocument/2006/relationships/hyperlink" Target="http://www.sudouestjob.com/emplois/assistant-de-direction-en-restauration-h-f-1180548.html?utm_source=indeed&amp;utm_medium=Metamoteurs-Free&amp;utm_campaign=Direction/Resp.%20Co.%20et%20Centre%20de%20Profit" TargetMode="External"/><Relationship Id="rId16" Type="http://schemas.openxmlformats.org/officeDocument/2006/relationships/hyperlink" Target="https://candidat.pole-emploi.fr/candidat/classeuroffres/detailoffre/046YJRG" TargetMode="External"/><Relationship Id="rId20" Type="http://schemas.openxmlformats.org/officeDocument/2006/relationships/hyperlink" Target="https://candidat.pole-emploi.fr/candidat/candidatures/enligne/finalisercourriel" TargetMode="External"/><Relationship Id="rId29" Type="http://schemas.openxmlformats.org/officeDocument/2006/relationships/printerSettings" Target="../printerSettings/printerSettings2.bin"/><Relationship Id="rId1" Type="http://schemas.openxmlformats.org/officeDocument/2006/relationships/hyperlink" Target="http://www.indeed.fr/voir-emploi?jk=dd817873b0adb1f1&amp;qd=K6rpfbOZgTlsnbpArtp-8h_IP-05eBvy1w1GaBcobDaTswYTngMnh0vMhFSZDQvFKa5OFqEUsjRM4jZIxHTdUOu8hp61VRRF5-A8PeGN1drqAhSzImzghGm1GoZ7nsAp&amp;atk=1b02guies5ongeqv&amp;utm_source=publisher&amp;utm_medium=organic_listings&amp;" TargetMode="External"/><Relationship Id="rId6" Type="http://schemas.openxmlformats.org/officeDocument/2006/relationships/hyperlink" Target="http://www.sudouestjob.com/emplois/assistant-de-direction-et-de-communication-h-f-1167892.html" TargetMode="External"/><Relationship Id="rId11" Type="http://schemas.openxmlformats.org/officeDocument/2006/relationships/hyperlink" Target="http://joboolo.com/emploi-offre/4/105471342" TargetMode="External"/><Relationship Id="rId24" Type="http://schemas.openxmlformats.org/officeDocument/2006/relationships/hyperlink" Target="https://candidat.pole-emploi.fr/candidat/rechercheoffres/detail/047RLGQ" TargetMode="External"/><Relationship Id="rId5" Type="http://schemas.openxmlformats.org/officeDocument/2006/relationships/hyperlink" Target="http://www.adecco.fr/offres-d-emploi/directeur-technique-hf-pau/?ID=1b6533d7-7c84-48dd-8df2-8ebd0773675c" TargetMode="External"/><Relationship Id="rId15" Type="http://schemas.openxmlformats.org/officeDocument/2006/relationships/hyperlink" Target="https://candidat.pole-emploi.fr/candidat/rechercheoffres/detail/045XMZP/A______P__________INDIFFERENT____________045XMZP___________" TargetMode="External"/><Relationship Id="rId23" Type="http://schemas.openxmlformats.org/officeDocument/2006/relationships/hyperlink" Target="https://www.manpower.fr/candidats/detail-offre-d-emploi/cdi/assistant-de-direction/bayonne/1100016449.html" TargetMode="External"/><Relationship Id="rId28" Type="http://schemas.openxmlformats.org/officeDocument/2006/relationships/hyperlink" Target="https://candidat.pole-emploi.fr/candidat/classeuroffres/detailoffre/047WSKR" TargetMode="External"/><Relationship Id="rId10" Type="http://schemas.openxmlformats.org/officeDocument/2006/relationships/hyperlink" Target="https://cadres.apec.fr/offres-emploi-cadres/0_0_0_161826019W__________?numIdOffre=161826019W" TargetMode="External"/><Relationship Id="rId19" Type="http://schemas.openxmlformats.org/officeDocument/2006/relationships/hyperlink" Target="https://candidat.pole-emploi.fr/candidat/classeuroffres/detailoffre/3422598" TargetMode="External"/><Relationship Id="rId4" Type="http://schemas.openxmlformats.org/officeDocument/2006/relationships/hyperlink" Target="https://candidat.pole-emploi.fr/candidat/candidatures/enligne/confirmercourriel" TargetMode="External"/><Relationship Id="rId9" Type="http://schemas.openxmlformats.org/officeDocument/2006/relationships/hyperlink" Target="http://www.indeed.fr/cmp/GROUPEMENT-D'EMPLOYEURS-PAYS-BASQUE-BEARN/jobs/Assistant-Administratif-Rh-Int%C3%A9rim-97db961eca596e83" TargetMode="External"/><Relationship Id="rId14" Type="http://schemas.openxmlformats.org/officeDocument/2006/relationships/hyperlink" Target="https://candidat.pole-emploi.fr/candidat/classeuroffres/detailoffre/046ZQMN" TargetMode="External"/><Relationship Id="rId22" Type="http://schemas.openxmlformats.org/officeDocument/2006/relationships/hyperlink" Target="http://www.springfrance.com/offre-d-emploi/Pages/Details-de-l-Offre.aspx?IOF=927489" TargetMode="External"/><Relationship Id="rId27" Type="http://schemas.openxmlformats.org/officeDocument/2006/relationships/hyperlink" Target="https://candidat.pole-emploi.fr/candidat/rechercheoffres/detail/047TGKB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pringfrance.com/espace-candidats/Pages/mon-profil.aspx?saveData=true" TargetMode="External"/><Relationship Id="rId13" Type="http://schemas.openxmlformats.org/officeDocument/2006/relationships/hyperlink" Target="http://www.careerbuilder.fr/" TargetMode="External"/><Relationship Id="rId18" Type="http://schemas.openxmlformats.org/officeDocument/2006/relationships/hyperlink" Target="http://www.vivastreet.com/" TargetMode="External"/><Relationship Id="rId3" Type="http://schemas.openxmlformats.org/officeDocument/2006/relationships/hyperlink" Target="http://www.sudouestjob.com/candidat/parametre" TargetMode="External"/><Relationship Id="rId7" Type="http://schemas.openxmlformats.org/officeDocument/2006/relationships/hyperlink" Target="https://www.keljob.com/espace-candidat/" TargetMode="External"/><Relationship Id="rId12" Type="http://schemas.openxmlformats.org/officeDocument/2006/relationships/hyperlink" Target="https://www.qapa.fr/candidats/mon-compte/self-profile" TargetMode="External"/><Relationship Id="rId17" Type="http://schemas.openxmlformats.org/officeDocument/2006/relationships/hyperlink" Target="http://www.sudouest-emploi.com/candidat/mon-cv" TargetMode="External"/><Relationship Id="rId2" Type="http://schemas.openxmlformats.org/officeDocument/2006/relationships/hyperlink" Target="http://www.jobijoba.com/fr/my-resume-experiences?resumeId=5822f73d20c05a7052c5b5a6" TargetMode="External"/><Relationship Id="rId16" Type="http://schemas.openxmlformats.org/officeDocument/2006/relationships/hyperlink" Target="http://www.sudouest-emploi.com/candidat/tableau-de-bord" TargetMode="External"/><Relationship Id="rId1" Type="http://schemas.openxmlformats.org/officeDocument/2006/relationships/hyperlink" Target="http://www.meteojob.com/candidate-console/profile" TargetMode="External"/><Relationship Id="rId6" Type="http://schemas.openxmlformats.org/officeDocument/2006/relationships/hyperlink" Target="http://www.1taf.com/index.php?action=compte_candidat" TargetMode="External"/><Relationship Id="rId11" Type="http://schemas.openxmlformats.org/officeDocument/2006/relationships/hyperlink" Target="http://assistanteplus.fr/extranet/candidat/" TargetMode="External"/><Relationship Id="rId5" Type="http://schemas.openxmlformats.org/officeDocument/2006/relationships/hyperlink" Target="https://secure.indeed.com/account/view?service=my&amp;hl=fr_FR&amp;co=FR&amp;continue=http%3A%2F%2Fwww.indeed.fr&amp;_ga=1.173559331.1265579664.1477343610" TargetMode="External"/><Relationship Id="rId15" Type="http://schemas.openxmlformats.org/officeDocument/2006/relationships/hyperlink" Target="http://fr.jobrapido.com/?w=assistant&amp;l=pyr%c3%a9n%c3%a9es-atlantiques%20(64)&amp;r=auto" TargetMode="External"/><Relationship Id="rId10" Type="http://schemas.openxmlformats.org/officeDocument/2006/relationships/hyperlink" Target="http://www.monster.fr/emploi/q-emploi-administratif-l-aquitaine.aspx" TargetMode="External"/><Relationship Id="rId4" Type="http://schemas.openxmlformats.org/officeDocument/2006/relationships/hyperlink" Target="http://www.osmose-emploi.fr/candidats/recherchez_une_annonce" TargetMode="External"/><Relationship Id="rId9" Type="http://schemas.openxmlformats.org/officeDocument/2006/relationships/hyperlink" Target="https://fr.jooble.org/Account/Settings" TargetMode="External"/><Relationship Id="rId14" Type="http://schemas.openxmlformats.org/officeDocument/2006/relationships/hyperlink" Target="http://www.capijobnew.com/espace-candidat.html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officielinterim.com/resumes/claude-guillot" TargetMode="External"/><Relationship Id="rId3" Type="http://schemas.openxmlformats.org/officeDocument/2006/relationships/hyperlink" Target="https://www.temporis-franchise.fr/candidats/" TargetMode="External"/><Relationship Id="rId7" Type="http://schemas.openxmlformats.org/officeDocument/2006/relationships/hyperlink" Target="http://www.groupeadequat.fr/candidature-spontanee/" TargetMode="External"/><Relationship Id="rId2" Type="http://schemas.openxmlformats.org/officeDocument/2006/relationships/hyperlink" Target="https://www.manpower.fr/candidats/reponse-offre-d-emploi/envoyer-candidature-avec-cv" TargetMode="External"/><Relationship Id="rId1" Type="http://schemas.openxmlformats.org/officeDocument/2006/relationships/hyperlink" Target="https://espace-personnel.adecco.fr/Pages/mon-profil.aspx" TargetMode="External"/><Relationship Id="rId6" Type="http://schemas.openxmlformats.org/officeDocument/2006/relationships/hyperlink" Target="http://candidat.synergie-et-vous.eu/profil" TargetMode="External"/><Relationship Id="rId5" Type="http://schemas.openxmlformats.org/officeDocument/2006/relationships/hyperlink" Target="http://www.crit-job.com/mon-profil/documents" TargetMode="External"/><Relationship Id="rId4" Type="http://schemas.openxmlformats.org/officeDocument/2006/relationships/hyperlink" Target="https://www.temporis-franchise.fr/candidats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linkedin.com/profile/guided?trk=uno-choose-ge-no-intent&amp;dl=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1"/>
  <sheetViews>
    <sheetView tabSelected="1" topLeftCell="A2" workbookViewId="0">
      <pane ySplit="840" activePane="bottomLeft"/>
      <selection activeCell="D2" sqref="D1:D1048576"/>
      <selection pane="bottomLeft" activeCell="B3" sqref="B3"/>
    </sheetView>
  </sheetViews>
  <sheetFormatPr baseColWidth="10" defaultRowHeight="14.4" x14ac:dyDescent="0.3"/>
  <cols>
    <col min="1" max="1" width="4.44140625" style="1" customWidth="1"/>
    <col min="2" max="3" width="6.21875" style="1" customWidth="1"/>
    <col min="4" max="4" width="10.77734375" style="1" bestFit="1" customWidth="1"/>
    <col min="5" max="5" width="10.44140625" style="15" customWidth="1"/>
    <col min="6" max="6" width="25.77734375" style="9" customWidth="1"/>
    <col min="7" max="7" width="9.6640625" style="15" customWidth="1"/>
    <col min="8" max="8" width="39.33203125" style="9" customWidth="1"/>
    <col min="9" max="9" width="11.5546875" style="1"/>
    <col min="10" max="10" width="14.88671875" style="1" customWidth="1"/>
    <col min="11" max="13" width="11.5546875" style="4"/>
    <col min="14" max="14" width="8.21875" style="1" customWidth="1"/>
    <col min="15" max="15" width="10.6640625" style="1" customWidth="1"/>
    <col min="16" max="17" width="4.6640625" customWidth="1"/>
    <col min="18" max="19" width="8.21875" style="1" customWidth="1"/>
    <col min="20" max="20" width="10.5546875" style="1" bestFit="1" customWidth="1"/>
  </cols>
  <sheetData>
    <row r="1" spans="1:20" s="10" customFormat="1" x14ac:dyDescent="0.3">
      <c r="A1" s="10" t="s">
        <v>86</v>
      </c>
      <c r="B1" s="21">
        <f ca="1">WEEKNUM($D$1)</f>
        <v>50</v>
      </c>
      <c r="C1" s="21">
        <f>COUNTA(F$2:F$100)</f>
        <v>34</v>
      </c>
      <c r="D1" s="23">
        <f ca="1">TODAY()</f>
        <v>42708</v>
      </c>
      <c r="E1" s="17" t="s">
        <v>45</v>
      </c>
      <c r="F1" s="10" t="s">
        <v>10</v>
      </c>
      <c r="G1" s="17" t="s">
        <v>88</v>
      </c>
      <c r="H1" s="10" t="s">
        <v>11</v>
      </c>
      <c r="I1" s="10" t="s">
        <v>12</v>
      </c>
      <c r="J1" s="10" t="s">
        <v>0</v>
      </c>
      <c r="K1" s="11" t="s">
        <v>1</v>
      </c>
      <c r="L1" s="11" t="s">
        <v>26</v>
      </c>
      <c r="M1" s="11" t="s">
        <v>25</v>
      </c>
      <c r="N1" s="10" t="s">
        <v>2</v>
      </c>
      <c r="O1" s="10" t="s">
        <v>3</v>
      </c>
      <c r="P1" s="10" t="s">
        <v>5</v>
      </c>
      <c r="Q1" s="10" t="s">
        <v>6</v>
      </c>
      <c r="R1" s="10" t="s">
        <v>4</v>
      </c>
      <c r="S1" s="10" t="s">
        <v>7</v>
      </c>
      <c r="T1" s="10" t="s">
        <v>8</v>
      </c>
    </row>
    <row r="2" spans="1:20" ht="18" customHeight="1" x14ac:dyDescent="0.35">
      <c r="B2" s="21">
        <f>COUNTA(F$2:F$100)</f>
        <v>34</v>
      </c>
      <c r="C2" s="21">
        <f>COUNTA(F$2:F$100)</f>
        <v>34</v>
      </c>
      <c r="F2" s="17"/>
      <c r="H2" s="12"/>
      <c r="I2" s="2"/>
      <c r="K2" s="8"/>
      <c r="L2" s="8"/>
      <c r="M2" s="8"/>
      <c r="N2" s="2"/>
      <c r="O2" s="17">
        <f>COUNTIF(O3:O100,"&gt;1")</f>
        <v>34</v>
      </c>
      <c r="P2" s="17">
        <f>COUNTA(P3:P100)</f>
        <v>0</v>
      </c>
      <c r="Q2" s="17">
        <f>COUNTA(Q3:Q100)</f>
        <v>0</v>
      </c>
      <c r="R2" s="17">
        <f>COUNTA(R3:R100)</f>
        <v>0</v>
      </c>
      <c r="S2" s="17">
        <f>COUNTA(S3:S100)</f>
        <v>0</v>
      </c>
      <c r="T2" s="17">
        <f>COUNTA(T3:T100)</f>
        <v>18</v>
      </c>
    </row>
    <row r="3" spans="1:20" x14ac:dyDescent="0.3">
      <c r="A3" s="26" t="s">
        <v>95</v>
      </c>
      <c r="B3" s="31" t="str">
        <f>IF(_xlfn.ISOWEEKNUM(D4)&gt;_xlfn.ISOWEEKNUM(D3),SUMPRODUCT(--((INT(MOD(INT(($D$3:$D3-2)/7)+0.6,52+5/28))+1)=_xlfn.ISOWEEKNUM($D3))),"")</f>
        <v/>
      </c>
      <c r="C3" s="1">
        <f>IF(D3="","",IF(D3=D2,C2+1,1))</f>
        <v>1</v>
      </c>
      <c r="D3" s="2">
        <v>42667</v>
      </c>
      <c r="E3" s="15" t="s">
        <v>9</v>
      </c>
      <c r="F3" s="12" t="s">
        <v>13</v>
      </c>
      <c r="H3" s="12" t="s">
        <v>37</v>
      </c>
      <c r="I3" s="2" t="s">
        <v>14</v>
      </c>
      <c r="J3" s="2" t="s">
        <v>136</v>
      </c>
      <c r="K3" s="3" t="s">
        <v>15</v>
      </c>
      <c r="L3" s="14" t="s">
        <v>38</v>
      </c>
      <c r="N3" s="2"/>
      <c r="O3" s="2">
        <f>IF(D3="","",D3)</f>
        <v>42667</v>
      </c>
      <c r="R3" s="2"/>
      <c r="S3" s="2"/>
      <c r="T3" s="2">
        <v>42695</v>
      </c>
    </row>
    <row r="4" spans="1:20" x14ac:dyDescent="0.3">
      <c r="A4" s="26" t="s">
        <v>95</v>
      </c>
      <c r="B4" s="31" t="str">
        <f>IF(_xlfn.ISOWEEKNUM(D5)&gt;_xlfn.ISOWEEKNUM(D4),SUMPRODUCT(--((INT(MOD(INT(($D$3:$D4-2)/7)+0.6,52+5/28))+1)=_xlfn.ISOWEEKNUM($D4))),"")</f>
        <v/>
      </c>
      <c r="C4" s="1">
        <f>IF(D4="","",IF(D4=D3,C3+1,1))</f>
        <v>2</v>
      </c>
      <c r="D4" s="2">
        <v>42667</v>
      </c>
      <c r="E4" s="16">
        <v>2982137</v>
      </c>
      <c r="F4" s="12" t="s">
        <v>16</v>
      </c>
      <c r="G4" s="16"/>
      <c r="H4" s="12" t="s">
        <v>110</v>
      </c>
      <c r="I4" s="2" t="s">
        <v>29</v>
      </c>
      <c r="J4" s="1" t="s">
        <v>137</v>
      </c>
      <c r="K4" s="1" t="s">
        <v>35</v>
      </c>
      <c r="L4" s="14" t="s">
        <v>36</v>
      </c>
      <c r="N4" s="2"/>
      <c r="O4" s="2">
        <f t="shared" ref="O4:O67" si="0">IF(D4="","",D4)</f>
        <v>42667</v>
      </c>
      <c r="R4" s="2"/>
      <c r="S4" s="2"/>
      <c r="T4" s="2">
        <v>42695</v>
      </c>
    </row>
    <row r="5" spans="1:20" x14ac:dyDescent="0.3">
      <c r="A5" s="26" t="s">
        <v>95</v>
      </c>
      <c r="B5" s="31" t="str">
        <f>IF(_xlfn.ISOWEEKNUM(D6)&gt;_xlfn.ISOWEEKNUM(D5),SUMPRODUCT(--((INT(MOD(INT(($D$3:$D5-2)/7)+0.6,52+5/28))+1)=_xlfn.ISOWEEKNUM($D5))),"")</f>
        <v/>
      </c>
      <c r="C5" s="1">
        <f>IF(D5="","",IF(D5=D4,C4+1,1))</f>
        <v>3</v>
      </c>
      <c r="D5" s="2">
        <v>42667</v>
      </c>
      <c r="E5" s="15" t="s">
        <v>31</v>
      </c>
      <c r="F5" s="12" t="s">
        <v>16</v>
      </c>
      <c r="H5" s="12" t="s">
        <v>111</v>
      </c>
      <c r="I5" s="2" t="s">
        <v>29</v>
      </c>
      <c r="J5" s="2" t="s">
        <v>138</v>
      </c>
      <c r="K5" s="15" t="s">
        <v>33</v>
      </c>
      <c r="L5" s="14" t="s">
        <v>34</v>
      </c>
      <c r="N5" s="2"/>
      <c r="O5" s="2">
        <f t="shared" si="0"/>
        <v>42667</v>
      </c>
      <c r="R5" s="2"/>
      <c r="S5" s="2"/>
      <c r="T5" s="2">
        <v>42695</v>
      </c>
    </row>
    <row r="6" spans="1:20" x14ac:dyDescent="0.3">
      <c r="A6" s="26" t="s">
        <v>95</v>
      </c>
      <c r="B6" s="31" t="str">
        <f>IF(_xlfn.ISOWEEKNUM(D7)&gt;_xlfn.ISOWEEKNUM(D6),SUMPRODUCT(--((INT(MOD(INT(($D$3:$D6-2)/7)+0.6,52+5/28))+1)=_xlfn.ISOWEEKNUM($D6))),"")</f>
        <v/>
      </c>
      <c r="C6" s="1">
        <f>IF(D6="","",IF(D6=D5,C5+1,1))</f>
        <v>1</v>
      </c>
      <c r="D6" s="2">
        <v>42669</v>
      </c>
      <c r="E6" s="15">
        <v>6621594</v>
      </c>
      <c r="F6" s="12" t="s">
        <v>17</v>
      </c>
      <c r="H6" s="12" t="s">
        <v>39</v>
      </c>
      <c r="I6" s="2" t="s">
        <v>29</v>
      </c>
      <c r="J6" s="1" t="s">
        <v>40</v>
      </c>
      <c r="K6" s="15">
        <v>6621594</v>
      </c>
      <c r="L6" s="14" t="s">
        <v>41</v>
      </c>
      <c r="N6" s="2"/>
      <c r="O6" s="2">
        <f t="shared" si="0"/>
        <v>42669</v>
      </c>
      <c r="R6" s="2"/>
      <c r="S6" s="2"/>
      <c r="T6" s="2">
        <v>42670</v>
      </c>
    </row>
    <row r="7" spans="1:20" x14ac:dyDescent="0.3">
      <c r="A7" s="1" t="s">
        <v>95</v>
      </c>
      <c r="B7" s="31" t="str">
        <f>IF(_xlfn.ISOWEEKNUM(D8)&gt;_xlfn.ISOWEEKNUM(D7),SUMPRODUCT(--((INT(MOD(INT(($D$3:$D7-2)/7)+0.6,52+5/28))+1)=_xlfn.ISOWEEKNUM($D7))),"")</f>
        <v/>
      </c>
      <c r="C7" s="1">
        <f>IF(D7="","",IF(D7=D6,C6+1,1))</f>
        <v>2</v>
      </c>
      <c r="D7" s="2">
        <v>42669</v>
      </c>
      <c r="E7" s="16" t="s">
        <v>32</v>
      </c>
      <c r="F7" s="12" t="s">
        <v>18</v>
      </c>
      <c r="G7" s="16"/>
      <c r="H7" s="12" t="s">
        <v>28</v>
      </c>
      <c r="I7" s="2" t="s">
        <v>29</v>
      </c>
      <c r="J7" s="2" t="s">
        <v>30</v>
      </c>
      <c r="K7" s="15"/>
      <c r="L7" s="14" t="s">
        <v>27</v>
      </c>
      <c r="N7" s="2"/>
      <c r="O7" s="2">
        <f t="shared" si="0"/>
        <v>42669</v>
      </c>
      <c r="R7" s="2"/>
      <c r="S7" s="2"/>
      <c r="T7" s="2"/>
    </row>
    <row r="8" spans="1:20" x14ac:dyDescent="0.3">
      <c r="A8" s="26" t="s">
        <v>95</v>
      </c>
      <c r="B8" s="31" t="str">
        <f>IF(_xlfn.ISOWEEKNUM(D9)&gt;_xlfn.ISOWEEKNUM(D8),SUMPRODUCT(--((INT(MOD(INT(($D$3:$D8-2)/7)+0.6,52+5/28))+1)=_xlfn.ISOWEEKNUM($D8))),"")</f>
        <v/>
      </c>
      <c r="C8" s="1">
        <f>IF(D8="","",IF(D8=D7,C7+1,1))</f>
        <v>3</v>
      </c>
      <c r="D8" s="2">
        <v>42669</v>
      </c>
      <c r="E8" s="16" t="s">
        <v>50</v>
      </c>
      <c r="F8" s="12" t="s">
        <v>51</v>
      </c>
      <c r="G8" s="16"/>
      <c r="H8" s="12" t="s">
        <v>52</v>
      </c>
      <c r="I8" s="2" t="s">
        <v>29</v>
      </c>
      <c r="J8" s="1" t="s">
        <v>138</v>
      </c>
      <c r="K8" t="s">
        <v>53</v>
      </c>
      <c r="L8" s="14" t="s">
        <v>54</v>
      </c>
      <c r="N8" s="2"/>
      <c r="O8" s="2">
        <f t="shared" si="0"/>
        <v>42669</v>
      </c>
      <c r="R8" s="2"/>
      <c r="S8" s="2"/>
      <c r="T8" s="2">
        <v>42695</v>
      </c>
    </row>
    <row r="9" spans="1:20" x14ac:dyDescent="0.3">
      <c r="A9" s="26" t="s">
        <v>95</v>
      </c>
      <c r="B9" s="31" t="str">
        <f>IF(_xlfn.ISOWEEKNUM(D10)&gt;_xlfn.ISOWEEKNUM(D9),SUMPRODUCT(--((INT(MOD(INT(($D$3:$D9-2)/7)+0.6,52+5/28))+1)=_xlfn.ISOWEEKNUM($D9))),"")</f>
        <v/>
      </c>
      <c r="C9" s="1">
        <f>IF(D9="","",IF(D9=D8,C8+1,1))</f>
        <v>1</v>
      </c>
      <c r="D9" s="2">
        <v>42670</v>
      </c>
      <c r="F9" s="12" t="s">
        <v>23</v>
      </c>
      <c r="H9" s="12" t="s">
        <v>112</v>
      </c>
      <c r="I9" s="2" t="s">
        <v>56</v>
      </c>
      <c r="J9" s="1" t="s">
        <v>138</v>
      </c>
      <c r="K9" s="15"/>
      <c r="L9" s="14" t="s">
        <v>55</v>
      </c>
      <c r="N9" s="2"/>
      <c r="O9" s="2">
        <f t="shared" si="0"/>
        <v>42670</v>
      </c>
      <c r="R9" s="2"/>
      <c r="S9" s="2"/>
      <c r="T9" s="2">
        <v>42692</v>
      </c>
    </row>
    <row r="10" spans="1:20" x14ac:dyDescent="0.3">
      <c r="A10" s="26" t="s">
        <v>95</v>
      </c>
      <c r="B10" s="31">
        <f>IF(_xlfn.ISOWEEKNUM(D11)&gt;_xlfn.ISOWEEKNUM(D10),SUMPRODUCT(--((INT(MOD(INT(($D$3:$D10-2)/7)+0.6,52+5/28))+1)=_xlfn.ISOWEEKNUM($D10))),"")</f>
        <v>8</v>
      </c>
      <c r="C10" s="1">
        <f>IF(D10="","",IF(D10=D9,C9+1,1))</f>
        <v>1</v>
      </c>
      <c r="D10" s="2">
        <v>42673</v>
      </c>
      <c r="E10" s="16" t="s">
        <v>50</v>
      </c>
      <c r="F10" s="12" t="s">
        <v>42</v>
      </c>
      <c r="G10" s="16"/>
      <c r="H10" s="12" t="s">
        <v>113</v>
      </c>
      <c r="I10" s="2" t="s">
        <v>29</v>
      </c>
      <c r="J10" s="1" t="s">
        <v>138</v>
      </c>
      <c r="K10" t="s">
        <v>57</v>
      </c>
      <c r="L10" s="14" t="s">
        <v>58</v>
      </c>
      <c r="N10" s="2"/>
      <c r="O10" s="2">
        <f t="shared" si="0"/>
        <v>42673</v>
      </c>
      <c r="R10" s="2"/>
      <c r="S10" s="2"/>
      <c r="T10" s="2">
        <v>42695</v>
      </c>
    </row>
    <row r="11" spans="1:20" x14ac:dyDescent="0.3">
      <c r="A11" s="26" t="s">
        <v>95</v>
      </c>
      <c r="B11" s="31" t="str">
        <f>IF(_xlfn.ISOWEEKNUM(D12)&gt;_xlfn.ISOWEEKNUM(D11),SUMPRODUCT(--((INT(MOD(INT(($D$3:$D11-2)/7)+0.6,52+5/28))+1)=_xlfn.ISOWEEKNUM($D11))),"")</f>
        <v/>
      </c>
      <c r="C11" s="1">
        <f>IF(D11="","",IF(D11=D10,C10+1,1))</f>
        <v>1</v>
      </c>
      <c r="D11" s="2">
        <v>42674</v>
      </c>
      <c r="E11" s="16" t="s">
        <v>50</v>
      </c>
      <c r="F11" s="12" t="s">
        <v>59</v>
      </c>
      <c r="G11" s="16"/>
      <c r="H11" s="12" t="s">
        <v>114</v>
      </c>
      <c r="I11" s="2" t="s">
        <v>29</v>
      </c>
      <c r="J11" s="1" t="s">
        <v>30</v>
      </c>
      <c r="K11" s="15"/>
      <c r="L11" s="14" t="s">
        <v>60</v>
      </c>
      <c r="N11" s="2"/>
      <c r="O11" s="2">
        <f t="shared" si="0"/>
        <v>42674</v>
      </c>
      <c r="R11" s="2"/>
      <c r="S11" s="2"/>
      <c r="T11" s="2">
        <v>42691</v>
      </c>
    </row>
    <row r="12" spans="1:20" x14ac:dyDescent="0.3">
      <c r="A12" s="1" t="s">
        <v>95</v>
      </c>
      <c r="B12" s="31" t="str">
        <f>IF(_xlfn.ISOWEEKNUM(D13)&gt;_xlfn.ISOWEEKNUM(D12),SUMPRODUCT(--((INT(MOD(INT(($D$3:$D12-2)/7)+0.6,52+5/28))+1)=_xlfn.ISOWEEKNUM($D12))),"")</f>
        <v/>
      </c>
      <c r="C12" s="1">
        <f>IF(D12="","",IF(D12=D11,C11+1,1))</f>
        <v>2</v>
      </c>
      <c r="D12" s="2">
        <v>42674</v>
      </c>
      <c r="E12" s="16" t="s">
        <v>50</v>
      </c>
      <c r="F12" s="12" t="s">
        <v>43</v>
      </c>
      <c r="G12" s="16"/>
      <c r="H12" s="12" t="s">
        <v>115</v>
      </c>
      <c r="I12" s="2" t="s">
        <v>61</v>
      </c>
      <c r="J12" s="1" t="s">
        <v>62</v>
      </c>
      <c r="K12" s="19" t="s">
        <v>63</v>
      </c>
      <c r="L12" s="14" t="s">
        <v>64</v>
      </c>
      <c r="N12" s="2"/>
      <c r="O12" s="2">
        <f t="shared" si="0"/>
        <v>42674</v>
      </c>
      <c r="R12" s="2"/>
      <c r="S12" s="2"/>
      <c r="T12" s="2"/>
    </row>
    <row r="13" spans="1:20" x14ac:dyDescent="0.3">
      <c r="A13" s="26" t="s">
        <v>95</v>
      </c>
      <c r="B13" s="31">
        <f>IF(_xlfn.ISOWEEKNUM(D14)&gt;_xlfn.ISOWEEKNUM(D13),SUMPRODUCT(--((INT(MOD(INT(($D$3:$D13-2)/7)+0.6,52+5/28))+1)=_xlfn.ISOWEEKNUM($D13))),"")</f>
        <v>3</v>
      </c>
      <c r="C13" s="1">
        <f>IF(D13="","",IF(D13=D12,C12+1,1))</f>
        <v>1</v>
      </c>
      <c r="D13" s="2">
        <v>42678</v>
      </c>
      <c r="E13" s="16" t="s">
        <v>50</v>
      </c>
      <c r="F13" s="12" t="s">
        <v>44</v>
      </c>
      <c r="G13" s="16"/>
      <c r="H13" s="12" t="s">
        <v>116</v>
      </c>
      <c r="I13" s="2" t="s">
        <v>29</v>
      </c>
      <c r="K13" s="15" t="s">
        <v>49</v>
      </c>
      <c r="N13" s="2"/>
      <c r="O13" s="2">
        <f t="shared" si="0"/>
        <v>42678</v>
      </c>
      <c r="R13" s="2"/>
      <c r="S13" s="2"/>
      <c r="T13" s="2">
        <v>42679</v>
      </c>
    </row>
    <row r="14" spans="1:20" x14ac:dyDescent="0.3">
      <c r="A14" s="1" t="s">
        <v>95</v>
      </c>
      <c r="B14" s="31" t="str">
        <f>IF(_xlfn.ISOWEEKNUM(D15)&gt;_xlfn.ISOWEEKNUM(D14),SUMPRODUCT(--((INT(MOD(INT(($D$3:$D14-2)/7)+0.6,52+5/28))+1)=_xlfn.ISOWEEKNUM($D14))),"")</f>
        <v/>
      </c>
      <c r="C14" s="1">
        <f>IF(D14="","",IF(D14=D13,C13+1,1))</f>
        <v>1</v>
      </c>
      <c r="D14" s="2">
        <v>42682</v>
      </c>
      <c r="E14" s="15">
        <v>1378101</v>
      </c>
      <c r="F14" s="12" t="s">
        <v>19</v>
      </c>
      <c r="H14" s="12" t="s">
        <v>117</v>
      </c>
      <c r="I14" s="2" t="s">
        <v>65</v>
      </c>
      <c r="J14" s="1" t="s">
        <v>139</v>
      </c>
      <c r="K14" s="15">
        <v>10406</v>
      </c>
      <c r="L14" s="14" t="s">
        <v>66</v>
      </c>
      <c r="N14" s="2"/>
      <c r="O14" s="2">
        <f t="shared" si="0"/>
        <v>42682</v>
      </c>
      <c r="R14" s="2"/>
      <c r="S14" s="2"/>
      <c r="T14" s="2"/>
    </row>
    <row r="15" spans="1:20" x14ac:dyDescent="0.3">
      <c r="A15" s="26" t="s">
        <v>95</v>
      </c>
      <c r="B15" s="31" t="str">
        <f>IF(_xlfn.ISOWEEKNUM(D16)&gt;_xlfn.ISOWEEKNUM(D15),SUMPRODUCT(--((INT(MOD(INT(($D$3:$D15-2)/7)+0.6,52+5/28))+1)=_xlfn.ISOWEEKNUM($D15))),"")</f>
        <v/>
      </c>
      <c r="C15" s="1">
        <f>IF(D15="","",IF(D15=D14,C14+1,1))</f>
        <v>1</v>
      </c>
      <c r="D15" s="2">
        <v>42683</v>
      </c>
      <c r="E15" s="15" t="s">
        <v>48</v>
      </c>
      <c r="F15" s="12" t="s">
        <v>20</v>
      </c>
      <c r="G15" s="15" t="s">
        <v>89</v>
      </c>
      <c r="H15" s="12" t="s">
        <v>118</v>
      </c>
      <c r="I15" s="2" t="s">
        <v>29</v>
      </c>
      <c r="K15" s="15"/>
      <c r="L15" s="14" t="s">
        <v>97</v>
      </c>
      <c r="N15" s="2">
        <v>42695</v>
      </c>
      <c r="O15" s="2">
        <f t="shared" si="0"/>
        <v>42683</v>
      </c>
      <c r="R15" s="2"/>
      <c r="S15" s="2"/>
      <c r="T15" s="2">
        <v>42695</v>
      </c>
    </row>
    <row r="16" spans="1:20" x14ac:dyDescent="0.3">
      <c r="A16" s="26" t="s">
        <v>95</v>
      </c>
      <c r="B16" s="31" t="str">
        <f>IF(_xlfn.ISOWEEKNUM(D17)&gt;_xlfn.ISOWEEKNUM(D16),SUMPRODUCT(--((INT(MOD(INT(($D$3:$D16-2)/7)+0.6,52+5/28))+1)=_xlfn.ISOWEEKNUM($D16))),"")</f>
        <v/>
      </c>
      <c r="C16" s="1">
        <f>IF(D16="","",IF(D16=D15,C15+1,1))</f>
        <v>2</v>
      </c>
      <c r="D16" s="2">
        <v>42683</v>
      </c>
      <c r="E16" s="15" t="s">
        <v>47</v>
      </c>
      <c r="F16" s="12" t="s">
        <v>18</v>
      </c>
      <c r="G16" s="15" t="s">
        <v>93</v>
      </c>
      <c r="H16" s="12" t="s">
        <v>67</v>
      </c>
      <c r="I16" s="2" t="s">
        <v>56</v>
      </c>
      <c r="K16" s="15"/>
      <c r="L16" s="14" t="s">
        <v>96</v>
      </c>
      <c r="N16" s="2"/>
      <c r="O16" s="2">
        <f t="shared" si="0"/>
        <v>42683</v>
      </c>
      <c r="R16" s="2"/>
      <c r="S16" s="2"/>
      <c r="T16" s="2">
        <v>42683</v>
      </c>
    </row>
    <row r="17" spans="1:20" x14ac:dyDescent="0.3">
      <c r="A17" s="26" t="s">
        <v>95</v>
      </c>
      <c r="B17" s="31" t="str">
        <f>IF(_xlfn.ISOWEEKNUM(D18)&gt;_xlfn.ISOWEEKNUM(D17),SUMPRODUCT(--((INT(MOD(INT(($D$3:$D17-2)/7)+0.6,52+5/28))+1)=_xlfn.ISOWEEKNUM($D17))),"")</f>
        <v/>
      </c>
      <c r="C17" s="1">
        <f>IF(D17="","",IF(D17=D16,C16+1,1))</f>
        <v>3</v>
      </c>
      <c r="D17" s="2">
        <v>42683</v>
      </c>
      <c r="E17" s="15" t="s">
        <v>46</v>
      </c>
      <c r="F17" s="12" t="s">
        <v>21</v>
      </c>
      <c r="G17" s="15" t="s">
        <v>93</v>
      </c>
      <c r="H17" s="12" t="s">
        <v>108</v>
      </c>
      <c r="I17" s="2" t="s">
        <v>29</v>
      </c>
      <c r="J17" s="1" t="s">
        <v>140</v>
      </c>
      <c r="K17" s="15"/>
      <c r="L17" s="14" t="s">
        <v>98</v>
      </c>
      <c r="N17" s="2"/>
      <c r="O17" s="2">
        <f t="shared" si="0"/>
        <v>42683</v>
      </c>
      <c r="R17" s="2"/>
      <c r="S17" s="2"/>
      <c r="T17" s="2">
        <v>42695</v>
      </c>
    </row>
    <row r="18" spans="1:20" x14ac:dyDescent="0.3">
      <c r="A18" s="1" t="s">
        <v>95</v>
      </c>
      <c r="B18" s="31" t="str">
        <f>IF(_xlfn.ISOWEEKNUM(D19)&gt;_xlfn.ISOWEEKNUM(D18),SUMPRODUCT(--((INT(MOD(INT(($D$3:$D18-2)/7)+0.6,52+5/28))+1)=_xlfn.ISOWEEKNUM($D18))),"")</f>
        <v/>
      </c>
      <c r="C18" s="1">
        <f>IF(D18="","",IF(D18=D17,C17+1,1))</f>
        <v>4</v>
      </c>
      <c r="D18" s="2">
        <v>42683</v>
      </c>
      <c r="E18" s="15">
        <v>2618409</v>
      </c>
      <c r="F18" s="12" t="s">
        <v>22</v>
      </c>
      <c r="G18" s="15" t="s">
        <v>99</v>
      </c>
      <c r="H18" s="12" t="s">
        <v>108</v>
      </c>
      <c r="I18" s="2" t="s">
        <v>29</v>
      </c>
      <c r="J18" s="1" t="s">
        <v>141</v>
      </c>
      <c r="K18" s="15"/>
      <c r="L18" s="14" t="s">
        <v>100</v>
      </c>
      <c r="N18" s="2"/>
      <c r="O18" s="2">
        <f t="shared" si="0"/>
        <v>42683</v>
      </c>
      <c r="R18" s="2"/>
      <c r="S18" s="2"/>
      <c r="T18" s="2"/>
    </row>
    <row r="19" spans="1:20" x14ac:dyDescent="0.3">
      <c r="A19" s="26" t="s">
        <v>95</v>
      </c>
      <c r="B19" s="31" t="str">
        <f>IF(_xlfn.ISOWEEKNUM(D20)&gt;_xlfn.ISOWEEKNUM(D19),SUMPRODUCT(--((INT(MOD(INT(($D$3:$D19-2)/7)+0.6,52+5/28))+1)=_xlfn.ISOWEEKNUM($D19))),"")</f>
        <v/>
      </c>
      <c r="C19" s="1">
        <f>IF(D19="","",IF(D19=D18,C18+1,1))</f>
        <v>5</v>
      </c>
      <c r="D19" s="2">
        <v>42683</v>
      </c>
      <c r="E19" s="15">
        <v>3547960</v>
      </c>
      <c r="F19" s="12" t="s">
        <v>23</v>
      </c>
      <c r="H19" s="12" t="s">
        <v>112</v>
      </c>
      <c r="I19" s="2" t="s">
        <v>56</v>
      </c>
      <c r="J19" s="1" t="s">
        <v>142</v>
      </c>
      <c r="K19" s="15"/>
      <c r="N19" s="2"/>
      <c r="O19" s="2">
        <f t="shared" si="0"/>
        <v>42683</v>
      </c>
      <c r="R19" s="2"/>
      <c r="S19" s="2"/>
      <c r="T19" s="2">
        <v>42695</v>
      </c>
    </row>
    <row r="20" spans="1:20" x14ac:dyDescent="0.3">
      <c r="A20" s="1" t="s">
        <v>95</v>
      </c>
      <c r="B20" s="31" t="str">
        <f>IF(_xlfn.ISOWEEKNUM(D21)&gt;_xlfn.ISOWEEKNUM(D20),SUMPRODUCT(--((INT(MOD(INT(($D$3:$D20-2)/7)+0.6,52+5/28))+1)=_xlfn.ISOWEEKNUM($D20))),"")</f>
        <v/>
      </c>
      <c r="C20" s="1">
        <f>IF(D20="","",IF(D20=D19,C19+1,1))</f>
        <v>6</v>
      </c>
      <c r="D20" s="2">
        <v>42683</v>
      </c>
      <c r="E20" s="15">
        <v>3422598</v>
      </c>
      <c r="F20" s="12" t="s">
        <v>24</v>
      </c>
      <c r="G20" s="15" t="s">
        <v>99</v>
      </c>
      <c r="H20" s="12" t="s">
        <v>109</v>
      </c>
      <c r="I20" s="2" t="s">
        <v>29</v>
      </c>
      <c r="K20" s="15"/>
      <c r="L20" s="14" t="s">
        <v>101</v>
      </c>
      <c r="N20" s="2"/>
      <c r="O20" s="2">
        <f t="shared" si="0"/>
        <v>42683</v>
      </c>
      <c r="R20" s="2"/>
      <c r="S20" s="2"/>
      <c r="T20" s="2"/>
    </row>
    <row r="21" spans="1:20" x14ac:dyDescent="0.3">
      <c r="A21" s="26" t="s">
        <v>95</v>
      </c>
      <c r="B21" s="31" t="str">
        <f>IF(_xlfn.ISOWEEKNUM(D22)&gt;_xlfn.ISOWEEKNUM(D21),SUMPRODUCT(--((INT(MOD(INT(($D$3:$D21-2)/7)+0.6,52+5/28))+1)=_xlfn.ISOWEEKNUM($D21))),"")</f>
        <v/>
      </c>
      <c r="C21" s="1">
        <f>IF(D21="","",IF(D21=D20,C20+1,1))</f>
        <v>1</v>
      </c>
      <c r="D21" s="2">
        <v>42684</v>
      </c>
      <c r="F21" s="12" t="s">
        <v>18</v>
      </c>
      <c r="H21" s="12" t="s">
        <v>74</v>
      </c>
      <c r="I21" s="2" t="s">
        <v>29</v>
      </c>
      <c r="J21" s="1" t="s">
        <v>75</v>
      </c>
      <c r="K21" s="15"/>
      <c r="N21" s="2"/>
      <c r="O21" s="2">
        <f t="shared" si="0"/>
        <v>42684</v>
      </c>
      <c r="R21" s="2"/>
      <c r="S21" s="2"/>
      <c r="T21" s="2">
        <v>42695</v>
      </c>
    </row>
    <row r="22" spans="1:20" x14ac:dyDescent="0.3">
      <c r="A22" s="1" t="s">
        <v>95</v>
      </c>
      <c r="B22" s="31" t="str">
        <f>IF(_xlfn.ISOWEEKNUM(D23)&gt;_xlfn.ISOWEEKNUM(D22),SUMPRODUCT(--((INT(MOD(INT(($D$3:$D22-2)/7)+0.6,52+5/28))+1)=_xlfn.ISOWEEKNUM($D22))),"")</f>
        <v/>
      </c>
      <c r="C22" s="1">
        <f>IF(D22="","",IF(D22=D21,C21+1,1))</f>
        <v>2</v>
      </c>
      <c r="D22" s="2">
        <v>42684</v>
      </c>
      <c r="E22" s="1">
        <v>3590912</v>
      </c>
      <c r="F22" s="12" t="s">
        <v>76</v>
      </c>
      <c r="G22" s="1"/>
      <c r="H22" s="12" t="s">
        <v>108</v>
      </c>
      <c r="I22" s="2" t="s">
        <v>29</v>
      </c>
      <c r="J22" s="1" t="s">
        <v>143</v>
      </c>
      <c r="K22" s="15">
        <v>709638</v>
      </c>
      <c r="L22" s="14" t="s">
        <v>77</v>
      </c>
      <c r="N22" s="2"/>
      <c r="O22" s="2">
        <f t="shared" si="0"/>
        <v>42684</v>
      </c>
      <c r="R22" s="2"/>
      <c r="S22" s="2"/>
      <c r="T22" s="2"/>
    </row>
    <row r="23" spans="1:20" x14ac:dyDescent="0.3">
      <c r="A23" s="1" t="s">
        <v>95</v>
      </c>
      <c r="B23" s="31" t="str">
        <f>IF(_xlfn.ISOWEEKNUM(D24)&gt;_xlfn.ISOWEEKNUM(D23),SUMPRODUCT(--((INT(MOD(INT(($D$3:$D23-2)/7)+0.6,52+5/28))+1)=_xlfn.ISOWEEKNUM($D23))),"")</f>
        <v/>
      </c>
      <c r="C23" s="1">
        <f>IF(D23="","",IF(D23=D22,C22+1,1))</f>
        <v>1</v>
      </c>
      <c r="D23" s="2">
        <v>42685</v>
      </c>
      <c r="E23" s="15">
        <v>3705452</v>
      </c>
      <c r="F23" s="12" t="s">
        <v>23</v>
      </c>
      <c r="G23" s="15" t="s">
        <v>89</v>
      </c>
      <c r="H23" s="12" t="s">
        <v>108</v>
      </c>
      <c r="I23" s="2" t="s">
        <v>29</v>
      </c>
      <c r="J23" s="1" t="s">
        <v>40</v>
      </c>
      <c r="K23" s="15">
        <v>6710631</v>
      </c>
      <c r="L23" s="14" t="s">
        <v>87</v>
      </c>
      <c r="N23" s="2"/>
      <c r="O23" s="2">
        <f t="shared" si="0"/>
        <v>42685</v>
      </c>
      <c r="R23" s="2"/>
      <c r="S23" s="2"/>
      <c r="T23" s="2"/>
    </row>
    <row r="24" spans="1:20" x14ac:dyDescent="0.3">
      <c r="A24" s="26" t="s">
        <v>95</v>
      </c>
      <c r="B24" s="31">
        <f>IF(_xlfn.ISOWEEKNUM(D25)&gt;_xlfn.ISOWEEKNUM(D24),SUMPRODUCT(--((INT(MOD(INT(($D$3:$D24-2)/7)+0.6,52+5/28))+1)=_xlfn.ISOWEEKNUM($D24))),"")</f>
        <v>11</v>
      </c>
      <c r="C24" s="1">
        <f>IF(D24="","",IF(D24=D23,C23+1,1))</f>
        <v>2</v>
      </c>
      <c r="D24" s="2">
        <v>42685</v>
      </c>
      <c r="E24" s="15" t="s">
        <v>90</v>
      </c>
      <c r="F24" s="12" t="s">
        <v>91</v>
      </c>
      <c r="G24" s="15" t="s">
        <v>92</v>
      </c>
      <c r="H24" s="12" t="s">
        <v>108</v>
      </c>
      <c r="I24" s="2" t="s">
        <v>29</v>
      </c>
      <c r="J24" s="1" t="s">
        <v>140</v>
      </c>
      <c r="K24" s="15"/>
      <c r="L24" s="14" t="s">
        <v>94</v>
      </c>
      <c r="N24" s="2"/>
      <c r="O24" s="2">
        <f t="shared" si="0"/>
        <v>42685</v>
      </c>
      <c r="R24" s="2"/>
      <c r="S24" s="2"/>
      <c r="T24" s="2">
        <v>42695</v>
      </c>
    </row>
    <row r="25" spans="1:20" x14ac:dyDescent="0.3">
      <c r="A25" s="26" t="s">
        <v>95</v>
      </c>
      <c r="B25" s="31" t="str">
        <f>IF(_xlfn.ISOWEEKNUM(D26)&gt;_xlfn.ISOWEEKNUM(D25),SUMPRODUCT(--((INT(MOD(INT(($D$3:$D25-2)/7)+0.6,52+5/28))+1)=_xlfn.ISOWEEKNUM($D25))),"")</f>
        <v/>
      </c>
      <c r="C25" s="1">
        <f>IF(D25="","",IF(D25=D24,C24+1,1))</f>
        <v>1</v>
      </c>
      <c r="D25" s="2">
        <v>42688</v>
      </c>
      <c r="F25" s="12" t="s">
        <v>103</v>
      </c>
      <c r="G25" s="15" t="s">
        <v>93</v>
      </c>
      <c r="H25" s="12" t="s">
        <v>108</v>
      </c>
      <c r="I25" s="2" t="s">
        <v>61</v>
      </c>
      <c r="J25" s="1" t="s">
        <v>75</v>
      </c>
      <c r="K25" s="15"/>
      <c r="L25" s="14"/>
      <c r="N25" s="2"/>
      <c r="O25" s="2">
        <f t="shared" si="0"/>
        <v>42688</v>
      </c>
      <c r="R25" s="2"/>
      <c r="S25" s="2"/>
      <c r="T25" s="2">
        <v>42692</v>
      </c>
    </row>
    <row r="26" spans="1:20" x14ac:dyDescent="0.3">
      <c r="A26" s="1" t="s">
        <v>95</v>
      </c>
      <c r="B26" s="31">
        <f>IF(_xlfn.ISOWEEKNUM(D27)&gt;_xlfn.ISOWEEKNUM(D26),SUMPRODUCT(--((INT(MOD(INT(($D$3:$D26-2)/7)+0.6,52+5/28))+1)=_xlfn.ISOWEEKNUM($D26))),"")</f>
        <v>2</v>
      </c>
      <c r="C26" s="1">
        <f>IF(D26="","",IF(D26=D25,C25+1,1))</f>
        <v>1</v>
      </c>
      <c r="D26" s="2">
        <v>42689</v>
      </c>
      <c r="E26" s="15" t="s">
        <v>104</v>
      </c>
      <c r="F26" s="12" t="s">
        <v>105</v>
      </c>
      <c r="G26" s="15" t="s">
        <v>93</v>
      </c>
      <c r="H26" s="12" t="s">
        <v>106</v>
      </c>
      <c r="I26" s="2" t="s">
        <v>29</v>
      </c>
      <c r="J26" s="1" t="s">
        <v>144</v>
      </c>
      <c r="K26" s="15"/>
      <c r="L26" s="14" t="s">
        <v>107</v>
      </c>
      <c r="N26" s="2">
        <v>42702</v>
      </c>
      <c r="O26" s="2">
        <f t="shared" si="0"/>
        <v>42689</v>
      </c>
      <c r="R26" s="2"/>
      <c r="S26" s="2"/>
      <c r="T26" s="2"/>
    </row>
    <row r="27" spans="1:20" x14ac:dyDescent="0.3">
      <c r="A27" s="1" t="s">
        <v>95</v>
      </c>
      <c r="B27" s="31" t="str">
        <f>IF(_xlfn.ISOWEEKNUM(D28)&gt;_xlfn.ISOWEEKNUM(D27),SUMPRODUCT(--((INT(MOD(INT(($D$3:$D27-2)/7)+0.6,52+5/28))+1)=_xlfn.ISOWEEKNUM($D27))),"")</f>
        <v/>
      </c>
      <c r="C27" s="1">
        <f>IF(D27="","",IF(D27=D26,C26+1,1))</f>
        <v>1</v>
      </c>
      <c r="D27" s="2">
        <v>42695</v>
      </c>
      <c r="E27" s="15" t="s">
        <v>119</v>
      </c>
      <c r="F27" s="12" t="s">
        <v>91</v>
      </c>
      <c r="G27" s="15" t="s">
        <v>120</v>
      </c>
      <c r="H27" s="12" t="s">
        <v>121</v>
      </c>
      <c r="I27" s="2" t="s">
        <v>29</v>
      </c>
      <c r="K27" s="15"/>
      <c r="L27" s="25" t="s">
        <v>122</v>
      </c>
      <c r="N27" s="2"/>
      <c r="O27" s="2">
        <f t="shared" si="0"/>
        <v>42695</v>
      </c>
      <c r="R27" s="2"/>
      <c r="S27" s="2"/>
      <c r="T27" s="2"/>
    </row>
    <row r="28" spans="1:20" x14ac:dyDescent="0.3">
      <c r="A28" s="26" t="s">
        <v>95</v>
      </c>
      <c r="B28" s="31" t="str">
        <f>IF(_xlfn.ISOWEEKNUM(D29)&gt;_xlfn.ISOWEEKNUM(D28),SUMPRODUCT(--((INT(MOD(INT(($D$3:$D28-2)/7)+0.6,52+5/28))+1)=_xlfn.ISOWEEKNUM($D28))),"")</f>
        <v/>
      </c>
      <c r="C28" s="1">
        <f>IF(D28="","",IF(D28=D27,C27+1,1))</f>
        <v>1</v>
      </c>
      <c r="D28" s="2">
        <v>42696</v>
      </c>
      <c r="F28" s="12" t="s">
        <v>126</v>
      </c>
      <c r="G28" s="15" t="s">
        <v>127</v>
      </c>
      <c r="H28" s="12" t="s">
        <v>128</v>
      </c>
      <c r="I28" s="2" t="s">
        <v>29</v>
      </c>
      <c r="J28" s="1" t="s">
        <v>75</v>
      </c>
      <c r="K28" s="15"/>
      <c r="N28" s="2"/>
      <c r="O28" s="2">
        <f t="shared" si="0"/>
        <v>42696</v>
      </c>
      <c r="R28" s="2"/>
      <c r="S28" s="2"/>
      <c r="T28" s="2">
        <v>42697</v>
      </c>
    </row>
    <row r="29" spans="1:20" x14ac:dyDescent="0.3">
      <c r="A29" s="1" t="s">
        <v>95</v>
      </c>
      <c r="B29" s="31" t="str">
        <f>IF(_xlfn.ISOWEEKNUM(D30)&gt;_xlfn.ISOWEEKNUM(D29),SUMPRODUCT(--((INT(MOD(INT(($D$3:$D29-2)/7)+0.6,52+5/28))+1)=_xlfn.ISOWEEKNUM($D29))),"")</f>
        <v/>
      </c>
      <c r="C29" s="1">
        <f>IF(D29="","",IF(D29=D28,C28+1,1))</f>
        <v>1</v>
      </c>
      <c r="D29" s="2">
        <v>42698</v>
      </c>
      <c r="E29" s="15" t="s">
        <v>133</v>
      </c>
      <c r="F29" s="12" t="s">
        <v>147</v>
      </c>
      <c r="G29" s="15" t="s">
        <v>93</v>
      </c>
      <c r="H29" s="12" t="s">
        <v>134</v>
      </c>
      <c r="I29" s="2" t="s">
        <v>29</v>
      </c>
      <c r="J29" s="27" t="s">
        <v>135</v>
      </c>
      <c r="K29" s="27">
        <v>6653344</v>
      </c>
      <c r="L29" s="14" t="s">
        <v>145</v>
      </c>
      <c r="N29" s="2"/>
      <c r="O29" s="2">
        <f t="shared" si="0"/>
        <v>42698</v>
      </c>
      <c r="R29" s="2"/>
      <c r="S29" s="2"/>
      <c r="T29" s="2"/>
    </row>
    <row r="30" spans="1:20" x14ac:dyDescent="0.3">
      <c r="A30" s="26" t="s">
        <v>95</v>
      </c>
      <c r="B30" s="31" t="str">
        <f>IF(_xlfn.ISOWEEKNUM(D31)&gt;_xlfn.ISOWEEKNUM(D30),SUMPRODUCT(--((INT(MOD(INT(($D$3:$D30-2)/7)+0.6,52+5/28))+1)=_xlfn.ISOWEEKNUM($D30))),"")</f>
        <v/>
      </c>
      <c r="C30" s="1">
        <f>IF(D30="","",IF(D30=D29,C29+1,1))</f>
        <v>2</v>
      </c>
      <c r="D30" s="2">
        <v>42698</v>
      </c>
      <c r="E30" s="15">
        <v>3924281</v>
      </c>
      <c r="F30" s="12" t="s">
        <v>152</v>
      </c>
      <c r="G30" s="15" t="s">
        <v>93</v>
      </c>
      <c r="H30" s="12" t="s">
        <v>146</v>
      </c>
      <c r="I30" s="2" t="s">
        <v>29</v>
      </c>
      <c r="J30" s="1" t="s">
        <v>148</v>
      </c>
      <c r="K30" s="15">
        <v>6691338</v>
      </c>
      <c r="L30" s="14" t="s">
        <v>149</v>
      </c>
      <c r="N30" s="2"/>
      <c r="O30" s="2">
        <f t="shared" si="0"/>
        <v>42698</v>
      </c>
      <c r="R30" s="2"/>
      <c r="S30" s="2"/>
      <c r="T30" s="2">
        <v>42702</v>
      </c>
    </row>
    <row r="31" spans="1:20" x14ac:dyDescent="0.3">
      <c r="A31" s="1" t="s">
        <v>95</v>
      </c>
      <c r="B31" s="31">
        <f>IF(_xlfn.ISOWEEKNUM(D32)&gt;_xlfn.ISOWEEKNUM(D31),SUMPRODUCT(--((INT(MOD(INT(($D$3:$D31-2)/7)+0.6,52+5/28))+1)=_xlfn.ISOWEEKNUM($D31))),"")</f>
        <v>5</v>
      </c>
      <c r="C31" s="1">
        <f>IF(D31="","",IF(D31=D30,C30+1,1))</f>
        <v>1</v>
      </c>
      <c r="D31" s="2">
        <v>42699</v>
      </c>
      <c r="E31" s="15">
        <v>3997106</v>
      </c>
      <c r="F31" s="12" t="s">
        <v>153</v>
      </c>
      <c r="G31" s="15" t="s">
        <v>93</v>
      </c>
      <c r="H31" s="12" t="s">
        <v>154</v>
      </c>
      <c r="I31" s="2" t="s">
        <v>164</v>
      </c>
      <c r="J31" s="1" t="s">
        <v>131</v>
      </c>
      <c r="K31" s="19">
        <v>1100016449</v>
      </c>
      <c r="L31" s="14" t="s">
        <v>155</v>
      </c>
      <c r="N31" s="2"/>
      <c r="O31" s="2">
        <f t="shared" si="0"/>
        <v>42699</v>
      </c>
      <c r="R31" s="2"/>
      <c r="S31" s="2"/>
      <c r="T31" s="2"/>
    </row>
    <row r="32" spans="1:20" x14ac:dyDescent="0.3">
      <c r="A32" s="1" t="s">
        <v>95</v>
      </c>
      <c r="B32" s="31" t="str">
        <f>IF(_xlfn.ISOWEEKNUM(D33)&gt;_xlfn.ISOWEEKNUM(D32),SUMPRODUCT(--((INT(MOD(INT(($D$3:$D32-2)/7)+0.6,52+5/28))+1)=_xlfn.ISOWEEKNUM($D32))),"")</f>
        <v/>
      </c>
      <c r="C32" s="1">
        <f>IF(D32="","",IF(D32=D31,C31+1,1))</f>
        <v>1</v>
      </c>
      <c r="D32" s="2">
        <v>42703</v>
      </c>
      <c r="E32" s="15" t="s">
        <v>165</v>
      </c>
      <c r="F32" s="12" t="s">
        <v>166</v>
      </c>
      <c r="G32" s="15" t="s">
        <v>93</v>
      </c>
      <c r="H32" s="12" t="s">
        <v>168</v>
      </c>
      <c r="I32" s="2" t="s">
        <v>29</v>
      </c>
      <c r="K32"/>
      <c r="L32" s="14" t="s">
        <v>167</v>
      </c>
      <c r="N32" s="2"/>
      <c r="O32" s="2">
        <f t="shared" si="0"/>
        <v>42703</v>
      </c>
      <c r="R32" s="2"/>
      <c r="S32" s="2"/>
      <c r="T32" s="2"/>
    </row>
    <row r="33" spans="1:20" x14ac:dyDescent="0.3">
      <c r="A33" s="1" t="s">
        <v>95</v>
      </c>
      <c r="B33" s="31" t="str">
        <f>IF(_xlfn.ISOWEEKNUM(D34)&gt;_xlfn.ISOWEEKNUM(D33),SUMPRODUCT(--((INT(MOD(INT(($D$3:$D33-2)/7)+0.6,52+5/28))+1)=_xlfn.ISOWEEKNUM($D33))),"")</f>
        <v/>
      </c>
      <c r="C33" s="1">
        <f>IF(D33="","",IF(D33=D32,C32+1,1))</f>
        <v>1</v>
      </c>
      <c r="D33" s="2">
        <v>42704</v>
      </c>
      <c r="E33" s="15" t="s">
        <v>179</v>
      </c>
      <c r="F33" s="12" t="s">
        <v>172</v>
      </c>
      <c r="G33" s="15" t="s">
        <v>173</v>
      </c>
      <c r="H33" s="12" t="s">
        <v>174</v>
      </c>
      <c r="I33" s="2" t="s">
        <v>29</v>
      </c>
      <c r="J33" s="1" t="s">
        <v>75</v>
      </c>
      <c r="K33" t="s">
        <v>170</v>
      </c>
      <c r="L33" s="14" t="s">
        <v>171</v>
      </c>
      <c r="N33" s="2"/>
      <c r="O33" s="2">
        <f t="shared" si="0"/>
        <v>42704</v>
      </c>
      <c r="R33" s="2"/>
      <c r="S33" s="2"/>
      <c r="T33" s="2"/>
    </row>
    <row r="34" spans="1:20" x14ac:dyDescent="0.3">
      <c r="A34" s="1" t="s">
        <v>95</v>
      </c>
      <c r="B34" s="31" t="str">
        <f>IF(_xlfn.ISOWEEKNUM(D35)&gt;_xlfn.ISOWEEKNUM(D34),SUMPRODUCT(--((INT(MOD(INT(($D$3:$D34-2)/7)+0.6,52+5/28))+1)=_xlfn.ISOWEEKNUM($D34))),"")</f>
        <v/>
      </c>
      <c r="C34" s="1">
        <f>IF(D34="","",IF(D34=D33,C33+1,1))</f>
        <v>2</v>
      </c>
      <c r="D34" s="2">
        <v>42704</v>
      </c>
      <c r="F34" t="s">
        <v>175</v>
      </c>
      <c r="G34" s="15" t="s">
        <v>176</v>
      </c>
      <c r="H34" s="12" t="s">
        <v>177</v>
      </c>
      <c r="I34" s="2" t="s">
        <v>61</v>
      </c>
      <c r="J34" s="1" t="s">
        <v>169</v>
      </c>
      <c r="K34">
        <v>175345</v>
      </c>
      <c r="L34" s="14" t="s">
        <v>178</v>
      </c>
      <c r="N34" s="2">
        <v>42717</v>
      </c>
      <c r="O34" s="2">
        <f t="shared" si="0"/>
        <v>42704</v>
      </c>
      <c r="R34" s="2"/>
      <c r="S34" s="2"/>
      <c r="T34" s="2"/>
    </row>
    <row r="35" spans="1:20" x14ac:dyDescent="0.3">
      <c r="A35" s="1" t="s">
        <v>95</v>
      </c>
      <c r="B35" s="31" t="str">
        <f>IF(_xlfn.ISOWEEKNUM(D36)&gt;_xlfn.ISOWEEKNUM(D35),SUMPRODUCT(--((INT(MOD(INT(($D$3:$D35-2)/7)+0.6,52+5/28))+1)=_xlfn.ISOWEEKNUM($D35))),"")</f>
        <v/>
      </c>
      <c r="C35" s="1">
        <f>IF(D35="","",IF(D35=D34,C34+1,1))</f>
        <v>1</v>
      </c>
      <c r="D35" s="2">
        <v>42705</v>
      </c>
      <c r="E35" s="15" t="s">
        <v>180</v>
      </c>
      <c r="F35" s="12" t="s">
        <v>18</v>
      </c>
      <c r="G35" s="15" t="s">
        <v>182</v>
      </c>
      <c r="H35" s="12" t="s">
        <v>183</v>
      </c>
      <c r="I35" s="2" t="s">
        <v>181</v>
      </c>
      <c r="K35" s="15"/>
      <c r="L35" s="14" t="s">
        <v>184</v>
      </c>
      <c r="N35" s="2"/>
      <c r="O35" s="2">
        <f t="shared" si="0"/>
        <v>42705</v>
      </c>
      <c r="R35" s="2"/>
      <c r="S35" s="2"/>
      <c r="T35" s="2"/>
    </row>
    <row r="36" spans="1:20" x14ac:dyDescent="0.3">
      <c r="B36" s="31">
        <f>IF(_xlfn.ISOWEEKNUM(D37)&gt;_xlfn.ISOWEEKNUM(D36),SUMPRODUCT(--((INT(MOD(INT(($D$3:$D36-2)/7)+0.6,52+5/28))+1)=_xlfn.ISOWEEKNUM($D36))),"")</f>
        <v>5</v>
      </c>
      <c r="C36" s="1">
        <f>IF(D36="","",IF(D36=D35,C35+1,1))</f>
        <v>1</v>
      </c>
      <c r="D36" s="2">
        <v>42707</v>
      </c>
      <c r="E36" s="15" t="s">
        <v>197</v>
      </c>
      <c r="F36" s="12" t="s">
        <v>198</v>
      </c>
      <c r="G36" s="15" t="s">
        <v>199</v>
      </c>
      <c r="H36" t="s">
        <v>200</v>
      </c>
      <c r="I36" s="2" t="s">
        <v>56</v>
      </c>
      <c r="K36" s="15"/>
      <c r="L36" s="14" t="s">
        <v>201</v>
      </c>
      <c r="N36" s="2"/>
      <c r="O36" s="2">
        <f t="shared" si="0"/>
        <v>42707</v>
      </c>
      <c r="R36" s="2"/>
      <c r="S36" s="2"/>
      <c r="T36" s="2"/>
    </row>
    <row r="37" spans="1:20" x14ac:dyDescent="0.3">
      <c r="B37" s="31" t="str">
        <f t="shared" ref="B37:B74" ca="1" si="1">IF(_xlfn.ISOWEEKNUM(D38)&gt;_xlfn.ISOWEEKNUM(D37),SUMPRODUCT(--((INT(MOD(INT((ROW(INDIRECT($D$3&amp;":"&amp;$D37))-2)/7)+0.6,52+5/28))+1)=_xlfn.ISOWEEKNUM($D37))),"")</f>
        <v/>
      </c>
      <c r="C37" s="1" t="str">
        <f>IF(D37="","",IF(D37=D36,C36+1,1))</f>
        <v/>
      </c>
      <c r="D37" s="2"/>
      <c r="F37"/>
      <c r="H37" s="12"/>
      <c r="I37" s="2"/>
      <c r="K37" s="15"/>
      <c r="N37" s="2"/>
      <c r="O37" s="2" t="str">
        <f t="shared" si="0"/>
        <v/>
      </c>
      <c r="R37" s="2"/>
      <c r="S37" s="2"/>
      <c r="T37" s="2"/>
    </row>
    <row r="38" spans="1:20" x14ac:dyDescent="0.3">
      <c r="B38" s="31" t="str">
        <f t="shared" ca="1" si="1"/>
        <v/>
      </c>
      <c r="C38" s="1" t="str">
        <f>IF(D38="","",IF(D38=D37,C37+1,1))</f>
        <v/>
      </c>
      <c r="D38" s="2"/>
      <c r="F38"/>
      <c r="H38" s="12"/>
      <c r="I38" s="2"/>
      <c r="K38" s="15"/>
      <c r="N38" s="2"/>
      <c r="O38" s="2" t="str">
        <f t="shared" si="0"/>
        <v/>
      </c>
      <c r="R38" s="2"/>
      <c r="S38" s="2"/>
      <c r="T38" s="2"/>
    </row>
    <row r="39" spans="1:20" x14ac:dyDescent="0.3">
      <c r="B39" s="31" t="str">
        <f t="shared" ca="1" si="1"/>
        <v/>
      </c>
      <c r="C39" s="1" t="str">
        <f>IF(D39="","",IF(D39=D38,C38+1,1))</f>
        <v/>
      </c>
      <c r="D39" s="2"/>
      <c r="F39" s="12"/>
      <c r="H39" s="12"/>
      <c r="I39" s="2"/>
      <c r="K39" s="15"/>
      <c r="N39" s="2"/>
      <c r="O39" s="2" t="str">
        <f t="shared" si="0"/>
        <v/>
      </c>
      <c r="R39" s="2"/>
      <c r="S39" s="2"/>
      <c r="T39" s="2"/>
    </row>
    <row r="40" spans="1:20" x14ac:dyDescent="0.3">
      <c r="B40" s="31" t="str">
        <f t="shared" ca="1" si="1"/>
        <v/>
      </c>
      <c r="C40" s="1" t="str">
        <f>IF(D40="","",IF(D40=D39,C39+1,1))</f>
        <v/>
      </c>
      <c r="D40" s="2"/>
      <c r="F40" s="12"/>
      <c r="H40" s="12"/>
      <c r="I40" s="2"/>
      <c r="K40" s="15"/>
      <c r="N40" s="2"/>
      <c r="O40" s="2" t="str">
        <f t="shared" si="0"/>
        <v/>
      </c>
      <c r="R40" s="2"/>
      <c r="S40" s="2"/>
      <c r="T40" s="2"/>
    </row>
    <row r="41" spans="1:20" x14ac:dyDescent="0.3">
      <c r="B41" s="31" t="str">
        <f t="shared" ca="1" si="1"/>
        <v/>
      </c>
      <c r="C41" s="1" t="str">
        <f>IF(D41="","",IF(D41=D40,C40+1,1))</f>
        <v/>
      </c>
      <c r="D41" s="2"/>
      <c r="F41" s="12"/>
      <c r="H41" s="12"/>
      <c r="I41" s="2"/>
      <c r="K41" s="15"/>
      <c r="N41" s="2"/>
      <c r="O41" s="2" t="str">
        <f t="shared" si="0"/>
        <v/>
      </c>
      <c r="R41" s="2"/>
      <c r="S41" s="2"/>
      <c r="T41" s="2"/>
    </row>
    <row r="42" spans="1:20" x14ac:dyDescent="0.3">
      <c r="B42" s="31" t="str">
        <f t="shared" ca="1" si="1"/>
        <v/>
      </c>
      <c r="C42" s="1" t="str">
        <f>IF(D42="","",IF(D42=D41,C41+1,1))</f>
        <v/>
      </c>
      <c r="D42" s="2"/>
      <c r="F42" s="12"/>
      <c r="H42" s="12"/>
      <c r="I42" s="2"/>
      <c r="K42" s="15"/>
      <c r="N42" s="2"/>
      <c r="O42" s="2" t="str">
        <f t="shared" si="0"/>
        <v/>
      </c>
      <c r="R42" s="2"/>
      <c r="S42" s="2"/>
      <c r="T42" s="2"/>
    </row>
    <row r="43" spans="1:20" x14ac:dyDescent="0.3">
      <c r="B43" s="31" t="str">
        <f t="shared" ca="1" si="1"/>
        <v/>
      </c>
      <c r="C43" s="1" t="str">
        <f>IF(D43="","",IF(D43=D42,C42+1,1))</f>
        <v/>
      </c>
      <c r="D43" s="2"/>
      <c r="F43" s="12"/>
      <c r="H43" s="12"/>
      <c r="I43" s="2"/>
      <c r="K43" s="15"/>
      <c r="N43" s="2"/>
      <c r="O43" s="2" t="str">
        <f t="shared" si="0"/>
        <v/>
      </c>
      <c r="R43" s="2"/>
      <c r="S43" s="2"/>
      <c r="T43" s="2"/>
    </row>
    <row r="44" spans="1:20" x14ac:dyDescent="0.3">
      <c r="B44" s="31" t="str">
        <f t="shared" ca="1" si="1"/>
        <v/>
      </c>
      <c r="C44" s="1" t="str">
        <f>IF(D44="","",IF(D44=D43,C43+1,1))</f>
        <v/>
      </c>
      <c r="D44" s="2"/>
      <c r="F44" s="12"/>
      <c r="H44" s="12"/>
      <c r="I44" s="2"/>
      <c r="K44" s="15"/>
      <c r="N44" s="2"/>
      <c r="O44" s="2" t="str">
        <f t="shared" si="0"/>
        <v/>
      </c>
      <c r="R44" s="2"/>
      <c r="S44" s="2"/>
      <c r="T44" s="2"/>
    </row>
    <row r="45" spans="1:20" x14ac:dyDescent="0.3">
      <c r="B45" s="31" t="str">
        <f t="shared" ca="1" si="1"/>
        <v/>
      </c>
      <c r="C45" s="1" t="str">
        <f>IF(D45="","",IF(D45=D44,C44+1,1))</f>
        <v/>
      </c>
      <c r="D45" s="2"/>
      <c r="F45" s="12"/>
      <c r="H45" s="12"/>
      <c r="I45" s="2"/>
      <c r="K45" s="15"/>
      <c r="N45" s="2"/>
      <c r="O45" s="2" t="str">
        <f t="shared" si="0"/>
        <v/>
      </c>
      <c r="R45" s="2"/>
      <c r="S45" s="2"/>
      <c r="T45" s="2"/>
    </row>
    <row r="46" spans="1:20" x14ac:dyDescent="0.3">
      <c r="B46" s="31" t="str">
        <f t="shared" ca="1" si="1"/>
        <v/>
      </c>
      <c r="C46" s="1" t="str">
        <f>IF(D46="","",IF(D46=D45,C45+1,1))</f>
        <v/>
      </c>
      <c r="D46" s="2"/>
      <c r="F46" s="12"/>
      <c r="H46" s="12"/>
      <c r="I46" s="2"/>
      <c r="K46" s="15"/>
      <c r="N46" s="2"/>
      <c r="O46" s="2" t="str">
        <f t="shared" si="0"/>
        <v/>
      </c>
      <c r="R46" s="2"/>
      <c r="S46" s="2"/>
      <c r="T46" s="2"/>
    </row>
    <row r="47" spans="1:20" x14ac:dyDescent="0.3">
      <c r="B47" s="31" t="str">
        <f t="shared" ca="1" si="1"/>
        <v/>
      </c>
      <c r="C47" s="1" t="str">
        <f>IF(D47="","",IF(D47=D46,C46+1,1))</f>
        <v/>
      </c>
      <c r="D47" s="2"/>
      <c r="F47" s="12"/>
      <c r="H47" s="12"/>
      <c r="I47" s="2"/>
      <c r="K47" s="15"/>
      <c r="N47" s="2"/>
      <c r="O47" s="2" t="str">
        <f t="shared" si="0"/>
        <v/>
      </c>
      <c r="R47" s="2"/>
      <c r="S47" s="2"/>
      <c r="T47" s="2"/>
    </row>
    <row r="48" spans="1:20" x14ac:dyDescent="0.3">
      <c r="B48" s="31" t="str">
        <f t="shared" ca="1" si="1"/>
        <v/>
      </c>
      <c r="C48" s="1" t="str">
        <f>IF(D48="","",IF(D48=D47,C47+1,1))</f>
        <v/>
      </c>
      <c r="D48" s="2"/>
      <c r="F48" s="12"/>
      <c r="H48" s="12"/>
      <c r="I48" s="2"/>
      <c r="K48" s="15"/>
      <c r="N48" s="2"/>
      <c r="O48" s="2" t="str">
        <f t="shared" si="0"/>
        <v/>
      </c>
      <c r="R48" s="2"/>
      <c r="S48" s="2"/>
      <c r="T48" s="2"/>
    </row>
    <row r="49" spans="2:20" x14ac:dyDescent="0.3">
      <c r="B49" s="31" t="str">
        <f t="shared" ca="1" si="1"/>
        <v/>
      </c>
      <c r="C49" s="1" t="str">
        <f>IF(D49="","",IF(D49=D48,C48+1,1))</f>
        <v/>
      </c>
      <c r="D49" s="2"/>
      <c r="F49" s="12"/>
      <c r="H49" s="12"/>
      <c r="I49" s="2"/>
      <c r="K49" s="15"/>
      <c r="N49" s="2"/>
      <c r="O49" s="2" t="str">
        <f t="shared" si="0"/>
        <v/>
      </c>
      <c r="R49" s="2"/>
      <c r="S49" s="2"/>
      <c r="T49" s="2"/>
    </row>
    <row r="50" spans="2:20" x14ac:dyDescent="0.3">
      <c r="B50" s="31" t="str">
        <f t="shared" ca="1" si="1"/>
        <v/>
      </c>
      <c r="C50" s="1" t="str">
        <f>IF(D50="","",IF(D50=D49,C49+1,1))</f>
        <v/>
      </c>
      <c r="D50" s="2"/>
      <c r="F50" s="12"/>
      <c r="H50" s="12"/>
      <c r="I50" s="2"/>
      <c r="K50" s="15"/>
      <c r="N50" s="2"/>
      <c r="O50" s="2" t="str">
        <f t="shared" si="0"/>
        <v/>
      </c>
      <c r="R50" s="2"/>
      <c r="S50" s="2"/>
      <c r="T50" s="2"/>
    </row>
    <row r="51" spans="2:20" x14ac:dyDescent="0.3">
      <c r="B51" s="31" t="str">
        <f t="shared" ca="1" si="1"/>
        <v/>
      </c>
      <c r="C51" s="1" t="str">
        <f>IF(D51="","",IF(D51=D50,C50+1,1))</f>
        <v/>
      </c>
      <c r="D51" s="2"/>
      <c r="F51" s="12"/>
      <c r="H51" s="12"/>
      <c r="I51" s="2"/>
      <c r="K51" s="15"/>
      <c r="N51" s="2"/>
      <c r="O51" s="2" t="str">
        <f t="shared" si="0"/>
        <v/>
      </c>
      <c r="R51" s="2"/>
      <c r="S51" s="2"/>
      <c r="T51" s="2"/>
    </row>
    <row r="52" spans="2:20" x14ac:dyDescent="0.3">
      <c r="B52" s="31" t="str">
        <f t="shared" ca="1" si="1"/>
        <v/>
      </c>
      <c r="C52" s="1" t="str">
        <f>IF(D52="","",IF(D52=D51,C51+1,1))</f>
        <v/>
      </c>
      <c r="D52" s="2"/>
      <c r="F52" s="12"/>
      <c r="H52" s="12"/>
      <c r="I52" s="2"/>
      <c r="K52" s="15"/>
      <c r="N52" s="2"/>
      <c r="O52" s="2" t="str">
        <f t="shared" si="0"/>
        <v/>
      </c>
      <c r="R52" s="2"/>
      <c r="S52" s="2"/>
      <c r="T52" s="2"/>
    </row>
    <row r="53" spans="2:20" x14ac:dyDescent="0.3">
      <c r="B53" s="31" t="str">
        <f t="shared" ca="1" si="1"/>
        <v/>
      </c>
      <c r="C53" s="1" t="str">
        <f>IF(D53="","",IF(D53=D52,C52+1,1))</f>
        <v/>
      </c>
      <c r="D53" s="2"/>
      <c r="F53" s="12"/>
      <c r="H53" s="12"/>
      <c r="I53" s="2"/>
      <c r="K53" s="15"/>
      <c r="N53" s="2"/>
      <c r="O53" s="2" t="str">
        <f t="shared" si="0"/>
        <v/>
      </c>
      <c r="R53" s="2"/>
      <c r="S53" s="2"/>
      <c r="T53" s="2"/>
    </row>
    <row r="54" spans="2:20" x14ac:dyDescent="0.3">
      <c r="B54" s="31" t="str">
        <f t="shared" ca="1" si="1"/>
        <v/>
      </c>
      <c r="C54" s="1" t="str">
        <f>IF(D54="","",IF(D54=D53,C53+1,1))</f>
        <v/>
      </c>
      <c r="D54" s="2"/>
      <c r="F54" s="12"/>
      <c r="H54" s="12"/>
      <c r="I54" s="2"/>
      <c r="K54" s="15"/>
      <c r="N54" s="2"/>
      <c r="O54" s="2" t="str">
        <f t="shared" si="0"/>
        <v/>
      </c>
      <c r="R54" s="2"/>
      <c r="S54" s="2"/>
      <c r="T54" s="2"/>
    </row>
    <row r="55" spans="2:20" x14ac:dyDescent="0.3">
      <c r="B55" s="31" t="str">
        <f t="shared" ca="1" si="1"/>
        <v/>
      </c>
      <c r="C55" s="1" t="str">
        <f>IF(D55="","",IF(D55=D54,C54+1,1))</f>
        <v/>
      </c>
      <c r="D55" s="2"/>
      <c r="F55" s="12"/>
      <c r="H55" s="12"/>
      <c r="I55" s="2"/>
      <c r="K55" s="15"/>
      <c r="N55" s="2"/>
      <c r="O55" s="2" t="str">
        <f t="shared" si="0"/>
        <v/>
      </c>
      <c r="R55" s="2"/>
      <c r="S55" s="2"/>
      <c r="T55" s="2"/>
    </row>
    <row r="56" spans="2:20" x14ac:dyDescent="0.3">
      <c r="B56" s="31" t="str">
        <f t="shared" ca="1" si="1"/>
        <v/>
      </c>
      <c r="C56" s="1" t="str">
        <f>IF(D56="","",IF(D56=D55,C55+1,1))</f>
        <v/>
      </c>
      <c r="D56" s="2"/>
      <c r="F56" s="12"/>
      <c r="H56" s="12"/>
      <c r="I56" s="2"/>
      <c r="K56" s="15"/>
      <c r="N56" s="2"/>
      <c r="O56" s="2" t="str">
        <f t="shared" si="0"/>
        <v/>
      </c>
      <c r="R56" s="2"/>
      <c r="S56" s="2"/>
      <c r="T56" s="2"/>
    </row>
    <row r="57" spans="2:20" x14ac:dyDescent="0.3">
      <c r="B57" s="31" t="str">
        <f t="shared" ca="1" si="1"/>
        <v/>
      </c>
      <c r="C57" s="1" t="str">
        <f>IF(D57="","",IF(D57=D56,C56+1,1))</f>
        <v/>
      </c>
      <c r="D57" s="2"/>
      <c r="F57" s="12"/>
      <c r="H57" s="12"/>
      <c r="I57" s="2"/>
      <c r="K57" s="15"/>
      <c r="N57" s="2"/>
      <c r="O57" s="2" t="str">
        <f t="shared" si="0"/>
        <v/>
      </c>
      <c r="R57" s="2"/>
      <c r="S57" s="2"/>
      <c r="T57" s="2"/>
    </row>
    <row r="58" spans="2:20" x14ac:dyDescent="0.3">
      <c r="B58" s="31" t="str">
        <f t="shared" ca="1" si="1"/>
        <v/>
      </c>
      <c r="C58" s="1" t="str">
        <f>IF(D58="","",IF(D58=D57,C57+1,1))</f>
        <v/>
      </c>
      <c r="D58" s="2"/>
      <c r="F58" s="12"/>
      <c r="H58" s="12"/>
      <c r="I58" s="2"/>
      <c r="K58" s="15"/>
      <c r="N58" s="2"/>
      <c r="O58" s="2" t="str">
        <f t="shared" si="0"/>
        <v/>
      </c>
      <c r="R58" s="2"/>
      <c r="S58" s="2"/>
      <c r="T58" s="2"/>
    </row>
    <row r="59" spans="2:20" x14ac:dyDescent="0.3">
      <c r="B59" s="31" t="str">
        <f t="shared" ca="1" si="1"/>
        <v/>
      </c>
      <c r="C59" s="1" t="str">
        <f>IF(D59="","",IF(D59=D58,C58+1,1))</f>
        <v/>
      </c>
      <c r="D59" s="2"/>
      <c r="F59" s="12"/>
      <c r="H59" s="12"/>
      <c r="I59" s="2"/>
      <c r="K59" s="15"/>
      <c r="N59" s="2"/>
      <c r="O59" s="2" t="str">
        <f t="shared" si="0"/>
        <v/>
      </c>
      <c r="R59" s="2"/>
      <c r="S59" s="2"/>
      <c r="T59" s="2"/>
    </row>
    <row r="60" spans="2:20" x14ac:dyDescent="0.3">
      <c r="B60" s="31" t="str">
        <f t="shared" ca="1" si="1"/>
        <v/>
      </c>
      <c r="C60" s="1" t="str">
        <f>IF(D60="","",IF(D60=D59,C59+1,1))</f>
        <v/>
      </c>
      <c r="D60" s="2"/>
      <c r="F60" s="12"/>
      <c r="H60" s="12"/>
      <c r="I60" s="2"/>
      <c r="K60" s="15"/>
      <c r="N60" s="2"/>
      <c r="O60" s="2" t="str">
        <f t="shared" si="0"/>
        <v/>
      </c>
      <c r="R60" s="2"/>
      <c r="S60" s="2"/>
      <c r="T60" s="2"/>
    </row>
    <row r="61" spans="2:20" x14ac:dyDescent="0.3">
      <c r="B61" s="31" t="str">
        <f t="shared" ca="1" si="1"/>
        <v/>
      </c>
      <c r="C61" s="1" t="str">
        <f>IF(D61="","",IF(D61=D60,C60+1,1))</f>
        <v/>
      </c>
      <c r="D61" s="2"/>
      <c r="F61" s="12"/>
      <c r="H61" s="12"/>
      <c r="I61" s="2"/>
      <c r="K61" s="15"/>
      <c r="N61" s="2"/>
      <c r="O61" s="2" t="str">
        <f t="shared" si="0"/>
        <v/>
      </c>
      <c r="R61" s="2"/>
      <c r="S61" s="2"/>
      <c r="T61" s="2"/>
    </row>
    <row r="62" spans="2:20" x14ac:dyDescent="0.3">
      <c r="B62" s="31" t="str">
        <f t="shared" ca="1" si="1"/>
        <v/>
      </c>
      <c r="C62" s="1" t="str">
        <f>IF(D62="","",IF(D62=D61,C61+1,1))</f>
        <v/>
      </c>
      <c r="D62" s="2"/>
      <c r="F62" s="12"/>
      <c r="H62" s="12"/>
      <c r="I62" s="2"/>
      <c r="K62" s="15"/>
      <c r="N62" s="2"/>
      <c r="O62" s="2" t="str">
        <f t="shared" si="0"/>
        <v/>
      </c>
      <c r="R62" s="2"/>
      <c r="S62" s="2"/>
      <c r="T62" s="2"/>
    </row>
    <row r="63" spans="2:20" x14ac:dyDescent="0.3">
      <c r="B63" s="31" t="str">
        <f t="shared" ca="1" si="1"/>
        <v/>
      </c>
      <c r="C63" s="1" t="str">
        <f>IF(D63="","",IF(D63=D62,C62+1,1))</f>
        <v/>
      </c>
      <c r="D63" s="2"/>
      <c r="F63" s="12"/>
      <c r="H63" s="12"/>
      <c r="I63" s="2"/>
      <c r="K63" s="15"/>
      <c r="N63" s="2"/>
      <c r="O63" s="2" t="str">
        <f t="shared" si="0"/>
        <v/>
      </c>
      <c r="R63" s="2"/>
      <c r="S63" s="2"/>
      <c r="T63" s="2"/>
    </row>
    <row r="64" spans="2:20" x14ac:dyDescent="0.3">
      <c r="B64" s="31" t="str">
        <f t="shared" ca="1" si="1"/>
        <v/>
      </c>
      <c r="C64" s="1" t="str">
        <f>IF(D64="","",IF(D64=D63,C63+1,1))</f>
        <v/>
      </c>
      <c r="D64" s="2"/>
      <c r="F64" s="12"/>
      <c r="H64" s="12"/>
      <c r="I64" s="2"/>
      <c r="K64" s="15"/>
      <c r="N64" s="2"/>
      <c r="O64" s="2" t="str">
        <f t="shared" si="0"/>
        <v/>
      </c>
      <c r="R64" s="2"/>
      <c r="S64" s="2"/>
      <c r="T64" s="2"/>
    </row>
    <row r="65" spans="2:20" x14ac:dyDescent="0.3">
      <c r="B65" s="31" t="str">
        <f t="shared" ca="1" si="1"/>
        <v/>
      </c>
      <c r="C65" s="1" t="str">
        <f>IF(D65="","",IF(D65=D64,C64+1,1))</f>
        <v/>
      </c>
      <c r="D65" s="2"/>
      <c r="F65" s="12"/>
      <c r="H65" s="12"/>
      <c r="I65" s="2"/>
      <c r="K65" s="15"/>
      <c r="N65" s="2"/>
      <c r="O65" s="2" t="str">
        <f t="shared" si="0"/>
        <v/>
      </c>
      <c r="R65" s="2"/>
      <c r="S65" s="2"/>
      <c r="T65" s="2"/>
    </row>
    <row r="66" spans="2:20" x14ac:dyDescent="0.3">
      <c r="B66" s="31" t="str">
        <f t="shared" ca="1" si="1"/>
        <v/>
      </c>
      <c r="C66" s="1" t="str">
        <f>IF(D66="","",IF(D66=D65,C65+1,1))</f>
        <v/>
      </c>
      <c r="D66" s="2"/>
      <c r="F66" s="12"/>
      <c r="H66" s="12"/>
      <c r="I66" s="2"/>
      <c r="K66" s="15"/>
      <c r="N66" s="2"/>
      <c r="O66" s="2" t="str">
        <f t="shared" si="0"/>
        <v/>
      </c>
      <c r="R66" s="2"/>
      <c r="S66" s="2"/>
      <c r="T66" s="2"/>
    </row>
    <row r="67" spans="2:20" x14ac:dyDescent="0.3">
      <c r="B67" s="31" t="str">
        <f t="shared" ca="1" si="1"/>
        <v/>
      </c>
      <c r="C67" s="1" t="str">
        <f>IF(D67="","",IF(D67=D66,C66+1,1))</f>
        <v/>
      </c>
      <c r="D67" s="2"/>
      <c r="F67" s="12"/>
      <c r="H67" s="12"/>
      <c r="I67" s="2"/>
      <c r="K67" s="15"/>
      <c r="N67" s="2"/>
      <c r="O67" s="2" t="str">
        <f t="shared" si="0"/>
        <v/>
      </c>
      <c r="R67" s="2"/>
      <c r="S67" s="2"/>
      <c r="T67" s="2"/>
    </row>
    <row r="68" spans="2:20" x14ac:dyDescent="0.3">
      <c r="B68" s="31" t="str">
        <f t="shared" ca="1" si="1"/>
        <v/>
      </c>
      <c r="C68" s="1" t="str">
        <f>IF(D68="","",IF(D68=D67,C67+1,1))</f>
        <v/>
      </c>
      <c r="D68" s="2"/>
      <c r="F68" s="12"/>
      <c r="H68" s="12"/>
      <c r="I68" s="2"/>
      <c r="K68" s="15"/>
      <c r="N68" s="2"/>
      <c r="O68" s="2" t="str">
        <f t="shared" ref="O68:O100" si="2">IF(D68="","",D68)</f>
        <v/>
      </c>
      <c r="R68" s="2"/>
      <c r="S68" s="2"/>
      <c r="T68" s="2"/>
    </row>
    <row r="69" spans="2:20" x14ac:dyDescent="0.3">
      <c r="B69" s="31" t="str">
        <f t="shared" ca="1" si="1"/>
        <v/>
      </c>
      <c r="C69" s="1" t="str">
        <f>IF(D69="","",IF(D69=D68,C68+1,1))</f>
        <v/>
      </c>
      <c r="D69" s="2"/>
      <c r="F69" s="12"/>
      <c r="H69" s="12"/>
      <c r="I69" s="2"/>
      <c r="K69" s="15"/>
      <c r="N69" s="2"/>
      <c r="O69" s="2" t="str">
        <f t="shared" si="2"/>
        <v/>
      </c>
      <c r="R69" s="2"/>
      <c r="S69" s="2"/>
      <c r="T69" s="2"/>
    </row>
    <row r="70" spans="2:20" x14ac:dyDescent="0.3">
      <c r="B70" s="31" t="str">
        <f t="shared" ca="1" si="1"/>
        <v/>
      </c>
      <c r="C70" s="1" t="str">
        <f>IF(D70="","",IF(D70=D69,C69+1,1))</f>
        <v/>
      </c>
      <c r="D70" s="2"/>
      <c r="F70" s="12"/>
      <c r="H70" s="12"/>
      <c r="I70" s="2"/>
      <c r="K70" s="15"/>
      <c r="N70" s="2"/>
      <c r="O70" s="2" t="str">
        <f t="shared" si="2"/>
        <v/>
      </c>
      <c r="R70" s="2"/>
      <c r="S70" s="2"/>
      <c r="T70" s="2"/>
    </row>
    <row r="71" spans="2:20" x14ac:dyDescent="0.3">
      <c r="B71" s="31" t="str">
        <f t="shared" ca="1" si="1"/>
        <v/>
      </c>
      <c r="C71" s="1" t="str">
        <f>IF(D71="","",IF(D71=D70,C70+1,1))</f>
        <v/>
      </c>
      <c r="D71" s="2"/>
      <c r="F71" s="12"/>
      <c r="H71" s="12"/>
      <c r="I71" s="2"/>
      <c r="K71" s="15"/>
      <c r="N71" s="2"/>
      <c r="O71" s="2" t="str">
        <f t="shared" si="2"/>
        <v/>
      </c>
      <c r="R71" s="2"/>
      <c r="S71" s="2"/>
      <c r="T71" s="2"/>
    </row>
    <row r="72" spans="2:20" x14ac:dyDescent="0.3">
      <c r="B72" s="31" t="str">
        <f t="shared" ca="1" si="1"/>
        <v/>
      </c>
      <c r="C72" s="1" t="str">
        <f>IF(D72="","",IF(D72=D71,C71+1,1))</f>
        <v/>
      </c>
      <c r="D72" s="2"/>
      <c r="F72" s="12"/>
      <c r="H72" s="12"/>
      <c r="I72" s="2"/>
      <c r="K72" s="15"/>
      <c r="N72" s="2"/>
      <c r="O72" s="2" t="str">
        <f t="shared" si="2"/>
        <v/>
      </c>
      <c r="R72" s="2"/>
      <c r="S72" s="2"/>
      <c r="T72" s="2"/>
    </row>
    <row r="73" spans="2:20" x14ac:dyDescent="0.3">
      <c r="B73" s="31" t="str">
        <f t="shared" ca="1" si="1"/>
        <v/>
      </c>
      <c r="C73" s="1" t="str">
        <f>IF(D73="","",IF(D73=D72,C72+1,1))</f>
        <v/>
      </c>
      <c r="D73" s="2"/>
      <c r="F73" s="12"/>
      <c r="H73" s="12"/>
      <c r="I73" s="2"/>
      <c r="K73" s="15"/>
      <c r="N73" s="2"/>
      <c r="O73" s="2" t="str">
        <f t="shared" si="2"/>
        <v/>
      </c>
      <c r="R73" s="2"/>
      <c r="S73" s="2"/>
      <c r="T73" s="2"/>
    </row>
    <row r="74" spans="2:20" x14ac:dyDescent="0.3">
      <c r="B74" s="31" t="str">
        <f t="shared" ca="1" si="1"/>
        <v/>
      </c>
      <c r="C74" s="1" t="str">
        <f>IF(D74="","",IF(D74=D73,C73+1,1))</f>
        <v/>
      </c>
      <c r="D74" s="2"/>
      <c r="F74" s="12"/>
      <c r="H74" s="12"/>
      <c r="I74" s="2"/>
      <c r="K74" s="15"/>
      <c r="N74" s="2"/>
      <c r="O74" s="2" t="str">
        <f t="shared" si="2"/>
        <v/>
      </c>
      <c r="R74" s="2"/>
      <c r="S74" s="2"/>
      <c r="T74" s="2"/>
    </row>
    <row r="75" spans="2:20" x14ac:dyDescent="0.3">
      <c r="B75" s="31" t="str">
        <f t="shared" ref="B75:B100" ca="1" si="3">IF(_xlfn.ISOWEEKNUM(D76)&gt;_xlfn.ISOWEEKNUM(D75),SUMPRODUCT(--((INT(MOD(INT((ROW(INDIRECT($D$3&amp;":"&amp;$D75))-2)/7)+0.6,52+5/28))+1)=_xlfn.ISOWEEKNUM($D75))),"")</f>
        <v/>
      </c>
      <c r="C75" s="1" t="str">
        <f>IF(D75="","",IF(D75=D74,C74+1,1))</f>
        <v/>
      </c>
      <c r="D75" s="2"/>
      <c r="F75" s="12"/>
      <c r="H75" s="12"/>
      <c r="I75" s="2"/>
      <c r="K75" s="15"/>
      <c r="N75" s="2"/>
      <c r="O75" s="2" t="str">
        <f t="shared" si="2"/>
        <v/>
      </c>
      <c r="R75" s="2"/>
      <c r="S75" s="2"/>
      <c r="T75" s="2"/>
    </row>
    <row r="76" spans="2:20" x14ac:dyDescent="0.3">
      <c r="B76" s="31" t="str">
        <f t="shared" ca="1" si="3"/>
        <v/>
      </c>
      <c r="C76" s="1" t="str">
        <f>IF(D76="","",IF(D76=D75,C75+1,1))</f>
        <v/>
      </c>
      <c r="D76" s="2"/>
      <c r="F76" s="12"/>
      <c r="H76" s="12"/>
      <c r="I76" s="2"/>
      <c r="K76" s="15"/>
      <c r="N76" s="2"/>
      <c r="O76" s="2" t="str">
        <f t="shared" si="2"/>
        <v/>
      </c>
      <c r="R76" s="2"/>
      <c r="S76" s="2"/>
      <c r="T76" s="2"/>
    </row>
    <row r="77" spans="2:20" x14ac:dyDescent="0.3">
      <c r="B77" s="31" t="str">
        <f t="shared" ca="1" si="3"/>
        <v/>
      </c>
      <c r="C77" s="1" t="str">
        <f>IF(D77="","",IF(D77=D76,C76+1,1))</f>
        <v/>
      </c>
      <c r="D77" s="2"/>
      <c r="F77" s="12"/>
      <c r="H77" s="12"/>
      <c r="I77" s="2"/>
      <c r="K77" s="15"/>
      <c r="N77" s="2"/>
      <c r="O77" s="2" t="str">
        <f t="shared" si="2"/>
        <v/>
      </c>
      <c r="R77" s="2"/>
      <c r="S77" s="2"/>
      <c r="T77" s="2"/>
    </row>
    <row r="78" spans="2:20" x14ac:dyDescent="0.3">
      <c r="B78" s="31" t="str">
        <f t="shared" ca="1" si="3"/>
        <v/>
      </c>
      <c r="C78" s="1" t="str">
        <f>IF(D78="","",IF(D78=D77,C77+1,1))</f>
        <v/>
      </c>
      <c r="D78" s="2"/>
      <c r="F78" s="12"/>
      <c r="H78" s="12"/>
      <c r="I78" s="2"/>
      <c r="K78" s="15"/>
      <c r="N78" s="2"/>
      <c r="O78" s="2" t="str">
        <f t="shared" si="2"/>
        <v/>
      </c>
      <c r="R78" s="2"/>
      <c r="S78" s="2"/>
      <c r="T78" s="2"/>
    </row>
    <row r="79" spans="2:20" x14ac:dyDescent="0.3">
      <c r="B79" s="31" t="str">
        <f t="shared" ca="1" si="3"/>
        <v/>
      </c>
      <c r="C79" s="1" t="str">
        <f>IF(D79="","",IF(D79=D78,C78+1,1))</f>
        <v/>
      </c>
      <c r="D79" s="2"/>
      <c r="F79" s="12"/>
      <c r="H79" s="12"/>
      <c r="I79" s="2"/>
      <c r="K79" s="15"/>
      <c r="N79" s="2"/>
      <c r="O79" s="2" t="str">
        <f t="shared" si="2"/>
        <v/>
      </c>
      <c r="R79" s="2"/>
      <c r="S79" s="2"/>
      <c r="T79" s="2"/>
    </row>
    <row r="80" spans="2:20" x14ac:dyDescent="0.3">
      <c r="B80" s="31" t="str">
        <f t="shared" ca="1" si="3"/>
        <v/>
      </c>
      <c r="C80" s="1" t="str">
        <f>IF(D80="","",IF(D80=D79,C79+1,1))</f>
        <v/>
      </c>
      <c r="D80" s="2"/>
      <c r="F80" s="12"/>
      <c r="H80" s="12"/>
      <c r="I80" s="2"/>
      <c r="K80" s="15"/>
      <c r="N80" s="2"/>
      <c r="O80" s="2" t="str">
        <f t="shared" si="2"/>
        <v/>
      </c>
      <c r="R80" s="2"/>
      <c r="S80" s="2"/>
      <c r="T80" s="2"/>
    </row>
    <row r="81" spans="2:20" x14ac:dyDescent="0.3">
      <c r="B81" s="31" t="str">
        <f t="shared" ca="1" si="3"/>
        <v/>
      </c>
      <c r="C81" s="1" t="str">
        <f>IF(D81="","",IF(D81=D80,C80+1,1))</f>
        <v/>
      </c>
      <c r="D81" s="2"/>
      <c r="F81" s="12"/>
      <c r="H81" s="12"/>
      <c r="I81" s="2"/>
      <c r="K81" s="15"/>
      <c r="N81" s="2"/>
      <c r="O81" s="2" t="str">
        <f t="shared" si="2"/>
        <v/>
      </c>
      <c r="R81" s="2"/>
      <c r="S81" s="2"/>
      <c r="T81" s="2"/>
    </row>
    <row r="82" spans="2:20" x14ac:dyDescent="0.3">
      <c r="B82" s="31" t="str">
        <f t="shared" ca="1" si="3"/>
        <v/>
      </c>
      <c r="C82" s="1" t="str">
        <f>IF(D82="","",IF(D82=D81,C81+1,1))</f>
        <v/>
      </c>
      <c r="D82" s="2"/>
      <c r="F82" s="12"/>
      <c r="H82" s="12"/>
      <c r="I82" s="2"/>
      <c r="K82" s="15"/>
      <c r="N82" s="2"/>
      <c r="O82" s="2" t="str">
        <f t="shared" si="2"/>
        <v/>
      </c>
      <c r="R82" s="2"/>
      <c r="S82" s="2"/>
      <c r="T82" s="2"/>
    </row>
    <row r="83" spans="2:20" x14ac:dyDescent="0.3">
      <c r="B83" s="31" t="str">
        <f t="shared" ca="1" si="3"/>
        <v/>
      </c>
      <c r="C83" s="1" t="str">
        <f>IF(D83="","",IF(D83=D82,C82+1,1))</f>
        <v/>
      </c>
      <c r="D83" s="2"/>
      <c r="F83" s="12"/>
      <c r="H83" s="12"/>
      <c r="I83" s="2"/>
      <c r="K83" s="15"/>
      <c r="N83" s="2"/>
      <c r="O83" s="2" t="str">
        <f t="shared" si="2"/>
        <v/>
      </c>
      <c r="R83" s="2"/>
      <c r="S83" s="2"/>
      <c r="T83" s="2"/>
    </row>
    <row r="84" spans="2:20" x14ac:dyDescent="0.3">
      <c r="B84" s="31" t="str">
        <f t="shared" ca="1" si="3"/>
        <v/>
      </c>
      <c r="C84" s="1" t="str">
        <f>IF(D84="","",IF(D84=D83,C83+1,1))</f>
        <v/>
      </c>
      <c r="D84" s="2"/>
      <c r="F84" s="12"/>
      <c r="H84" s="12"/>
      <c r="I84" s="2"/>
      <c r="K84" s="15"/>
      <c r="N84" s="2"/>
      <c r="O84" s="2" t="str">
        <f t="shared" si="2"/>
        <v/>
      </c>
      <c r="R84" s="2"/>
      <c r="S84" s="2"/>
      <c r="T84" s="2"/>
    </row>
    <row r="85" spans="2:20" x14ac:dyDescent="0.3">
      <c r="B85" s="31" t="str">
        <f t="shared" ca="1" si="3"/>
        <v/>
      </c>
      <c r="C85" s="1" t="str">
        <f>IF(D85="","",IF(D85=D84,C84+1,1))</f>
        <v/>
      </c>
      <c r="D85" s="2"/>
      <c r="F85" s="12"/>
      <c r="H85" s="12"/>
      <c r="I85" s="2"/>
      <c r="K85" s="15"/>
      <c r="N85" s="2"/>
      <c r="O85" s="2" t="str">
        <f t="shared" si="2"/>
        <v/>
      </c>
      <c r="R85" s="2"/>
      <c r="S85" s="2"/>
      <c r="T85" s="2"/>
    </row>
    <row r="86" spans="2:20" x14ac:dyDescent="0.3">
      <c r="B86" s="31" t="str">
        <f t="shared" ca="1" si="3"/>
        <v/>
      </c>
      <c r="C86" s="1" t="str">
        <f>IF(D86="","",IF(D86=D85,C85+1,1))</f>
        <v/>
      </c>
      <c r="D86" s="2"/>
      <c r="F86" s="12"/>
      <c r="H86" s="12"/>
      <c r="I86" s="2"/>
      <c r="K86" s="15"/>
      <c r="N86" s="2"/>
      <c r="O86" s="2" t="str">
        <f t="shared" si="2"/>
        <v/>
      </c>
      <c r="R86" s="2"/>
      <c r="S86" s="2"/>
      <c r="T86" s="2"/>
    </row>
    <row r="87" spans="2:20" x14ac:dyDescent="0.3">
      <c r="B87" s="31" t="str">
        <f t="shared" ca="1" si="3"/>
        <v/>
      </c>
      <c r="C87" s="1" t="str">
        <f>IF(D87="","",IF(D87=D86,C86+1,1))</f>
        <v/>
      </c>
      <c r="D87" s="2"/>
      <c r="F87" s="12"/>
      <c r="H87" s="12"/>
      <c r="I87" s="2"/>
      <c r="K87" s="15"/>
      <c r="N87" s="2"/>
      <c r="O87" s="2" t="str">
        <f t="shared" si="2"/>
        <v/>
      </c>
      <c r="R87" s="2"/>
      <c r="S87" s="2"/>
      <c r="T87" s="2"/>
    </row>
    <row r="88" spans="2:20" x14ac:dyDescent="0.3">
      <c r="B88" s="31" t="str">
        <f t="shared" ca="1" si="3"/>
        <v/>
      </c>
      <c r="C88" s="1" t="str">
        <f>IF(D88="","",IF(D88=D87,C87+1,1))</f>
        <v/>
      </c>
      <c r="D88" s="2"/>
      <c r="F88" s="12"/>
      <c r="H88" s="12"/>
      <c r="I88" s="2"/>
      <c r="K88" s="15"/>
      <c r="N88" s="2"/>
      <c r="O88" s="2" t="str">
        <f t="shared" si="2"/>
        <v/>
      </c>
      <c r="R88" s="2"/>
      <c r="S88" s="2"/>
      <c r="T88" s="2"/>
    </row>
    <row r="89" spans="2:20" x14ac:dyDescent="0.3">
      <c r="B89" s="31" t="str">
        <f t="shared" ca="1" si="3"/>
        <v/>
      </c>
      <c r="C89" s="1" t="str">
        <f>IF(D89="","",IF(D89=D88,C88+1,1))</f>
        <v/>
      </c>
      <c r="D89" s="2"/>
      <c r="F89" s="12"/>
      <c r="H89" s="12"/>
      <c r="I89" s="2"/>
      <c r="K89" s="15"/>
      <c r="N89" s="2"/>
      <c r="O89" s="2" t="str">
        <f t="shared" si="2"/>
        <v/>
      </c>
      <c r="R89" s="2"/>
      <c r="S89" s="2"/>
      <c r="T89" s="2"/>
    </row>
    <row r="90" spans="2:20" x14ac:dyDescent="0.3">
      <c r="B90" s="31" t="str">
        <f t="shared" ca="1" si="3"/>
        <v/>
      </c>
      <c r="C90" s="1" t="str">
        <f>IF(D90="","",IF(D90=D89,C89+1,1))</f>
        <v/>
      </c>
      <c r="D90" s="2"/>
      <c r="F90" s="12"/>
      <c r="H90" s="12"/>
      <c r="I90" s="2"/>
      <c r="K90" s="15"/>
      <c r="N90" s="2"/>
      <c r="O90" s="2" t="str">
        <f t="shared" si="2"/>
        <v/>
      </c>
      <c r="R90" s="2"/>
      <c r="S90" s="2"/>
      <c r="T90" s="2"/>
    </row>
    <row r="91" spans="2:20" x14ac:dyDescent="0.3">
      <c r="B91" s="31" t="str">
        <f t="shared" ca="1" si="3"/>
        <v/>
      </c>
      <c r="C91" s="1" t="str">
        <f>IF(D91="","",IF(D91=D90,C90+1,1))</f>
        <v/>
      </c>
      <c r="D91" s="2"/>
      <c r="F91" s="12"/>
      <c r="H91" s="12"/>
      <c r="I91" s="2"/>
      <c r="K91" s="15"/>
      <c r="N91" s="2"/>
      <c r="O91" s="2" t="str">
        <f t="shared" si="2"/>
        <v/>
      </c>
      <c r="R91" s="2"/>
      <c r="S91" s="2"/>
      <c r="T91" s="2"/>
    </row>
    <row r="92" spans="2:20" x14ac:dyDescent="0.3">
      <c r="B92" s="31" t="str">
        <f t="shared" ca="1" si="3"/>
        <v/>
      </c>
      <c r="C92" s="1" t="str">
        <f>IF(D92="","",IF(D92=D91,C91+1,1))</f>
        <v/>
      </c>
      <c r="D92" s="2"/>
      <c r="F92" s="12"/>
      <c r="H92" s="12"/>
      <c r="I92" s="2"/>
      <c r="K92" s="15"/>
      <c r="N92" s="2"/>
      <c r="O92" s="2" t="str">
        <f t="shared" si="2"/>
        <v/>
      </c>
      <c r="R92" s="2"/>
      <c r="S92" s="2"/>
      <c r="T92" s="2"/>
    </row>
    <row r="93" spans="2:20" x14ac:dyDescent="0.3">
      <c r="B93" s="31" t="str">
        <f t="shared" ca="1" si="3"/>
        <v/>
      </c>
      <c r="C93" s="1" t="str">
        <f>IF(D93="","",IF(D93=D92,C92+1,1))</f>
        <v/>
      </c>
      <c r="D93" s="2"/>
      <c r="F93" s="12"/>
      <c r="H93" s="12"/>
      <c r="I93" s="2"/>
      <c r="K93" s="15"/>
      <c r="N93" s="2"/>
      <c r="O93" s="2" t="str">
        <f t="shared" si="2"/>
        <v/>
      </c>
      <c r="R93" s="2"/>
      <c r="S93" s="2"/>
      <c r="T93" s="2"/>
    </row>
    <row r="94" spans="2:20" x14ac:dyDescent="0.3">
      <c r="B94" s="31" t="str">
        <f t="shared" ca="1" si="3"/>
        <v/>
      </c>
      <c r="C94" s="1" t="str">
        <f>IF(D94="","",IF(D94=D93,C93+1,1))</f>
        <v/>
      </c>
      <c r="D94" s="2"/>
      <c r="F94" s="12"/>
      <c r="H94" s="12"/>
      <c r="I94" s="2"/>
      <c r="K94" s="15"/>
      <c r="N94" s="2"/>
      <c r="O94" s="2" t="str">
        <f t="shared" si="2"/>
        <v/>
      </c>
      <c r="R94" s="2"/>
      <c r="S94" s="2"/>
      <c r="T94" s="2"/>
    </row>
    <row r="95" spans="2:20" x14ac:dyDescent="0.3">
      <c r="B95" s="31" t="str">
        <f t="shared" ca="1" si="3"/>
        <v/>
      </c>
      <c r="C95" s="1" t="str">
        <f>IF(D95="","",IF(D95=D94,C94+1,1))</f>
        <v/>
      </c>
      <c r="D95" s="2"/>
      <c r="F95" s="12"/>
      <c r="H95" s="12"/>
      <c r="I95" s="2"/>
      <c r="K95" s="15"/>
      <c r="N95" s="2"/>
      <c r="O95" s="2" t="str">
        <f t="shared" si="2"/>
        <v/>
      </c>
      <c r="R95" s="2"/>
      <c r="S95" s="2"/>
      <c r="T95" s="2"/>
    </row>
    <row r="96" spans="2:20" x14ac:dyDescent="0.3">
      <c r="B96" s="31" t="str">
        <f t="shared" ca="1" si="3"/>
        <v/>
      </c>
      <c r="C96" s="1" t="str">
        <f>IF(D96="","",IF(D96=D95,C95+1,1))</f>
        <v/>
      </c>
      <c r="D96" s="2"/>
      <c r="F96" s="12"/>
      <c r="H96" s="12"/>
      <c r="I96" s="2"/>
      <c r="K96" s="15"/>
      <c r="N96" s="2"/>
      <c r="O96" s="2" t="str">
        <f t="shared" si="2"/>
        <v/>
      </c>
      <c r="R96" s="2"/>
      <c r="S96" s="2"/>
      <c r="T96" s="2"/>
    </row>
    <row r="97" spans="2:20" x14ac:dyDescent="0.3">
      <c r="B97" s="31" t="str">
        <f t="shared" ca="1" si="3"/>
        <v/>
      </c>
      <c r="C97" s="1" t="str">
        <f>IF(D97="","",IF(D97=D96,C96+1,1))</f>
        <v/>
      </c>
      <c r="D97" s="2"/>
      <c r="F97" s="12"/>
      <c r="H97" s="12"/>
      <c r="I97" s="2"/>
      <c r="K97" s="15"/>
      <c r="N97" s="2"/>
      <c r="O97" s="2" t="str">
        <f t="shared" si="2"/>
        <v/>
      </c>
      <c r="R97" s="2"/>
      <c r="S97" s="2"/>
      <c r="T97" s="2"/>
    </row>
    <row r="98" spans="2:20" x14ac:dyDescent="0.3">
      <c r="B98" s="31" t="str">
        <f t="shared" ca="1" si="3"/>
        <v/>
      </c>
      <c r="C98" s="1" t="str">
        <f>IF(D98="","",IF(D98=D97,C97+1,1))</f>
        <v/>
      </c>
      <c r="D98" s="2"/>
      <c r="F98" s="12"/>
      <c r="H98" s="12"/>
      <c r="I98" s="2"/>
      <c r="K98" s="15"/>
      <c r="N98" s="2"/>
      <c r="O98" s="2" t="str">
        <f t="shared" si="2"/>
        <v/>
      </c>
      <c r="R98" s="2"/>
      <c r="S98" s="2"/>
      <c r="T98" s="2"/>
    </row>
    <row r="99" spans="2:20" x14ac:dyDescent="0.3">
      <c r="B99" s="31" t="str">
        <f t="shared" ca="1" si="3"/>
        <v/>
      </c>
      <c r="C99" s="1" t="str">
        <f>IF(D99="","",IF(D99=D98,C98+1,1))</f>
        <v/>
      </c>
      <c r="D99" s="2"/>
      <c r="F99" s="12"/>
      <c r="H99" s="12"/>
      <c r="I99" s="2"/>
      <c r="K99" s="15"/>
      <c r="N99" s="2"/>
      <c r="O99" s="2" t="str">
        <f t="shared" si="2"/>
        <v/>
      </c>
      <c r="R99" s="2"/>
      <c r="S99" s="2"/>
      <c r="T99" s="2"/>
    </row>
    <row r="100" spans="2:20" x14ac:dyDescent="0.3">
      <c r="B100" s="31" t="str">
        <f t="shared" ca="1" si="3"/>
        <v/>
      </c>
      <c r="C100" s="1" t="str">
        <f>IF(D100="","",IF(D100=D99,C99+1,1))</f>
        <v/>
      </c>
      <c r="D100" s="2"/>
      <c r="F100" s="12"/>
      <c r="H100" s="12"/>
      <c r="I100" s="2"/>
      <c r="K100" s="15"/>
      <c r="N100" s="2"/>
      <c r="O100" s="2" t="str">
        <f t="shared" si="2"/>
        <v/>
      </c>
      <c r="R100" s="2"/>
      <c r="S100" s="2"/>
      <c r="T100" s="2"/>
    </row>
    <row r="101" spans="2:20" x14ac:dyDescent="0.3">
      <c r="D101" s="5"/>
      <c r="E101" s="18"/>
      <c r="F101" s="13"/>
      <c r="G101" s="18"/>
      <c r="H101" s="13"/>
      <c r="I101" s="5"/>
      <c r="J101" s="5"/>
      <c r="K101" s="7"/>
      <c r="L101" s="7"/>
      <c r="M101" s="7"/>
      <c r="N101" s="5"/>
      <c r="O101" s="5"/>
      <c r="R101" s="5"/>
      <c r="S101" s="5"/>
      <c r="T101" s="5"/>
    </row>
  </sheetData>
  <conditionalFormatting sqref="D3:D100 B3:B100">
    <cfRule type="expression" dxfId="13" priority="6">
      <formula>$B4=1</formula>
    </cfRule>
  </conditionalFormatting>
  <conditionalFormatting sqref="E3:T30 E31:J32 E39:T100 E33:E38 G35:T35 G33:J34 L31:T34 F35:F36 G37:T38 G36 I36:T36">
    <cfRule type="expression" dxfId="12" priority="7">
      <formula>$T3&lt;&gt;0</formula>
    </cfRule>
    <cfRule type="expression" dxfId="11" priority="8">
      <formula>AND($N3&lt;&gt;0,$N3&lt;$D$1)</formula>
    </cfRule>
  </conditionalFormatting>
  <conditionalFormatting sqref="F33">
    <cfRule type="expression" dxfId="10" priority="3">
      <formula>$T33&lt;&gt;0</formula>
    </cfRule>
    <cfRule type="expression" dxfId="9" priority="4">
      <formula>AND($N33&lt;&gt;0,$N33&lt;$D$1)</formula>
    </cfRule>
  </conditionalFormatting>
  <hyperlinks>
    <hyperlink ref="L7" r:id="rId1"/>
    <hyperlink ref="L5" r:id="rId2"/>
    <hyperlink ref="L4" r:id="rId3"/>
    <hyperlink ref="L3" r:id="rId4"/>
    <hyperlink ref="L6" r:id="rId5"/>
    <hyperlink ref="L8" r:id="rId6"/>
    <hyperlink ref="L9" r:id="rId7"/>
    <hyperlink ref="L10" r:id="rId8"/>
    <hyperlink ref="L11" r:id="rId9"/>
    <hyperlink ref="L12" r:id="rId10"/>
    <hyperlink ref="L14" r:id="rId11"/>
    <hyperlink ref="L22" r:id="rId12"/>
    <hyperlink ref="L23" r:id="rId13"/>
    <hyperlink ref="L24" r:id="rId14"/>
    <hyperlink ref="L16" r:id="rId15"/>
    <hyperlink ref="L15" r:id="rId16"/>
    <hyperlink ref="L17" r:id="rId17"/>
    <hyperlink ref="L18" r:id="rId18"/>
    <hyperlink ref="L20" r:id="rId19"/>
    <hyperlink ref="L27" r:id="rId20"/>
    <hyperlink ref="L29" r:id="rId21" location="postule"/>
    <hyperlink ref="L30" r:id="rId22"/>
    <hyperlink ref="L31" r:id="rId23"/>
    <hyperlink ref="L32" r:id="rId24"/>
    <hyperlink ref="L33" r:id="rId25"/>
    <hyperlink ref="L34" r:id="rId26"/>
    <hyperlink ref="L35" r:id="rId27"/>
    <hyperlink ref="L36" r:id="rId28"/>
  </hyperlinks>
  <pageMargins left="0.7" right="0.7" top="0.75" bottom="0.75" header="0.3" footer="0.3"/>
  <pageSetup paperSize="9" orientation="portrait" r:id="rId29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F57034E-F33A-415B-8212-4AB17F4A615F}">
            <xm:f>AND(SUIVI!$B4&lt;&gt;0,SUIVI!$B4&lt;&gt;1)</xm:f>
            <x14:dxf>
              <font>
                <color theme="0"/>
              </font>
            </x14:dxf>
          </x14:cfRule>
          <xm:sqref>C3:C100</xm:sqref>
        </x14:conditionalFormatting>
        <x14:conditionalFormatting xmlns:xm="http://schemas.microsoft.com/office/excel/2006/main">
          <x14:cfRule type="expression" priority="2" id="{F62ACBB3-84AC-4282-A03E-FB22E24C7A8F}">
            <xm:f>SUIVI!$B4=1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C3:C100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"/>
  <sheetViews>
    <sheetView workbookViewId="0">
      <pane ySplit="840" topLeftCell="A13" activePane="bottomLeft"/>
      <selection activeCell="B2" sqref="B2"/>
      <selection pane="bottomLeft" activeCell="E18" sqref="E18"/>
    </sheetView>
  </sheetViews>
  <sheetFormatPr baseColWidth="10" defaultRowHeight="14.4" x14ac:dyDescent="0.3"/>
  <cols>
    <col min="1" max="1" width="4.44140625" style="1" customWidth="1"/>
    <col min="2" max="2" width="6.21875" style="1" customWidth="1"/>
    <col min="3" max="3" width="8.21875" style="1" customWidth="1"/>
    <col min="4" max="4" width="10.44140625" style="15" customWidth="1"/>
    <col min="5" max="5" width="25.77734375" style="9" customWidth="1"/>
    <col min="6" max="6" width="9.6640625" style="15" customWidth="1"/>
    <col min="7" max="7" width="39.33203125" style="9" customWidth="1"/>
    <col min="8" max="8" width="11.5546875" style="1"/>
    <col min="9" max="9" width="14.88671875" style="1" customWidth="1"/>
    <col min="10" max="12" width="11.5546875" style="4"/>
    <col min="13" max="13" width="8.21875" style="1" customWidth="1"/>
    <col min="14" max="14" width="10.6640625" style="1" customWidth="1"/>
    <col min="15" max="16" width="4.6640625" customWidth="1"/>
    <col min="17" max="19" width="8.21875" style="1" customWidth="1"/>
  </cols>
  <sheetData>
    <row r="1" spans="1:19" s="10" customFormat="1" x14ac:dyDescent="0.3">
      <c r="A1" s="10" t="s">
        <v>86</v>
      </c>
      <c r="B1" s="21">
        <f>COUNTA(E$2:E$100)</f>
        <v>34</v>
      </c>
      <c r="C1" s="23">
        <f ca="1">TODAY()</f>
        <v>42708</v>
      </c>
      <c r="D1" s="17" t="s">
        <v>45</v>
      </c>
      <c r="E1" s="10" t="s">
        <v>10</v>
      </c>
      <c r="F1" s="17" t="s">
        <v>88</v>
      </c>
      <c r="G1" s="10" t="s">
        <v>11</v>
      </c>
      <c r="H1" s="10" t="s">
        <v>12</v>
      </c>
      <c r="I1" s="10" t="s">
        <v>0</v>
      </c>
      <c r="J1" s="11" t="s">
        <v>1</v>
      </c>
      <c r="K1" s="11" t="s">
        <v>26</v>
      </c>
      <c r="L1" s="11" t="s">
        <v>25</v>
      </c>
      <c r="M1" s="10" t="s">
        <v>2</v>
      </c>
      <c r="N1" s="10" t="s">
        <v>3</v>
      </c>
      <c r="O1" s="10" t="s">
        <v>5</v>
      </c>
      <c r="P1" s="10" t="s">
        <v>6</v>
      </c>
      <c r="Q1" s="10" t="s">
        <v>4</v>
      </c>
      <c r="R1" s="10" t="s">
        <v>7</v>
      </c>
      <c r="S1" s="10" t="s">
        <v>8</v>
      </c>
    </row>
    <row r="2" spans="1:19" ht="18" customHeight="1" x14ac:dyDescent="0.35">
      <c r="B2" s="21"/>
      <c r="E2" s="17"/>
      <c r="G2" s="12"/>
      <c r="H2" s="2"/>
      <c r="J2" s="8"/>
      <c r="K2" s="8"/>
      <c r="L2" s="8"/>
      <c r="M2" s="2"/>
      <c r="N2" s="17">
        <f>COUNTIF(N3:N100,"&gt;1")</f>
        <v>34</v>
      </c>
      <c r="O2" s="17">
        <f>COUNTA(O3:O100)</f>
        <v>0</v>
      </c>
      <c r="P2" s="17">
        <f>COUNTA(P3:P100)</f>
        <v>0</v>
      </c>
      <c r="Q2" s="17">
        <f>COUNTA(Q3:Q100)</f>
        <v>0</v>
      </c>
      <c r="R2" s="17">
        <f>COUNTA(R3:R100)</f>
        <v>0</v>
      </c>
      <c r="S2" s="17">
        <f>COUNTA(S3:S100)</f>
        <v>18</v>
      </c>
    </row>
    <row r="3" spans="1:19" x14ac:dyDescent="0.3">
      <c r="A3" s="26" t="s">
        <v>95</v>
      </c>
      <c r="B3" s="1">
        <f t="shared" ref="B3:B35" si="0">IF(C3="","",IF(C3=C2,B2+1,1))</f>
        <v>1</v>
      </c>
      <c r="C3" s="2">
        <v>42667</v>
      </c>
      <c r="D3" s="15" t="s">
        <v>9</v>
      </c>
      <c r="E3" s="12" t="s">
        <v>13</v>
      </c>
      <c r="G3" s="12" t="s">
        <v>37</v>
      </c>
      <c r="H3" s="2" t="s">
        <v>14</v>
      </c>
      <c r="I3" s="2" t="s">
        <v>136</v>
      </c>
      <c r="J3" s="3" t="s">
        <v>15</v>
      </c>
      <c r="K3" s="14" t="s">
        <v>38</v>
      </c>
      <c r="M3" s="2"/>
      <c r="N3" s="2">
        <f>IF(C3="","",C3)</f>
        <v>42667</v>
      </c>
      <c r="Q3" s="2"/>
      <c r="R3" s="2"/>
      <c r="S3" s="2">
        <v>42695</v>
      </c>
    </row>
    <row r="4" spans="1:19" x14ac:dyDescent="0.3">
      <c r="A4" s="26" t="s">
        <v>95</v>
      </c>
      <c r="B4" s="1">
        <f t="shared" si="0"/>
        <v>2</v>
      </c>
      <c r="C4" s="2">
        <v>42667</v>
      </c>
      <c r="D4" s="16">
        <v>2982137</v>
      </c>
      <c r="E4" s="12" t="s">
        <v>16</v>
      </c>
      <c r="F4" s="16"/>
      <c r="G4" s="12" t="s">
        <v>110</v>
      </c>
      <c r="H4" s="2" t="s">
        <v>29</v>
      </c>
      <c r="I4" s="1" t="s">
        <v>137</v>
      </c>
      <c r="J4" s="1" t="s">
        <v>35</v>
      </c>
      <c r="K4" s="14" t="s">
        <v>36</v>
      </c>
      <c r="M4" s="2"/>
      <c r="N4" s="2">
        <f t="shared" ref="N4:N30" si="1">IF(C4="","",C4)</f>
        <v>42667</v>
      </c>
      <c r="Q4" s="2"/>
      <c r="R4" s="2"/>
      <c r="S4" s="2">
        <v>42695</v>
      </c>
    </row>
    <row r="5" spans="1:19" x14ac:dyDescent="0.3">
      <c r="A5" s="26" t="s">
        <v>95</v>
      </c>
      <c r="B5" s="1">
        <f t="shared" si="0"/>
        <v>3</v>
      </c>
      <c r="C5" s="2">
        <v>42667</v>
      </c>
      <c r="D5" s="15" t="s">
        <v>31</v>
      </c>
      <c r="E5" s="12" t="s">
        <v>16</v>
      </c>
      <c r="G5" s="12" t="s">
        <v>111</v>
      </c>
      <c r="H5" s="2" t="s">
        <v>29</v>
      </c>
      <c r="I5" s="2" t="s">
        <v>138</v>
      </c>
      <c r="J5" s="15" t="s">
        <v>33</v>
      </c>
      <c r="K5" s="14" t="s">
        <v>34</v>
      </c>
      <c r="M5" s="2"/>
      <c r="N5" s="2">
        <f t="shared" si="1"/>
        <v>42667</v>
      </c>
      <c r="Q5" s="2"/>
      <c r="R5" s="2"/>
      <c r="S5" s="2">
        <v>42695</v>
      </c>
    </row>
    <row r="6" spans="1:19" x14ac:dyDescent="0.3">
      <c r="A6" s="26" t="s">
        <v>95</v>
      </c>
      <c r="B6" s="1">
        <f t="shared" si="0"/>
        <v>1</v>
      </c>
      <c r="C6" s="2">
        <v>42669</v>
      </c>
      <c r="D6" s="15">
        <v>6621594</v>
      </c>
      <c r="E6" s="12" t="s">
        <v>17</v>
      </c>
      <c r="G6" s="12" t="s">
        <v>39</v>
      </c>
      <c r="H6" s="2" t="s">
        <v>29</v>
      </c>
      <c r="I6" s="1" t="s">
        <v>40</v>
      </c>
      <c r="J6" s="15">
        <v>6621594</v>
      </c>
      <c r="K6" s="14" t="s">
        <v>41</v>
      </c>
      <c r="M6" s="2"/>
      <c r="N6" s="2">
        <f t="shared" si="1"/>
        <v>42669</v>
      </c>
      <c r="Q6" s="2"/>
      <c r="R6" s="2"/>
      <c r="S6" s="2">
        <v>42670</v>
      </c>
    </row>
    <row r="7" spans="1:19" x14ac:dyDescent="0.3">
      <c r="A7" s="1" t="s">
        <v>95</v>
      </c>
      <c r="B7" s="1">
        <f t="shared" si="0"/>
        <v>2</v>
      </c>
      <c r="C7" s="2">
        <v>42669</v>
      </c>
      <c r="D7" s="16" t="s">
        <v>32</v>
      </c>
      <c r="E7" s="12" t="s">
        <v>18</v>
      </c>
      <c r="F7" s="16"/>
      <c r="G7" s="12" t="s">
        <v>28</v>
      </c>
      <c r="H7" s="2" t="s">
        <v>29</v>
      </c>
      <c r="I7" s="2" t="s">
        <v>30</v>
      </c>
      <c r="J7" s="15"/>
      <c r="K7" s="14" t="s">
        <v>27</v>
      </c>
      <c r="M7" s="2"/>
      <c r="N7" s="2">
        <f t="shared" si="1"/>
        <v>42669</v>
      </c>
      <c r="Q7" s="2"/>
      <c r="R7" s="2"/>
      <c r="S7" s="2"/>
    </row>
    <row r="8" spans="1:19" x14ac:dyDescent="0.3">
      <c r="A8" s="26" t="s">
        <v>95</v>
      </c>
      <c r="B8" s="1">
        <f t="shared" si="0"/>
        <v>3</v>
      </c>
      <c r="C8" s="2">
        <v>42669</v>
      </c>
      <c r="D8" s="16" t="s">
        <v>50</v>
      </c>
      <c r="E8" s="12" t="s">
        <v>51</v>
      </c>
      <c r="F8" s="16"/>
      <c r="G8" s="12" t="s">
        <v>52</v>
      </c>
      <c r="H8" s="2" t="s">
        <v>29</v>
      </c>
      <c r="I8" s="1" t="s">
        <v>138</v>
      </c>
      <c r="J8" t="s">
        <v>53</v>
      </c>
      <c r="K8" s="14" t="s">
        <v>54</v>
      </c>
      <c r="M8" s="2"/>
      <c r="N8" s="2">
        <f t="shared" si="1"/>
        <v>42669</v>
      </c>
      <c r="Q8" s="2"/>
      <c r="R8" s="2"/>
      <c r="S8" s="2">
        <v>42695</v>
      </c>
    </row>
    <row r="9" spans="1:19" x14ac:dyDescent="0.3">
      <c r="A9" s="26" t="s">
        <v>95</v>
      </c>
      <c r="B9" s="1">
        <f t="shared" si="0"/>
        <v>1</v>
      </c>
      <c r="C9" s="2">
        <v>42670</v>
      </c>
      <c r="E9" s="12" t="s">
        <v>23</v>
      </c>
      <c r="G9" s="12" t="s">
        <v>112</v>
      </c>
      <c r="H9" s="2" t="s">
        <v>56</v>
      </c>
      <c r="I9" s="1" t="s">
        <v>138</v>
      </c>
      <c r="J9" s="15"/>
      <c r="K9" s="14" t="s">
        <v>55</v>
      </c>
      <c r="M9" s="2"/>
      <c r="N9" s="2">
        <f t="shared" si="1"/>
        <v>42670</v>
      </c>
      <c r="Q9" s="2"/>
      <c r="R9" s="2"/>
      <c r="S9" s="2">
        <v>42692</v>
      </c>
    </row>
    <row r="10" spans="1:19" x14ac:dyDescent="0.3">
      <c r="A10" s="26" t="s">
        <v>95</v>
      </c>
      <c r="B10" s="1">
        <f t="shared" si="0"/>
        <v>1</v>
      </c>
      <c r="C10" s="2">
        <v>42673</v>
      </c>
      <c r="D10" s="16" t="s">
        <v>50</v>
      </c>
      <c r="E10" s="12" t="s">
        <v>42</v>
      </c>
      <c r="F10" s="16"/>
      <c r="G10" s="12" t="s">
        <v>113</v>
      </c>
      <c r="H10" s="2" t="s">
        <v>29</v>
      </c>
      <c r="I10" s="1" t="s">
        <v>138</v>
      </c>
      <c r="J10" t="s">
        <v>57</v>
      </c>
      <c r="K10" s="14" t="s">
        <v>58</v>
      </c>
      <c r="M10" s="2"/>
      <c r="N10" s="2">
        <f t="shared" si="1"/>
        <v>42673</v>
      </c>
      <c r="Q10" s="2"/>
      <c r="R10" s="2"/>
      <c r="S10" s="2">
        <v>42695</v>
      </c>
    </row>
    <row r="11" spans="1:19" x14ac:dyDescent="0.3">
      <c r="A11" s="26" t="s">
        <v>95</v>
      </c>
      <c r="B11" s="1">
        <f t="shared" si="0"/>
        <v>1</v>
      </c>
      <c r="C11" s="2">
        <v>42674</v>
      </c>
      <c r="D11" s="16" t="s">
        <v>50</v>
      </c>
      <c r="E11" s="12" t="s">
        <v>59</v>
      </c>
      <c r="F11" s="16"/>
      <c r="G11" s="12" t="s">
        <v>114</v>
      </c>
      <c r="H11" s="2" t="s">
        <v>29</v>
      </c>
      <c r="I11" s="1" t="s">
        <v>30</v>
      </c>
      <c r="J11" s="15"/>
      <c r="K11" s="14" t="s">
        <v>60</v>
      </c>
      <c r="M11" s="2"/>
      <c r="N11" s="2">
        <f t="shared" si="1"/>
        <v>42674</v>
      </c>
      <c r="Q11" s="2"/>
      <c r="R11" s="2"/>
      <c r="S11" s="2">
        <v>42691</v>
      </c>
    </row>
    <row r="12" spans="1:19" x14ac:dyDescent="0.3">
      <c r="A12" s="1" t="s">
        <v>95</v>
      </c>
      <c r="B12" s="1">
        <f t="shared" si="0"/>
        <v>2</v>
      </c>
      <c r="C12" s="2">
        <v>42674</v>
      </c>
      <c r="D12" s="16" t="s">
        <v>50</v>
      </c>
      <c r="E12" s="12" t="s">
        <v>43</v>
      </c>
      <c r="F12" s="16"/>
      <c r="G12" s="12" t="s">
        <v>115</v>
      </c>
      <c r="H12" s="2" t="s">
        <v>61</v>
      </c>
      <c r="I12" s="1" t="s">
        <v>62</v>
      </c>
      <c r="J12" s="19" t="s">
        <v>63</v>
      </c>
      <c r="K12" s="14" t="s">
        <v>64</v>
      </c>
      <c r="M12" s="2"/>
      <c r="N12" s="2">
        <f t="shared" si="1"/>
        <v>42674</v>
      </c>
      <c r="Q12" s="2"/>
      <c r="R12" s="2"/>
      <c r="S12" s="2"/>
    </row>
    <row r="13" spans="1:19" x14ac:dyDescent="0.3">
      <c r="A13" s="26" t="s">
        <v>95</v>
      </c>
      <c r="B13" s="1">
        <f t="shared" si="0"/>
        <v>1</v>
      </c>
      <c r="C13" s="2">
        <v>42678</v>
      </c>
      <c r="D13" s="16" t="s">
        <v>50</v>
      </c>
      <c r="E13" s="12" t="s">
        <v>44</v>
      </c>
      <c r="F13" s="16"/>
      <c r="G13" s="12" t="s">
        <v>116</v>
      </c>
      <c r="H13" s="2" t="s">
        <v>29</v>
      </c>
      <c r="J13" s="15" t="s">
        <v>49</v>
      </c>
      <c r="M13" s="2"/>
      <c r="N13" s="2">
        <f t="shared" si="1"/>
        <v>42678</v>
      </c>
      <c r="Q13" s="2"/>
      <c r="R13" s="2"/>
      <c r="S13" s="2">
        <v>42679</v>
      </c>
    </row>
    <row r="14" spans="1:19" x14ac:dyDescent="0.3">
      <c r="A14" s="1" t="s">
        <v>95</v>
      </c>
      <c r="B14" s="1">
        <f t="shared" si="0"/>
        <v>1</v>
      </c>
      <c r="C14" s="2">
        <v>42682</v>
      </c>
      <c r="D14" s="15">
        <v>1378101</v>
      </c>
      <c r="E14" s="12" t="s">
        <v>19</v>
      </c>
      <c r="G14" s="12" t="s">
        <v>117</v>
      </c>
      <c r="H14" s="2" t="s">
        <v>65</v>
      </c>
      <c r="I14" s="1" t="s">
        <v>139</v>
      </c>
      <c r="J14" s="15">
        <v>10406</v>
      </c>
      <c r="K14" s="14" t="s">
        <v>66</v>
      </c>
      <c r="M14" s="2"/>
      <c r="N14" s="2">
        <f t="shared" si="1"/>
        <v>42682</v>
      </c>
      <c r="Q14" s="2"/>
      <c r="R14" s="2"/>
      <c r="S14" s="2"/>
    </row>
    <row r="15" spans="1:19" x14ac:dyDescent="0.3">
      <c r="A15" s="26" t="s">
        <v>95</v>
      </c>
      <c r="B15" s="1">
        <f t="shared" si="0"/>
        <v>1</v>
      </c>
      <c r="C15" s="2">
        <v>42683</v>
      </c>
      <c r="D15" s="15" t="s">
        <v>48</v>
      </c>
      <c r="E15" s="12" t="s">
        <v>20</v>
      </c>
      <c r="F15" s="15" t="s">
        <v>89</v>
      </c>
      <c r="G15" s="12" t="s">
        <v>118</v>
      </c>
      <c r="H15" s="2" t="s">
        <v>29</v>
      </c>
      <c r="J15" s="15"/>
      <c r="K15" s="14" t="s">
        <v>97</v>
      </c>
      <c r="M15" s="2">
        <v>42695</v>
      </c>
      <c r="N15" s="2">
        <f t="shared" si="1"/>
        <v>42683</v>
      </c>
      <c r="Q15" s="2"/>
      <c r="R15" s="2"/>
      <c r="S15" s="2">
        <v>42695</v>
      </c>
    </row>
    <row r="16" spans="1:19" x14ac:dyDescent="0.3">
      <c r="A16" s="26" t="s">
        <v>95</v>
      </c>
      <c r="B16" s="1">
        <f t="shared" si="0"/>
        <v>2</v>
      </c>
      <c r="C16" s="2">
        <v>42683</v>
      </c>
      <c r="D16" s="15" t="s">
        <v>47</v>
      </c>
      <c r="E16" s="12" t="s">
        <v>18</v>
      </c>
      <c r="F16" s="15" t="s">
        <v>93</v>
      </c>
      <c r="G16" s="12" t="s">
        <v>67</v>
      </c>
      <c r="H16" s="2" t="s">
        <v>56</v>
      </c>
      <c r="J16" s="15"/>
      <c r="K16" s="14" t="s">
        <v>96</v>
      </c>
      <c r="M16" s="2"/>
      <c r="N16" s="2">
        <f t="shared" si="1"/>
        <v>42683</v>
      </c>
      <c r="Q16" s="2"/>
      <c r="R16" s="2"/>
      <c r="S16" s="2">
        <v>42683</v>
      </c>
    </row>
    <row r="17" spans="1:19" x14ac:dyDescent="0.3">
      <c r="A17" s="26" t="s">
        <v>95</v>
      </c>
      <c r="B17" s="1">
        <f t="shared" si="0"/>
        <v>3</v>
      </c>
      <c r="C17" s="2">
        <v>42683</v>
      </c>
      <c r="D17" s="15" t="s">
        <v>46</v>
      </c>
      <c r="E17" s="12" t="s">
        <v>21</v>
      </c>
      <c r="F17" s="15" t="s">
        <v>93</v>
      </c>
      <c r="G17" s="12" t="s">
        <v>108</v>
      </c>
      <c r="H17" s="2" t="s">
        <v>29</v>
      </c>
      <c r="I17" s="1" t="s">
        <v>140</v>
      </c>
      <c r="J17" s="15"/>
      <c r="K17" s="14" t="s">
        <v>98</v>
      </c>
      <c r="M17" s="2"/>
      <c r="N17" s="2">
        <f t="shared" si="1"/>
        <v>42683</v>
      </c>
      <c r="Q17" s="2"/>
      <c r="R17" s="2"/>
      <c r="S17" s="2">
        <v>42695</v>
      </c>
    </row>
    <row r="18" spans="1:19" x14ac:dyDescent="0.3">
      <c r="A18" s="1" t="s">
        <v>95</v>
      </c>
      <c r="B18" s="1">
        <f t="shared" si="0"/>
        <v>4</v>
      </c>
      <c r="C18" s="2">
        <v>42683</v>
      </c>
      <c r="D18" s="15">
        <v>2618409</v>
      </c>
      <c r="E18" s="12" t="s">
        <v>22</v>
      </c>
      <c r="F18" s="15" t="s">
        <v>99</v>
      </c>
      <c r="G18" s="12" t="s">
        <v>108</v>
      </c>
      <c r="H18" s="2" t="s">
        <v>29</v>
      </c>
      <c r="I18" s="1" t="s">
        <v>141</v>
      </c>
      <c r="J18" s="15"/>
      <c r="K18" s="14" t="s">
        <v>100</v>
      </c>
      <c r="M18" s="2"/>
      <c r="N18" s="2">
        <f t="shared" si="1"/>
        <v>42683</v>
      </c>
      <c r="Q18" s="2"/>
      <c r="R18" s="2"/>
      <c r="S18" s="2"/>
    </row>
    <row r="19" spans="1:19" x14ac:dyDescent="0.3">
      <c r="A19" s="26" t="s">
        <v>95</v>
      </c>
      <c r="B19" s="1">
        <f t="shared" si="0"/>
        <v>5</v>
      </c>
      <c r="C19" s="2">
        <v>42683</v>
      </c>
      <c r="D19" s="15">
        <v>3547960</v>
      </c>
      <c r="E19" s="12" t="s">
        <v>23</v>
      </c>
      <c r="G19" s="12" t="s">
        <v>112</v>
      </c>
      <c r="H19" s="2" t="s">
        <v>56</v>
      </c>
      <c r="I19" s="1" t="s">
        <v>142</v>
      </c>
      <c r="J19" s="15"/>
      <c r="M19" s="2"/>
      <c r="N19" s="2">
        <f t="shared" si="1"/>
        <v>42683</v>
      </c>
      <c r="Q19" s="2"/>
      <c r="R19" s="2"/>
      <c r="S19" s="2">
        <v>42695</v>
      </c>
    </row>
    <row r="20" spans="1:19" x14ac:dyDescent="0.3">
      <c r="A20" s="1" t="s">
        <v>95</v>
      </c>
      <c r="B20" s="1">
        <f t="shared" si="0"/>
        <v>6</v>
      </c>
      <c r="C20" s="2">
        <v>42683</v>
      </c>
      <c r="D20" s="15">
        <v>3422598</v>
      </c>
      <c r="E20" s="12" t="s">
        <v>24</v>
      </c>
      <c r="F20" s="15" t="s">
        <v>99</v>
      </c>
      <c r="G20" s="12" t="s">
        <v>109</v>
      </c>
      <c r="H20" s="2" t="s">
        <v>29</v>
      </c>
      <c r="J20" s="15"/>
      <c r="K20" s="14" t="s">
        <v>101</v>
      </c>
      <c r="M20" s="2"/>
      <c r="N20" s="2">
        <f t="shared" si="1"/>
        <v>42683</v>
      </c>
      <c r="Q20" s="2"/>
      <c r="R20" s="2"/>
      <c r="S20" s="2"/>
    </row>
    <row r="21" spans="1:19" x14ac:dyDescent="0.3">
      <c r="A21" s="26" t="s">
        <v>95</v>
      </c>
      <c r="B21" s="1">
        <f t="shared" si="0"/>
        <v>1</v>
      </c>
      <c r="C21" s="2">
        <v>42684</v>
      </c>
      <c r="E21" s="12" t="s">
        <v>18</v>
      </c>
      <c r="G21" s="12" t="s">
        <v>74</v>
      </c>
      <c r="H21" s="2" t="s">
        <v>29</v>
      </c>
      <c r="I21" s="1" t="s">
        <v>75</v>
      </c>
      <c r="J21" s="15"/>
      <c r="M21" s="2"/>
      <c r="N21" s="2">
        <f t="shared" si="1"/>
        <v>42684</v>
      </c>
      <c r="Q21" s="2"/>
      <c r="R21" s="2"/>
      <c r="S21" s="2">
        <v>42695</v>
      </c>
    </row>
    <row r="22" spans="1:19" x14ac:dyDescent="0.3">
      <c r="A22" s="1" t="s">
        <v>95</v>
      </c>
      <c r="B22" s="1">
        <f t="shared" si="0"/>
        <v>2</v>
      </c>
      <c r="C22" s="2">
        <v>42684</v>
      </c>
      <c r="D22" s="1">
        <v>3590912</v>
      </c>
      <c r="E22" s="12" t="s">
        <v>76</v>
      </c>
      <c r="F22" s="1"/>
      <c r="G22" s="12" t="s">
        <v>108</v>
      </c>
      <c r="H22" s="2" t="s">
        <v>29</v>
      </c>
      <c r="I22" s="1" t="s">
        <v>143</v>
      </c>
      <c r="J22" s="15">
        <v>709638</v>
      </c>
      <c r="K22" s="14" t="s">
        <v>77</v>
      </c>
      <c r="M22" s="2"/>
      <c r="N22" s="2">
        <f t="shared" si="1"/>
        <v>42684</v>
      </c>
      <c r="Q22" s="2"/>
      <c r="R22" s="2"/>
      <c r="S22" s="2"/>
    </row>
    <row r="23" spans="1:19" x14ac:dyDescent="0.3">
      <c r="A23" s="1" t="s">
        <v>95</v>
      </c>
      <c r="B23" s="1">
        <f t="shared" si="0"/>
        <v>1</v>
      </c>
      <c r="C23" s="2">
        <v>42685</v>
      </c>
      <c r="D23" s="15">
        <v>3705452</v>
      </c>
      <c r="E23" s="12" t="s">
        <v>23</v>
      </c>
      <c r="F23" s="15" t="s">
        <v>89</v>
      </c>
      <c r="G23" s="12" t="s">
        <v>108</v>
      </c>
      <c r="H23" s="2" t="s">
        <v>29</v>
      </c>
      <c r="I23" s="1" t="s">
        <v>40</v>
      </c>
      <c r="J23" s="15">
        <v>6710631</v>
      </c>
      <c r="K23" s="14" t="s">
        <v>87</v>
      </c>
      <c r="M23" s="2"/>
      <c r="N23" s="2">
        <f t="shared" si="1"/>
        <v>42685</v>
      </c>
      <c r="Q23" s="2"/>
      <c r="R23" s="2"/>
      <c r="S23" s="2"/>
    </row>
    <row r="24" spans="1:19" x14ac:dyDescent="0.3">
      <c r="A24" s="26" t="s">
        <v>95</v>
      </c>
      <c r="B24" s="1">
        <f t="shared" si="0"/>
        <v>2</v>
      </c>
      <c r="C24" s="2">
        <v>42685</v>
      </c>
      <c r="D24" s="15" t="s">
        <v>90</v>
      </c>
      <c r="E24" s="12" t="s">
        <v>91</v>
      </c>
      <c r="F24" s="15" t="s">
        <v>92</v>
      </c>
      <c r="G24" s="12" t="s">
        <v>108</v>
      </c>
      <c r="H24" s="2" t="s">
        <v>29</v>
      </c>
      <c r="I24" s="1" t="s">
        <v>140</v>
      </c>
      <c r="J24" s="15"/>
      <c r="K24" s="14" t="s">
        <v>94</v>
      </c>
      <c r="M24" s="2"/>
      <c r="N24" s="2">
        <f t="shared" si="1"/>
        <v>42685</v>
      </c>
      <c r="Q24" s="2"/>
      <c r="R24" s="2"/>
      <c r="S24" s="2">
        <v>42695</v>
      </c>
    </row>
    <row r="25" spans="1:19" x14ac:dyDescent="0.3">
      <c r="A25" s="26" t="s">
        <v>95</v>
      </c>
      <c r="B25" s="1">
        <f t="shared" si="0"/>
        <v>1</v>
      </c>
      <c r="C25" s="2">
        <v>42688</v>
      </c>
      <c r="E25" s="12" t="s">
        <v>103</v>
      </c>
      <c r="F25" s="15" t="s">
        <v>93</v>
      </c>
      <c r="G25" s="12" t="s">
        <v>108</v>
      </c>
      <c r="H25" s="2" t="s">
        <v>61</v>
      </c>
      <c r="I25" s="1" t="s">
        <v>75</v>
      </c>
      <c r="J25" s="15"/>
      <c r="K25" s="14"/>
      <c r="M25" s="2"/>
      <c r="N25" s="2">
        <f t="shared" si="1"/>
        <v>42688</v>
      </c>
      <c r="Q25" s="2"/>
      <c r="R25" s="2"/>
      <c r="S25" s="2">
        <v>42692</v>
      </c>
    </row>
    <row r="26" spans="1:19" x14ac:dyDescent="0.3">
      <c r="A26" s="1" t="s">
        <v>95</v>
      </c>
      <c r="B26" s="1">
        <f t="shared" si="0"/>
        <v>1</v>
      </c>
      <c r="C26" s="2">
        <v>42689</v>
      </c>
      <c r="D26" s="15" t="s">
        <v>104</v>
      </c>
      <c r="E26" s="12" t="s">
        <v>105</v>
      </c>
      <c r="F26" s="15" t="s">
        <v>93</v>
      </c>
      <c r="G26" s="12" t="s">
        <v>106</v>
      </c>
      <c r="H26" s="2" t="s">
        <v>29</v>
      </c>
      <c r="I26" s="1" t="s">
        <v>144</v>
      </c>
      <c r="J26" s="15"/>
      <c r="K26" s="14" t="s">
        <v>107</v>
      </c>
      <c r="M26" s="2">
        <v>42702</v>
      </c>
      <c r="N26" s="2">
        <f t="shared" si="1"/>
        <v>42689</v>
      </c>
      <c r="Q26" s="2"/>
      <c r="R26" s="2"/>
      <c r="S26" s="2"/>
    </row>
    <row r="27" spans="1:19" x14ac:dyDescent="0.3">
      <c r="A27" s="1" t="s">
        <v>95</v>
      </c>
      <c r="B27" s="1">
        <f t="shared" si="0"/>
        <v>1</v>
      </c>
      <c r="C27" s="2">
        <v>42695</v>
      </c>
      <c r="D27" s="15" t="s">
        <v>119</v>
      </c>
      <c r="E27" s="12" t="s">
        <v>91</v>
      </c>
      <c r="F27" s="15" t="s">
        <v>120</v>
      </c>
      <c r="G27" s="12" t="s">
        <v>121</v>
      </c>
      <c r="H27" s="2" t="s">
        <v>29</v>
      </c>
      <c r="J27" s="15"/>
      <c r="K27" s="25" t="s">
        <v>122</v>
      </c>
      <c r="M27" s="2"/>
      <c r="N27" s="2">
        <f t="shared" si="1"/>
        <v>42695</v>
      </c>
      <c r="Q27" s="2"/>
      <c r="R27" s="2"/>
      <c r="S27" s="2"/>
    </row>
    <row r="28" spans="1:19" x14ac:dyDescent="0.3">
      <c r="A28" s="26" t="s">
        <v>95</v>
      </c>
      <c r="B28" s="1">
        <f t="shared" si="0"/>
        <v>1</v>
      </c>
      <c r="C28" s="2">
        <v>42696</v>
      </c>
      <c r="E28" s="12" t="s">
        <v>126</v>
      </c>
      <c r="F28" s="15" t="s">
        <v>127</v>
      </c>
      <c r="G28" s="12" t="s">
        <v>128</v>
      </c>
      <c r="H28" s="2" t="s">
        <v>29</v>
      </c>
      <c r="I28" s="1" t="s">
        <v>75</v>
      </c>
      <c r="J28" s="15"/>
      <c r="M28" s="2"/>
      <c r="N28" s="2">
        <f t="shared" si="1"/>
        <v>42696</v>
      </c>
      <c r="Q28" s="2"/>
      <c r="R28" s="2"/>
      <c r="S28" s="2">
        <v>42697</v>
      </c>
    </row>
    <row r="29" spans="1:19" x14ac:dyDescent="0.3">
      <c r="A29" s="1" t="s">
        <v>95</v>
      </c>
      <c r="B29" s="1">
        <f t="shared" si="0"/>
        <v>1</v>
      </c>
      <c r="C29" s="2">
        <v>42698</v>
      </c>
      <c r="D29" s="15" t="s">
        <v>133</v>
      </c>
      <c r="E29" s="12" t="s">
        <v>147</v>
      </c>
      <c r="F29" s="15" t="s">
        <v>93</v>
      </c>
      <c r="G29" s="12" t="s">
        <v>134</v>
      </c>
      <c r="H29" s="2" t="s">
        <v>29</v>
      </c>
      <c r="I29" s="27" t="s">
        <v>135</v>
      </c>
      <c r="J29" s="27">
        <v>6653344</v>
      </c>
      <c r="K29" s="14" t="s">
        <v>145</v>
      </c>
      <c r="M29" s="2"/>
      <c r="N29" s="2">
        <f t="shared" si="1"/>
        <v>42698</v>
      </c>
      <c r="Q29" s="2"/>
      <c r="R29" s="2"/>
      <c r="S29" s="2"/>
    </row>
    <row r="30" spans="1:19" x14ac:dyDescent="0.3">
      <c r="A30" s="26" t="s">
        <v>95</v>
      </c>
      <c r="B30" s="1">
        <f t="shared" si="0"/>
        <v>2</v>
      </c>
      <c r="C30" s="2">
        <v>42698</v>
      </c>
      <c r="D30" s="15">
        <v>3924281</v>
      </c>
      <c r="E30" s="12" t="s">
        <v>152</v>
      </c>
      <c r="F30" s="15" t="s">
        <v>93</v>
      </c>
      <c r="G30" s="12" t="s">
        <v>146</v>
      </c>
      <c r="H30" s="2" t="s">
        <v>29</v>
      </c>
      <c r="I30" s="1" t="s">
        <v>148</v>
      </c>
      <c r="J30" s="15">
        <v>6691338</v>
      </c>
      <c r="K30" s="14" t="s">
        <v>149</v>
      </c>
      <c r="M30" s="2"/>
      <c r="N30" s="2">
        <f t="shared" si="1"/>
        <v>42698</v>
      </c>
      <c r="Q30" s="2"/>
      <c r="R30" s="2"/>
      <c r="S30" s="2">
        <v>42702</v>
      </c>
    </row>
    <row r="31" spans="1:19" x14ac:dyDescent="0.3">
      <c r="A31" s="1" t="s">
        <v>95</v>
      </c>
      <c r="B31" s="1">
        <f t="shared" si="0"/>
        <v>1</v>
      </c>
      <c r="C31" s="2">
        <v>42699</v>
      </c>
      <c r="D31" s="15">
        <v>3997106</v>
      </c>
      <c r="E31" s="12" t="s">
        <v>153</v>
      </c>
      <c r="F31" s="15" t="s">
        <v>93</v>
      </c>
      <c r="G31" s="12" t="s">
        <v>154</v>
      </c>
      <c r="H31" s="2" t="s">
        <v>164</v>
      </c>
      <c r="I31" s="1" t="s">
        <v>131</v>
      </c>
      <c r="J31" s="19">
        <v>1100016449</v>
      </c>
      <c r="K31" s="14" t="s">
        <v>155</v>
      </c>
      <c r="M31" s="2"/>
      <c r="N31" s="2">
        <f t="shared" ref="N31:N67" si="2">IF(C31="","",C31)</f>
        <v>42699</v>
      </c>
      <c r="Q31" s="2"/>
      <c r="R31" s="2"/>
      <c r="S31" s="2"/>
    </row>
    <row r="32" spans="1:19" x14ac:dyDescent="0.3">
      <c r="A32" s="1" t="s">
        <v>95</v>
      </c>
      <c r="B32" s="1">
        <f t="shared" si="0"/>
        <v>1</v>
      </c>
      <c r="C32" s="2">
        <v>42703</v>
      </c>
      <c r="D32" s="15" t="s">
        <v>165</v>
      </c>
      <c r="E32" s="12" t="s">
        <v>166</v>
      </c>
      <c r="F32" s="15" t="s">
        <v>93</v>
      </c>
      <c r="G32" s="12" t="s">
        <v>168</v>
      </c>
      <c r="H32" s="2" t="s">
        <v>29</v>
      </c>
      <c r="J32"/>
      <c r="K32" s="14" t="s">
        <v>167</v>
      </c>
      <c r="M32" s="2"/>
      <c r="N32" s="2">
        <f t="shared" si="2"/>
        <v>42703</v>
      </c>
      <c r="Q32" s="2"/>
      <c r="R32" s="2"/>
      <c r="S32" s="2"/>
    </row>
    <row r="33" spans="1:19" x14ac:dyDescent="0.3">
      <c r="A33" s="1" t="s">
        <v>95</v>
      </c>
      <c r="B33" s="1">
        <f t="shared" si="0"/>
        <v>1</v>
      </c>
      <c r="C33" s="2">
        <v>42704</v>
      </c>
      <c r="D33" s="15" t="s">
        <v>179</v>
      </c>
      <c r="E33" s="12" t="s">
        <v>172</v>
      </c>
      <c r="F33" s="15" t="s">
        <v>173</v>
      </c>
      <c r="G33" s="12" t="s">
        <v>174</v>
      </c>
      <c r="H33" s="2" t="s">
        <v>29</v>
      </c>
      <c r="I33" s="1" t="s">
        <v>75</v>
      </c>
      <c r="J33" t="s">
        <v>170</v>
      </c>
      <c r="K33" s="14" t="s">
        <v>171</v>
      </c>
      <c r="M33" s="2"/>
      <c r="N33" s="2">
        <f t="shared" si="2"/>
        <v>42704</v>
      </c>
      <c r="Q33" s="2"/>
      <c r="R33" s="2"/>
      <c r="S33" s="2"/>
    </row>
    <row r="34" spans="1:19" x14ac:dyDescent="0.3">
      <c r="A34" s="1" t="s">
        <v>95</v>
      </c>
      <c r="B34" s="1">
        <f t="shared" si="0"/>
        <v>2</v>
      </c>
      <c r="C34" s="2">
        <v>42704</v>
      </c>
      <c r="E34" t="s">
        <v>175</v>
      </c>
      <c r="F34" s="15" t="s">
        <v>176</v>
      </c>
      <c r="G34" s="12" t="s">
        <v>177</v>
      </c>
      <c r="H34" s="2" t="s">
        <v>61</v>
      </c>
      <c r="I34" s="1" t="s">
        <v>169</v>
      </c>
      <c r="J34">
        <v>175345</v>
      </c>
      <c r="K34" s="14" t="s">
        <v>178</v>
      </c>
      <c r="M34" s="2">
        <v>42717</v>
      </c>
      <c r="N34" s="2">
        <f t="shared" si="2"/>
        <v>42704</v>
      </c>
      <c r="Q34" s="2"/>
      <c r="R34" s="2"/>
      <c r="S34" s="2"/>
    </row>
    <row r="35" spans="1:19" x14ac:dyDescent="0.3">
      <c r="A35" s="1" t="s">
        <v>95</v>
      </c>
      <c r="B35" s="1">
        <f t="shared" si="0"/>
        <v>1</v>
      </c>
      <c r="C35" s="2">
        <v>42705</v>
      </c>
      <c r="D35" s="15" t="s">
        <v>180</v>
      </c>
      <c r="E35" s="12" t="s">
        <v>18</v>
      </c>
      <c r="F35" s="15" t="s">
        <v>182</v>
      </c>
      <c r="G35" s="12" t="s">
        <v>183</v>
      </c>
      <c r="H35" s="2" t="s">
        <v>181</v>
      </c>
      <c r="J35" s="15"/>
      <c r="K35" s="14" t="s">
        <v>184</v>
      </c>
      <c r="M35" s="2"/>
      <c r="N35" s="2">
        <f t="shared" si="2"/>
        <v>42705</v>
      </c>
      <c r="Q35" s="2"/>
      <c r="R35" s="2"/>
      <c r="S35" s="2"/>
    </row>
    <row r="36" spans="1:19" x14ac:dyDescent="0.3">
      <c r="B36" s="1">
        <f t="shared" ref="B36:B67" si="3">IF(C36="","",IF(C36=C35,B35+1,1))</f>
        <v>1</v>
      </c>
      <c r="C36" s="2">
        <v>42707</v>
      </c>
      <c r="D36" s="15" t="s">
        <v>197</v>
      </c>
      <c r="E36" s="12" t="s">
        <v>198</v>
      </c>
      <c r="F36" s="15" t="s">
        <v>199</v>
      </c>
      <c r="G36" t="s">
        <v>200</v>
      </c>
      <c r="H36" s="2" t="s">
        <v>56</v>
      </c>
      <c r="J36" s="15"/>
      <c r="K36" s="14" t="s">
        <v>201</v>
      </c>
      <c r="M36" s="2"/>
      <c r="N36" s="2">
        <f t="shared" si="2"/>
        <v>42707</v>
      </c>
      <c r="Q36" s="2"/>
      <c r="R36" s="2"/>
      <c r="S36" s="2"/>
    </row>
    <row r="37" spans="1:19" x14ac:dyDescent="0.3">
      <c r="B37" s="1" t="str">
        <f t="shared" si="3"/>
        <v/>
      </c>
      <c r="C37" s="2"/>
      <c r="E37"/>
      <c r="G37" s="12"/>
      <c r="H37" s="2"/>
      <c r="J37" s="15"/>
      <c r="M37" s="2"/>
      <c r="N37" s="2" t="str">
        <f t="shared" si="2"/>
        <v/>
      </c>
      <c r="Q37" s="2"/>
      <c r="R37" s="2"/>
      <c r="S37" s="2"/>
    </row>
    <row r="38" spans="1:19" x14ac:dyDescent="0.3">
      <c r="B38" s="1" t="str">
        <f t="shared" si="3"/>
        <v/>
      </c>
      <c r="C38" s="2"/>
      <c r="E38"/>
      <c r="G38" s="12"/>
      <c r="H38" s="2"/>
      <c r="J38" s="15"/>
      <c r="M38" s="2"/>
      <c r="N38" s="2" t="str">
        <f t="shared" si="2"/>
        <v/>
      </c>
      <c r="Q38" s="2"/>
      <c r="R38" s="2"/>
      <c r="S38" s="2"/>
    </row>
    <row r="39" spans="1:19" x14ac:dyDescent="0.3">
      <c r="B39" s="1" t="str">
        <f t="shared" si="3"/>
        <v/>
      </c>
      <c r="C39" s="2"/>
      <c r="E39" s="12"/>
      <c r="G39" s="12"/>
      <c r="H39" s="2"/>
      <c r="J39" s="15"/>
      <c r="M39" s="2"/>
      <c r="N39" s="2" t="str">
        <f t="shared" si="2"/>
        <v/>
      </c>
      <c r="Q39" s="2"/>
      <c r="R39" s="2"/>
      <c r="S39" s="2"/>
    </row>
    <row r="40" spans="1:19" x14ac:dyDescent="0.3">
      <c r="B40" s="1" t="str">
        <f t="shared" si="3"/>
        <v/>
      </c>
      <c r="C40" s="2"/>
      <c r="E40" s="12"/>
      <c r="G40" s="12"/>
      <c r="H40" s="2"/>
      <c r="J40" s="15"/>
      <c r="M40" s="2"/>
      <c r="N40" s="2" t="str">
        <f t="shared" si="2"/>
        <v/>
      </c>
      <c r="Q40" s="2"/>
      <c r="R40" s="2"/>
      <c r="S40" s="2"/>
    </row>
    <row r="41" spans="1:19" x14ac:dyDescent="0.3">
      <c r="B41" s="1" t="str">
        <f t="shared" si="3"/>
        <v/>
      </c>
      <c r="C41" s="2"/>
      <c r="E41" s="12"/>
      <c r="G41" s="12"/>
      <c r="H41" s="2"/>
      <c r="J41" s="15"/>
      <c r="M41" s="2"/>
      <c r="N41" s="2" t="str">
        <f t="shared" si="2"/>
        <v/>
      </c>
      <c r="Q41" s="2"/>
      <c r="R41" s="2"/>
      <c r="S41" s="2"/>
    </row>
    <row r="42" spans="1:19" x14ac:dyDescent="0.3">
      <c r="B42" s="1" t="str">
        <f t="shared" si="3"/>
        <v/>
      </c>
      <c r="C42" s="2"/>
      <c r="E42" s="12"/>
      <c r="G42" s="12"/>
      <c r="H42" s="2"/>
      <c r="J42" s="15"/>
      <c r="M42" s="2"/>
      <c r="N42" s="2" t="str">
        <f t="shared" si="2"/>
        <v/>
      </c>
      <c r="Q42" s="2"/>
      <c r="R42" s="2"/>
      <c r="S42" s="2"/>
    </row>
    <row r="43" spans="1:19" x14ac:dyDescent="0.3">
      <c r="B43" s="1" t="str">
        <f t="shared" si="3"/>
        <v/>
      </c>
      <c r="C43" s="2"/>
      <c r="E43" s="12"/>
      <c r="G43" s="12"/>
      <c r="H43" s="2"/>
      <c r="J43" s="15"/>
      <c r="M43" s="2"/>
      <c r="N43" s="2" t="str">
        <f t="shared" si="2"/>
        <v/>
      </c>
      <c r="Q43" s="2"/>
      <c r="R43" s="2"/>
      <c r="S43" s="2"/>
    </row>
    <row r="44" spans="1:19" x14ac:dyDescent="0.3">
      <c r="B44" s="1" t="str">
        <f t="shared" si="3"/>
        <v/>
      </c>
      <c r="C44" s="2"/>
      <c r="E44" s="12"/>
      <c r="G44" s="12"/>
      <c r="H44" s="2"/>
      <c r="J44" s="15"/>
      <c r="M44" s="2"/>
      <c r="N44" s="2" t="str">
        <f t="shared" si="2"/>
        <v/>
      </c>
      <c r="Q44" s="2"/>
      <c r="R44" s="2"/>
      <c r="S44" s="2"/>
    </row>
    <row r="45" spans="1:19" x14ac:dyDescent="0.3">
      <c r="B45" s="1" t="str">
        <f t="shared" si="3"/>
        <v/>
      </c>
      <c r="C45" s="2"/>
      <c r="E45" s="12"/>
      <c r="G45" s="12"/>
      <c r="H45" s="2"/>
      <c r="J45" s="15"/>
      <c r="M45" s="2"/>
      <c r="N45" s="2" t="str">
        <f t="shared" si="2"/>
        <v/>
      </c>
      <c r="Q45" s="2"/>
      <c r="R45" s="2"/>
      <c r="S45" s="2"/>
    </row>
    <row r="46" spans="1:19" x14ac:dyDescent="0.3">
      <c r="B46" s="1" t="str">
        <f t="shared" si="3"/>
        <v/>
      </c>
      <c r="C46" s="2"/>
      <c r="E46" s="12"/>
      <c r="G46" s="12"/>
      <c r="H46" s="2"/>
      <c r="J46" s="15"/>
      <c r="M46" s="2"/>
      <c r="N46" s="2" t="str">
        <f t="shared" si="2"/>
        <v/>
      </c>
      <c r="Q46" s="2"/>
      <c r="R46" s="2"/>
      <c r="S46" s="2"/>
    </row>
    <row r="47" spans="1:19" x14ac:dyDescent="0.3">
      <c r="B47" s="1" t="str">
        <f t="shared" si="3"/>
        <v/>
      </c>
      <c r="C47" s="2"/>
      <c r="E47" s="12"/>
      <c r="G47" s="12"/>
      <c r="H47" s="2"/>
      <c r="J47" s="15"/>
      <c r="M47" s="2"/>
      <c r="N47" s="2" t="str">
        <f t="shared" si="2"/>
        <v/>
      </c>
      <c r="Q47" s="2"/>
      <c r="R47" s="2"/>
      <c r="S47" s="2"/>
    </row>
    <row r="48" spans="1:19" x14ac:dyDescent="0.3">
      <c r="B48" s="1" t="str">
        <f t="shared" si="3"/>
        <v/>
      </c>
      <c r="C48" s="2"/>
      <c r="E48" s="12"/>
      <c r="G48" s="12"/>
      <c r="H48" s="2"/>
      <c r="J48" s="15"/>
      <c r="M48" s="2"/>
      <c r="N48" s="2" t="str">
        <f t="shared" si="2"/>
        <v/>
      </c>
      <c r="Q48" s="2"/>
      <c r="R48" s="2"/>
      <c r="S48" s="2"/>
    </row>
    <row r="49" spans="2:19" x14ac:dyDescent="0.3">
      <c r="B49" s="1" t="str">
        <f t="shared" si="3"/>
        <v/>
      </c>
      <c r="C49" s="2"/>
      <c r="E49" s="12"/>
      <c r="G49" s="12"/>
      <c r="H49" s="2"/>
      <c r="J49" s="15"/>
      <c r="M49" s="2"/>
      <c r="N49" s="2" t="str">
        <f t="shared" si="2"/>
        <v/>
      </c>
      <c r="Q49" s="2"/>
      <c r="R49" s="2"/>
      <c r="S49" s="2"/>
    </row>
    <row r="50" spans="2:19" x14ac:dyDescent="0.3">
      <c r="B50" s="1" t="str">
        <f t="shared" si="3"/>
        <v/>
      </c>
      <c r="C50" s="2"/>
      <c r="E50" s="12"/>
      <c r="G50" s="12"/>
      <c r="H50" s="2"/>
      <c r="J50" s="15"/>
      <c r="M50" s="2"/>
      <c r="N50" s="2" t="str">
        <f t="shared" si="2"/>
        <v/>
      </c>
      <c r="Q50" s="2"/>
      <c r="R50" s="2"/>
      <c r="S50" s="2"/>
    </row>
    <row r="51" spans="2:19" x14ac:dyDescent="0.3">
      <c r="B51" s="1" t="str">
        <f t="shared" si="3"/>
        <v/>
      </c>
      <c r="C51" s="2"/>
      <c r="E51" s="12"/>
      <c r="G51" s="12"/>
      <c r="H51" s="2"/>
      <c r="J51" s="15"/>
      <c r="M51" s="2"/>
      <c r="N51" s="2" t="str">
        <f t="shared" si="2"/>
        <v/>
      </c>
      <c r="Q51" s="2"/>
      <c r="R51" s="2"/>
      <c r="S51" s="2"/>
    </row>
    <row r="52" spans="2:19" x14ac:dyDescent="0.3">
      <c r="B52" s="1" t="str">
        <f t="shared" si="3"/>
        <v/>
      </c>
      <c r="C52" s="2"/>
      <c r="E52" s="12"/>
      <c r="G52" s="12"/>
      <c r="H52" s="2"/>
      <c r="J52" s="15"/>
      <c r="M52" s="2"/>
      <c r="N52" s="2" t="str">
        <f t="shared" si="2"/>
        <v/>
      </c>
      <c r="Q52" s="2"/>
      <c r="R52" s="2"/>
      <c r="S52" s="2"/>
    </row>
    <row r="53" spans="2:19" x14ac:dyDescent="0.3">
      <c r="B53" s="1" t="str">
        <f t="shared" si="3"/>
        <v/>
      </c>
      <c r="C53" s="2"/>
      <c r="E53" s="12"/>
      <c r="G53" s="12"/>
      <c r="H53" s="2"/>
      <c r="J53" s="15"/>
      <c r="M53" s="2"/>
      <c r="N53" s="2" t="str">
        <f t="shared" si="2"/>
        <v/>
      </c>
      <c r="Q53" s="2"/>
      <c r="R53" s="2"/>
      <c r="S53" s="2"/>
    </row>
    <row r="54" spans="2:19" x14ac:dyDescent="0.3">
      <c r="B54" s="1" t="str">
        <f t="shared" si="3"/>
        <v/>
      </c>
      <c r="C54" s="2"/>
      <c r="E54" s="12"/>
      <c r="G54" s="12"/>
      <c r="H54" s="2"/>
      <c r="J54" s="15"/>
      <c r="M54" s="2"/>
      <c r="N54" s="2" t="str">
        <f t="shared" si="2"/>
        <v/>
      </c>
      <c r="Q54" s="2"/>
      <c r="R54" s="2"/>
      <c r="S54" s="2"/>
    </row>
    <row r="55" spans="2:19" x14ac:dyDescent="0.3">
      <c r="B55" s="1" t="str">
        <f t="shared" si="3"/>
        <v/>
      </c>
      <c r="C55" s="2"/>
      <c r="E55" s="12"/>
      <c r="G55" s="12"/>
      <c r="H55" s="2"/>
      <c r="J55" s="15"/>
      <c r="M55" s="2"/>
      <c r="N55" s="2" t="str">
        <f t="shared" si="2"/>
        <v/>
      </c>
      <c r="Q55" s="2"/>
      <c r="R55" s="2"/>
      <c r="S55" s="2"/>
    </row>
    <row r="56" spans="2:19" x14ac:dyDescent="0.3">
      <c r="B56" s="1" t="str">
        <f t="shared" si="3"/>
        <v/>
      </c>
      <c r="C56" s="2"/>
      <c r="E56" s="12"/>
      <c r="G56" s="12"/>
      <c r="H56" s="2"/>
      <c r="J56" s="15"/>
      <c r="M56" s="2"/>
      <c r="N56" s="2" t="str">
        <f t="shared" si="2"/>
        <v/>
      </c>
      <c r="Q56" s="2"/>
      <c r="R56" s="2"/>
      <c r="S56" s="2"/>
    </row>
    <row r="57" spans="2:19" x14ac:dyDescent="0.3">
      <c r="B57" s="1" t="str">
        <f t="shared" si="3"/>
        <v/>
      </c>
      <c r="C57" s="2"/>
      <c r="E57" s="12"/>
      <c r="G57" s="12"/>
      <c r="H57" s="2"/>
      <c r="J57" s="15"/>
      <c r="M57" s="2"/>
      <c r="N57" s="2" t="str">
        <f t="shared" si="2"/>
        <v/>
      </c>
      <c r="Q57" s="2"/>
      <c r="R57" s="2"/>
      <c r="S57" s="2"/>
    </row>
    <row r="58" spans="2:19" x14ac:dyDescent="0.3">
      <c r="B58" s="1" t="str">
        <f t="shared" si="3"/>
        <v/>
      </c>
      <c r="C58" s="2"/>
      <c r="E58" s="12"/>
      <c r="G58" s="12"/>
      <c r="H58" s="2"/>
      <c r="J58" s="15"/>
      <c r="M58" s="2"/>
      <c r="N58" s="2" t="str">
        <f t="shared" si="2"/>
        <v/>
      </c>
      <c r="Q58" s="2"/>
      <c r="R58" s="2"/>
      <c r="S58" s="2"/>
    </row>
    <row r="59" spans="2:19" x14ac:dyDescent="0.3">
      <c r="B59" s="1" t="str">
        <f t="shared" si="3"/>
        <v/>
      </c>
      <c r="C59" s="2"/>
      <c r="E59" s="12"/>
      <c r="G59" s="12"/>
      <c r="H59" s="2"/>
      <c r="J59" s="15"/>
      <c r="M59" s="2"/>
      <c r="N59" s="2" t="str">
        <f t="shared" si="2"/>
        <v/>
      </c>
      <c r="Q59" s="2"/>
      <c r="R59" s="2"/>
      <c r="S59" s="2"/>
    </row>
    <row r="60" spans="2:19" x14ac:dyDescent="0.3">
      <c r="B60" s="1" t="str">
        <f t="shared" si="3"/>
        <v/>
      </c>
      <c r="C60" s="2"/>
      <c r="E60" s="12"/>
      <c r="G60" s="12"/>
      <c r="H60" s="2"/>
      <c r="J60" s="15"/>
      <c r="M60" s="2"/>
      <c r="N60" s="2" t="str">
        <f t="shared" si="2"/>
        <v/>
      </c>
      <c r="Q60" s="2"/>
      <c r="R60" s="2"/>
      <c r="S60" s="2"/>
    </row>
    <row r="61" spans="2:19" x14ac:dyDescent="0.3">
      <c r="B61" s="1" t="str">
        <f t="shared" si="3"/>
        <v/>
      </c>
      <c r="C61" s="2"/>
      <c r="E61" s="12"/>
      <c r="G61" s="12"/>
      <c r="H61" s="2"/>
      <c r="J61" s="15"/>
      <c r="M61" s="2"/>
      <c r="N61" s="2" t="str">
        <f t="shared" si="2"/>
        <v/>
      </c>
      <c r="Q61" s="2"/>
      <c r="R61" s="2"/>
      <c r="S61" s="2"/>
    </row>
    <row r="62" spans="2:19" x14ac:dyDescent="0.3">
      <c r="B62" s="1" t="str">
        <f t="shared" si="3"/>
        <v/>
      </c>
      <c r="C62" s="2"/>
      <c r="E62" s="12"/>
      <c r="G62" s="12"/>
      <c r="H62" s="2"/>
      <c r="J62" s="15"/>
      <c r="M62" s="2"/>
      <c r="N62" s="2" t="str">
        <f t="shared" si="2"/>
        <v/>
      </c>
      <c r="Q62" s="2"/>
      <c r="R62" s="2"/>
      <c r="S62" s="2"/>
    </row>
    <row r="63" spans="2:19" x14ac:dyDescent="0.3">
      <c r="B63" s="1" t="str">
        <f t="shared" si="3"/>
        <v/>
      </c>
      <c r="C63" s="2"/>
      <c r="E63" s="12"/>
      <c r="G63" s="12"/>
      <c r="H63" s="2"/>
      <c r="J63" s="15"/>
      <c r="M63" s="2"/>
      <c r="N63" s="2" t="str">
        <f t="shared" si="2"/>
        <v/>
      </c>
      <c r="Q63" s="2"/>
      <c r="R63" s="2"/>
      <c r="S63" s="2"/>
    </row>
    <row r="64" spans="2:19" x14ac:dyDescent="0.3">
      <c r="B64" s="1" t="str">
        <f t="shared" si="3"/>
        <v/>
      </c>
      <c r="C64" s="2"/>
      <c r="E64" s="12"/>
      <c r="G64" s="12"/>
      <c r="H64" s="2"/>
      <c r="J64" s="15"/>
      <c r="M64" s="2"/>
      <c r="N64" s="2" t="str">
        <f t="shared" si="2"/>
        <v/>
      </c>
      <c r="Q64" s="2"/>
      <c r="R64" s="2"/>
      <c r="S64" s="2"/>
    </row>
    <row r="65" spans="2:19" x14ac:dyDescent="0.3">
      <c r="B65" s="1" t="str">
        <f t="shared" si="3"/>
        <v/>
      </c>
      <c r="C65" s="2"/>
      <c r="E65" s="12"/>
      <c r="G65" s="12"/>
      <c r="H65" s="2"/>
      <c r="J65" s="15"/>
      <c r="M65" s="2"/>
      <c r="N65" s="2" t="str">
        <f t="shared" si="2"/>
        <v/>
      </c>
      <c r="Q65" s="2"/>
      <c r="R65" s="2"/>
      <c r="S65" s="2"/>
    </row>
    <row r="66" spans="2:19" x14ac:dyDescent="0.3">
      <c r="B66" s="1" t="str">
        <f t="shared" si="3"/>
        <v/>
      </c>
      <c r="C66" s="2"/>
      <c r="E66" s="12"/>
      <c r="G66" s="12"/>
      <c r="H66" s="2"/>
      <c r="J66" s="15"/>
      <c r="M66" s="2"/>
      <c r="N66" s="2" t="str">
        <f t="shared" si="2"/>
        <v/>
      </c>
      <c r="Q66" s="2"/>
      <c r="R66" s="2"/>
      <c r="S66" s="2"/>
    </row>
    <row r="67" spans="2:19" x14ac:dyDescent="0.3">
      <c r="B67" s="1" t="str">
        <f t="shared" si="3"/>
        <v/>
      </c>
      <c r="C67" s="2"/>
      <c r="E67" s="12"/>
      <c r="G67" s="12"/>
      <c r="H67" s="2"/>
      <c r="J67" s="15"/>
      <c r="M67" s="2"/>
      <c r="N67" s="2" t="str">
        <f t="shared" si="2"/>
        <v/>
      </c>
      <c r="Q67" s="2"/>
      <c r="R67" s="2"/>
      <c r="S67" s="2"/>
    </row>
    <row r="68" spans="2:19" x14ac:dyDescent="0.3">
      <c r="B68" s="1" t="str">
        <f t="shared" ref="B68:B99" si="4">IF(C68="","",IF(C68=C67,B67+1,1))</f>
        <v/>
      </c>
      <c r="C68" s="2"/>
      <c r="E68" s="12"/>
      <c r="G68" s="12"/>
      <c r="H68" s="2"/>
      <c r="J68" s="15"/>
      <c r="M68" s="2"/>
      <c r="N68" s="2" t="str">
        <f t="shared" ref="N68:N100" si="5">IF(C68="","",C68)</f>
        <v/>
      </c>
      <c r="Q68" s="2"/>
      <c r="R68" s="2"/>
      <c r="S68" s="2"/>
    </row>
    <row r="69" spans="2:19" x14ac:dyDescent="0.3">
      <c r="B69" s="1" t="str">
        <f t="shared" si="4"/>
        <v/>
      </c>
      <c r="C69" s="2"/>
      <c r="E69" s="12"/>
      <c r="G69" s="12"/>
      <c r="H69" s="2"/>
      <c r="J69" s="15"/>
      <c r="M69" s="2"/>
      <c r="N69" s="2" t="str">
        <f t="shared" si="5"/>
        <v/>
      </c>
      <c r="Q69" s="2"/>
      <c r="R69" s="2"/>
      <c r="S69" s="2"/>
    </row>
    <row r="70" spans="2:19" x14ac:dyDescent="0.3">
      <c r="B70" s="1" t="str">
        <f t="shared" si="4"/>
        <v/>
      </c>
      <c r="C70" s="2"/>
      <c r="E70" s="12"/>
      <c r="G70" s="12"/>
      <c r="H70" s="2"/>
      <c r="J70" s="15"/>
      <c r="M70" s="2"/>
      <c r="N70" s="2" t="str">
        <f t="shared" si="5"/>
        <v/>
      </c>
      <c r="Q70" s="2"/>
      <c r="R70" s="2"/>
      <c r="S70" s="2"/>
    </row>
    <row r="71" spans="2:19" x14ac:dyDescent="0.3">
      <c r="B71" s="1" t="str">
        <f t="shared" si="4"/>
        <v/>
      </c>
      <c r="C71" s="2"/>
      <c r="E71" s="12"/>
      <c r="G71" s="12"/>
      <c r="H71" s="2"/>
      <c r="J71" s="15"/>
      <c r="M71" s="2"/>
      <c r="N71" s="2" t="str">
        <f t="shared" si="5"/>
        <v/>
      </c>
      <c r="Q71" s="2"/>
      <c r="R71" s="2"/>
      <c r="S71" s="2"/>
    </row>
    <row r="72" spans="2:19" x14ac:dyDescent="0.3">
      <c r="B72" s="1" t="str">
        <f t="shared" si="4"/>
        <v/>
      </c>
      <c r="C72" s="2"/>
      <c r="E72" s="12"/>
      <c r="G72" s="12"/>
      <c r="H72" s="2"/>
      <c r="J72" s="15"/>
      <c r="M72" s="2"/>
      <c r="N72" s="2" t="str">
        <f t="shared" si="5"/>
        <v/>
      </c>
      <c r="Q72" s="2"/>
      <c r="R72" s="2"/>
      <c r="S72" s="2"/>
    </row>
    <row r="73" spans="2:19" x14ac:dyDescent="0.3">
      <c r="B73" s="1" t="str">
        <f t="shared" si="4"/>
        <v/>
      </c>
      <c r="C73" s="2"/>
      <c r="E73" s="12"/>
      <c r="G73" s="12"/>
      <c r="H73" s="2"/>
      <c r="J73" s="15"/>
      <c r="M73" s="2"/>
      <c r="N73" s="2" t="str">
        <f t="shared" si="5"/>
        <v/>
      </c>
      <c r="Q73" s="2"/>
      <c r="R73" s="2"/>
      <c r="S73" s="2"/>
    </row>
    <row r="74" spans="2:19" x14ac:dyDescent="0.3">
      <c r="B74" s="1" t="str">
        <f t="shared" si="4"/>
        <v/>
      </c>
      <c r="C74" s="2"/>
      <c r="E74" s="12"/>
      <c r="G74" s="12"/>
      <c r="H74" s="2"/>
      <c r="J74" s="15"/>
      <c r="M74" s="2"/>
      <c r="N74" s="2" t="str">
        <f t="shared" si="5"/>
        <v/>
      </c>
      <c r="Q74" s="2"/>
      <c r="R74" s="2"/>
      <c r="S74" s="2"/>
    </row>
    <row r="75" spans="2:19" x14ac:dyDescent="0.3">
      <c r="B75" s="1" t="str">
        <f t="shared" si="4"/>
        <v/>
      </c>
      <c r="C75" s="2"/>
      <c r="E75" s="12"/>
      <c r="G75" s="12"/>
      <c r="H75" s="2"/>
      <c r="J75" s="15"/>
      <c r="M75" s="2"/>
      <c r="N75" s="2" t="str">
        <f t="shared" si="5"/>
        <v/>
      </c>
      <c r="Q75" s="2"/>
      <c r="R75" s="2"/>
      <c r="S75" s="2"/>
    </row>
    <row r="76" spans="2:19" x14ac:dyDescent="0.3">
      <c r="B76" s="1" t="str">
        <f t="shared" si="4"/>
        <v/>
      </c>
      <c r="C76" s="2"/>
      <c r="E76" s="12"/>
      <c r="G76" s="12"/>
      <c r="H76" s="2"/>
      <c r="J76" s="15"/>
      <c r="M76" s="2"/>
      <c r="N76" s="2" t="str">
        <f t="shared" si="5"/>
        <v/>
      </c>
      <c r="Q76" s="2"/>
      <c r="R76" s="2"/>
      <c r="S76" s="2"/>
    </row>
    <row r="77" spans="2:19" x14ac:dyDescent="0.3">
      <c r="B77" s="1" t="str">
        <f t="shared" si="4"/>
        <v/>
      </c>
      <c r="C77" s="2"/>
      <c r="E77" s="12"/>
      <c r="G77" s="12"/>
      <c r="H77" s="2"/>
      <c r="J77" s="15"/>
      <c r="M77" s="2"/>
      <c r="N77" s="2" t="str">
        <f t="shared" si="5"/>
        <v/>
      </c>
      <c r="Q77" s="2"/>
      <c r="R77" s="2"/>
      <c r="S77" s="2"/>
    </row>
    <row r="78" spans="2:19" x14ac:dyDescent="0.3">
      <c r="B78" s="1" t="str">
        <f t="shared" si="4"/>
        <v/>
      </c>
      <c r="C78" s="2"/>
      <c r="E78" s="12"/>
      <c r="G78" s="12"/>
      <c r="H78" s="2"/>
      <c r="J78" s="15"/>
      <c r="M78" s="2"/>
      <c r="N78" s="2" t="str">
        <f t="shared" si="5"/>
        <v/>
      </c>
      <c r="Q78" s="2"/>
      <c r="R78" s="2"/>
      <c r="S78" s="2"/>
    </row>
    <row r="79" spans="2:19" x14ac:dyDescent="0.3">
      <c r="B79" s="1" t="str">
        <f t="shared" si="4"/>
        <v/>
      </c>
      <c r="C79" s="2"/>
      <c r="E79" s="12"/>
      <c r="G79" s="12"/>
      <c r="H79" s="2"/>
      <c r="J79" s="15"/>
      <c r="M79" s="2"/>
      <c r="N79" s="2" t="str">
        <f t="shared" si="5"/>
        <v/>
      </c>
      <c r="Q79" s="2"/>
      <c r="R79" s="2"/>
      <c r="S79" s="2"/>
    </row>
    <row r="80" spans="2:19" x14ac:dyDescent="0.3">
      <c r="B80" s="1" t="str">
        <f t="shared" si="4"/>
        <v/>
      </c>
      <c r="C80" s="2"/>
      <c r="E80" s="12"/>
      <c r="G80" s="12"/>
      <c r="H80" s="2"/>
      <c r="J80" s="15"/>
      <c r="M80" s="2"/>
      <c r="N80" s="2" t="str">
        <f t="shared" si="5"/>
        <v/>
      </c>
      <c r="Q80" s="2"/>
      <c r="R80" s="2"/>
      <c r="S80" s="2"/>
    </row>
    <row r="81" spans="2:19" x14ac:dyDescent="0.3">
      <c r="B81" s="1" t="str">
        <f t="shared" si="4"/>
        <v/>
      </c>
      <c r="C81" s="2"/>
      <c r="E81" s="12"/>
      <c r="G81" s="12"/>
      <c r="H81" s="2"/>
      <c r="J81" s="15"/>
      <c r="M81" s="2"/>
      <c r="N81" s="2" t="str">
        <f t="shared" si="5"/>
        <v/>
      </c>
      <c r="Q81" s="2"/>
      <c r="R81" s="2"/>
      <c r="S81" s="2"/>
    </row>
    <row r="82" spans="2:19" x14ac:dyDescent="0.3">
      <c r="B82" s="1" t="str">
        <f t="shared" si="4"/>
        <v/>
      </c>
      <c r="C82" s="2"/>
      <c r="E82" s="12"/>
      <c r="G82" s="12"/>
      <c r="H82" s="2"/>
      <c r="J82" s="15"/>
      <c r="M82" s="2"/>
      <c r="N82" s="2" t="str">
        <f t="shared" si="5"/>
        <v/>
      </c>
      <c r="Q82" s="2"/>
      <c r="R82" s="2"/>
      <c r="S82" s="2"/>
    </row>
    <row r="83" spans="2:19" x14ac:dyDescent="0.3">
      <c r="B83" s="1" t="str">
        <f t="shared" si="4"/>
        <v/>
      </c>
      <c r="C83" s="2"/>
      <c r="E83" s="12"/>
      <c r="G83" s="12"/>
      <c r="H83" s="2"/>
      <c r="J83" s="15"/>
      <c r="M83" s="2"/>
      <c r="N83" s="2" t="str">
        <f t="shared" si="5"/>
        <v/>
      </c>
      <c r="Q83" s="2"/>
      <c r="R83" s="2"/>
      <c r="S83" s="2"/>
    </row>
    <row r="84" spans="2:19" x14ac:dyDescent="0.3">
      <c r="B84" s="1" t="str">
        <f t="shared" si="4"/>
        <v/>
      </c>
      <c r="C84" s="2"/>
      <c r="E84" s="12"/>
      <c r="G84" s="12"/>
      <c r="H84" s="2"/>
      <c r="J84" s="15"/>
      <c r="M84" s="2"/>
      <c r="N84" s="2" t="str">
        <f t="shared" si="5"/>
        <v/>
      </c>
      <c r="Q84" s="2"/>
      <c r="R84" s="2"/>
      <c r="S84" s="2"/>
    </row>
    <row r="85" spans="2:19" x14ac:dyDescent="0.3">
      <c r="B85" s="1" t="str">
        <f t="shared" si="4"/>
        <v/>
      </c>
      <c r="C85" s="2"/>
      <c r="E85" s="12"/>
      <c r="G85" s="12"/>
      <c r="H85" s="2"/>
      <c r="J85" s="15"/>
      <c r="M85" s="2"/>
      <c r="N85" s="2" t="str">
        <f t="shared" si="5"/>
        <v/>
      </c>
      <c r="Q85" s="2"/>
      <c r="R85" s="2"/>
      <c r="S85" s="2"/>
    </row>
    <row r="86" spans="2:19" x14ac:dyDescent="0.3">
      <c r="B86" s="1" t="str">
        <f t="shared" si="4"/>
        <v/>
      </c>
      <c r="C86" s="2"/>
      <c r="E86" s="12"/>
      <c r="G86" s="12"/>
      <c r="H86" s="2"/>
      <c r="J86" s="15"/>
      <c r="M86" s="2"/>
      <c r="N86" s="2" t="str">
        <f t="shared" si="5"/>
        <v/>
      </c>
      <c r="Q86" s="2"/>
      <c r="R86" s="2"/>
      <c r="S86" s="2"/>
    </row>
    <row r="87" spans="2:19" x14ac:dyDescent="0.3">
      <c r="B87" s="1" t="str">
        <f t="shared" si="4"/>
        <v/>
      </c>
      <c r="C87" s="2"/>
      <c r="E87" s="12"/>
      <c r="G87" s="12"/>
      <c r="H87" s="2"/>
      <c r="J87" s="15"/>
      <c r="M87" s="2"/>
      <c r="N87" s="2" t="str">
        <f t="shared" si="5"/>
        <v/>
      </c>
      <c r="Q87" s="2"/>
      <c r="R87" s="2"/>
      <c r="S87" s="2"/>
    </row>
    <row r="88" spans="2:19" x14ac:dyDescent="0.3">
      <c r="B88" s="1" t="str">
        <f t="shared" si="4"/>
        <v/>
      </c>
      <c r="C88" s="2"/>
      <c r="E88" s="12"/>
      <c r="G88" s="12"/>
      <c r="H88" s="2"/>
      <c r="J88" s="15"/>
      <c r="M88" s="2"/>
      <c r="N88" s="2" t="str">
        <f t="shared" si="5"/>
        <v/>
      </c>
      <c r="Q88" s="2"/>
      <c r="R88" s="2"/>
      <c r="S88" s="2"/>
    </row>
    <row r="89" spans="2:19" x14ac:dyDescent="0.3">
      <c r="B89" s="1" t="str">
        <f t="shared" si="4"/>
        <v/>
      </c>
      <c r="C89" s="2"/>
      <c r="E89" s="12"/>
      <c r="G89" s="12"/>
      <c r="H89" s="2"/>
      <c r="J89" s="15"/>
      <c r="M89" s="2"/>
      <c r="N89" s="2" t="str">
        <f t="shared" si="5"/>
        <v/>
      </c>
      <c r="Q89" s="2"/>
      <c r="R89" s="2"/>
      <c r="S89" s="2"/>
    </row>
    <row r="90" spans="2:19" x14ac:dyDescent="0.3">
      <c r="B90" s="1" t="str">
        <f t="shared" si="4"/>
        <v/>
      </c>
      <c r="C90" s="2"/>
      <c r="E90" s="12"/>
      <c r="G90" s="12"/>
      <c r="H90" s="2"/>
      <c r="J90" s="15"/>
      <c r="M90" s="2"/>
      <c r="N90" s="2" t="str">
        <f t="shared" si="5"/>
        <v/>
      </c>
      <c r="Q90" s="2"/>
      <c r="R90" s="2"/>
      <c r="S90" s="2"/>
    </row>
    <row r="91" spans="2:19" x14ac:dyDescent="0.3">
      <c r="B91" s="1" t="str">
        <f t="shared" si="4"/>
        <v/>
      </c>
      <c r="C91" s="2"/>
      <c r="E91" s="12"/>
      <c r="G91" s="12"/>
      <c r="H91" s="2"/>
      <c r="J91" s="15"/>
      <c r="M91" s="2"/>
      <c r="N91" s="2" t="str">
        <f t="shared" si="5"/>
        <v/>
      </c>
      <c r="Q91" s="2"/>
      <c r="R91" s="2"/>
      <c r="S91" s="2"/>
    </row>
    <row r="92" spans="2:19" x14ac:dyDescent="0.3">
      <c r="B92" s="1" t="str">
        <f t="shared" si="4"/>
        <v/>
      </c>
      <c r="C92" s="2"/>
      <c r="E92" s="12"/>
      <c r="G92" s="12"/>
      <c r="H92" s="2"/>
      <c r="J92" s="15"/>
      <c r="M92" s="2"/>
      <c r="N92" s="2" t="str">
        <f t="shared" si="5"/>
        <v/>
      </c>
      <c r="Q92" s="2"/>
      <c r="R92" s="2"/>
      <c r="S92" s="2"/>
    </row>
    <row r="93" spans="2:19" x14ac:dyDescent="0.3">
      <c r="B93" s="1" t="str">
        <f t="shared" si="4"/>
        <v/>
      </c>
      <c r="C93" s="2"/>
      <c r="E93" s="12"/>
      <c r="G93" s="12"/>
      <c r="H93" s="2"/>
      <c r="J93" s="15"/>
      <c r="M93" s="2"/>
      <c r="N93" s="2" t="str">
        <f t="shared" si="5"/>
        <v/>
      </c>
      <c r="Q93" s="2"/>
      <c r="R93" s="2"/>
      <c r="S93" s="2"/>
    </row>
    <row r="94" spans="2:19" x14ac:dyDescent="0.3">
      <c r="B94" s="1" t="str">
        <f t="shared" si="4"/>
        <v/>
      </c>
      <c r="C94" s="2"/>
      <c r="E94" s="12"/>
      <c r="G94" s="12"/>
      <c r="H94" s="2"/>
      <c r="J94" s="15"/>
      <c r="M94" s="2"/>
      <c r="N94" s="2" t="str">
        <f t="shared" si="5"/>
        <v/>
      </c>
      <c r="Q94" s="2"/>
      <c r="R94" s="2"/>
      <c r="S94" s="2"/>
    </row>
    <row r="95" spans="2:19" x14ac:dyDescent="0.3">
      <c r="B95" s="1" t="str">
        <f t="shared" si="4"/>
        <v/>
      </c>
      <c r="C95" s="2"/>
      <c r="E95" s="12"/>
      <c r="G95" s="12"/>
      <c r="H95" s="2"/>
      <c r="J95" s="15"/>
      <c r="M95" s="2"/>
      <c r="N95" s="2" t="str">
        <f t="shared" si="5"/>
        <v/>
      </c>
      <c r="Q95" s="2"/>
      <c r="R95" s="2"/>
      <c r="S95" s="2"/>
    </row>
    <row r="96" spans="2:19" x14ac:dyDescent="0.3">
      <c r="B96" s="1" t="str">
        <f t="shared" si="4"/>
        <v/>
      </c>
      <c r="C96" s="2"/>
      <c r="E96" s="12"/>
      <c r="G96" s="12"/>
      <c r="H96" s="2"/>
      <c r="J96" s="15"/>
      <c r="M96" s="2"/>
      <c r="N96" s="2" t="str">
        <f t="shared" si="5"/>
        <v/>
      </c>
      <c r="Q96" s="2"/>
      <c r="R96" s="2"/>
      <c r="S96" s="2"/>
    </row>
    <row r="97" spans="2:19" x14ac:dyDescent="0.3">
      <c r="B97" s="1" t="str">
        <f t="shared" si="4"/>
        <v/>
      </c>
      <c r="C97" s="2"/>
      <c r="E97" s="12"/>
      <c r="G97" s="12"/>
      <c r="H97" s="2"/>
      <c r="J97" s="15"/>
      <c r="M97" s="2"/>
      <c r="N97" s="2" t="str">
        <f t="shared" si="5"/>
        <v/>
      </c>
      <c r="Q97" s="2"/>
      <c r="R97" s="2"/>
      <c r="S97" s="2"/>
    </row>
    <row r="98" spans="2:19" x14ac:dyDescent="0.3">
      <c r="B98" s="1" t="str">
        <f t="shared" si="4"/>
        <v/>
      </c>
      <c r="C98" s="2"/>
      <c r="E98" s="12"/>
      <c r="G98" s="12"/>
      <c r="H98" s="2"/>
      <c r="J98" s="15"/>
      <c r="M98" s="2"/>
      <c r="N98" s="2" t="str">
        <f t="shared" si="5"/>
        <v/>
      </c>
      <c r="Q98" s="2"/>
      <c r="R98" s="2"/>
      <c r="S98" s="2"/>
    </row>
    <row r="99" spans="2:19" x14ac:dyDescent="0.3">
      <c r="B99" s="1" t="str">
        <f t="shared" si="4"/>
        <v/>
      </c>
      <c r="C99" s="2"/>
      <c r="E99" s="12"/>
      <c r="G99" s="12"/>
      <c r="H99" s="2"/>
      <c r="J99" s="15"/>
      <c r="M99" s="2"/>
      <c r="N99" s="2" t="str">
        <f t="shared" si="5"/>
        <v/>
      </c>
      <c r="Q99" s="2"/>
      <c r="R99" s="2"/>
      <c r="S99" s="2"/>
    </row>
    <row r="100" spans="2:19" x14ac:dyDescent="0.3">
      <c r="B100" s="1" t="str">
        <f t="shared" ref="B100" si="6">IF(C100="","",IF(C100=C99,B99+1,1))</f>
        <v/>
      </c>
      <c r="C100" s="2"/>
      <c r="E100" s="12"/>
      <c r="G100" s="12"/>
      <c r="H100" s="2"/>
      <c r="J100" s="15"/>
      <c r="M100" s="2"/>
      <c r="N100" s="2" t="str">
        <f t="shared" si="5"/>
        <v/>
      </c>
      <c r="Q100" s="2"/>
      <c r="R100" s="2"/>
      <c r="S100" s="2"/>
    </row>
    <row r="101" spans="2:19" x14ac:dyDescent="0.3">
      <c r="C101" s="5"/>
      <c r="D101" s="18"/>
      <c r="E101" s="13"/>
      <c r="F101" s="18"/>
      <c r="G101" s="13"/>
      <c r="H101" s="5"/>
      <c r="I101" s="5"/>
      <c r="J101" s="7"/>
      <c r="K101" s="7"/>
      <c r="L101" s="7"/>
      <c r="M101" s="5"/>
      <c r="N101" s="5"/>
      <c r="Q101" s="5"/>
      <c r="R101" s="5"/>
      <c r="S101" s="5"/>
    </row>
  </sheetData>
  <conditionalFormatting sqref="B3:B100">
    <cfRule type="expression" dxfId="6" priority="9">
      <formula>AND($B4&lt;&gt;0,$B4&lt;&gt;1)</formula>
    </cfRule>
  </conditionalFormatting>
  <conditionalFormatting sqref="B3:C100">
    <cfRule type="expression" dxfId="5" priority="10">
      <formula>$B4=1</formula>
    </cfRule>
  </conditionalFormatting>
  <conditionalFormatting sqref="D3:S30 D31:I32 D39:S100 D33:D38 F35:S35 F33:I34 K31:S34 E35:E36 F37:S38 F36 H36:S36">
    <cfRule type="expression" dxfId="4" priority="13">
      <formula>$S3&lt;&gt;0</formula>
    </cfRule>
    <cfRule type="expression" dxfId="3" priority="14">
      <formula>AND($M3&lt;&gt;0,$M3&lt;$C$1)</formula>
    </cfRule>
  </conditionalFormatting>
  <conditionalFormatting sqref="E33">
    <cfRule type="expression" dxfId="2" priority="1">
      <formula>$S33&lt;&gt;0</formula>
    </cfRule>
    <cfRule type="expression" dxfId="1" priority="2">
      <formula>AND($M33&lt;&gt;0,$M33&lt;$C$1)</formula>
    </cfRule>
  </conditionalFormatting>
  <hyperlinks>
    <hyperlink ref="K7" r:id="rId1"/>
    <hyperlink ref="K5" r:id="rId2"/>
    <hyperlink ref="K4" r:id="rId3"/>
    <hyperlink ref="K3" r:id="rId4"/>
    <hyperlink ref="K6" r:id="rId5"/>
    <hyperlink ref="K8" r:id="rId6"/>
    <hyperlink ref="K9" r:id="rId7"/>
    <hyperlink ref="K10" r:id="rId8"/>
    <hyperlink ref="K11" r:id="rId9"/>
    <hyperlink ref="K12" r:id="rId10"/>
    <hyperlink ref="K14" r:id="rId11"/>
    <hyperlink ref="K22" r:id="rId12"/>
    <hyperlink ref="K23" r:id="rId13"/>
    <hyperlink ref="K24" r:id="rId14"/>
    <hyperlink ref="K16" r:id="rId15"/>
    <hyperlink ref="K15" r:id="rId16"/>
    <hyperlink ref="K17" r:id="rId17"/>
    <hyperlink ref="K18" r:id="rId18"/>
    <hyperlink ref="K20" r:id="rId19"/>
    <hyperlink ref="K27" r:id="rId20"/>
    <hyperlink ref="K29" r:id="rId21" location="postule"/>
    <hyperlink ref="K30" r:id="rId22"/>
    <hyperlink ref="K31" r:id="rId23"/>
    <hyperlink ref="K32" r:id="rId24"/>
    <hyperlink ref="K33" r:id="rId25"/>
    <hyperlink ref="K34" r:id="rId26"/>
    <hyperlink ref="K35" r:id="rId27"/>
    <hyperlink ref="K36" r:id="rId28"/>
  </hyperlinks>
  <pageMargins left="0.7" right="0.7" top="0.75" bottom="0.75" header="0.3" footer="0.3"/>
  <pageSetup paperSize="9" orientation="portrait" r:id="rId2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opLeftCell="A7" workbookViewId="0">
      <selection activeCell="D26" sqref="D26"/>
    </sheetView>
  </sheetViews>
  <sheetFormatPr baseColWidth="10" defaultRowHeight="14.4" x14ac:dyDescent="0.3"/>
  <cols>
    <col min="1" max="1" width="11.5546875" style="1"/>
    <col min="2" max="2" width="22.5546875" customWidth="1"/>
    <col min="3" max="3" width="10.33203125" customWidth="1"/>
    <col min="4" max="4" width="11.5546875" style="2"/>
    <col min="5" max="6" width="11.5546875" style="4"/>
    <col min="8" max="8" width="11.88671875" customWidth="1"/>
  </cols>
  <sheetData>
    <row r="1" spans="1:8" s="1" customFormat="1" x14ac:dyDescent="0.3">
      <c r="A1" s="9" t="s">
        <v>86</v>
      </c>
      <c r="D1" s="2" t="s">
        <v>124</v>
      </c>
      <c r="E1" s="3"/>
      <c r="F1" s="3"/>
    </row>
    <row r="2" spans="1:8" ht="18" customHeight="1" x14ac:dyDescent="0.35">
      <c r="A2" s="22" t="s">
        <v>102</v>
      </c>
      <c r="B2" s="25" t="s">
        <v>40</v>
      </c>
      <c r="D2" s="20" t="s">
        <v>187</v>
      </c>
      <c r="E2" s="8"/>
      <c r="F2" s="8"/>
      <c r="G2" s="8"/>
      <c r="H2" s="8"/>
    </row>
    <row r="3" spans="1:8" ht="15.6" x14ac:dyDescent="0.35">
      <c r="A3" s="2"/>
      <c r="B3" s="25" t="s">
        <v>73</v>
      </c>
      <c r="C3" s="20"/>
      <c r="G3" s="4"/>
      <c r="H3" s="4"/>
    </row>
    <row r="4" spans="1:8" ht="15.6" x14ac:dyDescent="0.35">
      <c r="A4" s="2"/>
      <c r="B4" s="25" t="s">
        <v>78</v>
      </c>
      <c r="C4" s="20"/>
      <c r="D4" s="2">
        <v>42706</v>
      </c>
      <c r="G4" s="4"/>
      <c r="H4" s="4"/>
    </row>
    <row r="5" spans="1:8" ht="15.6" x14ac:dyDescent="0.35">
      <c r="A5" s="2"/>
      <c r="B5" s="25" t="s">
        <v>30</v>
      </c>
      <c r="C5" s="20"/>
      <c r="D5" s="2" t="s">
        <v>185</v>
      </c>
      <c r="G5" s="4"/>
      <c r="H5" s="4"/>
    </row>
    <row r="6" spans="1:8" ht="15.6" x14ac:dyDescent="0.35">
      <c r="A6" s="2" t="s">
        <v>123</v>
      </c>
      <c r="B6" s="25" t="s">
        <v>69</v>
      </c>
      <c r="C6" s="20"/>
      <c r="D6" s="2">
        <v>42706</v>
      </c>
      <c r="G6" s="4"/>
      <c r="H6" s="4"/>
    </row>
    <row r="7" spans="1:8" ht="15.6" x14ac:dyDescent="0.35">
      <c r="A7" s="2"/>
      <c r="B7" s="25" t="s">
        <v>79</v>
      </c>
      <c r="D7" s="20" t="s">
        <v>187</v>
      </c>
      <c r="G7" s="4"/>
      <c r="H7" s="4"/>
    </row>
    <row r="8" spans="1:8" ht="15.6" x14ac:dyDescent="0.35">
      <c r="A8" s="2"/>
      <c r="B8" s="25" t="s">
        <v>196</v>
      </c>
      <c r="C8" s="20"/>
      <c r="D8" s="2">
        <v>42706</v>
      </c>
      <c r="G8" s="4"/>
      <c r="H8" s="4"/>
    </row>
    <row r="9" spans="1:8" ht="15.6" x14ac:dyDescent="0.35">
      <c r="A9" s="2"/>
      <c r="B9" s="25" t="s">
        <v>70</v>
      </c>
      <c r="C9" s="20"/>
      <c r="G9" s="4"/>
      <c r="H9" s="4"/>
    </row>
    <row r="10" spans="1:8" x14ac:dyDescent="0.3">
      <c r="A10" s="22" t="s">
        <v>163</v>
      </c>
      <c r="B10" s="25" t="s">
        <v>81</v>
      </c>
      <c r="C10" s="30" t="s">
        <v>125</v>
      </c>
      <c r="G10" s="4"/>
      <c r="H10" s="4"/>
    </row>
    <row r="11" spans="1:8" ht="15.6" x14ac:dyDescent="0.35">
      <c r="A11" s="2"/>
      <c r="B11" s="25" t="s">
        <v>132</v>
      </c>
      <c r="C11" s="20"/>
      <c r="D11" s="2">
        <v>42706</v>
      </c>
      <c r="F11" s="24" t="s">
        <v>83</v>
      </c>
      <c r="G11" s="4"/>
      <c r="H11" s="4"/>
    </row>
    <row r="12" spans="1:8" ht="15.6" x14ac:dyDescent="0.35">
      <c r="B12" s="20" t="s">
        <v>85</v>
      </c>
      <c r="C12" s="20"/>
      <c r="G12" s="4"/>
      <c r="H12" s="4"/>
    </row>
    <row r="13" spans="1:8" ht="15.6" x14ac:dyDescent="0.35">
      <c r="A13" s="2"/>
      <c r="B13" s="20" t="s">
        <v>84</v>
      </c>
      <c r="C13" s="20"/>
      <c r="G13" s="4"/>
      <c r="H13" s="4"/>
    </row>
    <row r="14" spans="1:8" ht="15.6" x14ac:dyDescent="0.35">
      <c r="B14" s="20" t="s">
        <v>72</v>
      </c>
      <c r="C14" s="20"/>
    </row>
    <row r="15" spans="1:8" ht="15.6" x14ac:dyDescent="0.35">
      <c r="B15" s="20" t="s">
        <v>82</v>
      </c>
      <c r="C15" s="20"/>
    </row>
    <row r="16" spans="1:8" ht="15.6" x14ac:dyDescent="0.35">
      <c r="B16" s="20" t="s">
        <v>68</v>
      </c>
      <c r="C16" s="25" t="s">
        <v>125</v>
      </c>
      <c r="D16" s="2">
        <v>42696</v>
      </c>
    </row>
    <row r="17" spans="2:8" ht="15.6" x14ac:dyDescent="0.35">
      <c r="B17" s="25" t="s">
        <v>148</v>
      </c>
      <c r="D17" s="2">
        <v>42706</v>
      </c>
      <c r="F17" s="24" t="s">
        <v>129</v>
      </c>
      <c r="G17" s="2">
        <v>42697</v>
      </c>
      <c r="H17" t="s">
        <v>130</v>
      </c>
    </row>
    <row r="18" spans="2:8" ht="15.6" x14ac:dyDescent="0.35">
      <c r="B18" s="25" t="s">
        <v>151</v>
      </c>
      <c r="D18" s="20" t="s">
        <v>187</v>
      </c>
    </row>
    <row r="19" spans="2:8" x14ac:dyDescent="0.3">
      <c r="B19" s="25" t="s">
        <v>157</v>
      </c>
      <c r="D19" s="2">
        <v>42706</v>
      </c>
    </row>
    <row r="20" spans="2:8" ht="15.6" x14ac:dyDescent="0.35">
      <c r="B20" s="20" t="s">
        <v>169</v>
      </c>
      <c r="C20" s="28">
        <v>42704</v>
      </c>
    </row>
    <row r="21" spans="2:8" x14ac:dyDescent="0.3">
      <c r="B21" s="25" t="s">
        <v>186</v>
      </c>
      <c r="C21" s="2">
        <v>42706</v>
      </c>
      <c r="D21" s="2">
        <v>42706</v>
      </c>
    </row>
    <row r="22" spans="2:8" x14ac:dyDescent="0.3">
      <c r="B22" s="25" t="s">
        <v>189</v>
      </c>
      <c r="C22" s="28">
        <v>42707</v>
      </c>
      <c r="D22" s="2">
        <v>42707</v>
      </c>
    </row>
    <row r="23" spans="2:8" x14ac:dyDescent="0.3">
      <c r="B23" s="25" t="s">
        <v>190</v>
      </c>
      <c r="C23" t="s">
        <v>194</v>
      </c>
    </row>
    <row r="24" spans="2:8" x14ac:dyDescent="0.3">
      <c r="B24" s="25" t="s">
        <v>191</v>
      </c>
      <c r="C24" t="s">
        <v>194</v>
      </c>
    </row>
    <row r="25" spans="2:8" x14ac:dyDescent="0.3">
      <c r="B25" s="25" t="s">
        <v>192</v>
      </c>
      <c r="C25" s="28">
        <v>42706</v>
      </c>
      <c r="D25" s="28">
        <v>42706</v>
      </c>
    </row>
    <row r="26" spans="2:8" x14ac:dyDescent="0.3">
      <c r="B26" s="25" t="s">
        <v>193</v>
      </c>
      <c r="C26" s="28">
        <v>42708</v>
      </c>
    </row>
    <row r="27" spans="2:8" x14ac:dyDescent="0.3">
      <c r="B27" t="s">
        <v>195</v>
      </c>
      <c r="C27" t="s">
        <v>194</v>
      </c>
    </row>
    <row r="101" spans="1:6" x14ac:dyDescent="0.3">
      <c r="A101" s="5"/>
      <c r="B101" s="6"/>
      <c r="C101" s="6"/>
      <c r="E101" s="7"/>
      <c r="F101" s="7"/>
    </row>
  </sheetData>
  <sortState ref="B2:B20">
    <sortCondition ref="B2"/>
  </sortState>
  <hyperlinks>
    <hyperlink ref="B11" r:id="rId1" display="Météojob"/>
    <hyperlink ref="B2" location="INTERIM!A1" display="ADECCO"/>
    <hyperlink ref="C16" r:id="rId2"/>
    <hyperlink ref="B4" r:id="rId3"/>
    <hyperlink ref="B6" r:id="rId4"/>
    <hyperlink ref="B5" r:id="rId5"/>
    <hyperlink ref="B21" r:id="rId6"/>
    <hyperlink ref="B8" r:id="rId7" location="/cv" display="Keljob"/>
    <hyperlink ref="B7" location="INTERIM!A1" display="CRIT Intérim"/>
    <hyperlink ref="B17" r:id="rId8"/>
    <hyperlink ref="B18" location="INTERIM!A1" display="ADEQUAT"/>
    <hyperlink ref="B24" r:id="rId9"/>
    <hyperlink ref="B22" r:id="rId10"/>
    <hyperlink ref="B25" r:id="rId11"/>
    <hyperlink ref="B26" r:id="rId12"/>
    <hyperlink ref="B23" r:id="rId13"/>
    <hyperlink ref="B19" r:id="rId14"/>
    <hyperlink ref="B3" r:id="rId15"/>
    <hyperlink ref="B10" r:id="rId16"/>
    <hyperlink ref="C10" r:id="rId17" location="part3"/>
    <hyperlink ref="B9" r:id="rId18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workbookViewId="0">
      <selection activeCell="D26" sqref="D26"/>
    </sheetView>
  </sheetViews>
  <sheetFormatPr baseColWidth="10" defaultRowHeight="14.4" x14ac:dyDescent="0.3"/>
  <cols>
    <col min="1" max="1" width="11.5546875" style="1"/>
    <col min="2" max="2" width="22.5546875" customWidth="1"/>
    <col min="3" max="3" width="24.33203125" customWidth="1"/>
    <col min="4" max="4" width="11.5546875" style="2"/>
    <col min="5" max="6" width="11.5546875" style="4"/>
    <col min="8" max="8" width="11.88671875" customWidth="1"/>
  </cols>
  <sheetData>
    <row r="1" spans="1:8" s="1" customFormat="1" x14ac:dyDescent="0.3">
      <c r="A1" s="9" t="s">
        <v>86</v>
      </c>
      <c r="D1" s="2" t="s">
        <v>124</v>
      </c>
      <c r="E1" s="3"/>
      <c r="F1" s="3"/>
    </row>
    <row r="2" spans="1:8" ht="18" customHeight="1" x14ac:dyDescent="0.35">
      <c r="A2" s="22" t="s">
        <v>102</v>
      </c>
      <c r="B2" s="25" t="s">
        <v>40</v>
      </c>
      <c r="C2" s="20"/>
      <c r="D2" s="2">
        <v>42706</v>
      </c>
      <c r="E2" s="8"/>
      <c r="F2" s="8"/>
      <c r="G2" s="8"/>
      <c r="H2" s="8"/>
    </row>
    <row r="3" spans="1:8" ht="15.6" x14ac:dyDescent="0.35">
      <c r="A3" s="2" t="s">
        <v>123</v>
      </c>
      <c r="B3" s="25" t="s">
        <v>79</v>
      </c>
      <c r="C3" s="20"/>
      <c r="D3" s="2">
        <v>42706</v>
      </c>
      <c r="G3" s="4"/>
      <c r="H3" s="4"/>
    </row>
    <row r="4" spans="1:8" x14ac:dyDescent="0.3">
      <c r="A4" s="2" t="s">
        <v>163</v>
      </c>
      <c r="B4" s="25" t="s">
        <v>71</v>
      </c>
      <c r="C4" s="25" t="s">
        <v>125</v>
      </c>
      <c r="D4" s="2">
        <v>42706</v>
      </c>
      <c r="G4" s="4"/>
      <c r="H4" s="4"/>
    </row>
    <row r="5" spans="1:8" ht="15.6" x14ac:dyDescent="0.35">
      <c r="A5" s="2"/>
      <c r="B5" s="25" t="s">
        <v>80</v>
      </c>
      <c r="C5" s="20"/>
      <c r="D5" s="2" t="s">
        <v>185</v>
      </c>
      <c r="G5" s="4"/>
      <c r="H5" s="4"/>
    </row>
    <row r="6" spans="1:8" x14ac:dyDescent="0.3">
      <c r="B6" s="25" t="s">
        <v>131</v>
      </c>
      <c r="C6" s="28">
        <v>42699</v>
      </c>
      <c r="D6" s="2">
        <v>42706</v>
      </c>
      <c r="G6" s="4"/>
      <c r="H6" s="4"/>
    </row>
    <row r="7" spans="1:8" ht="15.6" x14ac:dyDescent="0.35">
      <c r="A7" s="2"/>
      <c r="B7" s="25" t="s">
        <v>183</v>
      </c>
      <c r="C7" s="29" t="s">
        <v>188</v>
      </c>
      <c r="D7" s="2">
        <v>42706</v>
      </c>
      <c r="G7" s="4"/>
      <c r="H7" s="4"/>
    </row>
    <row r="8" spans="1:8" ht="15.6" x14ac:dyDescent="0.35">
      <c r="A8" s="2"/>
      <c r="B8" s="25" t="s">
        <v>151</v>
      </c>
      <c r="C8" s="20"/>
      <c r="D8" s="2">
        <v>42706</v>
      </c>
      <c r="G8" s="4"/>
      <c r="H8" s="4"/>
    </row>
    <row r="9" spans="1:8" ht="15.6" x14ac:dyDescent="0.35">
      <c r="A9" s="2"/>
      <c r="B9" s="20"/>
      <c r="C9" s="20"/>
      <c r="G9" s="4"/>
      <c r="H9" s="4"/>
    </row>
    <row r="10" spans="1:8" ht="15.6" x14ac:dyDescent="0.35">
      <c r="A10" s="2"/>
      <c r="B10" s="20"/>
      <c r="C10" s="20"/>
      <c r="G10" s="4"/>
      <c r="H10" s="4"/>
    </row>
    <row r="11" spans="1:8" ht="15.6" x14ac:dyDescent="0.35">
      <c r="A11" s="2"/>
      <c r="B11" s="25"/>
      <c r="C11" s="20"/>
      <c r="F11" s="24"/>
      <c r="G11" s="4"/>
      <c r="H11" s="4"/>
    </row>
    <row r="12" spans="1:8" ht="15.6" x14ac:dyDescent="0.35">
      <c r="F12" s="24"/>
      <c r="G12" s="4"/>
      <c r="H12" s="4"/>
    </row>
    <row r="13" spans="1:8" ht="15.6" x14ac:dyDescent="0.35">
      <c r="C13" s="20"/>
      <c r="F13" s="24"/>
      <c r="G13" s="4"/>
      <c r="H13" s="4"/>
    </row>
    <row r="14" spans="1:8" ht="15.6" x14ac:dyDescent="0.35">
      <c r="B14" s="20"/>
      <c r="C14" s="20"/>
      <c r="G14" s="4"/>
      <c r="H14" s="4"/>
    </row>
    <row r="15" spans="1:8" ht="15.6" x14ac:dyDescent="0.35">
      <c r="A15" s="2"/>
      <c r="B15" s="20"/>
      <c r="C15" s="20"/>
      <c r="G15" s="4"/>
      <c r="H15" s="4"/>
    </row>
    <row r="16" spans="1:8" ht="15.6" x14ac:dyDescent="0.35">
      <c r="B16" s="20"/>
      <c r="C16" s="20"/>
    </row>
    <row r="17" spans="2:7" ht="15.6" x14ac:dyDescent="0.35">
      <c r="B17" s="20"/>
      <c r="C17" s="20"/>
    </row>
    <row r="18" spans="2:7" ht="15.6" x14ac:dyDescent="0.35">
      <c r="B18" s="20"/>
      <c r="C18" s="25"/>
    </row>
    <row r="19" spans="2:7" ht="15.6" x14ac:dyDescent="0.35">
      <c r="F19" s="24"/>
      <c r="G19" s="2"/>
    </row>
    <row r="20" spans="2:7" ht="15.6" x14ac:dyDescent="0.35">
      <c r="B20" s="20"/>
    </row>
    <row r="21" spans="2:7" ht="15.6" x14ac:dyDescent="0.35">
      <c r="B21" s="20"/>
      <c r="C21" s="20"/>
    </row>
    <row r="101" spans="1:6" x14ac:dyDescent="0.3">
      <c r="A101" s="5"/>
      <c r="B101" s="6"/>
      <c r="C101" s="6"/>
      <c r="E101" s="7"/>
      <c r="F101" s="7"/>
    </row>
  </sheetData>
  <hyperlinks>
    <hyperlink ref="B2" r:id="rId1"/>
    <hyperlink ref="B6" r:id="rId2"/>
    <hyperlink ref="C4" r:id="rId3"/>
    <hyperlink ref="B4" r:id="rId4"/>
    <hyperlink ref="B3" r:id="rId5"/>
    <hyperlink ref="B7" r:id="rId6"/>
    <hyperlink ref="B8" r:id="rId7"/>
    <hyperlink ref="B5" r:id="rId8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workbookViewId="0">
      <selection activeCell="D26" sqref="D26"/>
    </sheetView>
  </sheetViews>
  <sheetFormatPr baseColWidth="10" defaultRowHeight="14.4" x14ac:dyDescent="0.3"/>
  <cols>
    <col min="1" max="1" width="11.5546875" style="1"/>
    <col min="2" max="2" width="22.5546875" customWidth="1"/>
    <col min="3" max="3" width="10.33203125" customWidth="1"/>
    <col min="4" max="4" width="11.5546875" style="2"/>
    <col min="5" max="6" width="11.5546875" style="4"/>
    <col min="8" max="8" width="11.88671875" customWidth="1"/>
  </cols>
  <sheetData>
    <row r="1" spans="1:8" s="1" customFormat="1" x14ac:dyDescent="0.3">
      <c r="A1" s="9" t="s">
        <v>86</v>
      </c>
      <c r="D1" s="12"/>
      <c r="E1" s="3"/>
      <c r="F1" s="3"/>
    </row>
    <row r="2" spans="1:8" ht="18" customHeight="1" x14ac:dyDescent="0.35">
      <c r="A2" s="22" t="s">
        <v>163</v>
      </c>
      <c r="B2" s="20" t="s">
        <v>158</v>
      </c>
      <c r="C2" s="29">
        <v>42698</v>
      </c>
      <c r="D2" s="12" t="s">
        <v>160</v>
      </c>
      <c r="E2" s="8"/>
      <c r="F2" s="8"/>
      <c r="G2" s="8"/>
      <c r="H2" s="8"/>
    </row>
    <row r="3" spans="1:8" ht="15.6" x14ac:dyDescent="0.35">
      <c r="A3" s="2"/>
      <c r="B3" s="20" t="s">
        <v>159</v>
      </c>
      <c r="C3" s="29">
        <v>42701</v>
      </c>
      <c r="D3" s="12" t="s">
        <v>161</v>
      </c>
      <c r="G3" s="4"/>
      <c r="H3" s="4"/>
    </row>
    <row r="4" spans="1:8" ht="15.6" x14ac:dyDescent="0.35">
      <c r="A4" s="2"/>
      <c r="B4" s="20" t="s">
        <v>150</v>
      </c>
      <c r="C4" s="29">
        <v>42698</v>
      </c>
      <c r="D4" s="12" t="s">
        <v>162</v>
      </c>
      <c r="G4" s="4"/>
      <c r="H4" s="4"/>
    </row>
    <row r="5" spans="1:8" ht="15.6" x14ac:dyDescent="0.35">
      <c r="A5" s="2"/>
      <c r="B5" s="20"/>
      <c r="C5" s="20"/>
      <c r="G5" s="4"/>
      <c r="H5" s="4"/>
    </row>
    <row r="6" spans="1:8" ht="15.6" x14ac:dyDescent="0.35">
      <c r="A6" s="2" t="s">
        <v>123</v>
      </c>
      <c r="B6" s="20"/>
      <c r="C6" s="20"/>
      <c r="G6" s="4"/>
      <c r="H6" s="4"/>
    </row>
    <row r="7" spans="1:8" ht="15.6" x14ac:dyDescent="0.35">
      <c r="A7" s="2"/>
      <c r="B7" s="20"/>
      <c r="C7" s="20"/>
      <c r="G7" s="4"/>
      <c r="H7" s="4"/>
    </row>
    <row r="8" spans="1:8" ht="15.6" x14ac:dyDescent="0.35">
      <c r="A8" s="2"/>
      <c r="B8" s="20"/>
      <c r="C8" s="20"/>
      <c r="G8" s="4"/>
      <c r="H8" s="4"/>
    </row>
    <row r="9" spans="1:8" ht="15.6" x14ac:dyDescent="0.35">
      <c r="A9" s="2"/>
      <c r="B9" s="20"/>
      <c r="C9" s="20"/>
      <c r="G9" s="4"/>
      <c r="H9" s="4"/>
    </row>
    <row r="10" spans="1:8" ht="15.6" x14ac:dyDescent="0.35">
      <c r="A10" s="2" t="s">
        <v>102</v>
      </c>
      <c r="B10" s="20"/>
      <c r="C10" s="20"/>
      <c r="G10" s="4"/>
      <c r="H10" s="4"/>
    </row>
    <row r="11" spans="1:8" ht="15.6" x14ac:dyDescent="0.35">
      <c r="A11" s="2"/>
      <c r="B11" s="25"/>
      <c r="C11" s="20"/>
      <c r="F11" s="24"/>
      <c r="G11" s="4"/>
      <c r="H11" s="4"/>
    </row>
    <row r="12" spans="1:8" ht="15.6" x14ac:dyDescent="0.35">
      <c r="B12" s="25"/>
      <c r="C12" s="25"/>
      <c r="F12" s="24"/>
      <c r="G12" s="4"/>
      <c r="H12" s="4"/>
    </row>
    <row r="13" spans="1:8" ht="15.6" x14ac:dyDescent="0.35">
      <c r="B13" s="20"/>
      <c r="C13" s="20"/>
      <c r="F13" s="24"/>
      <c r="G13" s="4"/>
      <c r="H13" s="4"/>
    </row>
    <row r="14" spans="1:8" ht="15.6" x14ac:dyDescent="0.35">
      <c r="A14" s="1" t="s">
        <v>102</v>
      </c>
      <c r="B14" s="20"/>
      <c r="C14" s="20"/>
      <c r="G14" s="4"/>
      <c r="H14" s="4"/>
    </row>
    <row r="15" spans="1:8" ht="15.6" x14ac:dyDescent="0.35">
      <c r="A15" s="2"/>
      <c r="B15" s="20"/>
      <c r="C15" s="20"/>
      <c r="G15" s="4"/>
      <c r="H15" s="4"/>
    </row>
    <row r="16" spans="1:8" ht="15.6" x14ac:dyDescent="0.35">
      <c r="B16" s="20"/>
      <c r="C16" s="20"/>
    </row>
    <row r="17" spans="2:7" ht="15.6" x14ac:dyDescent="0.35">
      <c r="B17" s="20"/>
      <c r="C17" s="20"/>
    </row>
    <row r="18" spans="2:7" ht="15.6" x14ac:dyDescent="0.35">
      <c r="B18" s="20"/>
      <c r="C18" s="25"/>
    </row>
    <row r="19" spans="2:7" ht="15.6" x14ac:dyDescent="0.35">
      <c r="B19" s="25"/>
      <c r="C19" s="28"/>
      <c r="F19" s="24"/>
      <c r="G19" s="2"/>
    </row>
    <row r="20" spans="2:7" ht="15.6" x14ac:dyDescent="0.35">
      <c r="B20" s="20"/>
    </row>
    <row r="21" spans="2:7" ht="15.6" x14ac:dyDescent="0.35">
      <c r="B21" s="20"/>
      <c r="C21" s="20"/>
    </row>
    <row r="101" spans="1:6" x14ac:dyDescent="0.3">
      <c r="A101" s="5"/>
      <c r="B101" s="6"/>
      <c r="C101" s="6"/>
      <c r="E101" s="7"/>
      <c r="F101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workbookViewId="0">
      <selection activeCell="D26" sqref="D26"/>
    </sheetView>
  </sheetViews>
  <sheetFormatPr baseColWidth="10" defaultRowHeight="14.4" x14ac:dyDescent="0.3"/>
  <cols>
    <col min="1" max="1" width="11.5546875" style="1"/>
    <col min="2" max="2" width="22.5546875" customWidth="1"/>
    <col min="3" max="3" width="10.33203125" customWidth="1"/>
    <col min="4" max="4" width="11.5546875" style="2"/>
    <col min="5" max="6" width="11.5546875" style="4"/>
    <col min="8" max="8" width="11.88671875" customWidth="1"/>
  </cols>
  <sheetData>
    <row r="1" spans="1:8" s="1" customFormat="1" x14ac:dyDescent="0.3">
      <c r="A1" s="9" t="s">
        <v>86</v>
      </c>
      <c r="D1" s="2" t="s">
        <v>124</v>
      </c>
      <c r="E1" s="3"/>
      <c r="F1" s="3"/>
    </row>
    <row r="2" spans="1:8" ht="18" customHeight="1" x14ac:dyDescent="0.35">
      <c r="A2" s="22" t="s">
        <v>163</v>
      </c>
      <c r="B2" s="25" t="s">
        <v>156</v>
      </c>
      <c r="C2" s="2">
        <v>42699</v>
      </c>
      <c r="E2" s="8"/>
      <c r="F2" s="8"/>
      <c r="G2" s="8"/>
      <c r="H2" s="8"/>
    </row>
    <row r="3" spans="1:8" ht="15.6" x14ac:dyDescent="0.35">
      <c r="A3" s="2"/>
      <c r="B3" s="20"/>
      <c r="C3" s="2"/>
      <c r="G3" s="4"/>
      <c r="H3" s="4"/>
    </row>
    <row r="4" spans="1:8" ht="15.6" x14ac:dyDescent="0.35">
      <c r="A4" s="2"/>
      <c r="B4" s="20"/>
      <c r="C4" s="2"/>
      <c r="G4" s="4"/>
      <c r="H4" s="4"/>
    </row>
    <row r="5" spans="1:8" ht="15.6" x14ac:dyDescent="0.35">
      <c r="A5" s="2"/>
      <c r="B5" s="20"/>
      <c r="C5" s="2"/>
      <c r="G5" s="4"/>
      <c r="H5" s="4"/>
    </row>
    <row r="6" spans="1:8" ht="15.6" x14ac:dyDescent="0.35">
      <c r="A6" s="2" t="s">
        <v>123</v>
      </c>
      <c r="B6" s="20"/>
      <c r="C6" s="2"/>
      <c r="G6" s="4"/>
      <c r="H6" s="4"/>
    </row>
    <row r="7" spans="1:8" ht="15.6" x14ac:dyDescent="0.35">
      <c r="A7" s="2"/>
      <c r="B7" s="20"/>
      <c r="C7" s="2"/>
      <c r="G7" s="4"/>
      <c r="H7" s="4"/>
    </row>
    <row r="8" spans="1:8" ht="15.6" x14ac:dyDescent="0.35">
      <c r="A8" s="2"/>
      <c r="B8" s="20"/>
      <c r="C8" s="2"/>
      <c r="G8" s="4"/>
      <c r="H8" s="4"/>
    </row>
    <row r="9" spans="1:8" ht="15.6" x14ac:dyDescent="0.35">
      <c r="A9" s="2"/>
      <c r="B9" s="20"/>
      <c r="C9" s="2"/>
      <c r="G9" s="4"/>
      <c r="H9" s="4"/>
    </row>
    <row r="10" spans="1:8" ht="15.6" x14ac:dyDescent="0.35">
      <c r="A10" s="2" t="s">
        <v>102</v>
      </c>
      <c r="B10" s="20"/>
      <c r="C10" s="2"/>
      <c r="G10" s="4"/>
      <c r="H10" s="4"/>
    </row>
    <row r="11" spans="1:8" ht="15.6" x14ac:dyDescent="0.35">
      <c r="A11" s="2"/>
      <c r="B11" s="25"/>
      <c r="C11" s="2"/>
      <c r="F11" s="24"/>
      <c r="G11" s="4"/>
      <c r="H11" s="4"/>
    </row>
    <row r="12" spans="1:8" ht="15.6" x14ac:dyDescent="0.35">
      <c r="B12" s="20"/>
      <c r="C12" s="2"/>
      <c r="F12" s="24"/>
      <c r="G12" s="4"/>
      <c r="H12" s="4"/>
    </row>
    <row r="13" spans="1:8" ht="15.6" x14ac:dyDescent="0.35">
      <c r="B13" s="20"/>
      <c r="C13" s="2"/>
      <c r="F13" s="24"/>
      <c r="G13" s="4"/>
      <c r="H13" s="4"/>
    </row>
    <row r="14" spans="1:8" ht="15.6" x14ac:dyDescent="0.35">
      <c r="A14" s="1" t="s">
        <v>102</v>
      </c>
      <c r="B14" s="20"/>
      <c r="C14" s="2"/>
      <c r="G14" s="4"/>
      <c r="H14" s="4"/>
    </row>
    <row r="15" spans="1:8" ht="15.6" x14ac:dyDescent="0.35">
      <c r="A15" s="2"/>
      <c r="B15" s="20"/>
      <c r="C15" s="2"/>
      <c r="G15" s="4"/>
      <c r="H15" s="4"/>
    </row>
    <row r="16" spans="1:8" ht="15.6" x14ac:dyDescent="0.35">
      <c r="B16" s="20"/>
      <c r="C16" s="2"/>
    </row>
    <row r="17" spans="2:7" ht="15.6" x14ac:dyDescent="0.35">
      <c r="B17" s="20"/>
      <c r="C17" s="2"/>
    </row>
    <row r="18" spans="2:7" ht="15.6" x14ac:dyDescent="0.35">
      <c r="B18" s="20"/>
    </row>
    <row r="19" spans="2:7" ht="15.6" x14ac:dyDescent="0.35">
      <c r="B19" s="25"/>
      <c r="C19" s="2"/>
      <c r="F19" s="24"/>
      <c r="G19" s="2"/>
    </row>
    <row r="20" spans="2:7" ht="15.6" x14ac:dyDescent="0.35">
      <c r="B20" s="20"/>
      <c r="C20" s="2"/>
    </row>
    <row r="21" spans="2:7" ht="15.6" x14ac:dyDescent="0.35">
      <c r="B21" s="20"/>
      <c r="C21" s="20"/>
    </row>
    <row r="101" spans="1:6" x14ac:dyDescent="0.3">
      <c r="A101" s="5"/>
      <c r="B101" s="6"/>
      <c r="C101" s="6"/>
      <c r="E101" s="7"/>
      <c r="F101" s="7"/>
    </row>
  </sheetData>
  <hyperlinks>
    <hyperlink ref="B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SUIVI (2)</vt:lpstr>
      <vt:lpstr>SUIVI</vt:lpstr>
      <vt:lpstr>SITES</vt:lpstr>
      <vt:lpstr>INTERIM</vt:lpstr>
      <vt:lpstr>PLUS</vt:lpstr>
      <vt:lpstr>RÉSEAU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Dede</cp:lastModifiedBy>
  <dcterms:created xsi:type="dcterms:W3CDTF">2016-10-27T16:13:34Z</dcterms:created>
  <dcterms:modified xsi:type="dcterms:W3CDTF">2016-12-04T15:06:56Z</dcterms:modified>
</cp:coreProperties>
</file>