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825" windowWidth="19170" windowHeight="3885" activeTab="1"/>
  </bookViews>
  <sheets>
    <sheet name="TARIF" sheetId="2" r:id="rId1"/>
    <sheet name="VOLS" sheetId="1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G7" i="1"/>
  <c r="G8"/>
  <c r="G9"/>
  <c r="G10"/>
  <c r="G11"/>
  <c r="G12"/>
  <c r="G13"/>
  <c r="G14"/>
  <c r="G15"/>
  <c r="G16"/>
  <c r="G17"/>
  <c r="G18"/>
  <c r="G19"/>
  <c r="G20"/>
  <c r="G21"/>
  <c r="G22"/>
  <c r="G23"/>
  <c r="G24"/>
  <c r="G4"/>
  <c r="G5"/>
  <c r="G6"/>
  <c r="G3"/>
  <c r="G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"/>
</calcChain>
</file>

<file path=xl/sharedStrings.xml><?xml version="1.0" encoding="utf-8"?>
<sst xmlns="http://schemas.openxmlformats.org/spreadsheetml/2006/main" count="73" uniqueCount="26">
  <si>
    <t>DESTINATION</t>
  </si>
  <si>
    <t>DATE D'ARRIVEE</t>
  </si>
  <si>
    <t>DATE DE DEPART</t>
  </si>
  <si>
    <t>DUREE(J)</t>
  </si>
  <si>
    <t>COUT DU VOL</t>
  </si>
  <si>
    <t>COUT D'UNE NUIT D'HOTEL</t>
  </si>
  <si>
    <t>COUT DU SEJOUR</t>
  </si>
  <si>
    <t>LONDRES</t>
  </si>
  <si>
    <t>GENEVE</t>
  </si>
  <si>
    <t>BASTIA</t>
  </si>
  <si>
    <t>TOULOUSE</t>
  </si>
  <si>
    <t>MARSEILLE</t>
  </si>
  <si>
    <t>VIENNE</t>
  </si>
  <si>
    <t>MADRID</t>
  </si>
  <si>
    <t>NEW-YORK</t>
  </si>
  <si>
    <t>MAHE</t>
  </si>
  <si>
    <t>ROME</t>
  </si>
  <si>
    <t>AMSTERDAM</t>
  </si>
  <si>
    <t>LE CAIRE</t>
  </si>
  <si>
    <t>MALTE</t>
  </si>
  <si>
    <t>¶¶</t>
  </si>
  <si>
    <t>¶¶¶</t>
  </si>
  <si>
    <t>¶¶¶¶</t>
  </si>
  <si>
    <r>
      <t xml:space="preserve">TYPE D'HOTEL (1/2/3 </t>
    </r>
    <r>
      <rPr>
        <sz val="11"/>
        <color indexed="8"/>
        <rFont val="Wingdings"/>
        <charset val="2"/>
      </rPr>
      <t>¶</t>
    </r>
    <r>
      <rPr>
        <sz val="11"/>
        <color theme="1"/>
        <rFont val="Calibri"/>
        <family val="2"/>
        <scheme val="minor"/>
      </rPr>
      <t>)</t>
    </r>
  </si>
  <si>
    <t>COUT VOYAGE ALLER/RETOUR</t>
  </si>
  <si>
    <t>COUT DE LA NUIT D'HOTEL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</si>
</sst>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Wingdings"/>
      <charset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628650</xdr:colOff>
      <xdr:row>0</xdr:row>
      <xdr:rowOff>457200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267575" y="457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8</xdr:col>
      <xdr:colOff>466725</xdr:colOff>
      <xdr:row>0</xdr:row>
      <xdr:rowOff>123825</xdr:rowOff>
    </xdr:from>
    <xdr:to>
      <xdr:col>13</xdr:col>
      <xdr:colOff>409575</xdr:colOff>
      <xdr:row>3</xdr:row>
      <xdr:rowOff>66675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105650" y="123825"/>
          <a:ext cx="3752850" cy="895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dois donc faire apparaître dans les cellules de la colonne G le coût d'une nuit d’hôtel selon la classe étoilé de l’hôtel ma formule en G2 ne fonctionne pas pourquoi?(en plus j'imagine que je vais devoir encore imbriquer des si et recherche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opLeftCell="A7" workbookViewId="0">
      <selection activeCell="G12" sqref="G12"/>
    </sheetView>
  </sheetViews>
  <sheetFormatPr baseColWidth="10" defaultRowHeight="15"/>
  <cols>
    <col min="1" max="1" width="13.42578125" customWidth="1"/>
    <col min="5" max="5" width="17" customWidth="1"/>
  </cols>
  <sheetData>
    <row r="1" spans="1:6">
      <c r="B1" s="12" t="s">
        <v>25</v>
      </c>
      <c r="C1" s="12"/>
      <c r="D1" s="12"/>
    </row>
    <row r="2" spans="1:6" ht="30">
      <c r="A2" s="4" t="s">
        <v>0</v>
      </c>
      <c r="B2" s="8" t="s">
        <v>20</v>
      </c>
      <c r="C2" s="8" t="s">
        <v>21</v>
      </c>
      <c r="D2" s="8" t="s">
        <v>22</v>
      </c>
      <c r="E2" s="9" t="s">
        <v>24</v>
      </c>
      <c r="F2" s="1"/>
    </row>
    <row r="3" spans="1:6">
      <c r="A3" s="5" t="s">
        <v>17</v>
      </c>
      <c r="B3" s="3">
        <v>240</v>
      </c>
      <c r="C3" s="3">
        <v>288</v>
      </c>
      <c r="D3" s="3">
        <v>360</v>
      </c>
      <c r="E3" s="11">
        <v>850</v>
      </c>
    </row>
    <row r="4" spans="1:6">
      <c r="A4" s="5" t="s">
        <v>9</v>
      </c>
      <c r="B4" s="3">
        <v>135</v>
      </c>
      <c r="C4" s="3">
        <v>162</v>
      </c>
      <c r="D4" s="3">
        <v>205</v>
      </c>
      <c r="E4" s="11">
        <v>950</v>
      </c>
    </row>
    <row r="5" spans="1:6">
      <c r="A5" s="5" t="s">
        <v>8</v>
      </c>
      <c r="B5" s="3">
        <v>400</v>
      </c>
      <c r="C5" s="3">
        <v>480</v>
      </c>
      <c r="D5" s="3">
        <v>600</v>
      </c>
      <c r="E5" s="11">
        <v>620</v>
      </c>
    </row>
    <row r="6" spans="1:6">
      <c r="A6" s="5" t="s">
        <v>18</v>
      </c>
      <c r="B6" s="3">
        <v>190</v>
      </c>
      <c r="C6" s="3">
        <v>228</v>
      </c>
      <c r="D6" s="3">
        <v>285</v>
      </c>
      <c r="E6" s="11">
        <v>1200</v>
      </c>
    </row>
    <row r="7" spans="1:6">
      <c r="A7" s="5" t="s">
        <v>7</v>
      </c>
      <c r="B7" s="3">
        <v>210</v>
      </c>
      <c r="C7" s="3">
        <v>252</v>
      </c>
      <c r="D7" s="3">
        <v>315</v>
      </c>
      <c r="E7" s="11">
        <v>980</v>
      </c>
    </row>
    <row r="8" spans="1:6">
      <c r="A8" s="5" t="s">
        <v>13</v>
      </c>
      <c r="B8" s="3">
        <v>220</v>
      </c>
      <c r="C8" s="3">
        <v>264</v>
      </c>
      <c r="D8" s="3">
        <v>330</v>
      </c>
      <c r="E8" s="11">
        <v>670</v>
      </c>
    </row>
    <row r="9" spans="1:6">
      <c r="A9" s="5" t="s">
        <v>15</v>
      </c>
      <c r="B9" s="3">
        <v>260</v>
      </c>
      <c r="C9" s="3">
        <v>312</v>
      </c>
      <c r="D9" s="3">
        <v>390</v>
      </c>
      <c r="E9" s="11">
        <v>3800</v>
      </c>
    </row>
    <row r="10" spans="1:6">
      <c r="A10" s="5" t="s">
        <v>19</v>
      </c>
      <c r="B10" s="3">
        <v>280</v>
      </c>
      <c r="C10" s="3">
        <v>336</v>
      </c>
      <c r="D10" s="3">
        <v>420</v>
      </c>
      <c r="E10" s="11">
        <v>4100</v>
      </c>
    </row>
    <row r="11" spans="1:6">
      <c r="A11" s="5" t="s">
        <v>11</v>
      </c>
      <c r="B11" s="3">
        <v>120</v>
      </c>
      <c r="C11" s="3">
        <v>153</v>
      </c>
      <c r="D11" s="3">
        <v>250</v>
      </c>
      <c r="E11" s="11">
        <v>840</v>
      </c>
    </row>
    <row r="12" spans="1:6">
      <c r="A12" s="5" t="s">
        <v>14</v>
      </c>
      <c r="B12" s="3">
        <v>310</v>
      </c>
      <c r="C12" s="3">
        <v>372</v>
      </c>
      <c r="D12" s="3">
        <v>465</v>
      </c>
      <c r="E12" s="11">
        <v>2800</v>
      </c>
    </row>
    <row r="13" spans="1:6">
      <c r="A13" s="5" t="s">
        <v>16</v>
      </c>
      <c r="B13" s="3">
        <v>190</v>
      </c>
      <c r="C13" s="3">
        <v>228</v>
      </c>
      <c r="D13" s="3">
        <v>285</v>
      </c>
      <c r="E13" s="11">
        <v>450</v>
      </c>
    </row>
    <row r="14" spans="1:6">
      <c r="A14" s="5" t="s">
        <v>10</v>
      </c>
      <c r="B14" s="3">
        <v>90</v>
      </c>
      <c r="C14" s="3">
        <v>120</v>
      </c>
      <c r="D14" s="3">
        <v>150</v>
      </c>
      <c r="E14" s="11">
        <v>550</v>
      </c>
    </row>
    <row r="15" spans="1:6">
      <c r="A15" s="5" t="s">
        <v>12</v>
      </c>
      <c r="B15" s="3">
        <v>340</v>
      </c>
      <c r="C15" s="3">
        <v>408</v>
      </c>
      <c r="D15" s="3">
        <v>510</v>
      </c>
      <c r="E15" s="11">
        <v>630</v>
      </c>
    </row>
  </sheetData>
  <mergeCells count="1">
    <mergeCell ref="B1:D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K8" sqref="K8"/>
    </sheetView>
  </sheetViews>
  <sheetFormatPr baseColWidth="10" defaultRowHeight="15"/>
  <cols>
    <col min="1" max="1" width="14.85546875" customWidth="1"/>
    <col min="6" max="6" width="16.140625" customWidth="1"/>
  </cols>
  <sheetData>
    <row r="1" spans="1:8" ht="45">
      <c r="A1" s="3" t="s">
        <v>0</v>
      </c>
      <c r="B1" s="4" t="s">
        <v>1</v>
      </c>
      <c r="C1" s="4" t="s">
        <v>2</v>
      </c>
      <c r="D1" s="4" t="s">
        <v>23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>
      <c r="A2" s="5" t="s">
        <v>7</v>
      </c>
      <c r="B2" s="6">
        <v>37294</v>
      </c>
      <c r="C2" s="6">
        <v>37302</v>
      </c>
      <c r="D2" s="7" t="s">
        <v>20</v>
      </c>
      <c r="E2" s="3">
        <f>C2-B2</f>
        <v>8</v>
      </c>
      <c r="F2" s="10">
        <f ca="1">LOOKUP(A2,TARIF!$A$3:$E$15)</f>
        <v>980</v>
      </c>
      <c r="G2" s="3">
        <f ca="1">OFFSET(TARIF!$A$2,MATCH(A2,TARIF!$A$3:$A$15,0),MATCH(D2,TARIF!$B$2:$D$2,0))</f>
        <v>210</v>
      </c>
      <c r="H2" s="3"/>
    </row>
    <row r="3" spans="1:8">
      <c r="A3" s="5" t="s">
        <v>8</v>
      </c>
      <c r="B3" s="6">
        <v>37317</v>
      </c>
      <c r="C3" s="6">
        <v>37335</v>
      </c>
      <c r="D3" s="7" t="s">
        <v>21</v>
      </c>
      <c r="E3" s="3">
        <f t="shared" ref="E3:E24" si="0">C3-B3</f>
        <v>18</v>
      </c>
      <c r="F3" s="10">
        <f ca="1">LOOKUP(A3,TARIF!$A$3:$E$15)</f>
        <v>620</v>
      </c>
      <c r="G3" s="3">
        <f ca="1">OFFSET(TARIF!$A$2,MATCH(A3,TARIF!$A$3:$A$15,0),MATCH(D3,TARIF!$B$2:$D$2,0))</f>
        <v>480</v>
      </c>
      <c r="H3" s="3"/>
    </row>
    <row r="4" spans="1:8">
      <c r="A4" s="5" t="s">
        <v>9</v>
      </c>
      <c r="B4" s="6">
        <v>37351</v>
      </c>
      <c r="C4" s="6">
        <v>37361</v>
      </c>
      <c r="D4" s="7" t="s">
        <v>20</v>
      </c>
      <c r="E4" s="3">
        <f t="shared" si="0"/>
        <v>10</v>
      </c>
      <c r="F4" s="10">
        <f ca="1">LOOKUP(A4,TARIF!$A$3:$E$15)</f>
        <v>950</v>
      </c>
      <c r="G4" s="3">
        <f ca="1">OFFSET(TARIF!$A$2,MATCH(A4,TARIF!$A$3:$A$15,0),MATCH(D4,TARIF!$B$2:$D$2,0))</f>
        <v>135</v>
      </c>
      <c r="H4" s="3"/>
    </row>
    <row r="5" spans="1:8">
      <c r="A5" s="5" t="s">
        <v>10</v>
      </c>
      <c r="B5" s="6">
        <v>37371</v>
      </c>
      <c r="C5" s="6">
        <v>37386</v>
      </c>
      <c r="D5" s="7" t="s">
        <v>21</v>
      </c>
      <c r="E5" s="3">
        <f t="shared" si="0"/>
        <v>15</v>
      </c>
      <c r="F5" s="10">
        <f ca="1">LOOKUP(A5,TARIF!$A$3:$E$15)</f>
        <v>550</v>
      </c>
      <c r="G5" s="3">
        <f ca="1">OFFSET(TARIF!$A$2,MATCH(A5,TARIF!$A$3:$A$15,0),MATCH(D5,TARIF!$B$2:$D$2,0))</f>
        <v>120</v>
      </c>
      <c r="H5" s="3"/>
    </row>
    <row r="6" spans="1:8">
      <c r="A6" s="5" t="s">
        <v>11</v>
      </c>
      <c r="B6" s="6">
        <v>37439</v>
      </c>
      <c r="C6" s="6">
        <v>37468</v>
      </c>
      <c r="D6" s="7" t="s">
        <v>22</v>
      </c>
      <c r="E6" s="3">
        <f t="shared" si="0"/>
        <v>29</v>
      </c>
      <c r="F6" s="10">
        <f ca="1">LOOKUP(A6,TARIF!$A$3:$E$15)</f>
        <v>840</v>
      </c>
      <c r="G6" s="3">
        <f ca="1">OFFSET(TARIF!$A$2,MATCH(A6,TARIF!$A$3:$A$15,0),MATCH(D6,TARIF!$B$2:$D$2,0))</f>
        <v>250</v>
      </c>
      <c r="H6" s="3"/>
    </row>
    <row r="7" spans="1:8">
      <c r="A7" s="5" t="s">
        <v>12</v>
      </c>
      <c r="B7" s="6">
        <v>37419</v>
      </c>
      <c r="C7" s="6">
        <v>37427</v>
      </c>
      <c r="D7" s="7" t="s">
        <v>22</v>
      </c>
      <c r="E7" s="3">
        <f t="shared" si="0"/>
        <v>8</v>
      </c>
      <c r="F7" s="10">
        <f ca="1">LOOKUP(A7,TARIF!$A$3:$E$15)</f>
        <v>630</v>
      </c>
      <c r="G7" s="3">
        <f ca="1">OFFSET(TARIF!$A$2,MATCH(A7,TARIF!$A$3:$A$15,0),MATCH(D7,TARIF!$B$2:$D$2,0))</f>
        <v>510</v>
      </c>
      <c r="H7" s="3"/>
    </row>
    <row r="8" spans="1:8">
      <c r="A8" s="5" t="s">
        <v>13</v>
      </c>
      <c r="B8" s="6">
        <v>37469</v>
      </c>
      <c r="C8" s="6">
        <v>37498</v>
      </c>
      <c r="D8" s="7" t="s">
        <v>20</v>
      </c>
      <c r="E8" s="3">
        <f t="shared" si="0"/>
        <v>29</v>
      </c>
      <c r="F8" s="10">
        <f ca="1">LOOKUP(A8,TARIF!$A$3:$E$15)</f>
        <v>670</v>
      </c>
      <c r="G8" s="3">
        <f ca="1">OFFSET(TARIF!$A$2,MATCH(A8,TARIF!$A$3:$A$15,0),MATCH(D8,TARIF!$B$2:$D$2,0))</f>
        <v>220</v>
      </c>
      <c r="H8" s="3"/>
    </row>
    <row r="9" spans="1:8">
      <c r="A9" s="5" t="s">
        <v>14</v>
      </c>
      <c r="B9" s="6">
        <v>37352</v>
      </c>
      <c r="C9" s="6">
        <v>37356</v>
      </c>
      <c r="D9" s="7" t="s">
        <v>20</v>
      </c>
      <c r="E9" s="3">
        <f t="shared" si="0"/>
        <v>4</v>
      </c>
      <c r="F9" s="10">
        <f ca="1">LOOKUP(A9,TARIF!$A$3:$E$15)</f>
        <v>2800</v>
      </c>
      <c r="G9" s="3">
        <f ca="1">OFFSET(TARIF!$A$2,MATCH(A9,TARIF!$A$3:$A$15,0),MATCH(D9,TARIF!$B$2:$D$2,0))</f>
        <v>310</v>
      </c>
      <c r="H9" s="3"/>
    </row>
    <row r="10" spans="1:8">
      <c r="A10" s="5" t="s">
        <v>8</v>
      </c>
      <c r="B10" s="6">
        <v>37388</v>
      </c>
      <c r="C10" s="6">
        <v>37393</v>
      </c>
      <c r="D10" s="7" t="s">
        <v>21</v>
      </c>
      <c r="E10" s="3">
        <f t="shared" si="0"/>
        <v>5</v>
      </c>
      <c r="F10" s="10">
        <f ca="1">LOOKUP(A10,TARIF!$A$3:$E$15)</f>
        <v>620</v>
      </c>
      <c r="G10" s="3">
        <f ca="1">OFFSET(TARIF!$A$2,MATCH(A10,TARIF!$A$3:$A$15,0),MATCH(D10,TARIF!$B$2:$D$2,0))</f>
        <v>480</v>
      </c>
      <c r="H10" s="3"/>
    </row>
    <row r="11" spans="1:8">
      <c r="A11" s="5" t="s">
        <v>15</v>
      </c>
      <c r="B11" s="6">
        <v>37382</v>
      </c>
      <c r="C11" s="6">
        <v>37396</v>
      </c>
      <c r="D11" s="7" t="s">
        <v>22</v>
      </c>
      <c r="E11" s="3">
        <f t="shared" si="0"/>
        <v>14</v>
      </c>
      <c r="F11" s="10">
        <f ca="1">LOOKUP(A11,TARIF!$A$3:$E$15)</f>
        <v>3800</v>
      </c>
      <c r="G11" s="3">
        <f ca="1">OFFSET(TARIF!$A$2,MATCH(A11,TARIF!$A$3:$A$15,0),MATCH(D11,TARIF!$B$2:$D$2,0))</f>
        <v>390</v>
      </c>
      <c r="H11" s="3"/>
    </row>
    <row r="12" spans="1:8">
      <c r="A12" s="5" t="s">
        <v>16</v>
      </c>
      <c r="B12" s="6">
        <v>37451</v>
      </c>
      <c r="C12" s="6">
        <v>37478</v>
      </c>
      <c r="D12" s="7" t="s">
        <v>22</v>
      </c>
      <c r="E12" s="3">
        <f t="shared" si="0"/>
        <v>27</v>
      </c>
      <c r="F12" s="10">
        <f ca="1">LOOKUP(A12,TARIF!$A$3:$E$15)</f>
        <v>450</v>
      </c>
      <c r="G12" s="3">
        <f ca="1">OFFSET(TARIF!$A$2,MATCH(A12,TARIF!$A$3:$A$15,0),MATCH(D12,TARIF!$B$2:$D$2,0))</f>
        <v>285</v>
      </c>
      <c r="H12" s="3"/>
    </row>
    <row r="13" spans="1:8">
      <c r="A13" s="5" t="s">
        <v>17</v>
      </c>
      <c r="B13" s="6">
        <v>37335</v>
      </c>
      <c r="C13" s="6">
        <v>37343</v>
      </c>
      <c r="D13" s="7" t="s">
        <v>22</v>
      </c>
      <c r="E13" s="3">
        <f t="shared" si="0"/>
        <v>8</v>
      </c>
      <c r="F13" s="10">
        <f ca="1">LOOKUP(A13,TARIF!$A$3:$E$15)</f>
        <v>850</v>
      </c>
      <c r="G13" s="3">
        <f ca="1">OFFSET(TARIF!$A$2,MATCH(A13,TARIF!$A$3:$A$15,0),MATCH(D13,TARIF!$B$2:$D$2,0))</f>
        <v>360</v>
      </c>
      <c r="H13" s="3"/>
    </row>
    <row r="14" spans="1:8">
      <c r="A14" s="5" t="s">
        <v>18</v>
      </c>
      <c r="B14" s="6">
        <v>37427</v>
      </c>
      <c r="C14" s="6">
        <v>37435</v>
      </c>
      <c r="D14" s="7" t="s">
        <v>22</v>
      </c>
      <c r="E14" s="3">
        <f t="shared" si="0"/>
        <v>8</v>
      </c>
      <c r="F14" s="10">
        <f ca="1">LOOKUP(A14,TARIF!$A$3:$E$15)</f>
        <v>1200</v>
      </c>
      <c r="G14" s="3">
        <f ca="1">OFFSET(TARIF!$A$2,MATCH(A14,TARIF!$A$3:$A$15,0),MATCH(D14,TARIF!$B$2:$D$2,0))</f>
        <v>285</v>
      </c>
      <c r="H14" s="3"/>
    </row>
    <row r="15" spans="1:8">
      <c r="A15" s="5" t="s">
        <v>19</v>
      </c>
      <c r="B15" s="6">
        <v>37340</v>
      </c>
      <c r="C15" s="6">
        <v>37347</v>
      </c>
      <c r="D15" s="7" t="s">
        <v>22</v>
      </c>
      <c r="E15" s="3">
        <f t="shared" si="0"/>
        <v>7</v>
      </c>
      <c r="F15" s="10">
        <f ca="1">LOOKUP(A15,TARIF!$A$3:$E$15)</f>
        <v>4100</v>
      </c>
      <c r="G15" s="3">
        <f ca="1">OFFSET(TARIF!$A$2,MATCH(A15,TARIF!$A$3:$A$15,0),MATCH(D15,TARIF!$B$2:$D$2,0))</f>
        <v>420</v>
      </c>
      <c r="H15" s="3"/>
    </row>
    <row r="16" spans="1:8">
      <c r="A16" s="5" t="s">
        <v>7</v>
      </c>
      <c r="B16" s="6">
        <v>37422</v>
      </c>
      <c r="C16" s="6">
        <v>37429</v>
      </c>
      <c r="D16" s="7" t="s">
        <v>21</v>
      </c>
      <c r="E16" s="3">
        <f t="shared" si="0"/>
        <v>7</v>
      </c>
      <c r="F16" s="10">
        <f ca="1">LOOKUP(A16,TARIF!$A$3:$E$15)</f>
        <v>980</v>
      </c>
      <c r="G16" s="3">
        <f ca="1">OFFSET(TARIF!$A$2,MATCH(A16,TARIF!$A$3:$A$15,0),MATCH(D16,TARIF!$B$2:$D$2,0))</f>
        <v>252</v>
      </c>
      <c r="H16" s="3"/>
    </row>
    <row r="17" spans="1:8">
      <c r="A17" s="5" t="s">
        <v>13</v>
      </c>
      <c r="B17" s="6">
        <v>37422</v>
      </c>
      <c r="C17" s="6">
        <v>37451</v>
      </c>
      <c r="D17" s="7" t="s">
        <v>21</v>
      </c>
      <c r="E17" s="3">
        <f t="shared" si="0"/>
        <v>29</v>
      </c>
      <c r="F17" s="10">
        <f ca="1">LOOKUP(A17,TARIF!$A$3:$E$15)</f>
        <v>670</v>
      </c>
      <c r="G17" s="3">
        <f ca="1">OFFSET(TARIF!$A$2,MATCH(A17,TARIF!$A$3:$A$15,0),MATCH(D17,TARIF!$B$2:$D$2,0))</f>
        <v>264</v>
      </c>
      <c r="H17" s="3"/>
    </row>
    <row r="18" spans="1:8">
      <c r="A18" s="5" t="s">
        <v>14</v>
      </c>
      <c r="B18" s="6">
        <v>37317</v>
      </c>
      <c r="C18" s="6">
        <v>37332</v>
      </c>
      <c r="D18" s="7" t="s">
        <v>21</v>
      </c>
      <c r="E18" s="3">
        <f t="shared" si="0"/>
        <v>15</v>
      </c>
      <c r="F18" s="10">
        <f ca="1">LOOKUP(A18,TARIF!$A$3:$E$15)</f>
        <v>2800</v>
      </c>
      <c r="G18" s="3">
        <f ca="1">OFFSET(TARIF!$A$2,MATCH(A18,TARIF!$A$3:$A$15,0),MATCH(D18,TARIF!$B$2:$D$2,0))</f>
        <v>372</v>
      </c>
      <c r="H18" s="3"/>
    </row>
    <row r="19" spans="1:8">
      <c r="A19" s="5" t="s">
        <v>12</v>
      </c>
      <c r="B19" s="6">
        <v>37391</v>
      </c>
      <c r="C19" s="6">
        <v>37398</v>
      </c>
      <c r="D19" s="7" t="s">
        <v>22</v>
      </c>
      <c r="E19" s="3">
        <f t="shared" si="0"/>
        <v>7</v>
      </c>
      <c r="F19" s="10">
        <f ca="1">LOOKUP(A19,TARIF!$A$3:$E$15)</f>
        <v>630</v>
      </c>
      <c r="G19" s="3">
        <f ca="1">OFFSET(TARIF!$A$2,MATCH(A19,TARIF!$A$3:$A$15,0),MATCH(D19,TARIF!$B$2:$D$2,0))</f>
        <v>510</v>
      </c>
      <c r="H19" s="3"/>
    </row>
    <row r="20" spans="1:8">
      <c r="A20" s="5" t="s">
        <v>17</v>
      </c>
      <c r="B20" s="6">
        <v>37447</v>
      </c>
      <c r="C20" s="6">
        <v>37454</v>
      </c>
      <c r="D20" s="7" t="s">
        <v>20</v>
      </c>
      <c r="E20" s="3">
        <f t="shared" si="0"/>
        <v>7</v>
      </c>
      <c r="F20" s="10">
        <f ca="1">LOOKUP(A20,TARIF!$A$3:$E$15)</f>
        <v>850</v>
      </c>
      <c r="G20" s="3">
        <f ca="1">OFFSET(TARIF!$A$2,MATCH(A20,TARIF!$A$3:$A$15,0),MATCH(D20,TARIF!$B$2:$D$2,0))</f>
        <v>240</v>
      </c>
      <c r="H20" s="3"/>
    </row>
    <row r="21" spans="1:8">
      <c r="A21" s="5" t="s">
        <v>11</v>
      </c>
      <c r="B21" s="6">
        <v>37483</v>
      </c>
      <c r="C21" s="6">
        <v>37498</v>
      </c>
      <c r="D21" s="7" t="s">
        <v>21</v>
      </c>
      <c r="E21" s="3">
        <f t="shared" si="0"/>
        <v>15</v>
      </c>
      <c r="F21" s="10">
        <f ca="1">LOOKUP(A21,TARIF!$A$3:$E$15)</f>
        <v>840</v>
      </c>
      <c r="G21" s="3">
        <f ca="1">OFFSET(TARIF!$A$2,MATCH(A21,TARIF!$A$3:$A$15,0),MATCH(D21,TARIF!$B$2:$D$2,0))</f>
        <v>153</v>
      </c>
      <c r="H21" s="3"/>
    </row>
    <row r="22" spans="1:8">
      <c r="A22" s="5" t="s">
        <v>18</v>
      </c>
      <c r="B22" s="6">
        <v>37427</v>
      </c>
      <c r="C22" s="6">
        <v>37437</v>
      </c>
      <c r="D22" s="7" t="s">
        <v>21</v>
      </c>
      <c r="E22" s="3">
        <f t="shared" si="0"/>
        <v>10</v>
      </c>
      <c r="F22" s="10">
        <f ca="1">LOOKUP(A22,TARIF!$A$3:$E$15)</f>
        <v>1200</v>
      </c>
      <c r="G22" s="3">
        <f ca="1">OFFSET(TARIF!$A$2,MATCH(A22,TARIF!$A$3:$A$15,0),MATCH(D22,TARIF!$B$2:$D$2,0))</f>
        <v>228</v>
      </c>
      <c r="H22" s="3"/>
    </row>
    <row r="23" spans="1:8">
      <c r="A23" s="5" t="s">
        <v>7</v>
      </c>
      <c r="B23" s="6">
        <v>37340</v>
      </c>
      <c r="C23" s="6">
        <v>37361</v>
      </c>
      <c r="D23" s="7" t="s">
        <v>21</v>
      </c>
      <c r="E23" s="3">
        <f t="shared" si="0"/>
        <v>21</v>
      </c>
      <c r="F23" s="10">
        <f ca="1">LOOKUP(A23,TARIF!$A$3:$E$15)</f>
        <v>980</v>
      </c>
      <c r="G23" s="3">
        <f ca="1">OFFSET(TARIF!$A$2,MATCH(A23,TARIF!$A$3:$A$15,0),MATCH(D23,TARIF!$B$2:$D$2,0))</f>
        <v>252</v>
      </c>
      <c r="H23" s="3"/>
    </row>
    <row r="24" spans="1:8">
      <c r="A24" s="5" t="s">
        <v>9</v>
      </c>
      <c r="B24" s="6">
        <v>37417</v>
      </c>
      <c r="C24" s="6">
        <v>37447</v>
      </c>
      <c r="D24" s="7" t="s">
        <v>22</v>
      </c>
      <c r="E24" s="3">
        <f t="shared" si="0"/>
        <v>30</v>
      </c>
      <c r="F24" s="10">
        <f ca="1">LOOKUP(A24,TARIF!$A$3:$E$15)</f>
        <v>950</v>
      </c>
      <c r="G24" s="3">
        <f ca="1">OFFSET(TARIF!$A$2,MATCH(A24,TARIF!$A$3:$A$15,0),MATCH(D24,TARIF!$B$2:$D$2,0))</f>
        <v>205</v>
      </c>
      <c r="H24" s="3"/>
    </row>
    <row r="25" spans="1:8">
      <c r="A25" s="2"/>
    </row>
    <row r="26" spans="1:8">
      <c r="A26" s="2"/>
    </row>
    <row r="27" spans="1:8">
      <c r="A27" s="2"/>
    </row>
  </sheetData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TARIF</vt:lpstr>
      <vt:lpstr>VOLS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Eric-Brenterch</dc:creator>
  <cp:lastModifiedBy>Dédé</cp:lastModifiedBy>
  <dcterms:created xsi:type="dcterms:W3CDTF">2013-01-29T16:38:51Z</dcterms:created>
  <dcterms:modified xsi:type="dcterms:W3CDTF">2013-01-29T22:36:40Z</dcterms:modified>
</cp:coreProperties>
</file>