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bookViews>
    <workbookView xWindow="-30" yWindow="-30" windowWidth="12225" windowHeight="11640" tabRatio="184"/>
  </bookViews>
  <sheets>
    <sheet name="Devis" sheetId="1" r:id="rId1"/>
    <sheet name="Données" sheetId="2" r:id="rId2"/>
    <sheet name="Feuil1" sheetId="3" r:id="rId3"/>
  </sheets>
  <definedNames>
    <definedName name="_xlnm._FilterDatabase" localSheetId="0" hidden="1">Devis!#REF!</definedName>
    <definedName name="_xlnm._FilterDatabase" localSheetId="1" hidden="1">Données!#REF!</definedName>
    <definedName name="Dimension">Données!$B:$B</definedName>
    <definedName name="Libellé">Données!$A:$A</definedName>
    <definedName name="Plat">Données!#REF!</definedName>
    <definedName name="Prix">Données!$C:$C</definedName>
    <definedName name="_xlnm.Print_Area" localSheetId="0">Devis!$A$1:$M$66</definedName>
  </definedNames>
  <calcPr calcId="114210" fullCalcOnLoad="1"/>
</workbook>
</file>

<file path=xl/calcChain.xml><?xml version="1.0" encoding="utf-8"?>
<calcChain xmlns="http://schemas.openxmlformats.org/spreadsheetml/2006/main">
  <c r="L68" i="1"/>
  <c r="L63"/>
  <c r="L64"/>
  <c r="L65"/>
  <c r="L66"/>
  <c r="L67"/>
  <c r="F67"/>
  <c r="F66"/>
  <c r="F65"/>
  <c r="F64"/>
  <c r="F63"/>
  <c r="L17"/>
  <c r="L18"/>
  <c r="K19"/>
  <c r="L19"/>
  <c r="K20"/>
  <c r="L20"/>
  <c r="K21"/>
  <c r="L21"/>
  <c r="K22"/>
  <c r="L22"/>
  <c r="K23"/>
  <c r="L23"/>
  <c r="K24"/>
  <c r="L24"/>
  <c r="K25"/>
  <c r="L25"/>
  <c r="K26"/>
  <c r="L26"/>
  <c r="K27"/>
  <c r="L27"/>
  <c r="L28"/>
  <c r="L29"/>
  <c r="K30"/>
  <c r="L30"/>
  <c r="K31"/>
  <c r="L31"/>
  <c r="L32"/>
  <c r="L33"/>
  <c r="K34"/>
  <c r="L34"/>
  <c r="K35"/>
  <c r="L35"/>
  <c r="K36"/>
  <c r="L36"/>
  <c r="K37"/>
  <c r="L37"/>
  <c r="K38"/>
  <c r="L38"/>
  <c r="K39"/>
  <c r="L39"/>
  <c r="K40"/>
  <c r="L40"/>
  <c r="L41"/>
  <c r="L43"/>
  <c r="K44"/>
  <c r="L44"/>
  <c r="K45"/>
  <c r="L45"/>
  <c r="K46"/>
  <c r="L46"/>
  <c r="K47"/>
  <c r="L47"/>
  <c r="K48"/>
  <c r="L48"/>
  <c r="L50"/>
  <c r="L54"/>
  <c r="L55"/>
  <c r="L56"/>
  <c r="L59"/>
  <c r="L60"/>
  <c r="L61"/>
  <c r="J18"/>
  <c r="K18"/>
  <c r="J19"/>
  <c r="J20"/>
  <c r="J21"/>
  <c r="J22"/>
  <c r="J23"/>
  <c r="J24"/>
  <c r="J25"/>
  <c r="J26"/>
  <c r="J27"/>
  <c r="J28"/>
  <c r="K28"/>
  <c r="J29"/>
  <c r="K29"/>
  <c r="J30"/>
  <c r="J31"/>
  <c r="J32"/>
  <c r="K32"/>
  <c r="J33"/>
  <c r="K33"/>
  <c r="J34"/>
  <c r="J35"/>
  <c r="J36"/>
  <c r="J37"/>
  <c r="J38"/>
  <c r="J39"/>
  <c r="J40"/>
  <c r="J41"/>
  <c r="K41"/>
  <c r="J42"/>
  <c r="K42"/>
  <c r="L42"/>
  <c r="J43"/>
  <c r="K43"/>
  <c r="J44"/>
  <c r="J45"/>
  <c r="J46"/>
  <c r="J47"/>
  <c r="J48"/>
  <c r="J49"/>
  <c r="K49"/>
  <c r="J50"/>
  <c r="K50"/>
  <c r="J51"/>
  <c r="K51"/>
  <c r="J52"/>
  <c r="K52"/>
  <c r="J53"/>
  <c r="K53"/>
  <c r="J54"/>
  <c r="K54"/>
  <c r="J55"/>
  <c r="K55"/>
  <c r="J56"/>
  <c r="K56"/>
  <c r="J57"/>
  <c r="K57"/>
  <c r="J58"/>
  <c r="K58"/>
  <c r="J59"/>
  <c r="K59"/>
  <c r="J60"/>
  <c r="K60"/>
  <c r="J61"/>
  <c r="K61"/>
  <c r="J17"/>
  <c r="K17"/>
  <c r="K13"/>
</calcChain>
</file>

<file path=xl/sharedStrings.xml><?xml version="1.0" encoding="utf-8"?>
<sst xmlns="http://schemas.openxmlformats.org/spreadsheetml/2006/main" count="105" uniqueCount="52">
  <si>
    <t>Total €</t>
  </si>
  <si>
    <t>Date :</t>
  </si>
  <si>
    <t xml:space="preserve"> Total général TVAC :</t>
  </si>
  <si>
    <t xml:space="preserve">Description </t>
  </si>
  <si>
    <t>Sablières 7/18</t>
  </si>
  <si>
    <t>Sablières 7/9</t>
  </si>
  <si>
    <t>Fermes en 8/23</t>
  </si>
  <si>
    <t>Vernes en 8/23</t>
  </si>
  <si>
    <t>Chevrons 6/4</t>
  </si>
  <si>
    <t>Chevrons 6/7 au pied versant</t>
  </si>
  <si>
    <t>Planche de face</t>
  </si>
  <si>
    <t>Chaînage</t>
  </si>
  <si>
    <t>Lucarnes</t>
  </si>
  <si>
    <t>Gouttières moulées en zinc</t>
  </si>
  <si>
    <t>Descentes 0/80 en zinc</t>
  </si>
  <si>
    <t>Sous toiture Alisso + contre lattage</t>
  </si>
  <si>
    <t>Toiture en Eternit Stonite 60/32</t>
  </si>
  <si>
    <t>Prix</t>
  </si>
  <si>
    <t>Dimension</t>
  </si>
  <si>
    <t>Mètre courant</t>
  </si>
  <si>
    <t>Pièce(s)</t>
  </si>
  <si>
    <t>m²</t>
  </si>
  <si>
    <t>Libellé</t>
  </si>
  <si>
    <t>Ventillation</t>
  </si>
  <si>
    <t>Mesure</t>
  </si>
  <si>
    <t>Quantité</t>
  </si>
  <si>
    <t>Charpente</t>
  </si>
  <si>
    <t>Zinguerie</t>
  </si>
  <si>
    <t>Toiture</t>
  </si>
  <si>
    <t>Prix/unité</t>
  </si>
  <si>
    <t>Exutoire de fumée</t>
  </si>
  <si>
    <t>Vélux GHL 78/118</t>
  </si>
  <si>
    <t>Sablière 3,5 X2</t>
  </si>
  <si>
    <t>Chevrons 6/4 X18</t>
  </si>
  <si>
    <t>Entonnoir + coudes</t>
  </si>
  <si>
    <t>Forfait</t>
  </si>
  <si>
    <t>Solin + Contre solin</t>
  </si>
  <si>
    <t>Solin + Plomb</t>
  </si>
  <si>
    <t>Sous toiture isolante + contre lattage</t>
  </si>
  <si>
    <t>Faîtière</t>
  </si>
  <si>
    <t>Vernes 10/30</t>
  </si>
  <si>
    <t>Ossature corniche emplâtre avec zinc et sidings</t>
  </si>
  <si>
    <t>Bac de raccord entre bâtiment principal et garage</t>
  </si>
  <si>
    <t>Contre solin</t>
  </si>
  <si>
    <t>Sous toiture souple + contre lattage</t>
  </si>
  <si>
    <t>Pignon en siding</t>
  </si>
  <si>
    <t>Pose d'un échaffaudage de sécurité + grue</t>
  </si>
  <si>
    <t xml:space="preserve"> S/TTotal Petit Bâtiment</t>
  </si>
  <si>
    <t>1-Bâtiment Principal</t>
  </si>
  <si>
    <t>2-Petit Bâtiment</t>
  </si>
  <si>
    <t>3-aaaaaaaaaaaa</t>
  </si>
  <si>
    <t>4-bbbbbbbbbbb</t>
  </si>
</sst>
</file>

<file path=xl/styles.xml><?xml version="1.0" encoding="utf-8"?>
<styleSheet xmlns="http://schemas.openxmlformats.org/spreadsheetml/2006/main">
  <numFmts count="3">
    <numFmt numFmtId="164" formatCode="#,##0.00\ &quot;€&quot;"/>
    <numFmt numFmtId="165" formatCode="[$-F800]dddd\,\ mmmm\ dd\,\ yyyy"/>
    <numFmt numFmtId="166" formatCode="#,##0.00\ [$€-80C]"/>
  </numFmts>
  <fonts count="10">
    <font>
      <sz val="10"/>
      <name val="Arial"/>
    </font>
    <font>
      <sz val="11"/>
      <name val="Arial"/>
      <family val="2"/>
    </font>
    <font>
      <sz val="8"/>
      <name val="Arial"/>
      <family val="2"/>
    </font>
    <font>
      <sz val="12"/>
      <name val="Arial"/>
      <family val="2"/>
    </font>
    <font>
      <sz val="10"/>
      <name val="Arial"/>
      <family val="2"/>
    </font>
    <font>
      <sz val="36"/>
      <name val="Arial"/>
      <family val="2"/>
    </font>
    <font>
      <sz val="14"/>
      <name val="Arial"/>
      <family val="2"/>
    </font>
    <font>
      <b/>
      <u/>
      <sz val="12"/>
      <name val="Arial"/>
      <family val="2"/>
    </font>
    <font>
      <u/>
      <sz val="12"/>
      <name val="Arial"/>
      <family val="2"/>
    </font>
    <font>
      <sz val="8"/>
      <name val="Arial"/>
    </font>
  </fonts>
  <fills count="3">
    <fill>
      <patternFill patternType="none"/>
    </fill>
    <fill>
      <patternFill patternType="gray125"/>
    </fill>
    <fill>
      <patternFill patternType="solid">
        <fgColor indexed="13"/>
        <bgColor indexed="64"/>
      </patternFill>
    </fill>
  </fills>
  <borders count="2">
    <border>
      <left/>
      <right/>
      <top/>
      <bottom/>
      <diagonal/>
    </border>
    <border>
      <left/>
      <right/>
      <top/>
      <bottom style="medium">
        <color indexed="64"/>
      </bottom>
      <diagonal/>
    </border>
  </borders>
  <cellStyleXfs count="1">
    <xf numFmtId="0" fontId="0" fillId="0" borderId="0"/>
  </cellStyleXfs>
  <cellXfs count="54">
    <xf numFmtId="0" fontId="0" fillId="0" borderId="0" xfId="0"/>
    <xf numFmtId="0" fontId="1" fillId="0" borderId="0" xfId="0" applyFont="1"/>
    <xf numFmtId="0" fontId="2" fillId="0" borderId="0" xfId="0" applyFont="1"/>
    <xf numFmtId="0" fontId="1" fillId="0" borderId="0" xfId="0" applyFont="1" applyBorder="1"/>
    <xf numFmtId="0" fontId="3"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top"/>
    </xf>
    <xf numFmtId="0" fontId="4" fillId="0" borderId="0" xfId="0" applyFont="1"/>
    <xf numFmtId="0" fontId="3" fillId="0" borderId="0" xfId="0" applyFont="1"/>
    <xf numFmtId="0" fontId="6" fillId="0" borderId="0" xfId="0" applyFont="1" applyAlignment="1">
      <alignment horizontal="left"/>
    </xf>
    <xf numFmtId="0" fontId="4" fillId="0" borderId="0" xfId="0" applyFont="1" applyAlignment="1">
      <alignment shrinkToFit="1"/>
    </xf>
    <xf numFmtId="0" fontId="6" fillId="0" borderId="0" xfId="0" applyFont="1" applyBorder="1" applyAlignment="1">
      <alignment horizontal="left"/>
    </xf>
    <xf numFmtId="0" fontId="4" fillId="0" borderId="0" xfId="0" applyFont="1" applyAlignment="1"/>
    <xf numFmtId="0" fontId="6" fillId="0" borderId="0" xfId="0" applyFont="1" applyAlignment="1">
      <alignment horizontal="center"/>
    </xf>
    <xf numFmtId="0" fontId="3" fillId="0" borderId="0" xfId="0" applyFont="1" applyBorder="1" applyAlignment="1">
      <alignment horizontal="left"/>
    </xf>
    <xf numFmtId="0" fontId="4" fillId="0" borderId="0" xfId="0" applyFont="1" applyAlignment="1">
      <alignment vertical="top"/>
    </xf>
    <xf numFmtId="0" fontId="6" fillId="0" borderId="0" xfId="0" applyFont="1" applyAlignment="1">
      <alignment horizontal="right"/>
    </xf>
    <xf numFmtId="165" fontId="6" fillId="0" borderId="0" xfId="0" applyNumberFormat="1" applyFont="1" applyAlignment="1">
      <alignment horizontal="right"/>
    </xf>
    <xf numFmtId="22" fontId="4" fillId="0" borderId="0" xfId="0" applyNumberFormat="1" applyFont="1" applyAlignment="1"/>
    <xf numFmtId="0" fontId="3" fillId="0" borderId="0" xfId="0" applyFont="1" applyAlignment="1">
      <alignment horizontal="right"/>
    </xf>
    <xf numFmtId="2" fontId="4" fillId="0" borderId="0" xfId="0" applyNumberFormat="1" applyFont="1" applyAlignment="1">
      <alignment shrinkToFit="1"/>
    </xf>
    <xf numFmtId="2" fontId="4" fillId="0" borderId="0" xfId="0" applyNumberFormat="1" applyFont="1" applyAlignment="1"/>
    <xf numFmtId="2" fontId="4" fillId="0" borderId="0" xfId="0" applyNumberFormat="1" applyFont="1" applyAlignment="1">
      <alignment vertical="top"/>
    </xf>
    <xf numFmtId="2" fontId="6" fillId="0" borderId="0" xfId="0" applyNumberFormat="1" applyFont="1" applyAlignment="1">
      <alignment horizontal="right"/>
    </xf>
    <xf numFmtId="2" fontId="1" fillId="0" borderId="0" xfId="0" applyNumberFormat="1" applyFont="1"/>
    <xf numFmtId="2" fontId="3" fillId="0" borderId="0" xfId="0" applyNumberFormat="1" applyFont="1" applyAlignment="1">
      <alignment horizontal="right"/>
    </xf>
    <xf numFmtId="2" fontId="4" fillId="0" borderId="0" xfId="0" applyNumberFormat="1" applyFont="1"/>
    <xf numFmtId="0" fontId="6" fillId="0" borderId="0" xfId="0" applyFont="1" applyBorder="1" applyAlignment="1">
      <alignment horizontal="center"/>
    </xf>
    <xf numFmtId="2" fontId="3" fillId="0" borderId="0" xfId="0" applyNumberFormat="1" applyFont="1" applyBorder="1"/>
    <xf numFmtId="164" fontId="3" fillId="0" borderId="0" xfId="0" applyNumberFormat="1" applyFont="1" applyFill="1" applyBorder="1" applyAlignment="1">
      <alignment horizontal="right"/>
    </xf>
    <xf numFmtId="0" fontId="6" fillId="0" borderId="1" xfId="0" applyFont="1" applyBorder="1" applyAlignment="1">
      <alignment horizontal="left"/>
    </xf>
    <xf numFmtId="0" fontId="6" fillId="0" borderId="1" xfId="0" applyFont="1" applyBorder="1" applyAlignment="1">
      <alignment horizontal="center"/>
    </xf>
    <xf numFmtId="0" fontId="6" fillId="0" borderId="1" xfId="0" applyFont="1" applyBorder="1" applyAlignment="1"/>
    <xf numFmtId="0" fontId="4" fillId="0" borderId="0" xfId="0" applyFont="1" applyBorder="1"/>
    <xf numFmtId="2" fontId="4" fillId="0" borderId="0" xfId="0" applyNumberFormat="1" applyFont="1" applyBorder="1"/>
    <xf numFmtId="0" fontId="4" fillId="0" borderId="0" xfId="0" applyFont="1" applyAlignment="1">
      <alignment horizontal="right"/>
    </xf>
    <xf numFmtId="0" fontId="3" fillId="2" borderId="0" xfId="0" quotePrefix="1" applyFont="1" applyFill="1"/>
    <xf numFmtId="164" fontId="3" fillId="0" borderId="0" xfId="0" applyNumberFormat="1" applyFont="1" applyBorder="1" applyAlignment="1">
      <alignment horizontal="right"/>
    </xf>
    <xf numFmtId="0" fontId="1" fillId="0" borderId="0" xfId="0" applyFont="1" applyAlignment="1">
      <alignment horizontal="right"/>
    </xf>
    <xf numFmtId="2" fontId="6" fillId="0" borderId="1" xfId="0" applyNumberFormat="1" applyFont="1" applyBorder="1" applyAlignment="1">
      <alignment horizontal="right" vertical="center" wrapText="1"/>
    </xf>
    <xf numFmtId="0" fontId="6" fillId="0" borderId="1" xfId="0" applyFont="1" applyBorder="1" applyAlignment="1">
      <alignment horizontal="right" vertical="center" wrapText="1"/>
    </xf>
    <xf numFmtId="0" fontId="6" fillId="0" borderId="1" xfId="0" applyFont="1" applyBorder="1" applyAlignment="1">
      <alignment horizontal="right" vertical="center"/>
    </xf>
    <xf numFmtId="166" fontId="3" fillId="0" borderId="0" xfId="0" applyNumberFormat="1" applyFont="1" applyBorder="1" applyAlignment="1">
      <alignment horizontal="right"/>
    </xf>
    <xf numFmtId="166" fontId="1" fillId="0" borderId="0" xfId="0" applyNumberFormat="1" applyFont="1"/>
    <xf numFmtId="166" fontId="3" fillId="0" borderId="0" xfId="0" applyNumberFormat="1" applyFont="1" applyFill="1" applyBorder="1" applyAlignment="1">
      <alignment horizontal="right"/>
    </xf>
    <xf numFmtId="166" fontId="4" fillId="0" borderId="0" xfId="0" applyNumberFormat="1" applyFont="1"/>
    <xf numFmtId="4" fontId="3" fillId="0" borderId="0" xfId="0" applyNumberFormat="1" applyFont="1" applyBorder="1" applyAlignment="1">
      <alignment horizontal="right" vertical="center"/>
    </xf>
    <xf numFmtId="0" fontId="0" fillId="0" borderId="0" xfId="0" applyAlignment="1"/>
    <xf numFmtId="0" fontId="3" fillId="0" borderId="0" xfId="0" applyFont="1" applyBorder="1" applyAlignment="1">
      <alignment wrapText="1"/>
    </xf>
    <xf numFmtId="0" fontId="8" fillId="0" borderId="0" xfId="0" applyFont="1" applyBorder="1" applyAlignment="1">
      <alignment wrapText="1"/>
    </xf>
    <xf numFmtId="0" fontId="5" fillId="0" borderId="0" xfId="0" applyFont="1" applyAlignment="1">
      <alignment horizontal="center"/>
    </xf>
    <xf numFmtId="0" fontId="7" fillId="0" borderId="0" xfId="0" applyFont="1" applyBorder="1" applyAlignment="1">
      <alignment wrapText="1"/>
    </xf>
    <xf numFmtId="165" fontId="6" fillId="0" borderId="0" xfId="0" applyNumberFormat="1" applyFont="1" applyAlignment="1">
      <alignment horizontal="right"/>
    </xf>
    <xf numFmtId="0" fontId="3" fillId="0" borderId="0" xfId="0" applyFont="1" applyAlignment="1">
      <alignment horizontal="righ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15</xdr:row>
      <xdr:rowOff>0</xdr:rowOff>
    </xdr:from>
    <xdr:to>
      <xdr:col>14</xdr:col>
      <xdr:colOff>752475</xdr:colOff>
      <xdr:row>17</xdr:row>
      <xdr:rowOff>133350</xdr:rowOff>
    </xdr:to>
    <xdr:sp macro="[0]!Remiseà0" textlink="">
      <xdr:nvSpPr>
        <xdr:cNvPr id="1077" name="Rectangle 53"/>
        <xdr:cNvSpPr>
          <a:spLocks noChangeArrowheads="1"/>
        </xdr:cNvSpPr>
      </xdr:nvSpPr>
      <xdr:spPr bwMode="auto">
        <a:xfrm>
          <a:off x="10353675" y="3571875"/>
          <a:ext cx="752475" cy="581025"/>
        </a:xfrm>
        <a:prstGeom prst="rect">
          <a:avLst/>
        </a:prstGeom>
        <a:solidFill>
          <a:srgbClr val="FFFF00"/>
        </a:solidFill>
        <a:ln w="9525">
          <a:solidFill>
            <a:srgbClr val="000000"/>
          </a:solidFill>
          <a:miter lim="800000"/>
          <a:headEnd/>
          <a:tailEnd/>
        </a:ln>
        <a:effectLst>
          <a:outerShdw blurRad="88900" dist="63500" dir="17940000" algn="ctr" rotWithShape="0">
            <a:srgbClr val="808080">
              <a:alpha val="19000"/>
            </a:srgbClr>
          </a:outerShdw>
        </a:effectLst>
        <a:scene3d>
          <a:camera prst="orthographicFront"/>
          <a:lightRig rig="threePt" dir="t"/>
        </a:scene3d>
        <a:sp3d>
          <a:bevelT w="222250" h="146050"/>
        </a:sp3d>
      </xdr:spPr>
      <xdr:txBody>
        <a:bodyPr vertOverflow="clip" wrap="square" lIns="27432" tIns="22860" rIns="27432" bIns="0" anchor="t" upright="1"/>
        <a:lstStyle/>
        <a:p>
          <a:pPr algn="ctr" rtl="0">
            <a:defRPr sz="1000"/>
          </a:pPr>
          <a:r>
            <a:rPr lang="fr-FR" sz="1000" b="1" i="0" u="none" strike="noStrike" baseline="0">
              <a:solidFill>
                <a:srgbClr val="000080"/>
              </a:solidFill>
              <a:latin typeface="Arial"/>
              <a:cs typeface="Arial"/>
            </a:rPr>
            <a:t>Remise à Zéro du Devis</a:t>
          </a:r>
        </a:p>
      </xdr:txBody>
    </xdr:sp>
    <xdr:clientData/>
  </xdr:twoCellAnchor>
  <xdr:twoCellAnchor>
    <xdr:from>
      <xdr:col>8</xdr:col>
      <xdr:colOff>1019175</xdr:colOff>
      <xdr:row>2</xdr:row>
      <xdr:rowOff>104775</xdr:rowOff>
    </xdr:from>
    <xdr:to>
      <xdr:col>12</xdr:col>
      <xdr:colOff>9525</xdr:colOff>
      <xdr:row>7</xdr:row>
      <xdr:rowOff>152400</xdr:rowOff>
    </xdr:to>
    <xdr:sp macro="" textlink="">
      <xdr:nvSpPr>
        <xdr:cNvPr id="4" name="ZoneTexte 3"/>
        <xdr:cNvSpPr txBox="1"/>
      </xdr:nvSpPr>
      <xdr:spPr>
        <a:xfrm>
          <a:off x="5133975" y="581025"/>
          <a:ext cx="3343275" cy="123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Monsieur Dupond</a:t>
          </a:r>
        </a:p>
        <a:p>
          <a:r>
            <a:rPr lang="en-US" sz="1100"/>
            <a:t>Rue</a:t>
          </a:r>
          <a:r>
            <a:rPr lang="en-US" sz="1100" baseline="0"/>
            <a:t> du Moulin </a:t>
          </a:r>
        </a:p>
        <a:p>
          <a:endParaRPr lang="en-US" sz="1100" baseline="0"/>
        </a:p>
        <a:p>
          <a:r>
            <a:rPr lang="en-US" sz="1100" baseline="0"/>
            <a:t>XXXXXXXX</a:t>
          </a:r>
        </a:p>
        <a:p>
          <a:endParaRPr lang="en-US" sz="1100"/>
        </a:p>
      </xdr:txBody>
    </xdr:sp>
    <xdr:clientData/>
  </xdr:twoCellAnchor>
  <xdr:twoCellAnchor>
    <xdr:from>
      <xdr:col>0</xdr:col>
      <xdr:colOff>85725</xdr:colOff>
      <xdr:row>0</xdr:row>
      <xdr:rowOff>133350</xdr:rowOff>
    </xdr:from>
    <xdr:to>
      <xdr:col>6</xdr:col>
      <xdr:colOff>161925</xdr:colOff>
      <xdr:row>10</xdr:row>
      <xdr:rowOff>85725</xdr:rowOff>
    </xdr:to>
    <xdr:sp macro="" textlink="">
      <xdr:nvSpPr>
        <xdr:cNvPr id="5" name="ZoneTexte 4"/>
        <xdr:cNvSpPr txBox="1"/>
      </xdr:nvSpPr>
      <xdr:spPr>
        <a:xfrm>
          <a:off x="85725" y="133350"/>
          <a:ext cx="3457575" cy="2333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5400"/>
            <a:t>LOGO DE LA SOCIETE</a:t>
          </a:r>
        </a:p>
      </xdr:txBody>
    </xdr:sp>
    <xdr:clientData/>
  </xdr:twoCellAnchor>
  <xdr:oneCellAnchor>
    <xdr:from>
      <xdr:col>0</xdr:col>
      <xdr:colOff>571500</xdr:colOff>
      <xdr:row>66</xdr:row>
      <xdr:rowOff>66675</xdr:rowOff>
    </xdr:from>
    <xdr:ext cx="76200" cy="200025"/>
    <xdr:sp macro="" textlink="">
      <xdr:nvSpPr>
        <xdr:cNvPr id="1028" name="Text Box 4"/>
        <xdr:cNvSpPr txBox="1">
          <a:spLocks noChangeArrowheads="1"/>
        </xdr:cNvSpPr>
      </xdr:nvSpPr>
      <xdr:spPr bwMode="auto">
        <a:xfrm>
          <a:off x="571500" y="14354175"/>
          <a:ext cx="76200" cy="200025"/>
        </a:xfrm>
        <a:prstGeom prst="rect">
          <a:avLst/>
        </a:prstGeom>
        <a:noFill/>
        <a:ln w="9525">
          <a:noFill/>
          <a:miter lim="800000"/>
          <a:headEnd/>
          <a:tailEnd/>
        </a:ln>
      </xdr:spPr>
    </xdr:sp>
    <xdr:clientData/>
  </xdr:oneCellAnchor>
  <xdr:twoCellAnchor>
    <xdr:from>
      <xdr:col>0</xdr:col>
      <xdr:colOff>171450</xdr:colOff>
      <xdr:row>72</xdr:row>
      <xdr:rowOff>123825</xdr:rowOff>
    </xdr:from>
    <xdr:to>
      <xdr:col>12</xdr:col>
      <xdr:colOff>285750</xdr:colOff>
      <xdr:row>83</xdr:row>
      <xdr:rowOff>152400</xdr:rowOff>
    </xdr:to>
    <xdr:sp macro="" textlink="">
      <xdr:nvSpPr>
        <xdr:cNvPr id="1029" name="Text Box 5"/>
        <xdr:cNvSpPr txBox="1">
          <a:spLocks noChangeArrowheads="1"/>
        </xdr:cNvSpPr>
      </xdr:nvSpPr>
      <xdr:spPr bwMode="auto">
        <a:xfrm>
          <a:off x="171450" y="15497175"/>
          <a:ext cx="8743950" cy="20193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Dans la feuille Devis, il y a pour exemple "Bâtiment principal" et "Petit bâtiment", sous lesquels se trouvent des sous rubriques. </a:t>
          </a:r>
        </a:p>
        <a:p>
          <a:pPr algn="l" rtl="0">
            <a:defRPr sz="1000"/>
          </a:pPr>
          <a:r>
            <a:rPr lang="fr-FR" sz="1000" b="0" i="0" u="none" strike="noStrike" baseline="0">
              <a:solidFill>
                <a:srgbClr val="000000"/>
              </a:solidFill>
              <a:latin typeface="Arial"/>
              <a:cs typeface="Arial"/>
            </a:rPr>
            <a:t>Pour "Bâtiment principal", on trouve Charpente, Zinguerie et toiture. </a:t>
          </a:r>
        </a:p>
        <a:p>
          <a:pPr algn="l" rtl="0">
            <a:defRPr sz="1000"/>
          </a:pPr>
          <a:r>
            <a:rPr lang="fr-FR" sz="1000" b="0" i="0" u="none" strike="noStrike" baseline="0">
              <a:solidFill>
                <a:srgbClr val="000000"/>
              </a:solidFill>
              <a:latin typeface="Arial"/>
              <a:cs typeface="Arial"/>
            </a:rPr>
            <a:t>J'aimerais, dans la mesure du possible, totaliser ces trois postes et faire un total "Bâtiment principal".</a:t>
          </a:r>
        </a:p>
        <a:p>
          <a:pPr algn="l" rtl="0">
            <a:defRPr sz="1000"/>
          </a:pPr>
          <a:r>
            <a:rPr lang="fr-FR" sz="1000" b="0" i="0" u="none" strike="noStrike" baseline="0">
              <a:solidFill>
                <a:srgbClr val="000000"/>
              </a:solidFill>
              <a:latin typeface="Arial"/>
              <a:cs typeface="Arial"/>
            </a:rPr>
            <a:t>Idem avec "Petit bâtiment".</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Une fois terminé, je souhaiterais faire la somme de "Bâtiment principal" avec "Petit bâtiment" sans que ça n'interfère dans le total général (du moins que total général me fasse le total complet de tous les chiffres y compris les sous-totaux).</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Il est à noter que les libellés "Bâtiment principal" et "Petit bâtiment" peuvent changer d'un devis à l'autre ex : Garage et Buanderie.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Si toutefois vous avez une idée plus géniale je suis bien entendu preneur :p </a:t>
          </a:r>
        </a:p>
        <a:p>
          <a:pPr algn="l" rtl="0">
            <a:defRPr sz="1000"/>
          </a:pPr>
          <a:r>
            <a:rPr lang="fr-FR" sz="1000" b="0" i="0" u="none" strike="noStrike" baseline="0">
              <a:solidFill>
                <a:srgbClr val="000000"/>
              </a:solidFill>
              <a:latin typeface="Arial"/>
              <a:cs typeface="Arial"/>
            </a:rPr>
            <a:t>Je joins une copie de mon fichier </a:t>
          </a:r>
        </a:p>
        <a:p>
          <a:pPr algn="l" rtl="0">
            <a:defRPr sz="1000"/>
          </a:pPr>
          <a:endParaRPr lang="fr-FR" sz="1000" b="0" i="0" u="none" strike="noStrike" baseline="0">
            <a:solidFill>
              <a:srgbClr val="000000"/>
            </a:solidFill>
            <a:latin typeface="Arial"/>
            <a:cs typeface="Arial"/>
          </a:endParaRPr>
        </a:p>
      </xdr:txBody>
    </xdr:sp>
    <xdr:clientData/>
  </xdr:twoCellAnchor>
  <xdr:twoCellAnchor>
    <xdr:from>
      <xdr:col>4</xdr:col>
      <xdr:colOff>314325</xdr:colOff>
      <xdr:row>62</xdr:row>
      <xdr:rowOff>19050</xdr:rowOff>
    </xdr:from>
    <xdr:to>
      <xdr:col>4</xdr:col>
      <xdr:colOff>390525</xdr:colOff>
      <xdr:row>66</xdr:row>
      <xdr:rowOff>161925</xdr:rowOff>
    </xdr:to>
    <xdr:sp macro="" textlink="">
      <xdr:nvSpPr>
        <xdr:cNvPr id="1033" name="AutoShape 9"/>
        <xdr:cNvSpPr>
          <a:spLocks/>
        </xdr:cNvSpPr>
      </xdr:nvSpPr>
      <xdr:spPr bwMode="auto">
        <a:xfrm>
          <a:off x="2905125" y="13468350"/>
          <a:ext cx="76200" cy="981075"/>
        </a:xfrm>
        <a:prstGeom prst="leftBrace">
          <a:avLst>
            <a:gd name="adj1" fmla="val 107292"/>
            <a:gd name="adj2" fmla="val 50000"/>
          </a:avLst>
        </a:prstGeom>
        <a:noFill/>
        <a:ln w="9525">
          <a:solidFill>
            <a:srgbClr val="000000"/>
          </a:solidFill>
          <a:round/>
          <a:headEnd/>
          <a:tailEnd/>
        </a:ln>
      </xdr:spPr>
    </xdr:sp>
    <xdr:clientData/>
  </xdr:twoCellAnchor>
  <xdr:oneCellAnchor>
    <xdr:from>
      <xdr:col>0</xdr:col>
      <xdr:colOff>657225</xdr:colOff>
      <xdr:row>63</xdr:row>
      <xdr:rowOff>95250</xdr:rowOff>
    </xdr:from>
    <xdr:ext cx="2152769" cy="318036"/>
    <xdr:sp macro="" textlink="">
      <xdr:nvSpPr>
        <xdr:cNvPr id="1034" name="Text Box 10"/>
        <xdr:cNvSpPr txBox="1">
          <a:spLocks noChangeArrowheads="1"/>
        </xdr:cNvSpPr>
      </xdr:nvSpPr>
      <xdr:spPr bwMode="auto">
        <a:xfrm>
          <a:off x="657225" y="13754100"/>
          <a:ext cx="2152769" cy="318036"/>
        </a:xfrm>
        <a:prstGeom prst="rect">
          <a:avLst/>
        </a:prstGeom>
        <a:solidFill>
          <a:srgbClr val="CCFFFF"/>
        </a:solidFill>
        <a:ln w="9525">
          <a:noFill/>
          <a:miter lim="800000"/>
          <a:headEnd/>
          <a:tailEnd/>
        </a:ln>
      </xdr:spPr>
      <xdr:txBody>
        <a:bodyPr wrap="none" lIns="18288" tIns="22860" rIns="0" bIns="0" anchor="t" upright="1">
          <a:spAutoFit/>
        </a:bodyPr>
        <a:lstStyle/>
        <a:p>
          <a:pPr algn="l" rtl="0">
            <a:defRPr sz="1000"/>
          </a:pPr>
          <a:r>
            <a:rPr lang="fr-FR" sz="1000" b="0" i="0" u="none" strike="noStrike" baseline="0">
              <a:solidFill>
                <a:srgbClr val="000000"/>
              </a:solidFill>
              <a:latin typeface="Arial"/>
              <a:cs typeface="Arial"/>
            </a:rPr>
            <a:t>On récupére les noms précédés d'un </a:t>
          </a:r>
        </a:p>
        <a:p>
          <a:pPr algn="l" rtl="0">
            <a:defRPr sz="1000"/>
          </a:pPr>
          <a:r>
            <a:rPr lang="fr-FR" sz="1000" b="0" i="0" u="none" strike="noStrike" baseline="0">
              <a:solidFill>
                <a:srgbClr val="000000"/>
              </a:solidFill>
              <a:latin typeface="Arial"/>
              <a:cs typeface="Arial"/>
            </a:rPr>
            <a:t>chiffre suivi d'un tiret</a:t>
          </a:r>
        </a:p>
      </xdr:txBody>
    </xdr:sp>
    <xdr:clientData/>
  </xdr:oneCellAnchor>
  <xdr:twoCellAnchor>
    <xdr:from>
      <xdr:col>11</xdr:col>
      <xdr:colOff>133350</xdr:colOff>
      <xdr:row>62</xdr:row>
      <xdr:rowOff>0</xdr:rowOff>
    </xdr:from>
    <xdr:to>
      <xdr:col>11</xdr:col>
      <xdr:colOff>209550</xdr:colOff>
      <xdr:row>66</xdr:row>
      <xdr:rowOff>142875</xdr:rowOff>
    </xdr:to>
    <xdr:sp macro="" textlink="">
      <xdr:nvSpPr>
        <xdr:cNvPr id="1035" name="AutoShape 11"/>
        <xdr:cNvSpPr>
          <a:spLocks/>
        </xdr:cNvSpPr>
      </xdr:nvSpPr>
      <xdr:spPr bwMode="auto">
        <a:xfrm>
          <a:off x="7534275" y="13449300"/>
          <a:ext cx="76200" cy="981075"/>
        </a:xfrm>
        <a:prstGeom prst="leftBrace">
          <a:avLst>
            <a:gd name="adj1" fmla="val 107292"/>
            <a:gd name="adj2" fmla="val 50000"/>
          </a:avLst>
        </a:prstGeom>
        <a:noFill/>
        <a:ln w="9525">
          <a:solidFill>
            <a:srgbClr val="000000"/>
          </a:solidFill>
          <a:round/>
          <a:headEnd/>
          <a:tailEnd/>
        </a:ln>
      </xdr:spPr>
    </xdr:sp>
    <xdr:clientData/>
  </xdr:twoCellAnchor>
  <xdr:oneCellAnchor>
    <xdr:from>
      <xdr:col>9</xdr:col>
      <xdr:colOff>628650</xdr:colOff>
      <xdr:row>63</xdr:row>
      <xdr:rowOff>123825</xdr:rowOff>
    </xdr:from>
    <xdr:ext cx="1682127" cy="170560"/>
    <xdr:sp macro="" textlink="">
      <xdr:nvSpPr>
        <xdr:cNvPr id="1036" name="Text Box 12"/>
        <xdr:cNvSpPr txBox="1">
          <a:spLocks noChangeArrowheads="1"/>
        </xdr:cNvSpPr>
      </xdr:nvSpPr>
      <xdr:spPr bwMode="auto">
        <a:xfrm>
          <a:off x="5772150" y="13782675"/>
          <a:ext cx="1682127" cy="170560"/>
        </a:xfrm>
        <a:prstGeom prst="rect">
          <a:avLst/>
        </a:prstGeom>
        <a:solidFill>
          <a:srgbClr val="CCFFFF"/>
        </a:solidFill>
        <a:ln w="9525">
          <a:noFill/>
          <a:miter lim="800000"/>
          <a:headEnd/>
          <a:tailEnd/>
        </a:ln>
      </xdr:spPr>
      <xdr:txBody>
        <a:bodyPr wrap="none" lIns="18288" tIns="22860" rIns="0" bIns="0" anchor="t" upright="1">
          <a:spAutoFit/>
        </a:bodyPr>
        <a:lstStyle/>
        <a:p>
          <a:pPr algn="l" rtl="0">
            <a:defRPr sz="1000"/>
          </a:pPr>
          <a:r>
            <a:rPr lang="fr-FR" sz="1000" b="0" i="0" u="none" strike="noStrike" baseline="0">
              <a:solidFill>
                <a:srgbClr val="000000"/>
              </a:solidFill>
              <a:latin typeface="Arial"/>
              <a:cs typeface="Arial"/>
            </a:rPr>
            <a:t>Une formule qui s'incrémente</a:t>
          </a:r>
        </a:p>
      </xdr:txBody>
    </xdr:sp>
    <xdr:clientData/>
  </xdr:oneCellAnchor>
  <xdr:oneCellAnchor>
    <xdr:from>
      <xdr:col>1</xdr:col>
      <xdr:colOff>323850</xdr:colOff>
      <xdr:row>56</xdr:row>
      <xdr:rowOff>142875</xdr:rowOff>
    </xdr:from>
    <xdr:ext cx="4202048" cy="318036"/>
    <xdr:sp macro="" textlink="">
      <xdr:nvSpPr>
        <xdr:cNvPr id="1037" name="Text Box 13"/>
        <xdr:cNvSpPr txBox="1">
          <a:spLocks noChangeArrowheads="1"/>
        </xdr:cNvSpPr>
      </xdr:nvSpPr>
      <xdr:spPr bwMode="auto">
        <a:xfrm>
          <a:off x="1038225" y="12334875"/>
          <a:ext cx="4202048" cy="318036"/>
        </a:xfrm>
        <a:prstGeom prst="rect">
          <a:avLst/>
        </a:prstGeom>
        <a:solidFill>
          <a:srgbClr val="FFCC99"/>
        </a:solidFill>
        <a:ln w="9525">
          <a:noFill/>
          <a:miter lim="800000"/>
          <a:headEnd/>
          <a:tailEnd/>
        </a:ln>
      </xdr:spPr>
      <xdr:txBody>
        <a:bodyPr wrap="none" lIns="18288" tIns="22860" rIns="0" bIns="0" anchor="t" upright="1">
          <a:spAutoFit/>
        </a:bodyPr>
        <a:lstStyle/>
        <a:p>
          <a:pPr algn="l" rtl="0">
            <a:defRPr sz="1000"/>
          </a:pPr>
          <a:r>
            <a:rPr lang="fr-FR" sz="1000" b="0" i="0" u="none" strike="noStrike" baseline="0">
              <a:solidFill>
                <a:srgbClr val="000000"/>
              </a:solidFill>
              <a:latin typeface="Arial"/>
              <a:cs typeface="Arial"/>
            </a:rPr>
            <a:t>Au vu de la présentation, j'en ai déduis que la Page est jusqu'à la ligne 61</a:t>
          </a:r>
        </a:p>
        <a:p>
          <a:pPr algn="l" rtl="0">
            <a:defRPr sz="1000"/>
          </a:pPr>
          <a:r>
            <a:rPr lang="fr-FR" sz="1000" b="0" i="0" u="none" strike="noStrike" baseline="0">
              <a:solidFill>
                <a:srgbClr val="000000"/>
              </a:solidFill>
              <a:latin typeface="Arial"/>
              <a:cs typeface="Arial"/>
            </a:rPr>
            <a:t>mais, si ce n'est pas le cas, on peut modifier les formules concernées</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742950</xdr:colOff>
      <xdr:row>1</xdr:row>
      <xdr:rowOff>19050</xdr:rowOff>
    </xdr:from>
    <xdr:to>
      <xdr:col>6</xdr:col>
      <xdr:colOff>0</xdr:colOff>
      <xdr:row>3</xdr:row>
      <xdr:rowOff>0</xdr:rowOff>
    </xdr:to>
    <xdr:sp macro="[0]!Triage" textlink="">
      <xdr:nvSpPr>
        <xdr:cNvPr id="2" name="Rectangle 1"/>
        <xdr:cNvSpPr/>
      </xdr:nvSpPr>
      <xdr:spPr bwMode="auto">
        <a:xfrm>
          <a:off x="6562725" y="180975"/>
          <a:ext cx="1543050" cy="552450"/>
        </a:xfrm>
        <a:prstGeom prst="rect">
          <a:avLst/>
        </a:prstGeom>
        <a:solidFill>
          <a:srgbClr val="FF0000"/>
        </a:solidFill>
        <a:ln w="9525" cap="flat" cmpd="sng" algn="ctr">
          <a:solidFill>
            <a:srgbClr val="000000"/>
          </a:solidFill>
          <a:prstDash val="solid"/>
          <a:round/>
          <a:headEnd type="none" w="med" len="med"/>
          <a:tailEnd type="none" w="med" len="med"/>
        </a:ln>
        <a:effectLst>
          <a:outerShdw blurRad="50800" dist="38100" dir="8100000" algn="tr" rotWithShape="0">
            <a:prstClr val="black">
              <a:alpha val="40000"/>
            </a:prstClr>
          </a:outerShdw>
        </a:effectLst>
        <a:scene3d>
          <a:camera prst="orthographicFront"/>
          <a:lightRig rig="threePt" dir="t"/>
        </a:scene3d>
        <a:sp3d extrusionH="50800" contourW="19050" prstMaterial="dkEdge">
          <a:bevelT w="165100" h="152400"/>
          <a:bevelB h="139700"/>
          <a:contourClr>
            <a:schemeClr val="tx1">
              <a:lumMod val="50000"/>
              <a:lumOff val="50000"/>
            </a:schemeClr>
          </a:contourClr>
        </a:sp3d>
      </xdr:spPr>
      <xdr:txBody>
        <a:bodyPr vertOverflow="clip" wrap="square" lIns="18288" tIns="0" rIns="0" bIns="0" rtlCol="0" anchor="ctr" upright="1"/>
        <a:lstStyle/>
        <a:p>
          <a:pPr algn="ctr"/>
          <a:r>
            <a:rPr lang="en-US" sz="1100" b="1">
              <a:solidFill>
                <a:srgbClr val="FFFF00"/>
              </a:solidFill>
            </a:rPr>
            <a:t>TRIAGE DES</a:t>
          </a:r>
          <a:r>
            <a:rPr lang="en-US" sz="1100" b="1" baseline="0">
              <a:solidFill>
                <a:srgbClr val="FFFF00"/>
              </a:solidFill>
            </a:rPr>
            <a:t> LIBELLES</a:t>
          </a:r>
          <a:endParaRPr lang="en-US" sz="1100" b="1">
            <a:solidFill>
              <a:srgbClr val="FFFF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M1105"/>
  <sheetViews>
    <sheetView showZeros="0" tabSelected="1" topLeftCell="A56" workbookViewId="0">
      <selection activeCell="K55" sqref="K55"/>
    </sheetView>
  </sheetViews>
  <sheetFormatPr baseColWidth="10" defaultRowHeight="13.5" customHeight="1"/>
  <cols>
    <col min="1" max="1" width="10.7109375" style="7" customWidth="1"/>
    <col min="2" max="2" width="14.140625" style="7" customWidth="1"/>
    <col min="3" max="3" width="6.85546875" style="7" customWidth="1"/>
    <col min="4" max="4" width="7.140625" style="7" customWidth="1"/>
    <col min="5" max="5" width="6" style="7" customWidth="1"/>
    <col min="6" max="6" width="5.85546875" style="7" customWidth="1"/>
    <col min="7" max="7" width="6" style="7" customWidth="1"/>
    <col min="8" max="8" width="5" style="7" customWidth="1"/>
    <col min="9" max="9" width="15.42578125" style="7" customWidth="1"/>
    <col min="10" max="10" width="18.28515625" style="7" customWidth="1"/>
    <col min="11" max="11" width="15.5703125" style="26" customWidth="1"/>
    <col min="12" max="12" width="18.42578125" style="7" customWidth="1"/>
    <col min="13" max="13" width="16.85546875" style="7" customWidth="1"/>
    <col min="14" max="14" width="11.42578125" style="7"/>
    <col min="15" max="15" width="14.7109375" style="7" customWidth="1"/>
    <col min="16" max="16384" width="11.42578125" style="7"/>
  </cols>
  <sheetData>
    <row r="1" spans="1:13" ht="18.75" customHeight="1">
      <c r="B1" s="50"/>
      <c r="C1" s="50"/>
      <c r="D1" s="50"/>
      <c r="E1" s="50"/>
      <c r="F1" s="50"/>
      <c r="G1" s="50"/>
      <c r="H1" s="50"/>
      <c r="I1" s="50"/>
      <c r="J1" s="50"/>
      <c r="K1" s="50"/>
      <c r="L1" s="50"/>
      <c r="M1" s="50"/>
    </row>
    <row r="2" spans="1:13" ht="18.75" customHeight="1">
      <c r="A2" s="4"/>
      <c r="B2" s="5"/>
      <c r="D2" s="9"/>
      <c r="F2" s="10"/>
      <c r="G2" s="10"/>
      <c r="H2" s="10"/>
      <c r="I2" s="10"/>
      <c r="J2" s="10"/>
      <c r="K2" s="20"/>
      <c r="L2" s="10"/>
      <c r="M2" s="10"/>
    </row>
    <row r="3" spans="1:13" ht="18.75" customHeight="1">
      <c r="A3" s="6"/>
      <c r="C3" s="10"/>
      <c r="D3" s="11"/>
      <c r="E3" s="10"/>
      <c r="F3" s="10"/>
      <c r="G3" s="10"/>
      <c r="H3" s="10"/>
      <c r="I3" s="10"/>
      <c r="J3" s="10"/>
      <c r="K3" s="20"/>
      <c r="L3" s="10"/>
      <c r="M3" s="10"/>
    </row>
    <row r="4" spans="1:13" ht="18.75" customHeight="1">
      <c r="A4" s="12"/>
      <c r="B4" s="12"/>
      <c r="C4" s="13"/>
      <c r="D4" s="14"/>
      <c r="E4" s="13"/>
      <c r="F4" s="12"/>
      <c r="G4" s="12"/>
      <c r="H4" s="12"/>
      <c r="I4" s="12"/>
      <c r="J4" s="12"/>
      <c r="K4" s="21"/>
      <c r="L4" s="12"/>
      <c r="M4" s="12"/>
    </row>
    <row r="5" spans="1:13" ht="18.75" customHeight="1">
      <c r="A5" s="27"/>
      <c r="B5" s="27"/>
      <c r="C5" s="27"/>
      <c r="D5" s="11"/>
      <c r="E5" s="33"/>
      <c r="F5" s="33"/>
      <c r="G5" s="33"/>
      <c r="H5" s="33"/>
      <c r="I5" s="33"/>
      <c r="J5" s="33"/>
      <c r="K5" s="34"/>
      <c r="L5" s="33"/>
      <c r="M5" s="33"/>
    </row>
    <row r="6" spans="1:13" ht="18.75" customHeight="1">
      <c r="A6" s="1"/>
      <c r="B6" s="1"/>
      <c r="D6" s="2"/>
      <c r="I6" s="15"/>
      <c r="J6" s="15"/>
      <c r="K6" s="22"/>
      <c r="L6" s="15"/>
    </row>
    <row r="7" spans="1:13" ht="18.75" customHeight="1">
      <c r="A7" s="1"/>
      <c r="B7" s="1"/>
      <c r="D7" s="2"/>
      <c r="I7" s="15"/>
      <c r="J7" s="15"/>
      <c r="K7" s="22"/>
      <c r="L7" s="15"/>
    </row>
    <row r="8" spans="1:13" ht="18.75" customHeight="1">
      <c r="A8" s="1"/>
      <c r="B8" s="1"/>
      <c r="D8" s="2"/>
      <c r="I8" s="15"/>
      <c r="J8" s="15"/>
      <c r="K8" s="22"/>
      <c r="L8" s="15"/>
    </row>
    <row r="9" spans="1:13" ht="18.75" customHeight="1">
      <c r="A9" s="1"/>
      <c r="B9" s="1"/>
      <c r="D9" s="2"/>
      <c r="I9" s="15"/>
      <c r="J9" s="15"/>
      <c r="K9" s="22"/>
      <c r="L9" s="15"/>
    </row>
    <row r="10" spans="1:13" ht="18.75" customHeight="1">
      <c r="A10" s="1"/>
      <c r="B10" s="1"/>
      <c r="D10" s="2"/>
      <c r="I10" s="15"/>
      <c r="J10" s="15"/>
      <c r="K10" s="22"/>
      <c r="L10" s="15"/>
    </row>
    <row r="11" spans="1:13" ht="18.75" customHeight="1">
      <c r="A11" s="1"/>
      <c r="B11" s="1"/>
      <c r="D11" s="2"/>
      <c r="I11" s="15"/>
      <c r="J11" s="15"/>
      <c r="K11" s="22"/>
      <c r="L11" s="15"/>
    </row>
    <row r="12" spans="1:13" ht="18.75" customHeight="1">
      <c r="A12" s="1"/>
      <c r="B12" s="1"/>
      <c r="D12" s="2"/>
      <c r="I12" s="15"/>
      <c r="J12" s="15"/>
      <c r="K12" s="22"/>
      <c r="L12" s="15"/>
    </row>
    <row r="13" spans="1:13" ht="18.75" customHeight="1">
      <c r="A13" s="1"/>
      <c r="B13" s="1"/>
      <c r="D13" s="2"/>
      <c r="J13" s="16" t="s">
        <v>1</v>
      </c>
      <c r="K13" s="52">
        <f ca="1">TODAY()</f>
        <v>40256</v>
      </c>
      <c r="L13" s="47"/>
      <c r="M13" s="35"/>
    </row>
    <row r="14" spans="1:13" ht="18.75" customHeight="1">
      <c r="A14" s="1"/>
      <c r="B14" s="1"/>
      <c r="D14" s="2"/>
      <c r="H14" s="16"/>
      <c r="I14" s="17"/>
      <c r="J14" s="17"/>
      <c r="K14" s="23"/>
      <c r="L14" s="17"/>
      <c r="M14" s="18"/>
    </row>
    <row r="15" spans="1:13" ht="18.75" customHeight="1">
      <c r="A15" s="3"/>
      <c r="B15" s="1"/>
      <c r="C15" s="3"/>
      <c r="D15" s="1"/>
      <c r="E15" s="3"/>
      <c r="F15" s="3"/>
      <c r="G15" s="3"/>
      <c r="H15" s="3"/>
      <c r="I15" s="1"/>
      <c r="J15" s="1"/>
      <c r="K15" s="24"/>
      <c r="L15" s="1"/>
    </row>
    <row r="16" spans="1:13" ht="18.75" customHeight="1" thickBot="1">
      <c r="A16" s="30" t="s">
        <v>3</v>
      </c>
      <c r="B16" s="31"/>
      <c r="C16" s="32"/>
      <c r="D16" s="32"/>
      <c r="E16" s="32"/>
      <c r="F16" s="32"/>
      <c r="G16" s="32"/>
      <c r="H16" s="32"/>
      <c r="I16" s="39" t="s">
        <v>25</v>
      </c>
      <c r="J16" s="40" t="s">
        <v>24</v>
      </c>
      <c r="K16" s="40" t="s">
        <v>29</v>
      </c>
      <c r="L16" s="41" t="s">
        <v>0</v>
      </c>
    </row>
    <row r="17" spans="1:12" ht="16.5" customHeight="1">
      <c r="A17" s="51" t="s">
        <v>48</v>
      </c>
      <c r="B17" s="51"/>
      <c r="C17" s="51"/>
      <c r="D17" s="51"/>
      <c r="E17" s="51"/>
      <c r="F17" s="51"/>
      <c r="G17" s="51"/>
      <c r="H17" s="51"/>
      <c r="I17" s="28"/>
      <c r="J17" s="37" t="str">
        <f ca="1">IF(I17="","",VLOOKUP(A17,Données!$A$1:$C$288,2,FALSE))</f>
        <v/>
      </c>
      <c r="K17" s="37" t="str">
        <f ca="1">IF(I17="","",VLOOKUP(A17,Données!$A$1:$C$288,3,FALSE))</f>
        <v/>
      </c>
      <c r="L17" s="42" t="str">
        <f>IF((I17=""),"",I17*K17)</f>
        <v/>
      </c>
    </row>
    <row r="18" spans="1:12" ht="16.5" customHeight="1">
      <c r="A18" s="49" t="s">
        <v>26</v>
      </c>
      <c r="B18" s="49"/>
      <c r="C18" s="49"/>
      <c r="D18" s="49"/>
      <c r="E18" s="49"/>
      <c r="F18" s="49"/>
      <c r="G18" s="49"/>
      <c r="H18" s="49"/>
      <c r="I18" s="28"/>
      <c r="J18" s="37" t="str">
        <f ca="1">IF(I18="","",VLOOKUP(A18,Données!$A$1:$C$288,2,FALSE))</f>
        <v/>
      </c>
      <c r="K18" s="37" t="str">
        <f ca="1">IF(I18="","",VLOOKUP(A18,Données!$A$1:$C$288,3,FALSE))</f>
        <v/>
      </c>
      <c r="L18" s="42" t="str">
        <f t="shared" ref="L18:L61" si="0">IF((I18=""),"",I18*K18)</f>
        <v/>
      </c>
    </row>
    <row r="19" spans="1:12" ht="16.5" customHeight="1">
      <c r="A19" s="48" t="s">
        <v>4</v>
      </c>
      <c r="B19" s="48"/>
      <c r="C19" s="48"/>
      <c r="D19" s="48"/>
      <c r="E19" s="48"/>
      <c r="F19" s="48"/>
      <c r="G19" s="48"/>
      <c r="H19" s="48"/>
      <c r="I19" s="28">
        <v>33</v>
      </c>
      <c r="J19" s="37" t="str">
        <f ca="1">IF(I19="","",VLOOKUP(A19,Données!$A$1:$C$288,2,FALSE))</f>
        <v>Mètre courant</v>
      </c>
      <c r="K19" s="37">
        <f ca="1">IF(I19="","",VLOOKUP(A19,Données!$A$1:$C$288,3,FALSE))</f>
        <v>17.5</v>
      </c>
      <c r="L19" s="42">
        <f t="shared" si="0"/>
        <v>577.5</v>
      </c>
    </row>
    <row r="20" spans="1:12" ht="16.5" customHeight="1">
      <c r="A20" s="48" t="s">
        <v>5</v>
      </c>
      <c r="B20" s="48"/>
      <c r="C20" s="48"/>
      <c r="D20" s="48"/>
      <c r="E20" s="48"/>
      <c r="F20" s="48"/>
      <c r="G20" s="48"/>
      <c r="H20" s="48"/>
      <c r="I20" s="28">
        <v>16.5</v>
      </c>
      <c r="J20" s="37" t="str">
        <f ca="1">IF(I20="","",VLOOKUP(A20,Données!$A$1:$C$288,2,FALSE))</f>
        <v>Mètre courant</v>
      </c>
      <c r="K20" s="37">
        <f ca="1">IF(I20="","",VLOOKUP(A20,Données!$A$1:$C$288,3,FALSE))</f>
        <v>10</v>
      </c>
      <c r="L20" s="42">
        <f t="shared" si="0"/>
        <v>165</v>
      </c>
    </row>
    <row r="21" spans="1:12" ht="16.5" customHeight="1">
      <c r="A21" s="48" t="s">
        <v>6</v>
      </c>
      <c r="B21" s="48"/>
      <c r="C21" s="48"/>
      <c r="D21" s="48"/>
      <c r="E21" s="48"/>
      <c r="F21" s="48"/>
      <c r="G21" s="48"/>
      <c r="H21" s="48"/>
      <c r="I21" s="28">
        <v>2</v>
      </c>
      <c r="J21" s="37" t="str">
        <f ca="1">IF(I21="","",VLOOKUP(A21,Données!$A$1:$C$288,2,FALSE))</f>
        <v>Pièce(s)</v>
      </c>
      <c r="K21" s="37">
        <f ca="1">IF(I21="","",VLOOKUP(A21,Données!$A$1:$C$288,3,FALSE))</f>
        <v>750</v>
      </c>
      <c r="L21" s="42">
        <f t="shared" si="0"/>
        <v>1500</v>
      </c>
    </row>
    <row r="22" spans="1:12" ht="16.5" customHeight="1">
      <c r="A22" s="48" t="s">
        <v>7</v>
      </c>
      <c r="B22" s="48"/>
      <c r="C22" s="48"/>
      <c r="D22" s="48"/>
      <c r="E22" s="48"/>
      <c r="F22" s="48"/>
      <c r="G22" s="48"/>
      <c r="H22" s="48"/>
      <c r="I22" s="28">
        <v>272</v>
      </c>
      <c r="J22" s="37" t="str">
        <f ca="1">IF(I22="","",VLOOKUP(A22,Données!$A$1:$C$288,2,FALSE))</f>
        <v>Mètre courant</v>
      </c>
      <c r="K22" s="37">
        <f ca="1">IF(I22="","",VLOOKUP(A22,Données!$A$1:$C$288,3,FALSE))</f>
        <v>17.5</v>
      </c>
      <c r="L22" s="42">
        <f t="shared" si="0"/>
        <v>4760</v>
      </c>
    </row>
    <row r="23" spans="1:12" ht="16.5" customHeight="1">
      <c r="A23" s="48" t="s">
        <v>8</v>
      </c>
      <c r="B23" s="48"/>
      <c r="C23" s="48"/>
      <c r="D23" s="48"/>
      <c r="E23" s="48"/>
      <c r="F23" s="48"/>
      <c r="G23" s="48"/>
      <c r="H23" s="48"/>
      <c r="I23" s="28">
        <v>536</v>
      </c>
      <c r="J23" s="37" t="str">
        <f ca="1">IF(I23="","",VLOOKUP(A23,Données!$A$1:$C$288,2,FALSE))</f>
        <v>Mètre courant</v>
      </c>
      <c r="K23" s="37">
        <f ca="1">IF(I23="","",VLOOKUP(A23,Données!$A$1:$C$288,3,FALSE))</f>
        <v>8</v>
      </c>
      <c r="L23" s="42">
        <f t="shared" si="0"/>
        <v>4288</v>
      </c>
    </row>
    <row r="24" spans="1:12" ht="16.5" customHeight="1">
      <c r="A24" s="48" t="s">
        <v>9</v>
      </c>
      <c r="B24" s="48"/>
      <c r="C24" s="48"/>
      <c r="D24" s="48"/>
      <c r="E24" s="48"/>
      <c r="F24" s="48"/>
      <c r="G24" s="48"/>
      <c r="H24" s="48"/>
      <c r="I24" s="28">
        <v>80</v>
      </c>
      <c r="J24" s="37" t="str">
        <f ca="1">IF(I24="","",VLOOKUP(A24,Données!$A$1:$C$288,2,FALSE))</f>
        <v>Mètre courant</v>
      </c>
      <c r="K24" s="37">
        <f ca="1">IF(I24="","",VLOOKUP(A24,Données!$A$1:$C$288,3,FALSE))</f>
        <v>6</v>
      </c>
      <c r="L24" s="42">
        <f t="shared" si="0"/>
        <v>480</v>
      </c>
    </row>
    <row r="25" spans="1:12" ht="16.5" customHeight="1">
      <c r="A25" s="48" t="s">
        <v>10</v>
      </c>
      <c r="B25" s="48"/>
      <c r="C25" s="48"/>
      <c r="D25" s="48"/>
      <c r="E25" s="48"/>
      <c r="F25" s="48"/>
      <c r="G25" s="48"/>
      <c r="H25" s="48"/>
      <c r="I25" s="28">
        <v>33</v>
      </c>
      <c r="J25" s="37" t="str">
        <f ca="1">IF(I25="","",VLOOKUP(A25,Données!$A$1:$C$288,2,FALSE))</f>
        <v>Mètre courant</v>
      </c>
      <c r="K25" s="37">
        <f ca="1">IF(I25="","",VLOOKUP(A25,Données!$A$1:$C$288,3,FALSE))</f>
        <v>20</v>
      </c>
      <c r="L25" s="42">
        <f t="shared" si="0"/>
        <v>660</v>
      </c>
    </row>
    <row r="26" spans="1:12" ht="16.5" customHeight="1">
      <c r="A26" s="48" t="s">
        <v>11</v>
      </c>
      <c r="B26" s="48"/>
      <c r="C26" s="48"/>
      <c r="D26" s="48"/>
      <c r="E26" s="48"/>
      <c r="F26" s="48"/>
      <c r="G26" s="48"/>
      <c r="H26" s="48"/>
      <c r="I26" s="28">
        <v>272</v>
      </c>
      <c r="J26" s="37" t="str">
        <f ca="1">IF(I26="","",VLOOKUP(A26,Données!$A$1:$C$288,2,FALSE))</f>
        <v>Mètre courant</v>
      </c>
      <c r="K26" s="37">
        <f ca="1">IF(I26="","",VLOOKUP(A26,Données!$A$1:$C$288,3,FALSE))</f>
        <v>6</v>
      </c>
      <c r="L26" s="42">
        <f t="shared" si="0"/>
        <v>1632</v>
      </c>
    </row>
    <row r="27" spans="1:12" ht="16.5" customHeight="1">
      <c r="A27" s="48" t="s">
        <v>12</v>
      </c>
      <c r="B27" s="48"/>
      <c r="C27" s="48"/>
      <c r="D27" s="48"/>
      <c r="E27" s="48"/>
      <c r="F27" s="48"/>
      <c r="G27" s="48"/>
      <c r="H27" s="48"/>
      <c r="I27" s="28">
        <v>4</v>
      </c>
      <c r="J27" s="37" t="str">
        <f ca="1">IF(I27="","",VLOOKUP(A27,Données!$A$1:$C$288,2,FALSE))</f>
        <v>Pièce(s)</v>
      </c>
      <c r="K27" s="37">
        <f ca="1">IF(I27="","",VLOOKUP(A27,Données!$A$1:$C$288,3,FALSE))</f>
        <v>1500</v>
      </c>
      <c r="L27" s="42">
        <f t="shared" si="0"/>
        <v>6000</v>
      </c>
    </row>
    <row r="28" spans="1:12" ht="16.5" customHeight="1">
      <c r="A28" s="48"/>
      <c r="B28" s="48"/>
      <c r="C28" s="48"/>
      <c r="D28" s="48"/>
      <c r="E28" s="48"/>
      <c r="F28" s="48"/>
      <c r="G28" s="48"/>
      <c r="H28" s="48"/>
      <c r="I28" s="28"/>
      <c r="J28" s="37" t="str">
        <f ca="1">IF(I28="","",VLOOKUP(A28,Données!$A$1:$C$288,2,FALSE))</f>
        <v/>
      </c>
      <c r="K28" s="37" t="str">
        <f ca="1">IF(I28="","",VLOOKUP(A28,Données!$A$1:$C$288,3,FALSE))</f>
        <v/>
      </c>
      <c r="L28" s="42" t="str">
        <f t="shared" si="0"/>
        <v/>
      </c>
    </row>
    <row r="29" spans="1:12" ht="16.5" customHeight="1">
      <c r="A29" s="49" t="s">
        <v>27</v>
      </c>
      <c r="B29" s="49"/>
      <c r="C29" s="49"/>
      <c r="D29" s="49"/>
      <c r="E29" s="49"/>
      <c r="F29" s="49"/>
      <c r="G29" s="49"/>
      <c r="H29" s="49"/>
      <c r="I29" s="28"/>
      <c r="J29" s="37" t="str">
        <f ca="1">IF(I29="","",VLOOKUP(A29,Données!$A$1:$C$288,2,FALSE))</f>
        <v/>
      </c>
      <c r="K29" s="37" t="str">
        <f ca="1">IF(I29="","",VLOOKUP(A29,Données!$A$1:$C$288,3,FALSE))</f>
        <v/>
      </c>
      <c r="L29" s="42" t="str">
        <f t="shared" si="0"/>
        <v/>
      </c>
    </row>
    <row r="30" spans="1:12" ht="16.5" customHeight="1">
      <c r="A30" s="48" t="s">
        <v>13</v>
      </c>
      <c r="B30" s="48"/>
      <c r="C30" s="48"/>
      <c r="D30" s="48"/>
      <c r="E30" s="48"/>
      <c r="F30" s="48"/>
      <c r="G30" s="48"/>
      <c r="H30" s="48"/>
      <c r="I30" s="28">
        <v>33</v>
      </c>
      <c r="J30" s="37" t="str">
        <f ca="1">IF(I30="","",VLOOKUP(A30,Données!$A$1:$C$288,2,FALSE))</f>
        <v>Mètre courant</v>
      </c>
      <c r="K30" s="37">
        <f ca="1">IF(I30="","",VLOOKUP(A30,Données!$A$1:$C$288,3,FALSE))</f>
        <v>35</v>
      </c>
      <c r="L30" s="42">
        <f t="shared" si="0"/>
        <v>1155</v>
      </c>
    </row>
    <row r="31" spans="1:12" ht="16.5" customHeight="1">
      <c r="A31" s="48" t="s">
        <v>14</v>
      </c>
      <c r="B31" s="48"/>
      <c r="C31" s="48"/>
      <c r="D31" s="48"/>
      <c r="E31" s="48"/>
      <c r="F31" s="48"/>
      <c r="G31" s="48"/>
      <c r="H31" s="48"/>
      <c r="I31" s="28">
        <v>26</v>
      </c>
      <c r="J31" s="37" t="str">
        <f ca="1">IF(I31="","",VLOOKUP(A31,Données!$A$1:$C$288,2,FALSE))</f>
        <v>Mètre courant</v>
      </c>
      <c r="K31" s="37">
        <f ca="1">IF(I31="","",VLOOKUP(A31,Données!$A$1:$C$288,3,FALSE))</f>
        <v>25</v>
      </c>
      <c r="L31" s="42">
        <f t="shared" si="0"/>
        <v>650</v>
      </c>
    </row>
    <row r="32" spans="1:12" ht="16.5" customHeight="1">
      <c r="A32" s="48"/>
      <c r="B32" s="48"/>
      <c r="C32" s="48"/>
      <c r="D32" s="48"/>
      <c r="E32" s="48"/>
      <c r="F32" s="48"/>
      <c r="G32" s="48"/>
      <c r="H32" s="48"/>
      <c r="I32" s="28"/>
      <c r="J32" s="37" t="str">
        <f ca="1">IF(I32="","",VLOOKUP(A32,Données!$A$1:$C$288,2,FALSE))</f>
        <v/>
      </c>
      <c r="K32" s="37" t="str">
        <f ca="1">IF(I32="","",VLOOKUP(A32,Données!$A$1:$C$288,3,FALSE))</f>
        <v/>
      </c>
      <c r="L32" s="42" t="str">
        <f t="shared" si="0"/>
        <v/>
      </c>
    </row>
    <row r="33" spans="1:12" ht="16.5" customHeight="1">
      <c r="A33" s="49" t="s">
        <v>28</v>
      </c>
      <c r="B33" s="49"/>
      <c r="C33" s="49"/>
      <c r="D33" s="49"/>
      <c r="E33" s="49"/>
      <c r="F33" s="49"/>
      <c r="G33" s="49"/>
      <c r="H33" s="49"/>
      <c r="I33" s="28"/>
      <c r="J33" s="37" t="str">
        <f ca="1">IF(I33="","",VLOOKUP(A33,Données!$A$1:$C$288,2,FALSE))</f>
        <v/>
      </c>
      <c r="K33" s="37" t="str">
        <f ca="1">IF(I33="","",VLOOKUP(A33,Données!$A$1:$C$288,3,FALSE))</f>
        <v/>
      </c>
      <c r="L33" s="42" t="str">
        <f t="shared" si="0"/>
        <v/>
      </c>
    </row>
    <row r="34" spans="1:12" ht="16.5" customHeight="1">
      <c r="A34" s="48" t="s">
        <v>15</v>
      </c>
      <c r="B34" s="48"/>
      <c r="C34" s="48"/>
      <c r="D34" s="48"/>
      <c r="E34" s="48"/>
      <c r="F34" s="48"/>
      <c r="G34" s="48"/>
      <c r="H34" s="48"/>
      <c r="I34" s="28">
        <v>220</v>
      </c>
      <c r="J34" s="37" t="str">
        <f ca="1">IF(I34="","",VLOOKUP(A34,Données!$A$1:$C$288,2,FALSE))</f>
        <v>m²</v>
      </c>
      <c r="K34" s="37">
        <f ca="1">IF(I34="","",VLOOKUP(A34,Données!$A$1:$C$288,3,FALSE))</f>
        <v>22</v>
      </c>
      <c r="L34" s="42">
        <f t="shared" si="0"/>
        <v>4840</v>
      </c>
    </row>
    <row r="35" spans="1:12" ht="16.5" customHeight="1">
      <c r="A35" s="48" t="s">
        <v>16</v>
      </c>
      <c r="B35" s="48"/>
      <c r="C35" s="48"/>
      <c r="D35" s="48"/>
      <c r="E35" s="48"/>
      <c r="F35" s="48"/>
      <c r="G35" s="48"/>
      <c r="H35" s="48"/>
      <c r="I35" s="28">
        <v>220</v>
      </c>
      <c r="J35" s="37" t="str">
        <f ca="1">IF(I35="","",VLOOKUP(A35,Données!$A$1:$C$288,2,FALSE))</f>
        <v>m²</v>
      </c>
      <c r="K35" s="37">
        <f ca="1">IF(I35="","",VLOOKUP(A35,Données!$A$1:$C$288,3,FALSE))</f>
        <v>40</v>
      </c>
      <c r="L35" s="42">
        <f t="shared" si="0"/>
        <v>8800</v>
      </c>
    </row>
    <row r="36" spans="1:12" ht="16.5" customHeight="1">
      <c r="A36" s="48" t="s">
        <v>39</v>
      </c>
      <c r="B36" s="48"/>
      <c r="C36" s="48"/>
      <c r="D36" s="48"/>
      <c r="E36" s="48"/>
      <c r="F36" s="48"/>
      <c r="G36" s="48"/>
      <c r="H36" s="48"/>
      <c r="I36" s="28">
        <v>16.5</v>
      </c>
      <c r="J36" s="37" t="str">
        <f ca="1">IF(I36="","",VLOOKUP(A36,Données!$A$1:$C$288,2,FALSE))</f>
        <v>Mètre courant</v>
      </c>
      <c r="K36" s="37">
        <f ca="1">IF(I36="","",VLOOKUP(A36,Données!$A$1:$C$288,3,FALSE))</f>
        <v>40</v>
      </c>
      <c r="L36" s="42">
        <f t="shared" si="0"/>
        <v>660</v>
      </c>
    </row>
    <row r="37" spans="1:12" ht="16.5" customHeight="1">
      <c r="A37" s="48" t="s">
        <v>23</v>
      </c>
      <c r="B37" s="48"/>
      <c r="C37" s="48"/>
      <c r="D37" s="48"/>
      <c r="E37" s="48"/>
      <c r="F37" s="48"/>
      <c r="G37" s="48"/>
      <c r="H37" s="48"/>
      <c r="I37" s="28">
        <v>5</v>
      </c>
      <c r="J37" s="37" t="str">
        <f ca="1">IF(I37="","",VLOOKUP(A37,Données!$A$1:$C$288,2,FALSE))</f>
        <v>Pièce(s)</v>
      </c>
      <c r="K37" s="37">
        <f ca="1">IF(I37="","",VLOOKUP(A37,Données!$A$1:$C$288,3,FALSE))</f>
        <v>50</v>
      </c>
      <c r="L37" s="42">
        <f t="shared" si="0"/>
        <v>250</v>
      </c>
    </row>
    <row r="38" spans="1:12" ht="16.5" customHeight="1">
      <c r="A38" s="48" t="s">
        <v>30</v>
      </c>
      <c r="B38" s="48"/>
      <c r="C38" s="48"/>
      <c r="D38" s="48"/>
      <c r="E38" s="48"/>
      <c r="F38" s="48"/>
      <c r="G38" s="48"/>
      <c r="H38" s="48"/>
      <c r="I38" s="28">
        <v>1</v>
      </c>
      <c r="J38" s="37" t="str">
        <f ca="1">IF(I38="","",VLOOKUP(A38,Données!$A$1:$C$288,2,FALSE))</f>
        <v>Pièce(s)</v>
      </c>
      <c r="K38" s="37">
        <f ca="1">IF(I38="","",VLOOKUP(A38,Données!$A$1:$C$288,3,FALSE))</f>
        <v>2500</v>
      </c>
      <c r="L38" s="42">
        <f t="shared" si="0"/>
        <v>2500</v>
      </c>
    </row>
    <row r="39" spans="1:12" ht="16.5" customHeight="1">
      <c r="A39" s="48" t="s">
        <v>31</v>
      </c>
      <c r="B39" s="48"/>
      <c r="C39" s="48"/>
      <c r="D39" s="48"/>
      <c r="E39" s="48"/>
      <c r="F39" s="48"/>
      <c r="G39" s="48"/>
      <c r="H39" s="48"/>
      <c r="I39" s="28">
        <v>7</v>
      </c>
      <c r="J39" s="37" t="str">
        <f ca="1">IF(I39="","",VLOOKUP(A39,Données!$A$1:$C$288,2,FALSE))</f>
        <v>Pièce(s)</v>
      </c>
      <c r="K39" s="37">
        <f ca="1">IF(I39="","",VLOOKUP(A39,Données!$A$1:$C$288,3,FALSE))</f>
        <v>600</v>
      </c>
      <c r="L39" s="42">
        <f t="shared" si="0"/>
        <v>4200</v>
      </c>
    </row>
    <row r="40" spans="1:12" ht="16.5" customHeight="1">
      <c r="A40" s="48" t="s">
        <v>45</v>
      </c>
      <c r="B40" s="48"/>
      <c r="C40" s="48"/>
      <c r="D40" s="48"/>
      <c r="E40" s="48"/>
      <c r="F40" s="48"/>
      <c r="G40" s="48"/>
      <c r="H40" s="48"/>
      <c r="I40" s="28">
        <v>52</v>
      </c>
      <c r="J40" s="37" t="str">
        <f ca="1">IF(I40="","",VLOOKUP(A40,Données!$A$1:$C$288,2,FALSE))</f>
        <v>m²</v>
      </c>
      <c r="K40" s="37">
        <f ca="1">IF(I40="","",VLOOKUP(A40,Données!$A$1:$C$288,3,FALSE))</f>
        <v>87</v>
      </c>
      <c r="L40" s="42">
        <f t="shared" si="0"/>
        <v>4524</v>
      </c>
    </row>
    <row r="41" spans="1:12" ht="16.5" customHeight="1">
      <c r="A41" s="48"/>
      <c r="B41" s="48"/>
      <c r="C41" s="48"/>
      <c r="D41" s="48"/>
      <c r="E41" s="48"/>
      <c r="F41" s="48"/>
      <c r="G41" s="48"/>
      <c r="H41" s="48"/>
      <c r="I41" s="28"/>
      <c r="J41" s="37" t="str">
        <f ca="1">IF(I41="","",VLOOKUP(A41,Données!$A$1:$C$288,2,FALSE))</f>
        <v/>
      </c>
      <c r="K41" s="37" t="str">
        <f ca="1">IF(I41="","",VLOOKUP(A41,Données!$A$1:$C$288,3,FALSE))</f>
        <v/>
      </c>
      <c r="L41" s="42" t="str">
        <f t="shared" si="0"/>
        <v/>
      </c>
    </row>
    <row r="42" spans="1:12" ht="16.5" customHeight="1">
      <c r="A42" s="51" t="s">
        <v>49</v>
      </c>
      <c r="B42" s="51"/>
      <c r="C42" s="51"/>
      <c r="D42" s="51"/>
      <c r="E42" s="51"/>
      <c r="F42" s="51"/>
      <c r="G42" s="51"/>
      <c r="H42" s="51"/>
      <c r="I42" s="28"/>
      <c r="J42" s="37" t="str">
        <f ca="1">IF(I42="","",VLOOKUP(A42,Données!$A$1:$C$288,2,FALSE))</f>
        <v/>
      </c>
      <c r="K42" s="37" t="str">
        <f ca="1">IF(I42="","",VLOOKUP(A42,Données!$A$1:$C$288,3,FALSE))</f>
        <v/>
      </c>
      <c r="L42" s="42" t="str">
        <f t="shared" si="0"/>
        <v/>
      </c>
    </row>
    <row r="43" spans="1:12" ht="16.5" customHeight="1">
      <c r="A43" s="48" t="s">
        <v>26</v>
      </c>
      <c r="B43" s="48"/>
      <c r="C43" s="48"/>
      <c r="D43" s="48"/>
      <c r="E43" s="48"/>
      <c r="F43" s="48"/>
      <c r="G43" s="48"/>
      <c r="H43" s="48"/>
      <c r="I43" s="28"/>
      <c r="J43" s="37" t="str">
        <f ca="1">IF(I43="","",VLOOKUP(A43,Données!$A$1:$C$288,2,FALSE))</f>
        <v/>
      </c>
      <c r="K43" s="37" t="str">
        <f ca="1">IF(I43="","",VLOOKUP(A43,Données!$A$1:$C$288,3,FALSE))</f>
        <v/>
      </c>
      <c r="L43" s="42" t="str">
        <f t="shared" si="0"/>
        <v/>
      </c>
    </row>
    <row r="44" spans="1:12" ht="16.5" customHeight="1">
      <c r="A44" s="48" t="s">
        <v>32</v>
      </c>
      <c r="B44" s="48"/>
      <c r="C44" s="48"/>
      <c r="D44" s="48"/>
      <c r="E44" s="48"/>
      <c r="F44" s="48"/>
      <c r="G44" s="48"/>
      <c r="H44" s="48"/>
      <c r="I44" s="28">
        <v>17.5</v>
      </c>
      <c r="J44" s="37" t="str">
        <f ca="1">IF(I44="","",VLOOKUP(A44,Données!$A$1:$C$288,2,FALSE))</f>
        <v>Mètre courant</v>
      </c>
      <c r="K44" s="37">
        <f ca="1">IF(I44="","",VLOOKUP(A44,Données!$A$1:$C$288,3,FALSE))</f>
        <v>17.5</v>
      </c>
      <c r="L44" s="42">
        <f t="shared" si="0"/>
        <v>306.25</v>
      </c>
    </row>
    <row r="45" spans="1:12" ht="16.5" customHeight="1">
      <c r="A45" s="48" t="s">
        <v>7</v>
      </c>
      <c r="B45" s="48"/>
      <c r="C45" s="48"/>
      <c r="D45" s="48"/>
      <c r="E45" s="48"/>
      <c r="F45" s="48"/>
      <c r="G45" s="48"/>
      <c r="H45" s="48"/>
      <c r="I45" s="28">
        <v>198</v>
      </c>
      <c r="J45" s="37" t="str">
        <f ca="1">IF(I45="","",VLOOKUP(A45,Données!$A$1:$C$288,2,FALSE))</f>
        <v>Mètre courant</v>
      </c>
      <c r="K45" s="37">
        <f ca="1">IF(I45="","",VLOOKUP(A45,Données!$A$1:$C$288,3,FALSE))</f>
        <v>17.5</v>
      </c>
      <c r="L45" s="42">
        <f t="shared" si="0"/>
        <v>3465</v>
      </c>
    </row>
    <row r="46" spans="1:12" ht="16.5" customHeight="1">
      <c r="A46" s="48" t="s">
        <v>33</v>
      </c>
      <c r="B46" s="48"/>
      <c r="C46" s="48"/>
      <c r="D46" s="48"/>
      <c r="E46" s="48"/>
      <c r="F46" s="48"/>
      <c r="G46" s="48"/>
      <c r="H46" s="48"/>
      <c r="I46" s="28">
        <v>57.6</v>
      </c>
      <c r="J46" s="37" t="str">
        <f ca="1">IF(I46="","",VLOOKUP(A46,Données!$A$1:$C$288,2,FALSE))</f>
        <v>Mètre courant</v>
      </c>
      <c r="K46" s="37">
        <f ca="1">IF(I46="","",VLOOKUP(A46,Données!$A$1:$C$288,3,FALSE))</f>
        <v>8</v>
      </c>
      <c r="L46" s="42">
        <f t="shared" si="0"/>
        <v>460.8</v>
      </c>
    </row>
    <row r="47" spans="1:12" ht="16.5" customHeight="1">
      <c r="A47" s="48" t="s">
        <v>11</v>
      </c>
      <c r="B47" s="48"/>
      <c r="C47" s="48"/>
      <c r="D47" s="48"/>
      <c r="E47" s="48"/>
      <c r="F47" s="48"/>
      <c r="G47" s="48"/>
      <c r="H47" s="48"/>
      <c r="I47" s="28">
        <v>54</v>
      </c>
      <c r="J47" s="37" t="str">
        <f ca="1">IF(I47="","",VLOOKUP(A47,Données!$A$1:$C$288,2,FALSE))</f>
        <v>Mètre courant</v>
      </c>
      <c r="K47" s="37">
        <f ca="1">IF(I47="","",VLOOKUP(A47,Données!$A$1:$C$288,3,FALSE))</f>
        <v>6</v>
      </c>
      <c r="L47" s="42">
        <f t="shared" si="0"/>
        <v>324</v>
      </c>
    </row>
    <row r="48" spans="1:12" ht="16.5" customHeight="1">
      <c r="A48" s="48" t="s">
        <v>10</v>
      </c>
      <c r="B48" s="48"/>
      <c r="C48" s="48"/>
      <c r="D48" s="48"/>
      <c r="E48" s="48"/>
      <c r="F48" s="48"/>
      <c r="G48" s="48"/>
      <c r="H48" s="48"/>
      <c r="I48" s="28">
        <v>7</v>
      </c>
      <c r="J48" s="37" t="str">
        <f ca="1">IF(I48="","",VLOOKUP(A48,Données!$A$1:$C$288,2,FALSE))</f>
        <v>Mètre courant</v>
      </c>
      <c r="K48" s="37">
        <f ca="1">IF(I48="","",VLOOKUP(A48,Données!$A$1:$C$288,3,FALSE))</f>
        <v>20</v>
      </c>
      <c r="L48" s="42">
        <f t="shared" si="0"/>
        <v>140</v>
      </c>
    </row>
    <row r="49" spans="1:13" ht="16.5" customHeight="1">
      <c r="A49" s="48"/>
      <c r="B49" s="48"/>
      <c r="C49" s="48"/>
      <c r="D49" s="48"/>
      <c r="E49" s="48"/>
      <c r="F49" s="48"/>
      <c r="G49" s="48"/>
      <c r="H49" s="48"/>
      <c r="I49" s="28"/>
      <c r="J49" s="37" t="str">
        <f ca="1">IF(I49="","",VLOOKUP(A49,Données!$A$1:$C$288,2,FALSE))</f>
        <v/>
      </c>
      <c r="K49" s="37" t="str">
        <f ca="1">IF(I49="","",VLOOKUP(A49,Données!$A$1:$C$288,3,FALSE))</f>
        <v/>
      </c>
      <c r="L49" s="42"/>
      <c r="M49" s="29"/>
    </row>
    <row r="50" spans="1:13" ht="16.5" customHeight="1">
      <c r="A50" s="48" t="s">
        <v>50</v>
      </c>
      <c r="B50" s="48"/>
      <c r="C50" s="48"/>
      <c r="D50" s="48"/>
      <c r="E50" s="48"/>
      <c r="F50" s="48"/>
      <c r="G50" s="48"/>
      <c r="H50" s="48"/>
      <c r="I50" s="28"/>
      <c r="J50" s="37" t="str">
        <f ca="1">IF(I50="","",VLOOKUP(A50,Données!$A$1:$C$288,2,FALSE))</f>
        <v/>
      </c>
      <c r="K50" s="37" t="str">
        <f ca="1">IF(I50="","",VLOOKUP(A50,Données!$A$1:$C$288,3,FALSE))</f>
        <v/>
      </c>
      <c r="L50" s="42" t="str">
        <f t="shared" si="0"/>
        <v/>
      </c>
      <c r="M50" s="29"/>
    </row>
    <row r="51" spans="1:13" ht="16.5" customHeight="1">
      <c r="A51" s="48"/>
      <c r="B51" s="48"/>
      <c r="C51" s="48"/>
      <c r="D51" s="48"/>
      <c r="E51" s="48"/>
      <c r="F51" s="48"/>
      <c r="G51" s="48"/>
      <c r="H51" s="48"/>
      <c r="I51" s="28"/>
      <c r="J51" s="37" t="str">
        <f ca="1">IF(I51="","",VLOOKUP(A51,Données!$A$1:$C$288,2,FALSE))</f>
        <v/>
      </c>
      <c r="K51" s="37" t="str">
        <f ca="1">IF(I51="","",VLOOKUP(A51,Données!$A$1:$C$288,3,FALSE))</f>
        <v/>
      </c>
      <c r="L51" s="42">
        <v>10</v>
      </c>
      <c r="M51" s="29"/>
    </row>
    <row r="52" spans="1:13" ht="16.5" customHeight="1">
      <c r="A52" s="48"/>
      <c r="B52" s="48"/>
      <c r="C52" s="48"/>
      <c r="D52" s="48"/>
      <c r="E52" s="48"/>
      <c r="F52" s="48"/>
      <c r="G52" s="48"/>
      <c r="H52" s="48"/>
      <c r="I52" s="28"/>
      <c r="J52" s="37" t="str">
        <f ca="1">IF(I52="","",VLOOKUP(A52,Données!$A$1:$C$288,2,FALSE))</f>
        <v/>
      </c>
      <c r="K52" s="37" t="str">
        <f ca="1">IF(I52="","",VLOOKUP(A52,Données!$A$1:$C$288,3,FALSE))</f>
        <v/>
      </c>
      <c r="L52" s="42">
        <v>20</v>
      </c>
      <c r="M52" s="29"/>
    </row>
    <row r="53" spans="1:13" ht="16.5" customHeight="1">
      <c r="A53" s="48"/>
      <c r="B53" s="48"/>
      <c r="C53" s="48"/>
      <c r="D53" s="48"/>
      <c r="E53" s="48"/>
      <c r="F53" s="48"/>
      <c r="G53" s="48"/>
      <c r="H53" s="48"/>
      <c r="I53" s="28"/>
      <c r="J53" s="37" t="str">
        <f ca="1">IF(I53="","",VLOOKUP(A53,Données!$A$1:$C$288,2,FALSE))</f>
        <v/>
      </c>
      <c r="K53" s="37" t="str">
        <f ca="1">IF(I53="","",VLOOKUP(A53,Données!$A$1:$C$288,3,FALSE))</f>
        <v/>
      </c>
      <c r="L53" s="42">
        <v>30</v>
      </c>
      <c r="M53" s="29"/>
    </row>
    <row r="54" spans="1:13" ht="16.5" customHeight="1">
      <c r="A54" s="48"/>
      <c r="B54" s="48"/>
      <c r="C54" s="48"/>
      <c r="D54" s="48"/>
      <c r="E54" s="48"/>
      <c r="F54" s="48"/>
      <c r="G54" s="48"/>
      <c r="H54" s="48"/>
      <c r="I54" s="28"/>
      <c r="J54" s="37" t="str">
        <f ca="1">IF(I54="","",VLOOKUP(A54,Données!$A$1:$C$288,2,FALSE))</f>
        <v/>
      </c>
      <c r="K54" s="37" t="str">
        <f ca="1">IF(I54="","",VLOOKUP(A54,Données!$A$1:$C$288,3,FALSE))</f>
        <v/>
      </c>
      <c r="L54" s="42" t="str">
        <f t="shared" si="0"/>
        <v/>
      </c>
    </row>
    <row r="55" spans="1:13" ht="16.5" customHeight="1">
      <c r="A55" s="48" t="s">
        <v>51</v>
      </c>
      <c r="B55" s="48"/>
      <c r="C55" s="48"/>
      <c r="D55" s="48"/>
      <c r="E55" s="48"/>
      <c r="F55" s="48"/>
      <c r="G55" s="48"/>
      <c r="H55" s="48"/>
      <c r="I55" s="28"/>
      <c r="J55" s="37" t="str">
        <f ca="1">IF(I55="","",VLOOKUP(A55,Données!$A$1:$C$288,2,FALSE))</f>
        <v/>
      </c>
      <c r="K55" s="37" t="str">
        <f ca="1">IF(I55="","",VLOOKUP(A55,Données!$A$1:$C$288,3,FALSE))</f>
        <v/>
      </c>
      <c r="L55" s="42" t="str">
        <f t="shared" si="0"/>
        <v/>
      </c>
    </row>
    <row r="56" spans="1:13" ht="16.5" customHeight="1">
      <c r="A56" s="48"/>
      <c r="B56" s="48"/>
      <c r="C56" s="48"/>
      <c r="D56" s="48"/>
      <c r="E56" s="48"/>
      <c r="F56" s="48"/>
      <c r="G56" s="48"/>
      <c r="H56" s="48"/>
      <c r="I56" s="28"/>
      <c r="J56" s="37" t="str">
        <f ca="1">IF(I56="","",VLOOKUP(A56,Données!$A$1:$C$288,2,FALSE))</f>
        <v/>
      </c>
      <c r="K56" s="37" t="str">
        <f ca="1">IF(I56="","",VLOOKUP(A56,Données!$A$1:$C$288,3,FALSE))</f>
        <v/>
      </c>
      <c r="L56" s="42" t="str">
        <f t="shared" si="0"/>
        <v/>
      </c>
    </row>
    <row r="57" spans="1:13" ht="16.5" customHeight="1">
      <c r="A57" s="48"/>
      <c r="B57" s="48"/>
      <c r="C57" s="48"/>
      <c r="D57" s="48"/>
      <c r="E57" s="48"/>
      <c r="F57" s="48"/>
      <c r="G57" s="48"/>
      <c r="H57" s="48"/>
      <c r="I57" s="28"/>
      <c r="J57" s="37" t="str">
        <f ca="1">IF(I57="","",VLOOKUP(A57,Données!$A$1:$C$288,2,FALSE))</f>
        <v/>
      </c>
      <c r="K57" s="37" t="str">
        <f ca="1">IF(I57="","",VLOOKUP(A57,Données!$A$1:$C$288,3,FALSE))</f>
        <v/>
      </c>
      <c r="L57" s="42">
        <v>100</v>
      </c>
    </row>
    <row r="58" spans="1:13" ht="16.5" customHeight="1">
      <c r="A58" s="48"/>
      <c r="B58" s="48"/>
      <c r="C58" s="48"/>
      <c r="D58" s="48"/>
      <c r="E58" s="48"/>
      <c r="F58" s="48"/>
      <c r="G58" s="48"/>
      <c r="H58" s="48"/>
      <c r="I58" s="28"/>
      <c r="J58" s="37" t="str">
        <f ca="1">IF(I58="","",VLOOKUP(A58,Données!$A$1:$C$288,2,FALSE))</f>
        <v/>
      </c>
      <c r="K58" s="37" t="str">
        <f ca="1">IF(I58="","",VLOOKUP(A58,Données!$A$1:$C$288,3,FALSE))</f>
        <v/>
      </c>
      <c r="L58" s="42">
        <v>10</v>
      </c>
    </row>
    <row r="59" spans="1:13" ht="16.5" customHeight="1">
      <c r="A59" s="48"/>
      <c r="B59" s="48"/>
      <c r="C59" s="48"/>
      <c r="D59" s="48"/>
      <c r="E59" s="48"/>
      <c r="F59" s="48"/>
      <c r="G59" s="48"/>
      <c r="H59" s="48"/>
      <c r="I59" s="28"/>
      <c r="J59" s="37" t="str">
        <f ca="1">IF(I59="","",VLOOKUP(A59,Données!$A$1:$C$288,2,FALSE))</f>
        <v/>
      </c>
      <c r="K59" s="37" t="str">
        <f ca="1">IF(I59="","",VLOOKUP(A59,Données!$A$1:$C$288,3,FALSE))</f>
        <v/>
      </c>
      <c r="L59" s="42" t="str">
        <f t="shared" si="0"/>
        <v/>
      </c>
    </row>
    <row r="60" spans="1:13" ht="16.5" customHeight="1">
      <c r="A60" s="48"/>
      <c r="B60" s="48"/>
      <c r="C60" s="48"/>
      <c r="D60" s="48"/>
      <c r="E60" s="48"/>
      <c r="F60" s="48"/>
      <c r="G60" s="48"/>
      <c r="H60" s="48"/>
      <c r="I60" s="28"/>
      <c r="J60" s="37" t="str">
        <f ca="1">IF(I60="","",VLOOKUP(A60,Données!$A$1:$C$288,2,FALSE))</f>
        <v/>
      </c>
      <c r="K60" s="37" t="str">
        <f ca="1">IF(I60="","",VLOOKUP(A60,Données!$A$1:$C$288,3,FALSE))</f>
        <v/>
      </c>
      <c r="L60" s="42" t="str">
        <f t="shared" si="0"/>
        <v/>
      </c>
    </row>
    <row r="61" spans="1:13" ht="16.5" customHeight="1">
      <c r="A61" s="48"/>
      <c r="B61" s="48"/>
      <c r="C61" s="48"/>
      <c r="D61" s="48"/>
      <c r="E61" s="48"/>
      <c r="F61" s="48"/>
      <c r="G61" s="48"/>
      <c r="H61" s="48"/>
      <c r="I61" s="28"/>
      <c r="J61" s="37" t="str">
        <f ca="1">IF(I61="","",VLOOKUP(A61,Données!$A$1:$C$288,2,FALSE))</f>
        <v/>
      </c>
      <c r="K61" s="37" t="str">
        <f ca="1">IF(I61="","",VLOOKUP(A61,Données!$A$1:$C$288,3,FALSE))</f>
        <v/>
      </c>
      <c r="L61" s="42" t="str">
        <f t="shared" si="0"/>
        <v/>
      </c>
    </row>
    <row r="62" spans="1:13" ht="16.5" customHeight="1">
      <c r="A62" s="1"/>
      <c r="B62" s="1"/>
      <c r="C62" s="1"/>
      <c r="D62" s="1"/>
      <c r="E62" s="1"/>
      <c r="F62" s="1"/>
      <c r="G62" s="1"/>
      <c r="H62" s="1"/>
      <c r="I62" s="1"/>
      <c r="J62" s="38"/>
      <c r="K62" s="24"/>
      <c r="L62" s="43"/>
    </row>
    <row r="63" spans="1:13" ht="16.5" customHeight="1">
      <c r="A63" s="1"/>
      <c r="B63" s="1"/>
      <c r="C63" s="1"/>
      <c r="D63" s="1"/>
      <c r="E63" s="1"/>
      <c r="F63" s="46" t="str">
        <f ca="1">"S/Total "&amp;INDIRECT("A"&amp;MATCH("1-*",$A:$A,0))</f>
        <v>S/Total 1-Bâtiment Principal</v>
      </c>
      <c r="G63" s="47"/>
      <c r="H63" s="47"/>
      <c r="I63" s="47"/>
      <c r="J63" s="38"/>
      <c r="K63" s="24"/>
      <c r="L63" s="43">
        <f ca="1">IF(ISERROR(MATCH(ROW()-61&amp;"-*",$A:$A,0)),SUM($L$17:$L$61)-SUM($L$62:L62),SUM(INDIRECT("L"&amp;MATCH(ROW()-62&amp;"-*",$A:$A,0)+1&amp;":L"&amp;MATCH(ROW()-61&amp;"-*",$A:$A,0)-1)))</f>
        <v>47641.5</v>
      </c>
    </row>
    <row r="64" spans="1:13" ht="16.5" customHeight="1">
      <c r="A64" s="1"/>
      <c r="B64" s="1"/>
      <c r="C64" s="1"/>
      <c r="D64" s="1"/>
      <c r="E64" s="1"/>
      <c r="F64" s="46" t="str">
        <f ca="1">IF(ISERROR(MATCH("2-*",$A:$A,0)),"","S/Total "&amp;INDIRECT("A"&amp;MATCH("2-*",$A:$A,0)))</f>
        <v>S/Total 2-Petit Bâtiment</v>
      </c>
      <c r="G64" s="47" t="s">
        <v>47</v>
      </c>
      <c r="H64" s="47"/>
      <c r="I64" s="47"/>
      <c r="J64" s="38"/>
      <c r="K64" s="24"/>
      <c r="L64" s="43">
        <f ca="1">IF(ISERROR(MATCH(ROW()-61&amp;"-*",$A:$A,0)),SUM($L$17:$L$61)-SUM($L$62:L63),SUM(INDIRECT("L"&amp;MATCH(ROW()-62&amp;"-*",$A:$A,0)+1&amp;":L"&amp;MATCH(ROW()-61&amp;"-*",$A:$A,0)-1)))</f>
        <v>4696.05</v>
      </c>
    </row>
    <row r="65" spans="1:12" ht="16.5" customHeight="1">
      <c r="A65" s="1"/>
      <c r="B65" s="1"/>
      <c r="C65" s="1"/>
      <c r="D65" s="1"/>
      <c r="E65" s="1"/>
      <c r="F65" s="46" t="str">
        <f ca="1">IF(ISERROR(MATCH("3-*",$A:$A,0)),"","S/Total "&amp;INDIRECT("A"&amp;MATCH("3-*",$A:$A,0)))</f>
        <v>S/Total 3-aaaaaaaaaaaa</v>
      </c>
      <c r="G65" s="47" t="s">
        <v>47</v>
      </c>
      <c r="H65" s="47"/>
      <c r="I65" s="47"/>
      <c r="L65" s="43">
        <f ca="1">IF(ISERROR(MATCH(ROW()-61&amp;"-*",$A:$A,0)),SUM($L$17:$L$61)-SUM($L$62:L64),SUM(INDIRECT("L"&amp;MATCH(ROW()-62&amp;"-*",$A:$A,0)+1&amp;":L"&amp;MATCH(ROW()-61&amp;"-*",$A:$A,0)-1)))</f>
        <v>60</v>
      </c>
    </row>
    <row r="66" spans="1:12" ht="16.5" customHeight="1">
      <c r="A66" s="1"/>
      <c r="B66" s="1"/>
      <c r="C66" s="1"/>
      <c r="D66" s="1"/>
      <c r="E66" s="1"/>
      <c r="F66" s="46" t="str">
        <f ca="1">IF(ISERROR(MATCH("4-*",$A:$A,0)),"","S/Total "&amp;INDIRECT("A"&amp;MATCH("4-*",$A:$A,0)))</f>
        <v>S/Total 4-bbbbbbbbbbb</v>
      </c>
      <c r="G66" s="47" t="s">
        <v>47</v>
      </c>
      <c r="H66" s="47"/>
      <c r="I66" s="47"/>
      <c r="L66" s="43">
        <f ca="1">IF(ISERROR(MATCH(ROW()-61&amp;"-*",$A:$A,0)),SUM($L$17:$L$61)-SUM($L$62:L65),SUM(INDIRECT("L"&amp;MATCH(ROW()-62&amp;"-*",$A:$A,0)+1&amp;":L"&amp;MATCH(ROW()-61&amp;"-*",$A:$A,0)-1)))</f>
        <v>110</v>
      </c>
    </row>
    <row r="67" spans="1:12" ht="14.25" customHeight="1">
      <c r="A67" s="1"/>
      <c r="B67" s="1"/>
      <c r="C67" s="1"/>
      <c r="D67" s="1"/>
      <c r="E67" s="1"/>
      <c r="F67" s="46" t="str">
        <f ca="1">IF(ISERROR(MATCH("5-*",$A:$A,0)),"","S/Total "&amp;INDIRECT("A"&amp;MATCH("5-*",$A:$A,0)))</f>
        <v/>
      </c>
      <c r="G67" s="47" t="s">
        <v>47</v>
      </c>
      <c r="H67" s="47"/>
      <c r="I67" s="47"/>
      <c r="L67" s="43">
        <f ca="1">IF(ISERROR(MATCH(ROW()-61&amp;"-*",$A:$A,0)),SUM($L$17:$L$61)-SUM($L$62:L66),SUM(INDIRECT("L"&amp;MATCH(ROW()-62&amp;"-*",$A:$A,0)+1&amp;":L"&amp;MATCH(ROW()-61&amp;"-*",$A:$A,0)-1)))</f>
        <v>0</v>
      </c>
    </row>
    <row r="68" spans="1:12" ht="14.25" customHeight="1">
      <c r="A68" s="1"/>
      <c r="B68" s="1"/>
      <c r="C68" s="1"/>
      <c r="D68" s="1"/>
      <c r="E68" s="1"/>
      <c r="F68" s="1"/>
      <c r="G68" s="46" t="s">
        <v>2</v>
      </c>
      <c r="H68" s="53"/>
      <c r="I68" s="53"/>
      <c r="J68" s="19"/>
      <c r="K68" s="25"/>
      <c r="L68" s="44">
        <f>SUM($L$18:$L$61)</f>
        <v>52507.55</v>
      </c>
    </row>
    <row r="69" spans="1:12" ht="14.25" customHeight="1">
      <c r="A69" s="1"/>
      <c r="B69" s="1"/>
      <c r="C69" s="1"/>
      <c r="D69" s="1"/>
      <c r="E69" s="1"/>
      <c r="F69" s="1"/>
      <c r="G69" s="1"/>
      <c r="H69" s="1"/>
      <c r="I69" s="1"/>
      <c r="J69" s="1"/>
      <c r="K69" s="24"/>
      <c r="L69" s="43"/>
    </row>
    <row r="70" spans="1:12" ht="14.25" customHeight="1">
      <c r="A70" s="1"/>
      <c r="B70" s="1"/>
      <c r="C70" s="1"/>
      <c r="D70" s="1"/>
      <c r="E70" s="1"/>
      <c r="F70" s="1"/>
      <c r="G70" s="1"/>
      <c r="H70" s="1"/>
      <c r="I70" s="1"/>
      <c r="J70" s="1"/>
      <c r="K70" s="24"/>
      <c r="L70" s="43"/>
    </row>
    <row r="71" spans="1:12" ht="14.25" customHeight="1">
      <c r="A71" s="1"/>
      <c r="B71" s="1"/>
      <c r="C71" s="1"/>
      <c r="D71" s="1"/>
      <c r="E71" s="1"/>
      <c r="F71" s="1"/>
      <c r="G71" s="1"/>
      <c r="H71" s="1"/>
      <c r="I71" s="1"/>
      <c r="J71" s="1"/>
      <c r="K71" s="24"/>
      <c r="L71" s="43"/>
    </row>
    <row r="72" spans="1:12" ht="14.25" customHeight="1">
      <c r="A72" s="1"/>
      <c r="B72" s="1"/>
      <c r="C72" s="1"/>
      <c r="D72" s="1"/>
      <c r="E72" s="1"/>
      <c r="F72" s="1"/>
      <c r="G72" s="1"/>
      <c r="H72" s="1"/>
      <c r="I72" s="1"/>
      <c r="J72" s="1"/>
      <c r="K72" s="24"/>
      <c r="L72" s="43"/>
    </row>
    <row r="73" spans="1:12" ht="14.25" customHeight="1">
      <c r="A73" s="1"/>
      <c r="B73" s="1"/>
      <c r="C73" s="1"/>
      <c r="D73" s="1"/>
      <c r="E73" s="1"/>
      <c r="F73" s="1"/>
      <c r="G73" s="1"/>
      <c r="H73" s="1"/>
      <c r="I73" s="1"/>
      <c r="J73" s="1"/>
      <c r="K73" s="24"/>
      <c r="L73" s="43"/>
    </row>
    <row r="74" spans="1:12" ht="14.25" customHeight="1">
      <c r="A74" s="1"/>
      <c r="B74" s="1"/>
      <c r="C74" s="1"/>
      <c r="D74" s="1"/>
      <c r="E74" s="1"/>
      <c r="F74" s="1"/>
      <c r="G74" s="1"/>
      <c r="H74" s="1"/>
      <c r="I74" s="1"/>
      <c r="J74" s="1"/>
      <c r="K74" s="24"/>
      <c r="L74" s="43"/>
    </row>
    <row r="75" spans="1:12" ht="14.25" customHeight="1">
      <c r="A75" s="1"/>
      <c r="B75" s="1"/>
      <c r="C75" s="1"/>
      <c r="D75" s="1"/>
      <c r="E75" s="1"/>
      <c r="F75" s="1"/>
      <c r="G75" s="1"/>
      <c r="H75" s="1"/>
      <c r="I75" s="1"/>
      <c r="J75" s="1"/>
      <c r="K75" s="24"/>
      <c r="L75" s="43"/>
    </row>
    <row r="76" spans="1:12" ht="14.25" customHeight="1">
      <c r="A76" s="1"/>
      <c r="B76" s="1"/>
      <c r="C76" s="1"/>
      <c r="D76" s="1"/>
      <c r="E76" s="1"/>
      <c r="F76" s="1"/>
      <c r="G76" s="1"/>
      <c r="H76" s="1"/>
      <c r="I76" s="1"/>
      <c r="J76" s="1"/>
      <c r="K76" s="24"/>
      <c r="L76" s="43"/>
    </row>
    <row r="77" spans="1:12" ht="14.25" customHeight="1">
      <c r="A77" s="1"/>
      <c r="B77" s="1"/>
      <c r="C77" s="1"/>
      <c r="D77" s="1"/>
      <c r="E77" s="1"/>
      <c r="F77" s="1"/>
      <c r="G77" s="1"/>
      <c r="H77" s="1"/>
      <c r="I77" s="1"/>
      <c r="J77" s="1"/>
      <c r="K77" s="24"/>
      <c r="L77" s="43"/>
    </row>
    <row r="78" spans="1:12" ht="14.25" customHeight="1">
      <c r="L78" s="45"/>
    </row>
    <row r="79" spans="1:12" ht="14.25" customHeight="1">
      <c r="L79" s="45"/>
    </row>
    <row r="80" spans="1:12" ht="14.25" customHeight="1">
      <c r="L80" s="45"/>
    </row>
    <row r="81" spans="12:12" ht="14.25" customHeight="1">
      <c r="L81" s="45"/>
    </row>
    <row r="82" spans="12:12" ht="14.25" customHeight="1">
      <c r="L82" s="45"/>
    </row>
    <row r="83" spans="12:12" ht="14.25" customHeight="1">
      <c r="L83" s="45"/>
    </row>
    <row r="84" spans="12:12" ht="14.25" customHeight="1">
      <c r="L84" s="45"/>
    </row>
    <row r="85" spans="12:12" ht="14.25" customHeight="1">
      <c r="L85" s="45"/>
    </row>
    <row r="86" spans="12:12" ht="14.25" customHeight="1">
      <c r="L86" s="45"/>
    </row>
    <row r="87" spans="12:12" ht="14.25" customHeight="1">
      <c r="L87" s="45"/>
    </row>
    <row r="88" spans="12:12" ht="14.25" customHeight="1">
      <c r="L88" s="45"/>
    </row>
    <row r="89" spans="12:12" ht="14.25" customHeight="1">
      <c r="L89" s="45"/>
    </row>
    <row r="90" spans="12:12" ht="14.25" customHeight="1">
      <c r="L90" s="45"/>
    </row>
    <row r="91" spans="12:12" ht="14.25" customHeight="1">
      <c r="L91" s="45"/>
    </row>
    <row r="92" spans="12:12" ht="14.25" customHeight="1">
      <c r="L92" s="45"/>
    </row>
    <row r="93" spans="12:12" ht="14.25" customHeight="1">
      <c r="L93" s="45"/>
    </row>
    <row r="94" spans="12:12" ht="14.25" customHeight="1">
      <c r="L94" s="45"/>
    </row>
    <row r="95" spans="12:12" ht="14.25" customHeight="1">
      <c r="L95" s="45"/>
    </row>
    <row r="96" spans="12:12" ht="14.25" customHeight="1">
      <c r="L96" s="45"/>
    </row>
    <row r="97" spans="12:12" ht="14.25" customHeight="1">
      <c r="L97" s="45"/>
    </row>
    <row r="98" spans="12:12" ht="14.25" customHeight="1">
      <c r="L98" s="45"/>
    </row>
    <row r="99" spans="12:12" ht="14.25" customHeight="1">
      <c r="L99" s="45"/>
    </row>
    <row r="100" spans="12:12" ht="14.25" customHeight="1">
      <c r="L100" s="45"/>
    </row>
    <row r="101" spans="12:12" ht="14.25" customHeight="1">
      <c r="L101" s="45"/>
    </row>
    <row r="102" spans="12:12" ht="14.25" customHeight="1">
      <c r="L102" s="45"/>
    </row>
    <row r="103" spans="12:12" ht="14.25" customHeight="1">
      <c r="L103" s="45"/>
    </row>
    <row r="104" spans="12:12" ht="14.25" customHeight="1">
      <c r="L104" s="45"/>
    </row>
    <row r="105" spans="12:12" ht="14.25" customHeight="1">
      <c r="L105" s="45"/>
    </row>
    <row r="106" spans="12:12" ht="14.25" customHeight="1">
      <c r="L106" s="45"/>
    </row>
    <row r="107" spans="12:12" ht="14.25" customHeight="1">
      <c r="L107" s="45"/>
    </row>
    <row r="108" spans="12:12" ht="14.25" customHeight="1">
      <c r="L108" s="45"/>
    </row>
    <row r="109" spans="12:12" ht="14.25" customHeight="1">
      <c r="L109" s="45"/>
    </row>
    <row r="110" spans="12:12" ht="14.25" customHeight="1">
      <c r="L110" s="45"/>
    </row>
    <row r="111" spans="12:12" ht="14.25" customHeight="1">
      <c r="L111" s="45"/>
    </row>
    <row r="112" spans="12:12" ht="14.25" customHeight="1">
      <c r="L112" s="45"/>
    </row>
    <row r="113" spans="12:12" ht="14.25" customHeight="1">
      <c r="L113" s="45"/>
    </row>
    <row r="114" spans="12:12" ht="14.25" customHeight="1">
      <c r="L114" s="45"/>
    </row>
    <row r="115" spans="12:12" ht="14.25" customHeight="1">
      <c r="L115" s="45"/>
    </row>
    <row r="116" spans="12:12" ht="14.25" customHeight="1">
      <c r="L116" s="45"/>
    </row>
    <row r="117" spans="12:12" ht="14.25" customHeight="1">
      <c r="L117" s="45"/>
    </row>
    <row r="118" spans="12:12" ht="14.25" customHeight="1">
      <c r="L118" s="45"/>
    </row>
    <row r="119" spans="12:12" ht="14.25" customHeight="1">
      <c r="L119" s="45"/>
    </row>
    <row r="120" spans="12:12" ht="14.25" customHeight="1">
      <c r="L120" s="45"/>
    </row>
    <row r="121" spans="12:12" ht="14.25" customHeight="1">
      <c r="L121" s="45"/>
    </row>
    <row r="122" spans="12:12" ht="14.25" customHeight="1">
      <c r="L122" s="45"/>
    </row>
    <row r="123" spans="12:12" ht="14.25" customHeight="1">
      <c r="L123" s="45"/>
    </row>
    <row r="124" spans="12:12" ht="14.25" customHeight="1">
      <c r="L124" s="45"/>
    </row>
    <row r="125" spans="12:12" ht="14.25" customHeight="1">
      <c r="L125" s="45"/>
    </row>
    <row r="126" spans="12:12" ht="14.25" customHeight="1">
      <c r="L126" s="45"/>
    </row>
    <row r="127" spans="12:12" ht="14.25" customHeight="1">
      <c r="L127" s="45"/>
    </row>
    <row r="128" spans="12:12" ht="14.25" customHeight="1">
      <c r="L128" s="45"/>
    </row>
    <row r="129" spans="12:12" ht="14.25" customHeight="1">
      <c r="L129" s="45"/>
    </row>
    <row r="130" spans="12:12" ht="14.25" customHeight="1">
      <c r="L130" s="45"/>
    </row>
    <row r="131" spans="12:12" ht="14.25" customHeight="1">
      <c r="L131" s="45"/>
    </row>
    <row r="132" spans="12:12" ht="14.25" customHeight="1">
      <c r="L132" s="45"/>
    </row>
    <row r="133" spans="12:12" ht="14.25" customHeight="1">
      <c r="L133" s="45"/>
    </row>
    <row r="134" spans="12:12" ht="14.25" customHeight="1">
      <c r="L134" s="45"/>
    </row>
    <row r="135" spans="12:12" ht="14.25" customHeight="1">
      <c r="L135" s="45"/>
    </row>
    <row r="136" spans="12:12" ht="14.25" customHeight="1">
      <c r="L136" s="45"/>
    </row>
    <row r="137" spans="12:12" ht="14.25" customHeight="1">
      <c r="L137" s="45"/>
    </row>
    <row r="138" spans="12:12" ht="14.25" customHeight="1">
      <c r="L138" s="45"/>
    </row>
    <row r="139" spans="12:12" ht="14.25" customHeight="1">
      <c r="L139" s="45"/>
    </row>
    <row r="140" spans="12:12" ht="14.25" customHeight="1">
      <c r="L140" s="45"/>
    </row>
    <row r="141" spans="12:12" ht="14.25" customHeight="1">
      <c r="L141" s="45"/>
    </row>
    <row r="142" spans="12:12" ht="14.25" customHeight="1">
      <c r="L142" s="45"/>
    </row>
    <row r="143" spans="12:12" ht="14.25" customHeight="1">
      <c r="L143" s="45"/>
    </row>
    <row r="144" spans="12:12" ht="14.25" customHeight="1">
      <c r="L144" s="45"/>
    </row>
    <row r="145" spans="12:12" ht="14.25" customHeight="1">
      <c r="L145" s="45"/>
    </row>
    <row r="146" spans="12:12" ht="14.25" customHeight="1">
      <c r="L146" s="45"/>
    </row>
    <row r="147" spans="12:12" ht="14.25" customHeight="1">
      <c r="L147" s="45"/>
    </row>
    <row r="148" spans="12:12" ht="14.25" customHeight="1">
      <c r="L148" s="45"/>
    </row>
    <row r="149" spans="12:12" ht="14.25" customHeight="1">
      <c r="L149" s="45"/>
    </row>
    <row r="150" spans="12:12" ht="14.25" customHeight="1">
      <c r="L150" s="45"/>
    </row>
    <row r="151" spans="12:12" ht="14.25" customHeight="1">
      <c r="L151" s="45"/>
    </row>
    <row r="152" spans="12:12" ht="14.25" customHeight="1">
      <c r="L152" s="45"/>
    </row>
    <row r="153" spans="12:12" ht="14.25" customHeight="1">
      <c r="L153" s="45"/>
    </row>
    <row r="154" spans="12:12" ht="14.25" customHeight="1">
      <c r="L154" s="45"/>
    </row>
    <row r="155" spans="12:12" ht="14.25" customHeight="1">
      <c r="L155" s="45"/>
    </row>
    <row r="156" spans="12:12" ht="14.25" customHeight="1">
      <c r="L156" s="45"/>
    </row>
    <row r="157" spans="12:12" ht="14.25" customHeight="1">
      <c r="L157" s="45"/>
    </row>
    <row r="158" spans="12:12" ht="14.25" customHeight="1">
      <c r="L158" s="45"/>
    </row>
    <row r="159" spans="12:12" ht="14.25" customHeight="1">
      <c r="L159" s="45"/>
    </row>
    <row r="160" spans="12:12" ht="14.25" customHeight="1">
      <c r="L160" s="45"/>
    </row>
    <row r="161" spans="12:12" ht="14.25" customHeight="1">
      <c r="L161" s="45"/>
    </row>
    <row r="162" spans="12:12" ht="14.25" customHeight="1">
      <c r="L162" s="45"/>
    </row>
    <row r="163" spans="12:12" ht="14.25" customHeight="1">
      <c r="L163" s="45"/>
    </row>
    <row r="164" spans="12:12" ht="14.25" customHeight="1">
      <c r="L164" s="45"/>
    </row>
    <row r="165" spans="12:12" ht="14.25" customHeight="1">
      <c r="L165" s="45"/>
    </row>
    <row r="166" spans="12:12" ht="14.25" customHeight="1">
      <c r="L166" s="45"/>
    </row>
    <row r="167" spans="12:12" ht="14.25" customHeight="1">
      <c r="L167" s="45"/>
    </row>
    <row r="168" spans="12:12" ht="14.25" customHeight="1">
      <c r="L168" s="45"/>
    </row>
    <row r="169" spans="12:12" ht="14.25" customHeight="1">
      <c r="L169" s="45"/>
    </row>
    <row r="170" spans="12:12" ht="14.25" customHeight="1">
      <c r="L170" s="45"/>
    </row>
    <row r="171" spans="12:12" ht="14.25" customHeight="1">
      <c r="L171" s="45"/>
    </row>
    <row r="172" spans="12:12" ht="14.25" customHeight="1">
      <c r="L172" s="45"/>
    </row>
    <row r="173" spans="12:12" ht="14.25" customHeight="1">
      <c r="L173" s="45"/>
    </row>
    <row r="174" spans="12:12" ht="14.25" customHeight="1">
      <c r="L174" s="45"/>
    </row>
    <row r="175" spans="12:12" ht="14.25" customHeight="1">
      <c r="L175" s="45"/>
    </row>
    <row r="176" spans="12:12" ht="14.25" customHeight="1">
      <c r="L176" s="45"/>
    </row>
    <row r="177" spans="12:12" ht="14.25" customHeight="1">
      <c r="L177" s="45"/>
    </row>
    <row r="178" spans="12:12" ht="14.25" customHeight="1">
      <c r="L178" s="45"/>
    </row>
    <row r="179" spans="12:12" ht="14.25" customHeight="1">
      <c r="L179" s="45"/>
    </row>
    <row r="180" spans="12:12" ht="14.25" customHeight="1">
      <c r="L180" s="45"/>
    </row>
    <row r="181" spans="12:12" ht="14.25" customHeight="1">
      <c r="L181" s="45"/>
    </row>
    <row r="182" spans="12:12" ht="14.25" customHeight="1">
      <c r="L182" s="45"/>
    </row>
    <row r="183" spans="12:12" ht="14.25" customHeight="1">
      <c r="L183" s="45"/>
    </row>
    <row r="184" spans="12:12" ht="14.25" customHeight="1">
      <c r="L184" s="45"/>
    </row>
    <row r="185" spans="12:12" ht="14.25" customHeight="1">
      <c r="L185" s="45"/>
    </row>
    <row r="186" spans="12:12" ht="14.25" customHeight="1">
      <c r="L186" s="45"/>
    </row>
    <row r="187" spans="12:12" ht="14.25" customHeight="1">
      <c r="L187" s="45"/>
    </row>
    <row r="188" spans="12:12" ht="14.25" customHeight="1">
      <c r="L188" s="45"/>
    </row>
    <row r="189" spans="12:12" ht="14.25" customHeight="1">
      <c r="L189" s="45"/>
    </row>
    <row r="190" spans="12:12" ht="14.25" customHeight="1">
      <c r="L190" s="45"/>
    </row>
    <row r="191" spans="12:12" ht="14.25" customHeight="1">
      <c r="L191" s="45"/>
    </row>
    <row r="192" spans="12:12" ht="14.25" customHeight="1">
      <c r="L192" s="45"/>
    </row>
    <row r="193" spans="12:12" ht="14.25" customHeight="1">
      <c r="L193" s="45"/>
    </row>
    <row r="194" spans="12:12" ht="14.25" customHeight="1">
      <c r="L194" s="45"/>
    </row>
    <row r="195" spans="12:12" ht="14.25" customHeight="1">
      <c r="L195" s="45"/>
    </row>
    <row r="196" spans="12:12" ht="14.25" customHeight="1">
      <c r="L196" s="45"/>
    </row>
    <row r="197" spans="12:12" ht="14.25" customHeight="1">
      <c r="L197" s="45"/>
    </row>
    <row r="198" spans="12:12" ht="14.25" customHeight="1">
      <c r="L198" s="45"/>
    </row>
    <row r="199" spans="12:12" ht="14.25" customHeight="1">
      <c r="L199" s="45"/>
    </row>
    <row r="200" spans="12:12" ht="14.25" customHeight="1">
      <c r="L200" s="45"/>
    </row>
    <row r="201" spans="12:12" ht="14.25" customHeight="1">
      <c r="L201" s="45"/>
    </row>
    <row r="202" spans="12:12" ht="14.25" customHeight="1">
      <c r="L202" s="45"/>
    </row>
    <row r="203" spans="12:12" ht="14.25" customHeight="1">
      <c r="L203" s="45"/>
    </row>
    <row r="204" spans="12:12" ht="14.25" customHeight="1">
      <c r="L204" s="45"/>
    </row>
    <row r="205" spans="12:12" ht="14.25" customHeight="1">
      <c r="L205" s="45"/>
    </row>
    <row r="206" spans="12:12" ht="14.25" customHeight="1">
      <c r="L206" s="45"/>
    </row>
    <row r="207" spans="12:12" ht="14.25" customHeight="1">
      <c r="L207" s="45"/>
    </row>
    <row r="208" spans="12:12" ht="14.25" customHeight="1">
      <c r="L208" s="45"/>
    </row>
    <row r="209" spans="12:12" ht="14.25" customHeight="1">
      <c r="L209" s="45"/>
    </row>
    <row r="210" spans="12:12" ht="14.25" customHeight="1">
      <c r="L210" s="45"/>
    </row>
    <row r="211" spans="12:12" ht="14.25" customHeight="1">
      <c r="L211" s="45"/>
    </row>
    <row r="212" spans="12:12" ht="14.25" customHeight="1">
      <c r="L212" s="45"/>
    </row>
    <row r="213" spans="12:12" ht="14.25" customHeight="1">
      <c r="L213" s="45"/>
    </row>
    <row r="214" spans="12:12" ht="14.25" customHeight="1">
      <c r="L214" s="45"/>
    </row>
    <row r="215" spans="12:12" ht="14.25" customHeight="1">
      <c r="L215" s="45"/>
    </row>
    <row r="216" spans="12:12" ht="14.25" customHeight="1">
      <c r="L216" s="45"/>
    </row>
    <row r="217" spans="12:12" ht="14.25" customHeight="1">
      <c r="L217" s="45"/>
    </row>
    <row r="218" spans="12:12" ht="14.25" customHeight="1">
      <c r="L218" s="45"/>
    </row>
    <row r="219" spans="12:12" ht="14.25" customHeight="1">
      <c r="L219" s="45"/>
    </row>
    <row r="220" spans="12:12" ht="14.25" customHeight="1">
      <c r="L220" s="45"/>
    </row>
    <row r="221" spans="12:12" ht="14.25" customHeight="1">
      <c r="L221" s="45"/>
    </row>
    <row r="222" spans="12:12" ht="14.25" customHeight="1">
      <c r="L222" s="45"/>
    </row>
    <row r="223" spans="12:12" ht="14.25" customHeight="1">
      <c r="L223" s="45"/>
    </row>
    <row r="224" spans="12:12" ht="14.25" customHeight="1">
      <c r="L224" s="45"/>
    </row>
    <row r="225" spans="12:12" ht="14.25" customHeight="1">
      <c r="L225" s="45"/>
    </row>
    <row r="226" spans="12:12" ht="14.25" customHeight="1">
      <c r="L226" s="45"/>
    </row>
    <row r="227" spans="12:12" ht="14.25" customHeight="1">
      <c r="L227" s="45"/>
    </row>
    <row r="228" spans="12:12" ht="14.25" customHeight="1">
      <c r="L228" s="45"/>
    </row>
    <row r="229" spans="12:12" ht="14.25" customHeight="1">
      <c r="L229" s="45"/>
    </row>
    <row r="230" spans="12:12" ht="14.25" customHeight="1">
      <c r="L230" s="45"/>
    </row>
    <row r="231" spans="12:12" ht="14.25" customHeight="1">
      <c r="L231" s="45"/>
    </row>
    <row r="232" spans="12:12" ht="14.25" customHeight="1">
      <c r="L232" s="45"/>
    </row>
    <row r="233" spans="12:12" ht="14.25" customHeight="1">
      <c r="L233" s="45"/>
    </row>
    <row r="234" spans="12:12" ht="14.25" customHeight="1">
      <c r="L234" s="45"/>
    </row>
    <row r="235" spans="12:12" ht="14.25" customHeight="1">
      <c r="L235" s="45"/>
    </row>
    <row r="236" spans="12:12" ht="14.25" customHeight="1">
      <c r="L236" s="45"/>
    </row>
    <row r="237" spans="12:12" ht="14.25" customHeight="1">
      <c r="L237" s="45"/>
    </row>
    <row r="238" spans="12:12" ht="14.25" customHeight="1">
      <c r="L238" s="45"/>
    </row>
    <row r="239" spans="12:12" ht="14.25" customHeight="1">
      <c r="L239" s="45"/>
    </row>
    <row r="240" spans="12:12" ht="14.25" customHeight="1">
      <c r="L240" s="45"/>
    </row>
    <row r="241" spans="12:12" ht="14.25" customHeight="1">
      <c r="L241" s="45"/>
    </row>
    <row r="242" spans="12:12" ht="14.25" customHeight="1">
      <c r="L242" s="45"/>
    </row>
    <row r="243" spans="12:12" ht="14.25" customHeight="1">
      <c r="L243" s="45"/>
    </row>
    <row r="244" spans="12:12" ht="14.25" customHeight="1">
      <c r="L244" s="45"/>
    </row>
    <row r="245" spans="12:12" ht="14.25" customHeight="1">
      <c r="L245" s="45"/>
    </row>
    <row r="246" spans="12:12" ht="14.25" customHeight="1">
      <c r="L246" s="45"/>
    </row>
    <row r="247" spans="12:12" ht="14.25" customHeight="1">
      <c r="L247" s="45"/>
    </row>
    <row r="248" spans="12:12" ht="14.25" customHeight="1">
      <c r="L248" s="45"/>
    </row>
    <row r="249" spans="12:12" ht="14.25" customHeight="1">
      <c r="L249" s="45"/>
    </row>
    <row r="250" spans="12:12" ht="14.25" customHeight="1">
      <c r="L250" s="45"/>
    </row>
    <row r="251" spans="12:12" ht="14.25" customHeight="1">
      <c r="L251" s="45"/>
    </row>
    <row r="252" spans="12:12" ht="14.25" customHeight="1">
      <c r="L252" s="45"/>
    </row>
    <row r="253" spans="12:12" ht="14.25" customHeight="1">
      <c r="L253" s="45"/>
    </row>
    <row r="254" spans="12:12" ht="14.25" customHeight="1">
      <c r="L254" s="45"/>
    </row>
    <row r="255" spans="12:12" ht="14.25" customHeight="1">
      <c r="L255" s="45"/>
    </row>
    <row r="256" spans="12:12" ht="14.25" customHeight="1">
      <c r="L256" s="45"/>
    </row>
    <row r="257" spans="12:12" ht="14.25" customHeight="1">
      <c r="L257" s="45"/>
    </row>
    <row r="258" spans="12:12" ht="14.25" customHeight="1">
      <c r="L258" s="45"/>
    </row>
    <row r="259" spans="12:12" ht="14.25" customHeight="1">
      <c r="L259" s="45"/>
    </row>
    <row r="260" spans="12:12" ht="14.25" customHeight="1">
      <c r="L260" s="45"/>
    </row>
    <row r="261" spans="12:12" ht="14.25" customHeight="1">
      <c r="L261" s="45"/>
    </row>
    <row r="262" spans="12:12" ht="14.25" customHeight="1">
      <c r="L262" s="45"/>
    </row>
    <row r="263" spans="12:12" ht="14.25" customHeight="1">
      <c r="L263" s="45"/>
    </row>
    <row r="264" spans="12:12" ht="14.25" customHeight="1">
      <c r="L264" s="45"/>
    </row>
    <row r="265" spans="12:12" ht="14.25" customHeight="1">
      <c r="L265" s="45"/>
    </row>
    <row r="266" spans="12:12" ht="14.25" customHeight="1">
      <c r="L266" s="45"/>
    </row>
    <row r="267" spans="12:12" ht="14.25" customHeight="1">
      <c r="L267" s="45"/>
    </row>
    <row r="268" spans="12:12" ht="14.25" customHeight="1">
      <c r="L268" s="45"/>
    </row>
    <row r="269" spans="12:12" ht="14.25" customHeight="1">
      <c r="L269" s="45"/>
    </row>
    <row r="270" spans="12:12" ht="14.25" customHeight="1">
      <c r="L270" s="45"/>
    </row>
    <row r="271" spans="12:12" ht="14.25" customHeight="1">
      <c r="L271" s="45"/>
    </row>
    <row r="272" spans="12:12" ht="14.25" customHeight="1">
      <c r="L272" s="45"/>
    </row>
    <row r="273" spans="12:12" ht="14.25" customHeight="1">
      <c r="L273" s="45"/>
    </row>
    <row r="274" spans="12:12" ht="14.25" customHeight="1">
      <c r="L274" s="45"/>
    </row>
    <row r="275" spans="12:12" ht="14.25" customHeight="1">
      <c r="L275" s="45"/>
    </row>
    <row r="276" spans="12:12" ht="14.25" customHeight="1">
      <c r="L276" s="45"/>
    </row>
    <row r="277" spans="12:12" ht="14.25" customHeight="1">
      <c r="L277" s="45"/>
    </row>
    <row r="278" spans="12:12" ht="14.25" customHeight="1">
      <c r="L278" s="45"/>
    </row>
    <row r="279" spans="12:12" ht="14.25" customHeight="1">
      <c r="L279" s="45"/>
    </row>
    <row r="280" spans="12:12" ht="14.25" customHeight="1">
      <c r="L280" s="45"/>
    </row>
    <row r="281" spans="12:12" ht="14.25" customHeight="1">
      <c r="L281" s="45"/>
    </row>
    <row r="282" spans="12:12" ht="14.25" customHeight="1">
      <c r="L282" s="45"/>
    </row>
    <row r="283" spans="12:12" ht="14.25" customHeight="1">
      <c r="L283" s="45"/>
    </row>
    <row r="284" spans="12:12" ht="14.25" customHeight="1">
      <c r="L284" s="45"/>
    </row>
    <row r="285" spans="12:12" ht="14.25" customHeight="1">
      <c r="L285" s="45"/>
    </row>
    <row r="286" spans="12:12" ht="14.25" customHeight="1">
      <c r="L286" s="45"/>
    </row>
    <row r="287" spans="12:12" ht="14.25" customHeight="1">
      <c r="L287" s="45"/>
    </row>
    <row r="288" spans="12:12" ht="14.25" customHeight="1">
      <c r="L288" s="45"/>
    </row>
    <row r="289" spans="12:12" ht="14.25" customHeight="1">
      <c r="L289" s="45"/>
    </row>
    <row r="290" spans="12:12" ht="14.25" customHeight="1">
      <c r="L290" s="45"/>
    </row>
    <row r="291" spans="12:12" ht="14.25" customHeight="1">
      <c r="L291" s="45"/>
    </row>
    <row r="292" spans="12:12" ht="14.25" customHeight="1">
      <c r="L292" s="45"/>
    </row>
    <row r="293" spans="12:12" ht="14.25" customHeight="1">
      <c r="L293" s="45"/>
    </row>
    <row r="294" spans="12:12" ht="14.25" customHeight="1">
      <c r="L294" s="45"/>
    </row>
    <row r="295" spans="12:12" ht="14.25" customHeight="1">
      <c r="L295" s="45"/>
    </row>
    <row r="296" spans="12:12" ht="14.25" customHeight="1">
      <c r="L296" s="45"/>
    </row>
    <row r="297" spans="12:12" ht="14.25" customHeight="1">
      <c r="L297" s="45"/>
    </row>
    <row r="298" spans="12:12" ht="14.25" customHeight="1">
      <c r="L298" s="45"/>
    </row>
    <row r="299" spans="12:12" ht="14.25" customHeight="1">
      <c r="L299" s="45"/>
    </row>
    <row r="300" spans="12:12" ht="14.25" customHeight="1">
      <c r="L300" s="45"/>
    </row>
    <row r="301" spans="12:12" ht="14.25" customHeight="1">
      <c r="L301" s="45"/>
    </row>
    <row r="302" spans="12:12" ht="14.25" customHeight="1">
      <c r="L302" s="45"/>
    </row>
    <row r="303" spans="12:12" ht="14.25" customHeight="1">
      <c r="L303" s="45"/>
    </row>
    <row r="304" spans="12:12" ht="14.25" customHeight="1">
      <c r="L304" s="45"/>
    </row>
    <row r="305" spans="12:12" ht="14.25" customHeight="1">
      <c r="L305" s="45"/>
    </row>
    <row r="306" spans="12:12" ht="14.25" customHeight="1">
      <c r="L306" s="45"/>
    </row>
    <row r="307" spans="12:12" ht="14.25" customHeight="1">
      <c r="L307" s="45"/>
    </row>
    <row r="308" spans="12:12" ht="14.25" customHeight="1">
      <c r="L308" s="45"/>
    </row>
    <row r="309" spans="12:12" ht="14.25" customHeight="1">
      <c r="L309" s="45"/>
    </row>
    <row r="310" spans="12:12" ht="14.25" customHeight="1">
      <c r="L310" s="45"/>
    </row>
    <row r="311" spans="12:12" ht="14.25" customHeight="1">
      <c r="L311" s="45"/>
    </row>
    <row r="312" spans="12:12" ht="14.25" customHeight="1">
      <c r="L312" s="45"/>
    </row>
    <row r="313" spans="12:12" ht="14.25" customHeight="1">
      <c r="L313" s="45"/>
    </row>
    <row r="314" spans="12:12" ht="14.25" customHeight="1">
      <c r="L314" s="45"/>
    </row>
    <row r="315" spans="12:12" ht="14.25" customHeight="1">
      <c r="L315" s="45"/>
    </row>
    <row r="316" spans="12:12" ht="14.25" customHeight="1">
      <c r="L316" s="45"/>
    </row>
    <row r="317" spans="12:12" ht="14.25" customHeight="1">
      <c r="L317" s="45"/>
    </row>
    <row r="318" spans="12:12" ht="14.25" customHeight="1">
      <c r="L318" s="45"/>
    </row>
    <row r="319" spans="12:12" ht="14.25" customHeight="1">
      <c r="L319" s="45"/>
    </row>
    <row r="320" spans="12:12" ht="14.25" customHeight="1">
      <c r="L320" s="45"/>
    </row>
    <row r="321" spans="12:12" ht="14.25" customHeight="1">
      <c r="L321" s="45"/>
    </row>
    <row r="322" spans="12:12" ht="14.25" customHeight="1">
      <c r="L322" s="45"/>
    </row>
    <row r="323" spans="12:12" ht="14.25" customHeight="1">
      <c r="L323" s="45"/>
    </row>
    <row r="324" spans="12:12" ht="14.25" customHeight="1">
      <c r="L324" s="45"/>
    </row>
    <row r="325" spans="12:12" ht="14.25" customHeight="1">
      <c r="L325" s="45"/>
    </row>
    <row r="326" spans="12:12" ht="14.25" customHeight="1">
      <c r="L326" s="45"/>
    </row>
    <row r="327" spans="12:12" ht="14.25" customHeight="1">
      <c r="L327" s="45"/>
    </row>
    <row r="328" spans="12:12" ht="14.25" customHeight="1">
      <c r="L328" s="45"/>
    </row>
    <row r="329" spans="12:12" ht="14.25" customHeight="1">
      <c r="L329" s="45"/>
    </row>
    <row r="330" spans="12:12" ht="14.25" customHeight="1">
      <c r="L330" s="45"/>
    </row>
    <row r="331" spans="12:12" ht="14.25" customHeight="1">
      <c r="L331" s="45"/>
    </row>
    <row r="332" spans="12:12" ht="14.25" customHeight="1">
      <c r="L332" s="45"/>
    </row>
    <row r="333" spans="12:12" ht="14.25" customHeight="1">
      <c r="L333" s="45"/>
    </row>
    <row r="334" spans="12:12" ht="14.25" customHeight="1">
      <c r="L334" s="45"/>
    </row>
    <row r="335" spans="12:12" ht="14.25" customHeight="1">
      <c r="L335" s="45"/>
    </row>
    <row r="336" spans="12:12" ht="14.25" customHeight="1">
      <c r="L336" s="45"/>
    </row>
    <row r="337" spans="12:12" ht="14.25" customHeight="1">
      <c r="L337" s="45"/>
    </row>
    <row r="338" spans="12:12" ht="14.25" customHeight="1">
      <c r="L338" s="45"/>
    </row>
    <row r="339" spans="12:12" ht="14.25" customHeight="1">
      <c r="L339" s="45"/>
    </row>
    <row r="340" spans="12:12" ht="14.25" customHeight="1">
      <c r="L340" s="45"/>
    </row>
    <row r="341" spans="12:12" ht="14.25" customHeight="1">
      <c r="L341" s="45"/>
    </row>
    <row r="342" spans="12:12" ht="14.25" customHeight="1">
      <c r="L342" s="45"/>
    </row>
    <row r="343" spans="12:12" ht="14.25" customHeight="1">
      <c r="L343" s="45"/>
    </row>
    <row r="344" spans="12:12" ht="14.25" customHeight="1">
      <c r="L344" s="45"/>
    </row>
    <row r="345" spans="12:12" ht="14.25" customHeight="1">
      <c r="L345" s="45"/>
    </row>
    <row r="346" spans="12:12" ht="14.25" customHeight="1">
      <c r="L346" s="45"/>
    </row>
    <row r="347" spans="12:12" ht="14.25" customHeight="1">
      <c r="L347" s="45"/>
    </row>
    <row r="348" spans="12:12" ht="14.25" customHeight="1">
      <c r="L348" s="45"/>
    </row>
    <row r="349" spans="12:12" ht="14.25" customHeight="1">
      <c r="L349" s="45"/>
    </row>
    <row r="350" spans="12:12" ht="14.25" customHeight="1">
      <c r="L350" s="45"/>
    </row>
    <row r="351" spans="12:12" ht="14.25" customHeight="1">
      <c r="L351" s="45"/>
    </row>
    <row r="352" spans="12:12" ht="14.25" customHeight="1">
      <c r="L352" s="45"/>
    </row>
    <row r="353" spans="12:12" ht="14.25" customHeight="1">
      <c r="L353" s="45"/>
    </row>
    <row r="354" spans="12:12" ht="14.25" customHeight="1">
      <c r="L354" s="45"/>
    </row>
    <row r="355" spans="12:12" ht="14.25" customHeight="1">
      <c r="L355" s="45"/>
    </row>
    <row r="356" spans="12:12" ht="14.25" customHeight="1">
      <c r="L356" s="45"/>
    </row>
    <row r="357" spans="12:12" ht="14.25" customHeight="1">
      <c r="L357" s="45"/>
    </row>
    <row r="358" spans="12:12" ht="14.25" customHeight="1">
      <c r="L358" s="45"/>
    </row>
    <row r="359" spans="12:12" ht="14.25" customHeight="1">
      <c r="L359" s="45"/>
    </row>
    <row r="360" spans="12:12" ht="14.25" customHeight="1">
      <c r="L360" s="45"/>
    </row>
    <row r="361" spans="12:12" ht="14.25" customHeight="1">
      <c r="L361" s="45"/>
    </row>
    <row r="362" spans="12:12" ht="14.25" customHeight="1">
      <c r="L362" s="45"/>
    </row>
    <row r="363" spans="12:12" ht="14.25" customHeight="1">
      <c r="L363" s="45"/>
    </row>
    <row r="364" spans="12:12" ht="14.25" customHeight="1">
      <c r="L364" s="45"/>
    </row>
    <row r="365" spans="12:12" ht="14.25" customHeight="1">
      <c r="L365" s="45"/>
    </row>
    <row r="366" spans="12:12" ht="14.25" customHeight="1">
      <c r="L366" s="45"/>
    </row>
    <row r="367" spans="12:12" ht="14.25" customHeight="1">
      <c r="L367" s="45"/>
    </row>
    <row r="368" spans="12:12" ht="14.25" customHeight="1">
      <c r="L368" s="45"/>
    </row>
    <row r="369" spans="12:12" ht="14.25" customHeight="1">
      <c r="L369" s="45"/>
    </row>
    <row r="370" spans="12:12" ht="14.25" customHeight="1">
      <c r="L370" s="45"/>
    </row>
    <row r="371" spans="12:12" ht="14.25" customHeight="1">
      <c r="L371" s="45"/>
    </row>
    <row r="372" spans="12:12" ht="14.25" customHeight="1">
      <c r="L372" s="45"/>
    </row>
    <row r="373" spans="12:12" ht="14.25" customHeight="1">
      <c r="L373" s="45"/>
    </row>
    <row r="374" spans="12:12" ht="14.25" customHeight="1">
      <c r="L374" s="45"/>
    </row>
    <row r="375" spans="12:12" ht="14.25" customHeight="1">
      <c r="L375" s="45"/>
    </row>
    <row r="376" spans="12:12" ht="14.25" customHeight="1">
      <c r="L376" s="45"/>
    </row>
    <row r="377" spans="12:12" ht="14.25" customHeight="1">
      <c r="L377" s="45"/>
    </row>
    <row r="378" spans="12:12" ht="14.25" customHeight="1">
      <c r="L378" s="45"/>
    </row>
    <row r="379" spans="12:12" ht="14.25" customHeight="1">
      <c r="L379" s="45"/>
    </row>
    <row r="380" spans="12:12" ht="14.25" customHeight="1">
      <c r="L380" s="45"/>
    </row>
    <row r="381" spans="12:12" ht="14.25" customHeight="1">
      <c r="L381" s="45"/>
    </row>
    <row r="382" spans="12:12" ht="14.25" customHeight="1">
      <c r="L382" s="45"/>
    </row>
    <row r="383" spans="12:12" ht="14.25" customHeight="1">
      <c r="L383" s="45"/>
    </row>
    <row r="384" spans="12:12" ht="14.25" customHeight="1">
      <c r="L384" s="45"/>
    </row>
    <row r="385" spans="12:12" ht="14.25" customHeight="1">
      <c r="L385" s="45"/>
    </row>
    <row r="386" spans="12:12" ht="14.25" customHeight="1">
      <c r="L386" s="45"/>
    </row>
    <row r="387" spans="12:12" ht="14.25" customHeight="1">
      <c r="L387" s="45"/>
    </row>
    <row r="388" spans="12:12" ht="14.25" customHeight="1">
      <c r="L388" s="45"/>
    </row>
    <row r="389" spans="12:12" ht="14.25" customHeight="1">
      <c r="L389" s="45"/>
    </row>
    <row r="390" spans="12:12" ht="14.25" customHeight="1">
      <c r="L390" s="45"/>
    </row>
    <row r="391" spans="12:12" ht="14.25" customHeight="1">
      <c r="L391" s="45"/>
    </row>
    <row r="392" spans="12:12" ht="14.25" customHeight="1">
      <c r="L392" s="45"/>
    </row>
    <row r="393" spans="12:12" ht="14.25" customHeight="1">
      <c r="L393" s="45"/>
    </row>
    <row r="394" spans="12:12" ht="14.25" customHeight="1">
      <c r="L394" s="45"/>
    </row>
    <row r="395" spans="12:12" ht="14.25" customHeight="1">
      <c r="L395" s="45"/>
    </row>
    <row r="396" spans="12:12" ht="14.25" customHeight="1">
      <c r="L396" s="45"/>
    </row>
    <row r="397" spans="12:12" ht="14.25" customHeight="1">
      <c r="L397" s="45"/>
    </row>
    <row r="398" spans="12:12" ht="14.25" customHeight="1">
      <c r="L398" s="45"/>
    </row>
    <row r="399" spans="12:12" ht="14.25" customHeight="1">
      <c r="L399" s="45"/>
    </row>
    <row r="400" spans="12:12" ht="14.25" customHeight="1">
      <c r="L400" s="45"/>
    </row>
    <row r="401" spans="12:12" ht="14.25" customHeight="1">
      <c r="L401" s="45"/>
    </row>
    <row r="402" spans="12:12" ht="14.25" customHeight="1">
      <c r="L402" s="45"/>
    </row>
    <row r="403" spans="12:12" ht="14.25" customHeight="1">
      <c r="L403" s="45"/>
    </row>
    <row r="404" spans="12:12" ht="14.25" customHeight="1">
      <c r="L404" s="45"/>
    </row>
    <row r="405" spans="12:12" ht="14.25" customHeight="1">
      <c r="L405" s="45"/>
    </row>
    <row r="406" spans="12:12" ht="14.25" customHeight="1">
      <c r="L406" s="45"/>
    </row>
    <row r="407" spans="12:12" ht="14.25" customHeight="1">
      <c r="L407" s="45"/>
    </row>
    <row r="408" spans="12:12" ht="14.25" customHeight="1">
      <c r="L408" s="45"/>
    </row>
    <row r="409" spans="12:12" ht="14.25" customHeight="1">
      <c r="L409" s="45"/>
    </row>
    <row r="410" spans="12:12" ht="14.25" customHeight="1">
      <c r="L410" s="45"/>
    </row>
    <row r="411" spans="12:12" ht="14.25" customHeight="1">
      <c r="L411" s="45"/>
    </row>
    <row r="412" spans="12:12" ht="14.25" customHeight="1">
      <c r="L412" s="45"/>
    </row>
    <row r="413" spans="12:12" ht="14.25" customHeight="1">
      <c r="L413" s="45"/>
    </row>
    <row r="414" spans="12:12" ht="14.25" customHeight="1">
      <c r="L414" s="45"/>
    </row>
    <row r="415" spans="12:12" ht="14.25" customHeight="1">
      <c r="L415" s="45"/>
    </row>
    <row r="416" spans="12:12" ht="14.25" customHeight="1">
      <c r="L416" s="45"/>
    </row>
    <row r="417" spans="12:12" ht="14.25" customHeight="1">
      <c r="L417" s="45"/>
    </row>
    <row r="418" spans="12:12" ht="14.25" customHeight="1">
      <c r="L418" s="45"/>
    </row>
    <row r="419" spans="12:12" ht="14.25" customHeight="1">
      <c r="L419" s="45"/>
    </row>
    <row r="420" spans="12:12" ht="14.25" customHeight="1">
      <c r="L420" s="45"/>
    </row>
    <row r="421" spans="12:12" ht="14.25" customHeight="1">
      <c r="L421" s="45"/>
    </row>
    <row r="422" spans="12:12" ht="14.25" customHeight="1">
      <c r="L422" s="45"/>
    </row>
    <row r="423" spans="12:12" ht="14.25" customHeight="1">
      <c r="L423" s="45"/>
    </row>
    <row r="424" spans="12:12" ht="14.25" customHeight="1">
      <c r="L424" s="45"/>
    </row>
    <row r="425" spans="12:12" ht="14.25" customHeight="1">
      <c r="L425" s="45"/>
    </row>
    <row r="426" spans="12:12" ht="14.25" customHeight="1">
      <c r="L426" s="45"/>
    </row>
    <row r="427" spans="12:12" ht="14.25" customHeight="1">
      <c r="L427" s="45"/>
    </row>
    <row r="428" spans="12:12" ht="14.25" customHeight="1">
      <c r="L428" s="45"/>
    </row>
    <row r="429" spans="12:12" ht="14.25" customHeight="1">
      <c r="L429" s="45"/>
    </row>
    <row r="430" spans="12:12" ht="14.25" customHeight="1">
      <c r="L430" s="45"/>
    </row>
    <row r="431" spans="12:12" ht="14.25" customHeight="1">
      <c r="L431" s="45"/>
    </row>
    <row r="432" spans="12:12" ht="14.25" customHeight="1">
      <c r="L432" s="45"/>
    </row>
    <row r="433" spans="12:12" ht="14.25" customHeight="1">
      <c r="L433" s="45"/>
    </row>
    <row r="434" spans="12:12" ht="14.25" customHeight="1">
      <c r="L434" s="45"/>
    </row>
    <row r="435" spans="12:12" ht="14.25" customHeight="1">
      <c r="L435" s="45"/>
    </row>
    <row r="436" spans="12:12" ht="14.25" customHeight="1">
      <c r="L436" s="45"/>
    </row>
    <row r="437" spans="12:12" ht="14.25" customHeight="1">
      <c r="L437" s="45"/>
    </row>
    <row r="438" spans="12:12" ht="14.25" customHeight="1">
      <c r="L438" s="45"/>
    </row>
    <row r="439" spans="12:12" ht="14.25" customHeight="1">
      <c r="L439" s="45"/>
    </row>
    <row r="440" spans="12:12" ht="14.25" customHeight="1">
      <c r="L440" s="45"/>
    </row>
    <row r="441" spans="12:12" ht="14.25" customHeight="1">
      <c r="L441" s="45"/>
    </row>
    <row r="442" spans="12:12" ht="14.25" customHeight="1">
      <c r="L442" s="45"/>
    </row>
    <row r="443" spans="12:12" ht="14.25" customHeight="1">
      <c r="L443" s="45"/>
    </row>
    <row r="444" spans="12:12" ht="14.25" customHeight="1">
      <c r="L444" s="45"/>
    </row>
    <row r="445" spans="12:12" ht="14.25" customHeight="1">
      <c r="L445" s="45"/>
    </row>
    <row r="446" spans="12:12" ht="14.25" customHeight="1">
      <c r="L446" s="45"/>
    </row>
    <row r="447" spans="12:12" ht="14.25" customHeight="1">
      <c r="L447" s="45"/>
    </row>
    <row r="448" spans="12:12" ht="14.25" customHeight="1">
      <c r="L448" s="45"/>
    </row>
    <row r="449" spans="12:12" ht="14.25" customHeight="1">
      <c r="L449" s="45"/>
    </row>
    <row r="450" spans="12:12" ht="14.25" customHeight="1">
      <c r="L450" s="45"/>
    </row>
    <row r="451" spans="12:12" ht="14.25" customHeight="1">
      <c r="L451" s="45"/>
    </row>
    <row r="452" spans="12:12" ht="14.25" customHeight="1">
      <c r="L452" s="45"/>
    </row>
    <row r="453" spans="12:12" ht="14.25" customHeight="1">
      <c r="L453" s="45"/>
    </row>
    <row r="454" spans="12:12" ht="14.25" customHeight="1">
      <c r="L454" s="45"/>
    </row>
    <row r="455" spans="12:12" ht="14.25" customHeight="1">
      <c r="L455" s="45"/>
    </row>
    <row r="456" spans="12:12" ht="14.25" customHeight="1">
      <c r="L456" s="45"/>
    </row>
    <row r="457" spans="12:12" ht="14.25" customHeight="1">
      <c r="L457" s="45"/>
    </row>
    <row r="458" spans="12:12" ht="14.25" customHeight="1">
      <c r="L458" s="45"/>
    </row>
    <row r="459" spans="12:12" ht="14.25" customHeight="1">
      <c r="L459" s="45"/>
    </row>
    <row r="460" spans="12:12" ht="14.25" customHeight="1">
      <c r="L460" s="45"/>
    </row>
    <row r="461" spans="12:12" ht="14.25" customHeight="1">
      <c r="L461" s="45"/>
    </row>
    <row r="462" spans="12:12" ht="14.25" customHeight="1">
      <c r="L462" s="45"/>
    </row>
    <row r="463" spans="12:12" ht="14.25" customHeight="1">
      <c r="L463" s="45"/>
    </row>
    <row r="464" spans="12:12" ht="14.25" customHeight="1">
      <c r="L464" s="45"/>
    </row>
    <row r="465" spans="12:12" ht="14.25" customHeight="1">
      <c r="L465" s="45"/>
    </row>
    <row r="466" spans="12:12" ht="14.25" customHeight="1">
      <c r="L466" s="45"/>
    </row>
    <row r="467" spans="12:12" ht="14.25" customHeight="1">
      <c r="L467" s="45"/>
    </row>
    <row r="468" spans="12:12" ht="14.25" customHeight="1">
      <c r="L468" s="45"/>
    </row>
    <row r="469" spans="12:12" ht="14.25" customHeight="1">
      <c r="L469" s="45"/>
    </row>
    <row r="470" spans="12:12" ht="14.25" customHeight="1">
      <c r="L470" s="45"/>
    </row>
    <row r="471" spans="12:12" ht="14.25" customHeight="1">
      <c r="L471" s="45"/>
    </row>
    <row r="472" spans="12:12" ht="14.25" customHeight="1">
      <c r="L472" s="45"/>
    </row>
    <row r="473" spans="12:12" ht="14.25" customHeight="1">
      <c r="L473" s="45"/>
    </row>
    <row r="474" spans="12:12" ht="14.25" customHeight="1">
      <c r="L474" s="45"/>
    </row>
    <row r="475" spans="12:12" ht="14.25" customHeight="1">
      <c r="L475" s="45"/>
    </row>
    <row r="476" spans="12:12" ht="14.25" customHeight="1">
      <c r="L476" s="45"/>
    </row>
    <row r="477" spans="12:12" ht="14.25" customHeight="1">
      <c r="L477" s="45"/>
    </row>
    <row r="478" spans="12:12" ht="14.25" customHeight="1">
      <c r="L478" s="45"/>
    </row>
    <row r="479" spans="12:12" ht="14.25" customHeight="1">
      <c r="L479" s="45"/>
    </row>
    <row r="480" spans="12:12" ht="14.25" customHeight="1">
      <c r="L480" s="45"/>
    </row>
    <row r="481" spans="12:12" ht="14.25" customHeight="1">
      <c r="L481" s="45"/>
    </row>
    <row r="482" spans="12:12" ht="14.25" customHeight="1">
      <c r="L482" s="45"/>
    </row>
    <row r="483" spans="12:12" ht="14.25" customHeight="1">
      <c r="L483" s="45"/>
    </row>
    <row r="484" spans="12:12" ht="14.25" customHeight="1">
      <c r="L484" s="45"/>
    </row>
    <row r="485" spans="12:12" ht="14.25" customHeight="1">
      <c r="L485" s="45"/>
    </row>
    <row r="486" spans="12:12" ht="14.25" customHeight="1">
      <c r="L486" s="45"/>
    </row>
    <row r="487" spans="12:12" ht="14.25" customHeight="1">
      <c r="L487" s="45"/>
    </row>
    <row r="488" spans="12:12" ht="14.25" customHeight="1">
      <c r="L488" s="45"/>
    </row>
    <row r="489" spans="12:12" ht="14.25" customHeight="1">
      <c r="L489" s="45"/>
    </row>
    <row r="490" spans="12:12" ht="14.25" customHeight="1">
      <c r="L490" s="45"/>
    </row>
    <row r="491" spans="12:12" ht="14.25" customHeight="1">
      <c r="L491" s="45"/>
    </row>
    <row r="492" spans="12:12" ht="14.25" customHeight="1">
      <c r="L492" s="45"/>
    </row>
    <row r="493" spans="12:12" ht="14.25" customHeight="1">
      <c r="L493" s="45"/>
    </row>
    <row r="494" spans="12:12" ht="14.25" customHeight="1">
      <c r="L494" s="45"/>
    </row>
    <row r="495" spans="12:12" ht="14.25" customHeight="1">
      <c r="L495" s="45"/>
    </row>
    <row r="496" spans="12:12" ht="14.25" customHeight="1">
      <c r="L496" s="45"/>
    </row>
    <row r="497" spans="12:12" ht="14.25" customHeight="1">
      <c r="L497" s="45"/>
    </row>
    <row r="498" spans="12:12" ht="14.25" customHeight="1">
      <c r="L498" s="45"/>
    </row>
    <row r="499" spans="12:12" ht="14.25" customHeight="1">
      <c r="L499" s="45"/>
    </row>
    <row r="500" spans="12:12" ht="14.25" customHeight="1">
      <c r="L500" s="45"/>
    </row>
    <row r="501" spans="12:12" ht="14.25" customHeight="1">
      <c r="L501" s="45"/>
    </row>
    <row r="502" spans="12:12" ht="14.25" customHeight="1">
      <c r="L502" s="45"/>
    </row>
    <row r="503" spans="12:12" ht="14.25" customHeight="1">
      <c r="L503" s="45"/>
    </row>
    <row r="504" spans="12:12" ht="14.25" customHeight="1">
      <c r="L504" s="45"/>
    </row>
    <row r="505" spans="12:12" ht="14.25" customHeight="1">
      <c r="L505" s="45"/>
    </row>
    <row r="506" spans="12:12" ht="14.25" customHeight="1">
      <c r="L506" s="45"/>
    </row>
    <row r="507" spans="12:12" ht="14.25" customHeight="1">
      <c r="L507" s="45"/>
    </row>
    <row r="508" spans="12:12" ht="14.25" customHeight="1">
      <c r="L508" s="45"/>
    </row>
    <row r="509" spans="12:12" ht="14.25" customHeight="1">
      <c r="L509" s="45"/>
    </row>
    <row r="510" spans="12:12" ht="14.25" customHeight="1">
      <c r="L510" s="45"/>
    </row>
    <row r="511" spans="12:12" ht="14.25" customHeight="1">
      <c r="L511" s="45"/>
    </row>
    <row r="512" spans="12:12" ht="14.25" customHeight="1">
      <c r="L512" s="45"/>
    </row>
    <row r="513" spans="12:12" ht="14.25" customHeight="1">
      <c r="L513" s="45"/>
    </row>
    <row r="514" spans="12:12" ht="14.25" customHeight="1">
      <c r="L514" s="45"/>
    </row>
    <row r="515" spans="12:12" ht="14.25" customHeight="1">
      <c r="L515" s="45"/>
    </row>
    <row r="516" spans="12:12" ht="14.25" customHeight="1">
      <c r="L516" s="45"/>
    </row>
    <row r="517" spans="12:12" ht="14.25" customHeight="1">
      <c r="L517" s="45"/>
    </row>
    <row r="518" spans="12:12" ht="14.25" customHeight="1">
      <c r="L518" s="45"/>
    </row>
    <row r="519" spans="12:12" ht="14.25" customHeight="1">
      <c r="L519" s="45"/>
    </row>
    <row r="520" spans="12:12" ht="14.25" customHeight="1">
      <c r="L520" s="45"/>
    </row>
    <row r="521" spans="12:12" ht="14.25" customHeight="1">
      <c r="L521" s="45"/>
    </row>
    <row r="522" spans="12:12" ht="14.25" customHeight="1">
      <c r="L522" s="45"/>
    </row>
    <row r="523" spans="12:12" ht="14.25" customHeight="1">
      <c r="L523" s="45"/>
    </row>
    <row r="524" spans="12:12" ht="14.25" customHeight="1">
      <c r="L524" s="45"/>
    </row>
    <row r="525" spans="12:12" ht="14.25" customHeight="1">
      <c r="L525" s="45"/>
    </row>
    <row r="526" spans="12:12" ht="14.25" customHeight="1">
      <c r="L526" s="45"/>
    </row>
    <row r="527" spans="12:12" ht="14.25" customHeight="1">
      <c r="L527" s="45"/>
    </row>
    <row r="528" spans="12:12" ht="14.25" customHeight="1">
      <c r="L528" s="45"/>
    </row>
    <row r="529" spans="12:12" ht="14.25" customHeight="1">
      <c r="L529" s="45"/>
    </row>
    <row r="530" spans="12:12" ht="14.25" customHeight="1">
      <c r="L530" s="45"/>
    </row>
    <row r="531" spans="12:12" ht="14.25" customHeight="1">
      <c r="L531" s="45"/>
    </row>
    <row r="532" spans="12:12" ht="14.25" customHeight="1">
      <c r="L532" s="45"/>
    </row>
    <row r="533" spans="12:12" ht="14.25" customHeight="1">
      <c r="L533" s="45"/>
    </row>
    <row r="534" spans="12:12" ht="14.25" customHeight="1">
      <c r="L534" s="45"/>
    </row>
    <row r="535" spans="12:12" ht="14.25" customHeight="1">
      <c r="L535" s="45"/>
    </row>
    <row r="536" spans="12:12" ht="14.25" customHeight="1">
      <c r="L536" s="45"/>
    </row>
    <row r="537" spans="12:12" ht="14.25" customHeight="1">
      <c r="L537" s="45"/>
    </row>
    <row r="538" spans="12:12" ht="14.25" customHeight="1">
      <c r="L538" s="45"/>
    </row>
    <row r="539" spans="12:12" ht="14.25" customHeight="1">
      <c r="L539" s="45"/>
    </row>
    <row r="540" spans="12:12" ht="14.25" customHeight="1">
      <c r="L540" s="45"/>
    </row>
    <row r="541" spans="12:12" ht="14.25" customHeight="1">
      <c r="L541" s="45"/>
    </row>
    <row r="542" spans="12:12" ht="14.25" customHeight="1">
      <c r="L542" s="45"/>
    </row>
    <row r="543" spans="12:12" ht="14.25" customHeight="1">
      <c r="L543" s="45"/>
    </row>
    <row r="544" spans="12:12" ht="14.25" customHeight="1">
      <c r="L544" s="45"/>
    </row>
    <row r="545" spans="12:12" ht="14.25" customHeight="1">
      <c r="L545" s="45"/>
    </row>
    <row r="546" spans="12:12" ht="14.25" customHeight="1">
      <c r="L546" s="45"/>
    </row>
    <row r="547" spans="12:12" ht="14.25" customHeight="1">
      <c r="L547" s="45"/>
    </row>
    <row r="548" spans="12:12" ht="14.25" customHeight="1">
      <c r="L548" s="45"/>
    </row>
    <row r="549" spans="12:12" ht="14.25" customHeight="1">
      <c r="L549" s="45"/>
    </row>
    <row r="550" spans="12:12" ht="14.25" customHeight="1">
      <c r="L550" s="45"/>
    </row>
    <row r="551" spans="12:12" ht="14.25" customHeight="1">
      <c r="L551" s="45"/>
    </row>
    <row r="552" spans="12:12" ht="14.25" customHeight="1">
      <c r="L552" s="45"/>
    </row>
    <row r="553" spans="12:12" ht="14.25" customHeight="1">
      <c r="L553" s="45"/>
    </row>
    <row r="554" spans="12:12" ht="14.25" customHeight="1">
      <c r="L554" s="45"/>
    </row>
    <row r="555" spans="12:12" ht="14.25" customHeight="1">
      <c r="L555" s="45"/>
    </row>
    <row r="556" spans="12:12" ht="14.25" customHeight="1">
      <c r="L556" s="45"/>
    </row>
    <row r="557" spans="12:12" ht="14.25" customHeight="1">
      <c r="L557" s="45"/>
    </row>
    <row r="558" spans="12:12" ht="14.25" customHeight="1">
      <c r="L558" s="45"/>
    </row>
    <row r="559" spans="12:12" ht="14.25" customHeight="1">
      <c r="L559" s="45"/>
    </row>
    <row r="560" spans="12:12" ht="14.25" customHeight="1">
      <c r="L560" s="45"/>
    </row>
    <row r="561" spans="12:12" ht="14.25" customHeight="1">
      <c r="L561" s="45"/>
    </row>
    <row r="562" spans="12:12" ht="14.25" customHeight="1">
      <c r="L562" s="45"/>
    </row>
    <row r="563" spans="12:12" ht="14.25" customHeight="1">
      <c r="L563" s="45"/>
    </row>
    <row r="564" spans="12:12" ht="14.25" customHeight="1">
      <c r="L564" s="45"/>
    </row>
    <row r="565" spans="12:12" ht="14.25" customHeight="1">
      <c r="L565" s="45"/>
    </row>
    <row r="566" spans="12:12" ht="14.25" customHeight="1">
      <c r="L566" s="45"/>
    </row>
    <row r="567" spans="12:12" ht="14.25" customHeight="1">
      <c r="L567" s="45"/>
    </row>
    <row r="568" spans="12:12" ht="14.25" customHeight="1">
      <c r="L568" s="45"/>
    </row>
    <row r="569" spans="12:12" ht="14.25" customHeight="1">
      <c r="L569" s="45"/>
    </row>
    <row r="570" spans="12:12" ht="14.25" customHeight="1">
      <c r="L570" s="45"/>
    </row>
    <row r="571" spans="12:12" ht="14.25" customHeight="1">
      <c r="L571" s="45"/>
    </row>
    <row r="572" spans="12:12" ht="14.25" customHeight="1">
      <c r="L572" s="45"/>
    </row>
    <row r="573" spans="12:12" ht="14.25" customHeight="1">
      <c r="L573" s="45"/>
    </row>
    <row r="574" spans="12:12" ht="14.25" customHeight="1">
      <c r="L574" s="45"/>
    </row>
    <row r="575" spans="12:12" ht="14.25" customHeight="1">
      <c r="L575" s="45"/>
    </row>
    <row r="576" spans="12:12" ht="14.25" customHeight="1">
      <c r="L576" s="45"/>
    </row>
    <row r="577" spans="12:12" ht="14.25" customHeight="1">
      <c r="L577" s="45"/>
    </row>
    <row r="578" spans="12:12" ht="14.25" customHeight="1">
      <c r="L578" s="45"/>
    </row>
    <row r="579" spans="12:12" ht="14.25" customHeight="1">
      <c r="L579" s="45"/>
    </row>
    <row r="580" spans="12:12" ht="14.25" customHeight="1">
      <c r="L580" s="45"/>
    </row>
    <row r="581" spans="12:12" ht="14.25" customHeight="1">
      <c r="L581" s="45"/>
    </row>
    <row r="582" spans="12:12" ht="14.25" customHeight="1">
      <c r="L582" s="45"/>
    </row>
    <row r="583" spans="12:12" ht="14.25" customHeight="1">
      <c r="L583" s="45"/>
    </row>
    <row r="584" spans="12:12" ht="14.25" customHeight="1">
      <c r="L584" s="45"/>
    </row>
    <row r="585" spans="12:12" ht="14.25" customHeight="1">
      <c r="L585" s="45"/>
    </row>
    <row r="586" spans="12:12" ht="14.25" customHeight="1">
      <c r="L586" s="45"/>
    </row>
    <row r="587" spans="12:12" ht="14.25" customHeight="1">
      <c r="L587" s="45"/>
    </row>
    <row r="588" spans="12:12" ht="14.25" customHeight="1">
      <c r="L588" s="45"/>
    </row>
    <row r="589" spans="12:12" ht="14.25" customHeight="1">
      <c r="L589" s="45"/>
    </row>
    <row r="590" spans="12:12" ht="14.25" customHeight="1">
      <c r="L590" s="45"/>
    </row>
    <row r="591" spans="12:12" ht="14.25" customHeight="1">
      <c r="L591" s="45"/>
    </row>
    <row r="592" spans="12:12" ht="14.25" customHeight="1">
      <c r="L592" s="45"/>
    </row>
    <row r="593" spans="12:12" ht="14.25" customHeight="1">
      <c r="L593" s="45"/>
    </row>
    <row r="594" spans="12:12" ht="14.25" customHeight="1">
      <c r="L594" s="45"/>
    </row>
    <row r="595" spans="12:12" ht="14.25" customHeight="1">
      <c r="L595" s="45"/>
    </row>
    <row r="596" spans="12:12" ht="14.25" customHeight="1">
      <c r="L596" s="45"/>
    </row>
    <row r="597" spans="12:12" ht="14.25" customHeight="1">
      <c r="L597" s="45"/>
    </row>
    <row r="598" spans="12:12" ht="14.25" customHeight="1">
      <c r="L598" s="45"/>
    </row>
    <row r="599" spans="12:12" ht="14.25" customHeight="1">
      <c r="L599" s="45"/>
    </row>
    <row r="600" spans="12:12" ht="14.25" customHeight="1">
      <c r="L600" s="45"/>
    </row>
    <row r="601" spans="12:12" ht="14.25" customHeight="1">
      <c r="L601" s="45"/>
    </row>
    <row r="602" spans="12:12" ht="14.25" customHeight="1">
      <c r="L602" s="45"/>
    </row>
    <row r="603" spans="12:12" ht="14.25" customHeight="1">
      <c r="L603" s="45"/>
    </row>
    <row r="604" spans="12:12" ht="14.25" customHeight="1">
      <c r="L604" s="45"/>
    </row>
    <row r="605" spans="12:12" ht="14.25" customHeight="1">
      <c r="L605" s="45"/>
    </row>
    <row r="606" spans="12:12" ht="14.25" customHeight="1">
      <c r="L606" s="45"/>
    </row>
    <row r="607" spans="12:12" ht="14.25" customHeight="1">
      <c r="L607" s="45"/>
    </row>
    <row r="608" spans="12:12" ht="14.25" customHeight="1">
      <c r="L608" s="45"/>
    </row>
    <row r="609" spans="12:12" ht="14.25" customHeight="1">
      <c r="L609" s="45"/>
    </row>
    <row r="610" spans="12:12" ht="14.25" customHeight="1">
      <c r="L610" s="45"/>
    </row>
    <row r="611" spans="12:12" ht="14.25" customHeight="1">
      <c r="L611" s="45"/>
    </row>
    <row r="612" spans="12:12" ht="14.25" customHeight="1">
      <c r="L612" s="45"/>
    </row>
    <row r="613" spans="12:12" ht="14.25" customHeight="1">
      <c r="L613" s="45"/>
    </row>
    <row r="614" spans="12:12" ht="14.25" customHeight="1">
      <c r="L614" s="45"/>
    </row>
    <row r="615" spans="12:12" ht="14.25" customHeight="1">
      <c r="L615" s="45"/>
    </row>
    <row r="616" spans="12:12" ht="14.25" customHeight="1">
      <c r="L616" s="45"/>
    </row>
    <row r="617" spans="12:12" ht="14.25" customHeight="1">
      <c r="L617" s="45"/>
    </row>
    <row r="618" spans="12:12" ht="14.25" customHeight="1">
      <c r="L618" s="45"/>
    </row>
    <row r="619" spans="12:12" ht="14.25" customHeight="1">
      <c r="L619" s="45"/>
    </row>
    <row r="620" spans="12:12" ht="14.25" customHeight="1">
      <c r="L620" s="45"/>
    </row>
    <row r="621" spans="12:12" ht="14.25" customHeight="1">
      <c r="L621" s="45"/>
    </row>
    <row r="622" spans="12:12" ht="14.25" customHeight="1">
      <c r="L622" s="45"/>
    </row>
    <row r="623" spans="12:12" ht="14.25" customHeight="1">
      <c r="L623" s="45"/>
    </row>
    <row r="624" spans="12:12" ht="14.25" customHeight="1">
      <c r="L624" s="45"/>
    </row>
    <row r="625" spans="12:12" ht="14.25" customHeight="1">
      <c r="L625" s="45"/>
    </row>
    <row r="626" spans="12:12" ht="14.25" customHeight="1">
      <c r="L626" s="45"/>
    </row>
    <row r="627" spans="12:12" ht="14.25" customHeight="1">
      <c r="L627" s="45"/>
    </row>
    <row r="628" spans="12:12" ht="14.25" customHeight="1">
      <c r="L628" s="45"/>
    </row>
    <row r="629" spans="12:12" ht="14.25" customHeight="1">
      <c r="L629" s="45"/>
    </row>
    <row r="630" spans="12:12" ht="14.25" customHeight="1">
      <c r="L630" s="45"/>
    </row>
    <row r="631" spans="12:12" ht="14.25" customHeight="1">
      <c r="L631" s="45"/>
    </row>
    <row r="632" spans="12:12" ht="14.25" customHeight="1">
      <c r="L632" s="45"/>
    </row>
    <row r="633" spans="12:12" ht="14.25" customHeight="1">
      <c r="L633" s="45"/>
    </row>
    <row r="634" spans="12:12" ht="14.25" customHeight="1">
      <c r="L634" s="45"/>
    </row>
    <row r="635" spans="12:12" ht="14.25" customHeight="1">
      <c r="L635" s="45"/>
    </row>
    <row r="636" spans="12:12" ht="14.25" customHeight="1">
      <c r="L636" s="45"/>
    </row>
    <row r="637" spans="12:12" ht="14.25" customHeight="1">
      <c r="L637" s="45"/>
    </row>
    <row r="638" spans="12:12" ht="14.25" customHeight="1">
      <c r="L638" s="45"/>
    </row>
    <row r="639" spans="12:12" ht="14.25" customHeight="1">
      <c r="L639" s="45"/>
    </row>
    <row r="640" spans="12:12" ht="14.25" customHeight="1">
      <c r="L640" s="45"/>
    </row>
    <row r="641" spans="12:12" ht="14.25" customHeight="1">
      <c r="L641" s="45"/>
    </row>
    <row r="642" spans="12:12" ht="14.25" customHeight="1">
      <c r="L642" s="45"/>
    </row>
    <row r="643" spans="12:12" ht="14.25" customHeight="1">
      <c r="L643" s="45"/>
    </row>
    <row r="644" spans="12:12" ht="14.25" customHeight="1">
      <c r="L644" s="45"/>
    </row>
    <row r="645" spans="12:12" ht="14.25" customHeight="1">
      <c r="L645" s="45"/>
    </row>
    <row r="646" spans="12:12" ht="14.25" customHeight="1">
      <c r="L646" s="45"/>
    </row>
    <row r="647" spans="12:12" ht="14.25" customHeight="1">
      <c r="L647" s="45"/>
    </row>
    <row r="648" spans="12:12" ht="14.25" customHeight="1">
      <c r="L648" s="45"/>
    </row>
    <row r="649" spans="12:12" ht="14.25" customHeight="1">
      <c r="L649" s="45"/>
    </row>
    <row r="650" spans="12:12" ht="14.25" customHeight="1">
      <c r="L650" s="45"/>
    </row>
    <row r="651" spans="12:12" ht="14.25" customHeight="1">
      <c r="L651" s="45"/>
    </row>
    <row r="652" spans="12:12" ht="14.25" customHeight="1">
      <c r="L652" s="45"/>
    </row>
    <row r="653" spans="12:12" ht="14.25" customHeight="1">
      <c r="L653" s="45"/>
    </row>
    <row r="654" spans="12:12" ht="14.25" customHeight="1">
      <c r="L654" s="45"/>
    </row>
    <row r="655" spans="12:12" ht="14.25" customHeight="1">
      <c r="L655" s="45"/>
    </row>
    <row r="656" spans="12:12" ht="14.25" customHeight="1">
      <c r="L656" s="45"/>
    </row>
    <row r="657" spans="12:12" ht="14.25" customHeight="1">
      <c r="L657" s="45"/>
    </row>
    <row r="658" spans="12:12" ht="14.25" customHeight="1">
      <c r="L658" s="45"/>
    </row>
    <row r="659" spans="12:12" ht="14.25" customHeight="1">
      <c r="L659" s="45"/>
    </row>
    <row r="660" spans="12:12" ht="14.25" customHeight="1">
      <c r="L660" s="45"/>
    </row>
    <row r="661" spans="12:12" ht="14.25" customHeight="1">
      <c r="L661" s="45"/>
    </row>
    <row r="662" spans="12:12" ht="14.25" customHeight="1">
      <c r="L662" s="45"/>
    </row>
    <row r="663" spans="12:12" ht="14.25" customHeight="1">
      <c r="L663" s="45"/>
    </row>
    <row r="664" spans="12:12" ht="14.25" customHeight="1">
      <c r="L664" s="45"/>
    </row>
    <row r="665" spans="12:12" ht="14.25" customHeight="1">
      <c r="L665" s="45"/>
    </row>
    <row r="666" spans="12:12" ht="14.25" customHeight="1">
      <c r="L666" s="45"/>
    </row>
    <row r="667" spans="12:12" ht="14.25" customHeight="1">
      <c r="L667" s="45"/>
    </row>
    <row r="668" spans="12:12" ht="14.25" customHeight="1">
      <c r="L668" s="45"/>
    </row>
    <row r="669" spans="12:12" ht="14.25" customHeight="1">
      <c r="L669" s="45"/>
    </row>
    <row r="670" spans="12:12" ht="14.25" customHeight="1">
      <c r="L670" s="45"/>
    </row>
    <row r="671" spans="12:12" ht="14.25" customHeight="1">
      <c r="L671" s="45"/>
    </row>
    <row r="672" spans="12:12" ht="14.25" customHeight="1">
      <c r="L672" s="45"/>
    </row>
    <row r="673" spans="12:12" ht="14.25" customHeight="1">
      <c r="L673" s="45"/>
    </row>
    <row r="674" spans="12:12" ht="14.25" customHeight="1">
      <c r="L674" s="45"/>
    </row>
    <row r="675" spans="12:12" ht="14.25" customHeight="1">
      <c r="L675" s="45"/>
    </row>
    <row r="676" spans="12:12" ht="14.25" customHeight="1">
      <c r="L676" s="45"/>
    </row>
    <row r="677" spans="12:12" ht="14.25" customHeight="1">
      <c r="L677" s="45"/>
    </row>
    <row r="678" spans="12:12" ht="14.25" customHeight="1">
      <c r="L678" s="45"/>
    </row>
    <row r="679" spans="12:12" ht="14.25" customHeight="1">
      <c r="L679" s="45"/>
    </row>
    <row r="680" spans="12:12" ht="14.25" customHeight="1">
      <c r="L680" s="45"/>
    </row>
    <row r="681" spans="12:12" ht="14.25" customHeight="1">
      <c r="L681" s="45"/>
    </row>
    <row r="682" spans="12:12" ht="14.25" customHeight="1">
      <c r="L682" s="45"/>
    </row>
    <row r="683" spans="12:12" ht="14.25" customHeight="1">
      <c r="L683" s="45"/>
    </row>
    <row r="684" spans="12:12" ht="14.25" customHeight="1">
      <c r="L684" s="45"/>
    </row>
    <row r="685" spans="12:12" ht="14.25" customHeight="1">
      <c r="L685" s="45"/>
    </row>
    <row r="686" spans="12:12" ht="14.25" customHeight="1">
      <c r="L686" s="45"/>
    </row>
    <row r="687" spans="12:12" ht="14.25" customHeight="1">
      <c r="L687" s="45"/>
    </row>
    <row r="688" spans="12:12" ht="14.25" customHeight="1">
      <c r="L688" s="45"/>
    </row>
    <row r="689" spans="12:12" ht="14.25" customHeight="1">
      <c r="L689" s="45"/>
    </row>
    <row r="690" spans="12:12" ht="14.25" customHeight="1">
      <c r="L690" s="45"/>
    </row>
    <row r="691" spans="12:12" ht="14.25" customHeight="1">
      <c r="L691" s="45"/>
    </row>
    <row r="692" spans="12:12" ht="14.25" customHeight="1">
      <c r="L692" s="45"/>
    </row>
    <row r="693" spans="12:12" ht="14.25" customHeight="1">
      <c r="L693" s="45"/>
    </row>
    <row r="694" spans="12:12" ht="14.25" customHeight="1">
      <c r="L694" s="45"/>
    </row>
    <row r="695" spans="12:12" ht="14.25" customHeight="1">
      <c r="L695" s="45"/>
    </row>
    <row r="696" spans="12:12" ht="14.25" customHeight="1">
      <c r="L696" s="45"/>
    </row>
    <row r="697" spans="12:12" ht="14.25" customHeight="1">
      <c r="L697" s="45"/>
    </row>
    <row r="698" spans="12:12" ht="14.25" customHeight="1">
      <c r="L698" s="45"/>
    </row>
    <row r="699" spans="12:12" ht="14.25" customHeight="1">
      <c r="L699" s="45"/>
    </row>
    <row r="700" spans="12:12" ht="14.25" customHeight="1">
      <c r="L700" s="45"/>
    </row>
    <row r="701" spans="12:12" ht="14.25" customHeight="1">
      <c r="L701" s="45"/>
    </row>
    <row r="702" spans="12:12" ht="14.25" customHeight="1">
      <c r="L702" s="45"/>
    </row>
    <row r="703" spans="12:12" ht="14.25" customHeight="1">
      <c r="L703" s="45"/>
    </row>
    <row r="704" spans="12:12" ht="14.25" customHeight="1">
      <c r="L704" s="45"/>
    </row>
    <row r="705" spans="12:12" ht="14.25" customHeight="1">
      <c r="L705" s="45"/>
    </row>
    <row r="706" spans="12:12" ht="14.25" customHeight="1">
      <c r="L706" s="45"/>
    </row>
    <row r="707" spans="12:12" ht="14.25" customHeight="1">
      <c r="L707" s="45"/>
    </row>
    <row r="708" spans="12:12" ht="14.25" customHeight="1">
      <c r="L708" s="45"/>
    </row>
    <row r="709" spans="12:12" ht="14.25" customHeight="1">
      <c r="L709" s="45"/>
    </row>
    <row r="710" spans="12:12" ht="14.25" customHeight="1">
      <c r="L710" s="45"/>
    </row>
    <row r="711" spans="12:12" ht="14.25" customHeight="1">
      <c r="L711" s="45"/>
    </row>
    <row r="712" spans="12:12" ht="14.25" customHeight="1">
      <c r="L712" s="45"/>
    </row>
    <row r="713" spans="12:12" ht="14.25" customHeight="1">
      <c r="L713" s="45"/>
    </row>
    <row r="714" spans="12:12" ht="14.25" customHeight="1">
      <c r="L714" s="45"/>
    </row>
    <row r="715" spans="12:12" ht="14.25" customHeight="1">
      <c r="L715" s="45"/>
    </row>
    <row r="716" spans="12:12" ht="14.25" customHeight="1">
      <c r="L716" s="45"/>
    </row>
    <row r="717" spans="12:12" ht="14.25" customHeight="1">
      <c r="L717" s="45"/>
    </row>
    <row r="718" spans="12:12" ht="14.25" customHeight="1">
      <c r="L718" s="45"/>
    </row>
    <row r="719" spans="12:12" ht="14.25" customHeight="1">
      <c r="L719" s="45"/>
    </row>
    <row r="720" spans="12:12" ht="14.25" customHeight="1">
      <c r="L720" s="45"/>
    </row>
    <row r="721" spans="12:12" ht="14.25" customHeight="1">
      <c r="L721" s="45"/>
    </row>
    <row r="722" spans="12:12" ht="14.25" customHeight="1">
      <c r="L722" s="45"/>
    </row>
    <row r="723" spans="12:12" ht="14.25" customHeight="1">
      <c r="L723" s="45"/>
    </row>
    <row r="724" spans="12:12" ht="14.25" customHeight="1">
      <c r="L724" s="45"/>
    </row>
    <row r="725" spans="12:12" ht="14.25" customHeight="1">
      <c r="L725" s="45"/>
    </row>
    <row r="726" spans="12:12" ht="14.25" customHeight="1">
      <c r="L726" s="45"/>
    </row>
    <row r="727" spans="12:12" ht="14.25" customHeight="1">
      <c r="L727" s="45"/>
    </row>
    <row r="728" spans="12:12" ht="14.25" customHeight="1">
      <c r="L728" s="45"/>
    </row>
    <row r="729" spans="12:12" ht="14.25" customHeight="1">
      <c r="L729" s="45"/>
    </row>
    <row r="730" spans="12:12" ht="14.25" customHeight="1">
      <c r="L730" s="45"/>
    </row>
    <row r="731" spans="12:12" ht="14.25" customHeight="1">
      <c r="L731" s="45"/>
    </row>
    <row r="732" spans="12:12" ht="14.25" customHeight="1">
      <c r="L732" s="45"/>
    </row>
    <row r="733" spans="12:12" ht="14.25" customHeight="1">
      <c r="L733" s="45"/>
    </row>
    <row r="734" spans="12:12" ht="14.25" customHeight="1">
      <c r="L734" s="45"/>
    </row>
    <row r="735" spans="12:12" ht="14.25" customHeight="1">
      <c r="L735" s="45"/>
    </row>
    <row r="736" spans="12:12" ht="14.25" customHeight="1">
      <c r="L736" s="45"/>
    </row>
    <row r="737" spans="12:12" ht="14.25" customHeight="1">
      <c r="L737" s="45"/>
    </row>
    <row r="738" spans="12:12" ht="14.25" customHeight="1">
      <c r="L738" s="45"/>
    </row>
    <row r="739" spans="12:12" ht="14.25" customHeight="1">
      <c r="L739" s="45"/>
    </row>
    <row r="740" spans="12:12" ht="14.25" customHeight="1">
      <c r="L740" s="45"/>
    </row>
    <row r="741" spans="12:12" ht="14.25" customHeight="1">
      <c r="L741" s="45"/>
    </row>
    <row r="742" spans="12:12" ht="14.25" customHeight="1">
      <c r="L742" s="45"/>
    </row>
    <row r="743" spans="12:12" ht="14.25" customHeight="1">
      <c r="L743" s="45"/>
    </row>
    <row r="744" spans="12:12" ht="14.25" customHeight="1">
      <c r="L744" s="45"/>
    </row>
    <row r="745" spans="12:12" ht="14.25" customHeight="1">
      <c r="L745" s="45"/>
    </row>
    <row r="746" spans="12:12" ht="14.25" customHeight="1">
      <c r="L746" s="45"/>
    </row>
    <row r="747" spans="12:12" ht="14.25" customHeight="1">
      <c r="L747" s="45"/>
    </row>
    <row r="748" spans="12:12" ht="14.25" customHeight="1">
      <c r="L748" s="45"/>
    </row>
    <row r="749" spans="12:12" ht="14.25" customHeight="1">
      <c r="L749" s="45"/>
    </row>
    <row r="750" spans="12:12" ht="14.25" customHeight="1">
      <c r="L750" s="45"/>
    </row>
    <row r="751" spans="12:12" ht="14.25" customHeight="1">
      <c r="L751" s="45"/>
    </row>
    <row r="752" spans="12:12" ht="14.25" customHeight="1">
      <c r="L752" s="45"/>
    </row>
    <row r="753" spans="12:12" ht="14.25" customHeight="1">
      <c r="L753" s="45"/>
    </row>
    <row r="754" spans="12:12" ht="14.25" customHeight="1">
      <c r="L754" s="45"/>
    </row>
    <row r="755" spans="12:12" ht="14.25" customHeight="1">
      <c r="L755" s="45"/>
    </row>
    <row r="756" spans="12:12" ht="14.25" customHeight="1">
      <c r="L756" s="45"/>
    </row>
    <row r="757" spans="12:12" ht="14.25" customHeight="1">
      <c r="L757" s="45"/>
    </row>
    <row r="758" spans="12:12" ht="14.25" customHeight="1">
      <c r="L758" s="45"/>
    </row>
    <row r="759" spans="12:12" ht="14.25" customHeight="1">
      <c r="L759" s="45"/>
    </row>
    <row r="760" spans="12:12" ht="14.25" customHeight="1">
      <c r="L760" s="45"/>
    </row>
    <row r="761" spans="12:12" ht="14.25" customHeight="1">
      <c r="L761" s="45"/>
    </row>
    <row r="762" spans="12:12" ht="14.25" customHeight="1">
      <c r="L762" s="45"/>
    </row>
    <row r="763" spans="12:12" ht="14.25" customHeight="1">
      <c r="L763" s="45"/>
    </row>
    <row r="764" spans="12:12" ht="14.25" customHeight="1">
      <c r="L764" s="45"/>
    </row>
    <row r="765" spans="12:12" ht="14.25" customHeight="1">
      <c r="L765" s="45"/>
    </row>
    <row r="766" spans="12:12" ht="14.25" customHeight="1">
      <c r="L766" s="45"/>
    </row>
    <row r="767" spans="12:12" ht="14.25" customHeight="1">
      <c r="L767" s="45"/>
    </row>
    <row r="768" spans="12:12" ht="14.25" customHeight="1">
      <c r="L768" s="45"/>
    </row>
    <row r="769" spans="12:12" ht="14.25" customHeight="1">
      <c r="L769" s="45"/>
    </row>
    <row r="770" spans="12:12" ht="14.25" customHeight="1">
      <c r="L770" s="45"/>
    </row>
    <row r="771" spans="12:12" ht="14.25" customHeight="1">
      <c r="L771" s="45"/>
    </row>
    <row r="772" spans="12:12" ht="14.25" customHeight="1">
      <c r="L772" s="45"/>
    </row>
    <row r="773" spans="12:12" ht="14.25" customHeight="1">
      <c r="L773" s="45"/>
    </row>
    <row r="774" spans="12:12" ht="14.25" customHeight="1">
      <c r="L774" s="45"/>
    </row>
    <row r="775" spans="12:12" ht="14.25" customHeight="1">
      <c r="L775" s="45"/>
    </row>
    <row r="776" spans="12:12" ht="14.25" customHeight="1">
      <c r="L776" s="45"/>
    </row>
    <row r="777" spans="12:12" ht="14.25" customHeight="1">
      <c r="L777" s="45"/>
    </row>
    <row r="778" spans="12:12" ht="14.25" customHeight="1">
      <c r="L778" s="45"/>
    </row>
    <row r="779" spans="12:12" ht="14.25" customHeight="1">
      <c r="L779" s="45"/>
    </row>
    <row r="780" spans="12:12" ht="14.25" customHeight="1">
      <c r="L780" s="45"/>
    </row>
    <row r="781" spans="12:12" ht="14.25" customHeight="1">
      <c r="L781" s="45"/>
    </row>
    <row r="782" spans="12:12" ht="14.25" customHeight="1">
      <c r="L782" s="45"/>
    </row>
    <row r="783" spans="12:12" ht="14.25" customHeight="1">
      <c r="L783" s="45"/>
    </row>
    <row r="784" spans="12:12" ht="14.25" customHeight="1">
      <c r="L784" s="45"/>
    </row>
    <row r="785" spans="12:12" ht="14.25" customHeight="1">
      <c r="L785" s="45"/>
    </row>
    <row r="786" spans="12:12" ht="14.25" customHeight="1">
      <c r="L786" s="45"/>
    </row>
    <row r="787" spans="12:12" ht="14.25" customHeight="1">
      <c r="L787" s="45"/>
    </row>
    <row r="788" spans="12:12" ht="14.25" customHeight="1">
      <c r="L788" s="45"/>
    </row>
    <row r="789" spans="12:12" ht="14.25" customHeight="1">
      <c r="L789" s="45"/>
    </row>
    <row r="790" spans="12:12" ht="14.25" customHeight="1">
      <c r="L790" s="45"/>
    </row>
    <row r="791" spans="12:12" ht="14.25" customHeight="1">
      <c r="L791" s="45"/>
    </row>
    <row r="792" spans="12:12" ht="14.25" customHeight="1">
      <c r="L792" s="45"/>
    </row>
    <row r="793" spans="12:12" ht="14.25" customHeight="1">
      <c r="L793" s="45"/>
    </row>
    <row r="794" spans="12:12" ht="14.25" customHeight="1">
      <c r="L794" s="45"/>
    </row>
    <row r="795" spans="12:12" ht="14.25" customHeight="1">
      <c r="L795" s="45"/>
    </row>
    <row r="796" spans="12:12" ht="14.25" customHeight="1">
      <c r="L796" s="45"/>
    </row>
    <row r="797" spans="12:12" ht="14.25" customHeight="1">
      <c r="L797" s="45"/>
    </row>
    <row r="798" spans="12:12" ht="14.25" customHeight="1">
      <c r="L798" s="45"/>
    </row>
    <row r="799" spans="12:12" ht="14.25" customHeight="1">
      <c r="L799" s="45"/>
    </row>
    <row r="800" spans="12:12" ht="14.25" customHeight="1">
      <c r="L800" s="45"/>
    </row>
    <row r="801" spans="12:12" ht="14.25" customHeight="1">
      <c r="L801" s="45"/>
    </row>
    <row r="802" spans="12:12" ht="14.25" customHeight="1">
      <c r="L802" s="45"/>
    </row>
    <row r="803" spans="12:12" ht="14.25" customHeight="1">
      <c r="L803" s="45"/>
    </row>
    <row r="804" spans="12:12" ht="14.25" customHeight="1">
      <c r="L804" s="45"/>
    </row>
    <row r="805" spans="12:12" ht="14.25" customHeight="1">
      <c r="L805" s="45"/>
    </row>
    <row r="806" spans="12:12" ht="14.25" customHeight="1">
      <c r="L806" s="45"/>
    </row>
    <row r="807" spans="12:12" ht="14.25" customHeight="1">
      <c r="L807" s="45"/>
    </row>
    <row r="808" spans="12:12" ht="14.25" customHeight="1">
      <c r="L808" s="45"/>
    </row>
    <row r="809" spans="12:12" ht="14.25" customHeight="1">
      <c r="L809" s="45"/>
    </row>
    <row r="810" spans="12:12" ht="14.25" customHeight="1">
      <c r="L810" s="45"/>
    </row>
    <row r="811" spans="12:12" ht="14.25" customHeight="1">
      <c r="L811" s="45"/>
    </row>
    <row r="812" spans="12:12" ht="14.25" customHeight="1">
      <c r="L812" s="45"/>
    </row>
    <row r="813" spans="12:12" ht="14.25" customHeight="1">
      <c r="L813" s="45"/>
    </row>
    <row r="814" spans="12:12" ht="14.25" customHeight="1">
      <c r="L814" s="45"/>
    </row>
    <row r="815" spans="12:12" ht="14.25" customHeight="1">
      <c r="L815" s="45"/>
    </row>
    <row r="816" spans="12:12" ht="14.25" customHeight="1">
      <c r="L816" s="45"/>
    </row>
    <row r="817" spans="12:12" ht="14.25" customHeight="1">
      <c r="L817" s="45"/>
    </row>
    <row r="818" spans="12:12" ht="14.25" customHeight="1">
      <c r="L818" s="45"/>
    </row>
    <row r="819" spans="12:12" ht="14.25" customHeight="1">
      <c r="L819" s="45"/>
    </row>
    <row r="820" spans="12:12" ht="14.25" customHeight="1">
      <c r="L820" s="45"/>
    </row>
    <row r="821" spans="12:12" ht="14.25" customHeight="1">
      <c r="L821" s="45"/>
    </row>
    <row r="822" spans="12:12" ht="14.25" customHeight="1">
      <c r="L822" s="45"/>
    </row>
    <row r="823" spans="12:12" ht="14.25" customHeight="1">
      <c r="L823" s="45"/>
    </row>
    <row r="824" spans="12:12" ht="14.25" customHeight="1">
      <c r="L824" s="45"/>
    </row>
    <row r="825" spans="12:12" ht="14.25" customHeight="1">
      <c r="L825" s="45"/>
    </row>
    <row r="826" spans="12:12" ht="14.25" customHeight="1">
      <c r="L826" s="45"/>
    </row>
    <row r="827" spans="12:12" ht="14.25" customHeight="1">
      <c r="L827" s="45"/>
    </row>
    <row r="828" spans="12:12" ht="14.25" customHeight="1">
      <c r="L828" s="45"/>
    </row>
    <row r="829" spans="12:12" ht="14.25" customHeight="1">
      <c r="L829" s="45"/>
    </row>
    <row r="830" spans="12:12" ht="14.25" customHeight="1">
      <c r="L830" s="45"/>
    </row>
    <row r="831" spans="12:12" ht="14.25" customHeight="1">
      <c r="L831" s="45"/>
    </row>
    <row r="832" spans="12:12" ht="14.25" customHeight="1">
      <c r="L832" s="45"/>
    </row>
    <row r="833" spans="12:12" ht="14.25" customHeight="1">
      <c r="L833" s="45"/>
    </row>
    <row r="834" spans="12:12" ht="14.25" customHeight="1">
      <c r="L834" s="45"/>
    </row>
    <row r="835" spans="12:12" ht="14.25" customHeight="1">
      <c r="L835" s="45"/>
    </row>
    <row r="836" spans="12:12" ht="14.25" customHeight="1">
      <c r="L836" s="45"/>
    </row>
    <row r="837" spans="12:12" ht="14.25" customHeight="1">
      <c r="L837" s="45"/>
    </row>
    <row r="838" spans="12:12" ht="14.25" customHeight="1">
      <c r="L838" s="45"/>
    </row>
    <row r="839" spans="12:12" ht="14.25" customHeight="1">
      <c r="L839" s="45"/>
    </row>
    <row r="840" spans="12:12" ht="14.25" customHeight="1">
      <c r="L840" s="45"/>
    </row>
    <row r="841" spans="12:12" ht="14.25" customHeight="1">
      <c r="L841" s="45"/>
    </row>
    <row r="842" spans="12:12" ht="14.25" customHeight="1">
      <c r="L842" s="45"/>
    </row>
    <row r="843" spans="12:12" ht="14.25" customHeight="1">
      <c r="L843" s="45"/>
    </row>
    <row r="844" spans="12:12" ht="14.25" customHeight="1">
      <c r="L844" s="45"/>
    </row>
    <row r="845" spans="12:12" ht="14.25" customHeight="1">
      <c r="L845" s="45"/>
    </row>
    <row r="846" spans="12:12" ht="14.25" customHeight="1">
      <c r="L846" s="45"/>
    </row>
    <row r="847" spans="12:12" ht="14.25" customHeight="1">
      <c r="L847" s="45"/>
    </row>
    <row r="848" spans="12:12" ht="14.25" customHeight="1">
      <c r="L848" s="45"/>
    </row>
    <row r="849" spans="12:12" ht="14.25" customHeight="1">
      <c r="L849" s="45"/>
    </row>
    <row r="850" spans="12:12" ht="14.25" customHeight="1">
      <c r="L850" s="45"/>
    </row>
    <row r="851" spans="12:12" ht="14.25" customHeight="1">
      <c r="L851" s="45"/>
    </row>
    <row r="852" spans="12:12" ht="14.25" customHeight="1">
      <c r="L852" s="45"/>
    </row>
    <row r="853" spans="12:12" ht="14.25" customHeight="1">
      <c r="L853" s="45"/>
    </row>
    <row r="854" spans="12:12" ht="14.25" customHeight="1">
      <c r="L854" s="45"/>
    </row>
    <row r="855" spans="12:12" ht="14.25" customHeight="1">
      <c r="L855" s="45"/>
    </row>
    <row r="856" spans="12:12" ht="14.25" customHeight="1">
      <c r="L856" s="45"/>
    </row>
    <row r="857" spans="12:12" ht="14.25" customHeight="1">
      <c r="L857" s="45"/>
    </row>
    <row r="858" spans="12:12" ht="14.25" customHeight="1">
      <c r="L858" s="45"/>
    </row>
    <row r="859" spans="12:12" ht="14.25" customHeight="1">
      <c r="L859" s="45"/>
    </row>
    <row r="860" spans="12:12" ht="14.25" customHeight="1">
      <c r="L860" s="45"/>
    </row>
    <row r="861" spans="12:12" ht="14.25" customHeight="1">
      <c r="L861" s="45"/>
    </row>
    <row r="862" spans="12:12" ht="14.25" customHeight="1">
      <c r="L862" s="45"/>
    </row>
    <row r="863" spans="12:12" ht="14.25" customHeight="1">
      <c r="L863" s="45"/>
    </row>
    <row r="864" spans="12:12" ht="14.25" customHeight="1">
      <c r="L864" s="45"/>
    </row>
    <row r="865" spans="12:12" ht="14.25" customHeight="1">
      <c r="L865" s="45"/>
    </row>
    <row r="866" spans="12:12" ht="14.25" customHeight="1">
      <c r="L866" s="45"/>
    </row>
    <row r="867" spans="12:12" ht="14.25" customHeight="1">
      <c r="L867" s="45"/>
    </row>
    <row r="868" spans="12:12" ht="14.25" customHeight="1">
      <c r="L868" s="45"/>
    </row>
    <row r="869" spans="12:12" ht="14.25" customHeight="1">
      <c r="L869" s="45"/>
    </row>
    <row r="870" spans="12:12" ht="14.25" customHeight="1">
      <c r="L870" s="45"/>
    </row>
    <row r="871" spans="12:12" ht="14.25" customHeight="1">
      <c r="L871" s="45"/>
    </row>
    <row r="872" spans="12:12" ht="14.25" customHeight="1">
      <c r="L872" s="45"/>
    </row>
    <row r="873" spans="12:12" ht="14.25" customHeight="1">
      <c r="L873" s="45"/>
    </row>
    <row r="874" spans="12:12" ht="14.25" customHeight="1">
      <c r="L874" s="45"/>
    </row>
    <row r="875" spans="12:12" ht="14.25" customHeight="1">
      <c r="L875" s="45"/>
    </row>
    <row r="876" spans="12:12" ht="14.25" customHeight="1">
      <c r="L876" s="45"/>
    </row>
    <row r="877" spans="12:12" ht="14.25" customHeight="1">
      <c r="L877" s="45"/>
    </row>
    <row r="878" spans="12:12" ht="14.25" customHeight="1">
      <c r="L878" s="45"/>
    </row>
    <row r="879" spans="12:12" ht="14.25" customHeight="1">
      <c r="L879" s="45"/>
    </row>
    <row r="880" spans="12:12" ht="14.25" customHeight="1">
      <c r="L880" s="45"/>
    </row>
    <row r="881" spans="12:12" ht="14.25" customHeight="1">
      <c r="L881" s="45"/>
    </row>
    <row r="882" spans="12:12" ht="14.25" customHeight="1">
      <c r="L882" s="45"/>
    </row>
    <row r="883" spans="12:12" ht="14.25" customHeight="1">
      <c r="L883" s="45"/>
    </row>
    <row r="884" spans="12:12" ht="14.25" customHeight="1">
      <c r="L884" s="45"/>
    </row>
    <row r="885" spans="12:12" ht="14.25" customHeight="1">
      <c r="L885" s="45"/>
    </row>
    <row r="886" spans="12:12" ht="14.25" customHeight="1">
      <c r="L886" s="45"/>
    </row>
    <row r="887" spans="12:12" ht="14.25" customHeight="1">
      <c r="L887" s="45"/>
    </row>
    <row r="888" spans="12:12" ht="14.25" customHeight="1">
      <c r="L888" s="45"/>
    </row>
    <row r="889" spans="12:12" ht="14.25" customHeight="1">
      <c r="L889" s="45"/>
    </row>
    <row r="890" spans="12:12" ht="14.25" customHeight="1">
      <c r="L890" s="45"/>
    </row>
    <row r="891" spans="12:12" ht="14.25" customHeight="1">
      <c r="L891" s="45"/>
    </row>
    <row r="892" spans="12:12" ht="14.25" customHeight="1">
      <c r="L892" s="45"/>
    </row>
    <row r="893" spans="12:12" ht="14.25" customHeight="1">
      <c r="L893" s="45"/>
    </row>
    <row r="894" spans="12:12" ht="14.25" customHeight="1">
      <c r="L894" s="45"/>
    </row>
    <row r="895" spans="12:12" ht="14.25" customHeight="1"/>
    <row r="896" spans="12:12"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row r="1066" ht="14.25" customHeight="1"/>
    <row r="1067" ht="14.25" customHeight="1"/>
    <row r="1068" ht="14.25" customHeight="1"/>
    <row r="1069" ht="14.25" customHeight="1"/>
    <row r="1070" ht="14.25" customHeight="1"/>
    <row r="1071" ht="14.25" customHeight="1"/>
    <row r="1072" ht="14.25" customHeight="1"/>
    <row r="1073" ht="14.25" customHeight="1"/>
    <row r="1074" ht="14.25" customHeight="1"/>
    <row r="1075" ht="14.25" customHeight="1"/>
    <row r="1076" ht="14.25" customHeight="1"/>
    <row r="1077" ht="14.25" customHeight="1"/>
    <row r="1078" ht="14.25" customHeight="1"/>
    <row r="1079" ht="14.25" customHeight="1"/>
    <row r="1080" ht="14.25" customHeight="1"/>
    <row r="1081" ht="14.25" customHeight="1"/>
    <row r="1082" ht="14.25" customHeight="1"/>
    <row r="1083" ht="14.25" customHeight="1"/>
    <row r="1084" ht="14.25" customHeight="1"/>
    <row r="1085" ht="14.25" customHeight="1"/>
    <row r="1086" ht="14.25" customHeight="1"/>
    <row r="1087" ht="14.25" customHeight="1"/>
    <row r="1088" ht="14.25" customHeight="1"/>
    <row r="1089" ht="14.25" customHeight="1"/>
    <row r="1090" ht="14.25" customHeight="1"/>
    <row r="1091" ht="14.25" customHeight="1"/>
    <row r="1092" ht="14.25" customHeight="1"/>
    <row r="1093" ht="14.25" customHeight="1"/>
    <row r="1094" ht="14.25" customHeight="1"/>
    <row r="1095" ht="14.25" customHeight="1"/>
    <row r="1096" ht="14.25" customHeight="1"/>
    <row r="1097" ht="14.25" customHeight="1"/>
    <row r="1098" ht="14.25" customHeight="1"/>
    <row r="1099" ht="14.25" customHeight="1"/>
    <row r="1100" ht="14.25" customHeight="1"/>
    <row r="1101" ht="14.25" customHeight="1"/>
    <row r="1102" ht="14.25" customHeight="1"/>
    <row r="1103" ht="14.25" customHeight="1"/>
    <row r="1104" ht="14.25" customHeight="1"/>
    <row r="1105" ht="14.25" customHeight="1"/>
  </sheetData>
  <sheetCalcPr fullCalcOnLoad="1"/>
  <mergeCells count="53">
    <mergeCell ref="A54:H54"/>
    <mergeCell ref="G68:I68"/>
    <mergeCell ref="A59:H59"/>
    <mergeCell ref="A60:H60"/>
    <mergeCell ref="A61:H61"/>
    <mergeCell ref="A56:H56"/>
    <mergeCell ref="A57:H57"/>
    <mergeCell ref="A30:H30"/>
    <mergeCell ref="A42:H42"/>
    <mergeCell ref="A43:H43"/>
    <mergeCell ref="A51:H51"/>
    <mergeCell ref="A52:H52"/>
    <mergeCell ref="A45:H45"/>
    <mergeCell ref="A49:H49"/>
    <mergeCell ref="A50:H50"/>
    <mergeCell ref="A46:H46"/>
    <mergeCell ref="A47:H47"/>
    <mergeCell ref="A34:H34"/>
    <mergeCell ref="A35:H35"/>
    <mergeCell ref="B1:M1"/>
    <mergeCell ref="A17:H17"/>
    <mergeCell ref="A18:H18"/>
    <mergeCell ref="A19:H19"/>
    <mergeCell ref="K13:L13"/>
    <mergeCell ref="A32:H32"/>
    <mergeCell ref="A20:H20"/>
    <mergeCell ref="A27:H27"/>
    <mergeCell ref="A21:H21"/>
    <mergeCell ref="A33:H33"/>
    <mergeCell ref="A22:H22"/>
    <mergeCell ref="A23:H23"/>
    <mergeCell ref="A24:H24"/>
    <mergeCell ref="A25:H25"/>
    <mergeCell ref="A26:H26"/>
    <mergeCell ref="A31:H31"/>
    <mergeCell ref="A28:H28"/>
    <mergeCell ref="A29:H29"/>
    <mergeCell ref="A36:H36"/>
    <mergeCell ref="A37:H37"/>
    <mergeCell ref="A38:H38"/>
    <mergeCell ref="A39:H39"/>
    <mergeCell ref="A40:H40"/>
    <mergeCell ref="A41:H41"/>
    <mergeCell ref="F65:I65"/>
    <mergeCell ref="F66:I66"/>
    <mergeCell ref="F67:I67"/>
    <mergeCell ref="F63:I63"/>
    <mergeCell ref="F64:I64"/>
    <mergeCell ref="A44:H44"/>
    <mergeCell ref="A48:H48"/>
    <mergeCell ref="A58:H58"/>
    <mergeCell ref="A53:H53"/>
    <mergeCell ref="A55:H55"/>
  </mergeCells>
  <phoneticPr fontId="0" type="noConversion"/>
  <dataValidations count="1">
    <dataValidation type="list" allowBlank="1" showInputMessage="1" showErrorMessage="1" sqref="A17:A61">
      <formula1>OFFSET(Libellé,MATCH(A17&amp;"*",Libellé,0)-1,0,COUNTIF(Libellé,A17&amp;"*"))</formula1>
    </dataValidation>
  </dataValidations>
  <pageMargins left="0.39370078740157483" right="0.19685039370078741" top="0.19685039370078741" bottom="0.19685039370078741" header="0" footer="0"/>
  <pageSetup paperSize="9" scale="75" orientation="portrait" horizontalDpi="300" verticalDpi="300" r:id="rId1"/>
  <headerFooter alignWithMargins="0"/>
  <cellWatches>
    <cellWatch r="A18"/>
  </cellWatches>
  <drawing r:id="rId2"/>
</worksheet>
</file>

<file path=xl/worksheets/sheet2.xml><?xml version="1.0" encoding="utf-8"?>
<worksheet xmlns="http://schemas.openxmlformats.org/spreadsheetml/2006/main" xmlns:r="http://schemas.openxmlformats.org/officeDocument/2006/relationships">
  <sheetPr codeName="Feuil2"/>
  <dimension ref="A1:C32"/>
  <sheetViews>
    <sheetView topLeftCell="A10" workbookViewId="0">
      <selection activeCell="E31" sqref="E31"/>
    </sheetView>
  </sheetViews>
  <sheetFormatPr baseColWidth="10" defaultRowHeight="15"/>
  <cols>
    <col min="1" max="1" width="51.28515625" style="8" customWidth="1"/>
    <col min="2" max="2" width="19.28515625" style="8" customWidth="1"/>
    <col min="3" max="3" width="16.7109375" style="8" customWidth="1"/>
    <col min="4" max="16384" width="11.42578125" style="7"/>
  </cols>
  <sheetData>
    <row r="1" spans="1:3">
      <c r="A1" s="8" t="s">
        <v>22</v>
      </c>
      <c r="B1" s="8" t="s">
        <v>18</v>
      </c>
      <c r="C1" s="8" t="s">
        <v>17</v>
      </c>
    </row>
    <row r="2" spans="1:3">
      <c r="A2" s="36">
        <v>0</v>
      </c>
      <c r="B2" s="36">
        <v>0</v>
      </c>
      <c r="C2" s="36">
        <v>0</v>
      </c>
    </row>
    <row r="3" spans="1:3">
      <c r="A3" s="8" t="s">
        <v>42</v>
      </c>
      <c r="B3" s="8" t="s">
        <v>35</v>
      </c>
      <c r="C3" s="8">
        <v>150</v>
      </c>
    </row>
    <row r="4" spans="1:3">
      <c r="A4" s="8" t="s">
        <v>11</v>
      </c>
      <c r="B4" s="8" t="s">
        <v>19</v>
      </c>
      <c r="C4" s="8">
        <v>6</v>
      </c>
    </row>
    <row r="5" spans="1:3">
      <c r="A5" s="8" t="s">
        <v>8</v>
      </c>
      <c r="B5" s="8" t="s">
        <v>19</v>
      </c>
      <c r="C5" s="8">
        <v>8</v>
      </c>
    </row>
    <row r="6" spans="1:3">
      <c r="A6" s="8" t="s">
        <v>33</v>
      </c>
      <c r="B6" s="8" t="s">
        <v>19</v>
      </c>
      <c r="C6" s="8">
        <v>8</v>
      </c>
    </row>
    <row r="7" spans="1:3">
      <c r="A7" s="8" t="s">
        <v>9</v>
      </c>
      <c r="B7" s="8" t="s">
        <v>19</v>
      </c>
      <c r="C7" s="8">
        <v>6</v>
      </c>
    </row>
    <row r="8" spans="1:3">
      <c r="A8" s="8" t="s">
        <v>43</v>
      </c>
      <c r="B8" s="8" t="s">
        <v>19</v>
      </c>
      <c r="C8" s="8">
        <v>30</v>
      </c>
    </row>
    <row r="9" spans="1:3">
      <c r="A9" s="8" t="s">
        <v>14</v>
      </c>
      <c r="B9" s="8" t="s">
        <v>19</v>
      </c>
      <c r="C9" s="8">
        <v>25</v>
      </c>
    </row>
    <row r="10" spans="1:3">
      <c r="A10" s="8" t="s">
        <v>34</v>
      </c>
      <c r="B10" s="8" t="s">
        <v>35</v>
      </c>
      <c r="C10" s="8">
        <v>75</v>
      </c>
    </row>
    <row r="11" spans="1:3">
      <c r="A11" s="8" t="s">
        <v>30</v>
      </c>
      <c r="B11" s="8" t="s">
        <v>20</v>
      </c>
      <c r="C11" s="8">
        <v>2500</v>
      </c>
    </row>
    <row r="12" spans="1:3">
      <c r="A12" s="8" t="s">
        <v>39</v>
      </c>
      <c r="B12" s="8" t="s">
        <v>19</v>
      </c>
      <c r="C12" s="8">
        <v>40</v>
      </c>
    </row>
    <row r="13" spans="1:3">
      <c r="A13" s="8" t="s">
        <v>6</v>
      </c>
      <c r="B13" s="8" t="s">
        <v>20</v>
      </c>
      <c r="C13" s="8">
        <v>750</v>
      </c>
    </row>
    <row r="14" spans="1:3">
      <c r="A14" s="8" t="s">
        <v>13</v>
      </c>
      <c r="B14" s="8" t="s">
        <v>19</v>
      </c>
      <c r="C14" s="8">
        <v>35</v>
      </c>
    </row>
    <row r="15" spans="1:3">
      <c r="A15" s="8" t="s">
        <v>12</v>
      </c>
      <c r="B15" s="8" t="s">
        <v>20</v>
      </c>
      <c r="C15" s="8">
        <v>1500</v>
      </c>
    </row>
    <row r="16" spans="1:3">
      <c r="A16" s="8" t="s">
        <v>41</v>
      </c>
      <c r="B16" s="8" t="s">
        <v>19</v>
      </c>
      <c r="C16" s="8">
        <v>150</v>
      </c>
    </row>
    <row r="17" spans="1:3">
      <c r="A17" s="8" t="s">
        <v>45</v>
      </c>
      <c r="B17" s="8" t="s">
        <v>21</v>
      </c>
      <c r="C17" s="8">
        <v>87</v>
      </c>
    </row>
    <row r="18" spans="1:3">
      <c r="A18" s="8" t="s">
        <v>10</v>
      </c>
      <c r="B18" s="8" t="s">
        <v>19</v>
      </c>
      <c r="C18" s="8">
        <v>20</v>
      </c>
    </row>
    <row r="19" spans="1:3">
      <c r="A19" s="8" t="s">
        <v>46</v>
      </c>
      <c r="B19" s="8" t="s">
        <v>35</v>
      </c>
      <c r="C19" s="8">
        <v>2500</v>
      </c>
    </row>
    <row r="20" spans="1:3">
      <c r="A20" s="8" t="s">
        <v>32</v>
      </c>
      <c r="B20" s="8" t="s">
        <v>19</v>
      </c>
      <c r="C20" s="8">
        <v>17.5</v>
      </c>
    </row>
    <row r="21" spans="1:3">
      <c r="A21" s="8" t="s">
        <v>4</v>
      </c>
      <c r="B21" s="8" t="s">
        <v>19</v>
      </c>
      <c r="C21" s="8">
        <v>17.5</v>
      </c>
    </row>
    <row r="22" spans="1:3">
      <c r="A22" s="8" t="s">
        <v>5</v>
      </c>
      <c r="B22" s="8" t="s">
        <v>19</v>
      </c>
      <c r="C22" s="8">
        <v>10</v>
      </c>
    </row>
    <row r="23" spans="1:3">
      <c r="A23" s="8" t="s">
        <v>36</v>
      </c>
      <c r="B23" s="8" t="s">
        <v>19</v>
      </c>
      <c r="C23" s="8">
        <v>30</v>
      </c>
    </row>
    <row r="24" spans="1:3">
      <c r="A24" s="8" t="s">
        <v>37</v>
      </c>
      <c r="B24" s="8" t="s">
        <v>19</v>
      </c>
      <c r="C24" s="8">
        <v>15</v>
      </c>
    </row>
    <row r="25" spans="1:3">
      <c r="A25" s="8" t="s">
        <v>15</v>
      </c>
      <c r="B25" s="8" t="s">
        <v>21</v>
      </c>
      <c r="C25" s="8">
        <v>22</v>
      </c>
    </row>
    <row r="26" spans="1:3">
      <c r="A26" s="8" t="s">
        <v>38</v>
      </c>
      <c r="B26" s="8" t="s">
        <v>21</v>
      </c>
      <c r="C26" s="8">
        <v>22</v>
      </c>
    </row>
    <row r="27" spans="1:3">
      <c r="A27" s="8" t="s">
        <v>44</v>
      </c>
      <c r="B27" s="8" t="s">
        <v>21</v>
      </c>
      <c r="C27" s="8">
        <v>8.5</v>
      </c>
    </row>
    <row r="28" spans="1:3">
      <c r="A28" s="8" t="s">
        <v>16</v>
      </c>
      <c r="B28" s="8" t="s">
        <v>21</v>
      </c>
      <c r="C28" s="8">
        <v>40</v>
      </c>
    </row>
    <row r="29" spans="1:3">
      <c r="A29" s="8" t="s">
        <v>31</v>
      </c>
      <c r="B29" s="8" t="s">
        <v>20</v>
      </c>
      <c r="C29" s="8">
        <v>600</v>
      </c>
    </row>
    <row r="30" spans="1:3">
      <c r="A30" s="8" t="s">
        <v>23</v>
      </c>
      <c r="B30" s="8" t="s">
        <v>20</v>
      </c>
      <c r="C30" s="8">
        <v>50</v>
      </c>
    </row>
    <row r="31" spans="1:3">
      <c r="A31" s="8" t="s">
        <v>40</v>
      </c>
      <c r="B31" s="8" t="s">
        <v>19</v>
      </c>
      <c r="C31" s="8">
        <v>35</v>
      </c>
    </row>
    <row r="32" spans="1:3">
      <c r="A32" s="8" t="s">
        <v>7</v>
      </c>
      <c r="B32" s="8" t="s">
        <v>19</v>
      </c>
      <c r="C32" s="8">
        <v>17.5</v>
      </c>
    </row>
  </sheetData>
  <phoneticPr fontId="0"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2.75"/>
  <sheetData/>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Devis</vt:lpstr>
      <vt:lpstr>Données</vt:lpstr>
      <vt:lpstr>Feuil1</vt:lpstr>
      <vt:lpstr>Dimension</vt:lpstr>
      <vt:lpstr>Libellé</vt:lpstr>
      <vt:lpstr>Prix</vt:lpstr>
      <vt:lpstr>Devis!Zone_d_impression</vt:lpstr>
    </vt:vector>
  </TitlesOfParts>
  <Company>Eltek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Dédé</cp:lastModifiedBy>
  <cp:lastPrinted>2010-03-19T16:43:11Z</cp:lastPrinted>
  <dcterms:created xsi:type="dcterms:W3CDTF">1998-05-28T18:53:13Z</dcterms:created>
  <dcterms:modified xsi:type="dcterms:W3CDTF">2010-03-19T18:42:47Z</dcterms:modified>
</cp:coreProperties>
</file>