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5" windowWidth="18795" windowHeight="10920"/>
  </bookViews>
  <sheets>
    <sheet name="Feuil1" sheetId="1" r:id="rId1"/>
  </sheets>
  <definedNames>
    <definedName name="Formule">INDIRECT(ADDRESS(ROW(),MAX((Feuil1!$J1:$Q1&lt;&gt;"")*(COLUMN(Feuil1!$J1:$Q1)))))-INDIRECT(ADDRESS(ROW(),MIN(IF(Feuil1!$C1:$H1&lt;&gt;"",COLUMN(Feuil1!$C1:$H1)))))</definedName>
  </definedNames>
  <calcPr calcId="114210" fullCalcOnLoad="1"/>
</workbook>
</file>

<file path=xl/calcChain.xml><?xml version="1.0" encoding="utf-8"?>
<calcChain xmlns="http://schemas.openxmlformats.org/spreadsheetml/2006/main">
  <c r="T5" i="1"/>
  <c r="T6"/>
  <c r="T7"/>
  <c r="T8"/>
  <c r="T9"/>
  <c r="T4"/>
  <c r="P10"/>
  <c r="N10"/>
  <c r="C11"/>
  <c r="L10"/>
  <c r="J10"/>
  <c r="G10"/>
  <c r="C13"/>
  <c r="E10"/>
  <c r="C15"/>
  <c r="C10"/>
  <c r="C12"/>
  <c r="R9"/>
  <c r="I9"/>
  <c r="S9"/>
  <c r="R8"/>
  <c r="I8"/>
  <c r="S8"/>
  <c r="R7"/>
  <c r="I7"/>
  <c r="S7"/>
  <c r="R6"/>
  <c r="I6"/>
  <c r="S6"/>
  <c r="R5"/>
  <c r="I5"/>
  <c r="S5"/>
  <c r="R4"/>
  <c r="R10"/>
  <c r="I4"/>
  <c r="I10"/>
  <c r="C16"/>
  <c r="B2"/>
  <c r="S4"/>
  <c r="S10"/>
  <c r="C14"/>
</calcChain>
</file>

<file path=xl/sharedStrings.xml><?xml version="1.0" encoding="utf-8"?>
<sst xmlns="http://schemas.openxmlformats.org/spreadsheetml/2006/main" count="26" uniqueCount="23">
  <si>
    <t>Horaire Matin</t>
  </si>
  <si>
    <t>Total Matin</t>
  </si>
  <si>
    <t>Horaire Après-Midi</t>
  </si>
  <si>
    <t>Total Après midi</t>
  </si>
  <si>
    <t>Total Journée</t>
  </si>
  <si>
    <t>Bureau prép. Act. Sportives</t>
  </si>
  <si>
    <t>Interventions Sport Scolaires</t>
  </si>
  <si>
    <t>Activités Sportives Municipales</t>
  </si>
  <si>
    <t>TAP</t>
  </si>
  <si>
    <t>lundi</t>
  </si>
  <si>
    <t xml:space="preserve">mardi </t>
  </si>
  <si>
    <t>mercredi</t>
  </si>
  <si>
    <t>jeudi</t>
  </si>
  <si>
    <t>vendredi</t>
  </si>
  <si>
    <t>samedi</t>
  </si>
  <si>
    <t>Total Semaine</t>
  </si>
  <si>
    <t>Total Semaine APS TAP</t>
  </si>
  <si>
    <t>Total Semaine Bureau</t>
  </si>
  <si>
    <t>Total Semaine APS Ville</t>
  </si>
  <si>
    <t>Total Semaine APS Scolaire</t>
  </si>
  <si>
    <t>Total Général APS/Semaine</t>
  </si>
  <si>
    <t>Total Général</t>
  </si>
  <si>
    <t>Amplitude journalière</t>
  </si>
</sst>
</file>

<file path=xl/styles.xml><?xml version="1.0" encoding="utf-8"?>
<styleSheet xmlns="http://schemas.openxmlformats.org/spreadsheetml/2006/main">
  <numFmts count="2">
    <numFmt numFmtId="164" formatCode="[h]:mm"/>
    <numFmt numFmtId="165" formatCode="h:mm;@"/>
  </numFmts>
  <fonts count="6">
    <font>
      <sz val="11"/>
      <color theme="1"/>
      <name val="Calibri"/>
      <family val="2"/>
      <scheme val="minor"/>
    </font>
    <font>
      <b/>
      <sz val="12"/>
      <name val="Arial"/>
      <family val="2"/>
    </font>
    <font>
      <b/>
      <sz val="12"/>
      <color indexed="12"/>
      <name val="Arial"/>
      <family val="2"/>
    </font>
    <font>
      <sz val="12"/>
      <name val="Arial"/>
      <family val="2"/>
    </font>
    <font>
      <sz val="12"/>
      <color indexed="10"/>
      <name val="Arial"/>
      <family val="2"/>
    </font>
    <font>
      <sz val="8"/>
      <name val="Calibri"/>
      <family val="2"/>
    </font>
  </fonts>
  <fills count="6">
    <fill>
      <patternFill patternType="none"/>
    </fill>
    <fill>
      <patternFill patternType="gray125"/>
    </fill>
    <fill>
      <patternFill patternType="solid">
        <fgColor indexed="22"/>
        <bgColor indexed="64"/>
      </patternFill>
    </fill>
    <fill>
      <patternFill patternType="solid">
        <fgColor indexed="50"/>
        <bgColor indexed="64"/>
      </patternFill>
    </fill>
    <fill>
      <patternFill patternType="solid">
        <fgColor indexed="13"/>
        <bgColor indexed="64"/>
      </patternFill>
    </fill>
    <fill>
      <patternFill patternType="solid">
        <fgColor indexed="44"/>
        <bgColor indexed="64"/>
      </patternFill>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67">
    <xf numFmtId="0" fontId="0" fillId="0" borderId="0" xfId="0"/>
    <xf numFmtId="0" fontId="1" fillId="0" borderId="0" xfId="0" applyFont="1" applyFill="1" applyAlignment="1">
      <alignment horizontal="center" vertical="center"/>
    </xf>
    <xf numFmtId="0" fontId="3" fillId="0" borderId="0" xfId="0" applyFont="1" applyFill="1" applyAlignment="1">
      <alignment horizontal="center" vertical="center"/>
    </xf>
    <xf numFmtId="164" fontId="3" fillId="0" borderId="1" xfId="0" applyNumberFormat="1" applyFont="1" applyFill="1" applyBorder="1" applyAlignment="1">
      <alignment horizontal="center" vertical="center" wrapText="1"/>
    </xf>
    <xf numFmtId="164" fontId="3" fillId="0" borderId="2" xfId="0" applyNumberFormat="1" applyFont="1" applyFill="1" applyBorder="1" applyAlignment="1">
      <alignment horizontal="center" vertical="center" wrapText="1"/>
    </xf>
    <xf numFmtId="164" fontId="3" fillId="0" borderId="3" xfId="0" applyNumberFormat="1" applyFont="1" applyFill="1" applyBorder="1" applyAlignment="1">
      <alignment horizontal="center" vertical="center" wrapText="1"/>
    </xf>
    <xf numFmtId="164" fontId="3" fillId="0" borderId="2" xfId="0" applyNumberFormat="1" applyFont="1" applyFill="1" applyBorder="1" applyAlignment="1">
      <alignment horizontal="center" vertical="center"/>
    </xf>
    <xf numFmtId="164" fontId="3" fillId="0" borderId="1" xfId="0" applyNumberFormat="1" applyFont="1" applyFill="1" applyBorder="1" applyAlignment="1">
      <alignment horizontal="center" vertical="center"/>
    </xf>
    <xf numFmtId="164" fontId="3" fillId="0" borderId="3" xfId="0" applyNumberFormat="1" applyFont="1" applyFill="1" applyBorder="1" applyAlignment="1">
      <alignment horizontal="center" vertical="center"/>
    </xf>
    <xf numFmtId="164" fontId="3" fillId="0" borderId="4" xfId="0" applyNumberFormat="1" applyFont="1" applyFill="1" applyBorder="1" applyAlignment="1">
      <alignment horizontal="center" vertical="center"/>
    </xf>
    <xf numFmtId="164" fontId="1" fillId="0" borderId="2" xfId="0" applyNumberFormat="1" applyFont="1" applyFill="1" applyBorder="1" applyAlignment="1">
      <alignment horizontal="center" vertical="center"/>
    </xf>
    <xf numFmtId="164" fontId="3" fillId="0" borderId="5" xfId="0" applyNumberFormat="1" applyFont="1" applyFill="1" applyBorder="1" applyAlignment="1">
      <alignment horizontal="center" vertical="center" wrapText="1"/>
    </xf>
    <xf numFmtId="164" fontId="3" fillId="0" borderId="6" xfId="0" applyNumberFormat="1" applyFont="1" applyFill="1" applyBorder="1" applyAlignment="1">
      <alignment horizontal="center" vertical="center" wrapText="1"/>
    </xf>
    <xf numFmtId="164" fontId="3" fillId="0" borderId="0" xfId="0" applyNumberFormat="1" applyFont="1" applyFill="1" applyBorder="1" applyAlignment="1">
      <alignment horizontal="center" vertical="center" wrapText="1"/>
    </xf>
    <xf numFmtId="164" fontId="3" fillId="0" borderId="6" xfId="0" applyNumberFormat="1" applyFont="1" applyFill="1" applyBorder="1" applyAlignment="1">
      <alignment horizontal="center" vertical="center"/>
    </xf>
    <xf numFmtId="164" fontId="3" fillId="0" borderId="5" xfId="0" applyNumberFormat="1" applyFont="1" applyFill="1" applyBorder="1" applyAlignment="1">
      <alignment horizontal="center" vertical="center"/>
    </xf>
    <xf numFmtId="164" fontId="3" fillId="0" borderId="0" xfId="0" applyNumberFormat="1" applyFont="1" applyFill="1" applyBorder="1" applyAlignment="1">
      <alignment horizontal="center" vertical="center"/>
    </xf>
    <xf numFmtId="164" fontId="3" fillId="0" borderId="7" xfId="0" applyNumberFormat="1" applyFont="1" applyFill="1" applyBorder="1" applyAlignment="1">
      <alignment horizontal="center" vertical="center"/>
    </xf>
    <xf numFmtId="164" fontId="1" fillId="0" borderId="6" xfId="0" applyNumberFormat="1" applyFont="1" applyFill="1" applyBorder="1" applyAlignment="1">
      <alignment horizontal="center" vertical="center"/>
    </xf>
    <xf numFmtId="164" fontId="3" fillId="0" borderId="8" xfId="0" applyNumberFormat="1" applyFont="1" applyFill="1" applyBorder="1" applyAlignment="1">
      <alignment horizontal="center" vertical="center"/>
    </xf>
    <xf numFmtId="164" fontId="3" fillId="0" borderId="9" xfId="0" applyNumberFormat="1" applyFont="1" applyFill="1" applyBorder="1" applyAlignment="1">
      <alignment horizontal="center" vertical="center"/>
    </xf>
    <xf numFmtId="0" fontId="1" fillId="0" borderId="10" xfId="0" applyFont="1" applyFill="1" applyBorder="1" applyAlignment="1">
      <alignment horizontal="center" vertical="center"/>
    </xf>
    <xf numFmtId="164" fontId="1" fillId="2" borderId="11" xfId="0" applyNumberFormat="1" applyFont="1" applyFill="1" applyBorder="1" applyAlignment="1">
      <alignment horizontal="center" vertical="center"/>
    </xf>
    <xf numFmtId="164" fontId="1" fillId="2" borderId="12" xfId="0" applyNumberFormat="1" applyFont="1" applyFill="1" applyBorder="1" applyAlignment="1">
      <alignment horizontal="center" vertical="center"/>
    </xf>
    <xf numFmtId="0" fontId="1" fillId="0" borderId="13" xfId="0" applyFont="1" applyFill="1" applyBorder="1" applyAlignment="1">
      <alignment horizontal="left" vertical="center"/>
    </xf>
    <xf numFmtId="0" fontId="2" fillId="0" borderId="13" xfId="0" applyFont="1" applyFill="1" applyBorder="1" applyAlignment="1">
      <alignment horizontal="center" vertical="center"/>
    </xf>
    <xf numFmtId="14" fontId="1" fillId="0" borderId="13" xfId="0" applyNumberFormat="1" applyFont="1" applyFill="1" applyBorder="1" applyAlignment="1">
      <alignment horizontal="center" vertical="center"/>
    </xf>
    <xf numFmtId="46" fontId="3" fillId="0" borderId="13" xfId="0" applyNumberFormat="1" applyFont="1" applyFill="1" applyBorder="1" applyAlignment="1">
      <alignment horizontal="center" vertical="center"/>
    </xf>
    <xf numFmtId="0" fontId="1" fillId="0" borderId="10" xfId="0" applyFont="1" applyFill="1" applyBorder="1" applyAlignment="1">
      <alignment horizontal="left" vertical="center"/>
    </xf>
    <xf numFmtId="0" fontId="1" fillId="0" borderId="13" xfId="0" applyFont="1" applyFill="1" applyBorder="1" applyAlignment="1">
      <alignment horizontal="left" vertical="center" wrapText="1"/>
    </xf>
    <xf numFmtId="0" fontId="1" fillId="0" borderId="8" xfId="0" applyFont="1" applyFill="1" applyBorder="1" applyAlignment="1">
      <alignment horizontal="left" vertical="center"/>
    </xf>
    <xf numFmtId="164" fontId="3" fillId="3" borderId="5" xfId="0" applyNumberFormat="1" applyFont="1" applyFill="1" applyBorder="1" applyAlignment="1">
      <alignment horizontal="center" vertical="center" wrapText="1"/>
    </xf>
    <xf numFmtId="164" fontId="3" fillId="3" borderId="5" xfId="0" applyNumberFormat="1" applyFont="1" applyFill="1" applyBorder="1" applyAlignment="1">
      <alignment horizontal="center" vertical="center"/>
    </xf>
    <xf numFmtId="164" fontId="3" fillId="3" borderId="0" xfId="0" applyNumberFormat="1" applyFont="1" applyFill="1" applyBorder="1" applyAlignment="1">
      <alignment horizontal="center" vertical="center" wrapText="1"/>
    </xf>
    <xf numFmtId="164" fontId="3" fillId="4" borderId="6" xfId="0" applyNumberFormat="1" applyFont="1" applyFill="1" applyBorder="1" applyAlignment="1">
      <alignment horizontal="center" vertical="center" wrapText="1"/>
    </xf>
    <xf numFmtId="164" fontId="3" fillId="4" borderId="3" xfId="0" applyNumberFormat="1" applyFont="1" applyFill="1" applyBorder="1" applyAlignment="1">
      <alignment horizontal="center" vertical="center"/>
    </xf>
    <xf numFmtId="164" fontId="3" fillId="4" borderId="0" xfId="0" applyNumberFormat="1" applyFont="1" applyFill="1" applyBorder="1" applyAlignment="1">
      <alignment horizontal="center" vertical="center" wrapText="1"/>
    </xf>
    <xf numFmtId="164" fontId="3" fillId="4" borderId="6" xfId="0" applyNumberFormat="1" applyFont="1" applyFill="1" applyBorder="1" applyAlignment="1">
      <alignment horizontal="center" vertical="center"/>
    </xf>
    <xf numFmtId="165" fontId="3" fillId="3" borderId="3" xfId="0" applyNumberFormat="1" applyFont="1" applyFill="1" applyBorder="1" applyAlignment="1">
      <alignment horizontal="center" vertical="center" wrapText="1"/>
    </xf>
    <xf numFmtId="164" fontId="3" fillId="0" borderId="10"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2" xfId="0" applyFont="1" applyFill="1" applyBorder="1" applyAlignment="1">
      <alignment horizontal="center" vertical="center" wrapText="1"/>
    </xf>
    <xf numFmtId="164" fontId="2" fillId="0" borderId="13" xfId="0" applyNumberFormat="1" applyFont="1" applyFill="1" applyBorder="1" applyAlignment="1">
      <alignment horizontal="center" vertical="center"/>
    </xf>
    <xf numFmtId="164" fontId="2" fillId="0" borderId="11" xfId="0" applyNumberFormat="1" applyFont="1" applyFill="1" applyBorder="1" applyAlignment="1">
      <alignment horizontal="center" vertical="center"/>
    </xf>
    <xf numFmtId="164" fontId="2" fillId="0" borderId="12" xfId="0" applyNumberFormat="1" applyFont="1" applyFill="1" applyBorder="1" applyAlignment="1">
      <alignment horizontal="center" vertical="center"/>
    </xf>
    <xf numFmtId="164" fontId="1" fillId="2" borderId="15" xfId="0" applyNumberFormat="1" applyFont="1" applyFill="1" applyBorder="1" applyAlignment="1">
      <alignment horizontal="center" vertical="center"/>
    </xf>
    <xf numFmtId="164" fontId="1" fillId="2" borderId="11" xfId="0" applyNumberFormat="1" applyFont="1" applyFill="1" applyBorder="1" applyAlignment="1">
      <alignment horizontal="center" vertical="center"/>
    </xf>
    <xf numFmtId="164" fontId="1" fillId="0" borderId="8" xfId="0" applyNumberFormat="1" applyFont="1" applyFill="1" applyBorder="1" applyAlignment="1">
      <alignment horizontal="center" vertical="center"/>
    </xf>
    <xf numFmtId="164" fontId="1" fillId="0" borderId="15" xfId="0" applyNumberFormat="1" applyFont="1" applyFill="1" applyBorder="1" applyAlignment="1">
      <alignment horizontal="center" vertical="center"/>
    </xf>
    <xf numFmtId="164" fontId="1" fillId="0" borderId="9" xfId="0" applyNumberFormat="1" applyFont="1" applyFill="1" applyBorder="1" applyAlignment="1">
      <alignment horizontal="center" vertical="center"/>
    </xf>
    <xf numFmtId="164" fontId="1" fillId="0" borderId="13" xfId="0" applyNumberFormat="1" applyFont="1" applyFill="1" applyBorder="1" applyAlignment="1">
      <alignment horizontal="center" vertical="center"/>
    </xf>
    <xf numFmtId="164" fontId="1" fillId="0" borderId="11" xfId="0" applyNumberFormat="1" applyFont="1" applyFill="1" applyBorder="1" applyAlignment="1">
      <alignment horizontal="center" vertical="center"/>
    </xf>
    <xf numFmtId="164" fontId="1" fillId="0" borderId="12" xfId="0" applyNumberFormat="1" applyFont="1" applyFill="1" applyBorder="1" applyAlignment="1">
      <alignment horizontal="center" vertical="center"/>
    </xf>
    <xf numFmtId="164" fontId="1" fillId="2" borderId="13" xfId="0" applyNumberFormat="1"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1" fillId="2" borderId="10"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1">
    <cellStyle name="Normal" xfId="0" builtinId="0"/>
  </cellStyles>
  <dxfs count="2">
    <dxf>
      <font>
        <condense val="0"/>
        <extend val="0"/>
        <color indexed="22"/>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47625</xdr:colOff>
      <xdr:row>19</xdr:row>
      <xdr:rowOff>95250</xdr:rowOff>
    </xdr:from>
    <xdr:to>
      <xdr:col>2</xdr:col>
      <xdr:colOff>161925</xdr:colOff>
      <xdr:row>20</xdr:row>
      <xdr:rowOff>152400</xdr:rowOff>
    </xdr:to>
    <xdr:sp macro="" textlink="">
      <xdr:nvSpPr>
        <xdr:cNvPr id="1025" name="Text Box 1"/>
        <xdr:cNvSpPr txBox="1">
          <a:spLocks noChangeArrowheads="1"/>
        </xdr:cNvSpPr>
      </xdr:nvSpPr>
      <xdr:spPr bwMode="auto">
        <a:xfrm>
          <a:off x="3219450" y="4381500"/>
          <a:ext cx="114300" cy="257175"/>
        </a:xfrm>
        <a:prstGeom prst="rect">
          <a:avLst/>
        </a:prstGeom>
        <a:noFill/>
        <a:ln w="9525">
          <a:noFill/>
          <a:miter lim="800000"/>
          <a:headEnd/>
          <a:tailEnd/>
        </a:ln>
      </xdr:spPr>
    </xdr:sp>
    <xdr:clientData/>
  </xdr:twoCellAnchor>
  <xdr:twoCellAnchor>
    <xdr:from>
      <xdr:col>2</xdr:col>
      <xdr:colOff>0</xdr:colOff>
      <xdr:row>19</xdr:row>
      <xdr:rowOff>0</xdr:rowOff>
    </xdr:from>
    <xdr:to>
      <xdr:col>17</xdr:col>
      <xdr:colOff>504825</xdr:colOff>
      <xdr:row>24</xdr:row>
      <xdr:rowOff>171450</xdr:rowOff>
    </xdr:to>
    <xdr:sp macro="" textlink="">
      <xdr:nvSpPr>
        <xdr:cNvPr id="1026" name="Text Box 2"/>
        <xdr:cNvSpPr txBox="1">
          <a:spLocks noChangeArrowheads="1"/>
        </xdr:cNvSpPr>
      </xdr:nvSpPr>
      <xdr:spPr bwMode="auto">
        <a:xfrm>
          <a:off x="3171825" y="4286250"/>
          <a:ext cx="11849100" cy="1171575"/>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fr-FR" sz="1400" b="0" i="0" u="none" strike="noStrike" baseline="0">
              <a:solidFill>
                <a:srgbClr val="000000"/>
              </a:solidFill>
              <a:latin typeface="Calibri"/>
            </a:rPr>
            <a:t>En vert les cellules indique le début de la journée et en jaune la fin de journée.</a:t>
          </a:r>
        </a:p>
        <a:p>
          <a:pPr algn="l" rtl="0">
            <a:defRPr sz="1000"/>
          </a:pPr>
          <a:endParaRPr lang="fr-FR" sz="1400" b="0" i="0" u="none" strike="noStrike" baseline="0">
            <a:solidFill>
              <a:srgbClr val="000000"/>
            </a:solidFill>
            <a:latin typeface="Calibri"/>
          </a:endParaRPr>
        </a:p>
        <a:p>
          <a:pPr algn="l" rtl="0">
            <a:defRPr sz="1000"/>
          </a:pPr>
          <a:r>
            <a:rPr lang="fr-FR" sz="1400" b="0" i="0" u="none" strike="noStrike" baseline="0">
              <a:solidFill>
                <a:srgbClr val="000000"/>
              </a:solidFill>
              <a:latin typeface="Calibri"/>
            </a:rPr>
            <a:t>Dans la colonne T4 à T9, il faudrait que la formule calcule l'amplitude horaire de la journée, sachant par exemple que le Lundi le début de journée se situe en colonne E4 et la fin de journée en colonne M4, alors que le Mardi le début de journée se situe en colonne C5 et la fin de journée en colonne O5.</a:t>
          </a:r>
        </a:p>
        <a:p>
          <a:pPr algn="l" rtl="0">
            <a:defRPr sz="1000"/>
          </a:pPr>
          <a:endParaRPr lang="fr-FR" sz="1400" b="0" i="0" u="none" strike="noStrike" baseline="0">
            <a:solidFill>
              <a:srgbClr val="000000"/>
            </a:solidFill>
            <a:latin typeface="Calibri"/>
          </a:endParaRPr>
        </a:p>
        <a:p>
          <a:pPr algn="l" rtl="0">
            <a:defRPr sz="1000"/>
          </a:pPr>
          <a:endParaRPr lang="fr-FR" sz="14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16"/>
  <sheetViews>
    <sheetView tabSelected="1" zoomScale="60" zoomScaleNormal="60" workbookViewId="0">
      <selection activeCell="U13" sqref="U13"/>
    </sheetView>
  </sheetViews>
  <sheetFormatPr baseColWidth="10" defaultRowHeight="15.75"/>
  <cols>
    <col min="1" max="1" width="5.85546875" style="1" bestFit="1" customWidth="1"/>
    <col min="2" max="2" width="41.7109375" style="2" bestFit="1" customWidth="1"/>
    <col min="3" max="8" width="10.7109375" style="2" customWidth="1"/>
    <col min="9" max="9" width="13.85546875" style="2" bestFit="1" customWidth="1"/>
    <col min="10" max="11" width="13.85546875" style="2" customWidth="1"/>
    <col min="12" max="17" width="10.7109375" style="2" customWidth="1"/>
    <col min="18" max="20" width="12.7109375" style="2" customWidth="1"/>
    <col min="21" max="21" width="12.5703125" style="2" bestFit="1" customWidth="1"/>
    <col min="22" max="16384" width="11.42578125" style="2"/>
  </cols>
  <sheetData>
    <row r="1" spans="1:20">
      <c r="B1" s="25"/>
      <c r="C1" s="59"/>
      <c r="D1" s="59"/>
      <c r="E1" s="59"/>
      <c r="F1" s="59"/>
      <c r="G1" s="59"/>
      <c r="H1" s="59"/>
      <c r="I1" s="59"/>
      <c r="J1" s="59"/>
      <c r="K1" s="59"/>
      <c r="L1" s="59"/>
      <c r="M1" s="59"/>
      <c r="N1" s="59"/>
      <c r="O1" s="59"/>
      <c r="P1" s="59"/>
      <c r="Q1" s="59"/>
      <c r="R1" s="59"/>
      <c r="S1" s="59"/>
      <c r="T1" s="56" t="s">
        <v>22</v>
      </c>
    </row>
    <row r="2" spans="1:20">
      <c r="B2" s="26">
        <f ca="1">TODAY()</f>
        <v>41823</v>
      </c>
      <c r="C2" s="60" t="s">
        <v>0</v>
      </c>
      <c r="D2" s="60"/>
      <c r="E2" s="60"/>
      <c r="F2" s="60"/>
      <c r="G2" s="60"/>
      <c r="H2" s="60"/>
      <c r="I2" s="61" t="s">
        <v>1</v>
      </c>
      <c r="J2" s="63" t="s">
        <v>2</v>
      </c>
      <c r="K2" s="60"/>
      <c r="L2" s="60"/>
      <c r="M2" s="60"/>
      <c r="N2" s="60"/>
      <c r="O2" s="60"/>
      <c r="P2" s="60"/>
      <c r="Q2" s="64"/>
      <c r="R2" s="65" t="s">
        <v>3</v>
      </c>
      <c r="S2" s="65" t="s">
        <v>4</v>
      </c>
      <c r="T2" s="57"/>
    </row>
    <row r="3" spans="1:20" ht="54" customHeight="1">
      <c r="B3" s="27">
        <v>1.4583333333333333</v>
      </c>
      <c r="C3" s="40" t="s">
        <v>5</v>
      </c>
      <c r="D3" s="41"/>
      <c r="E3" s="40" t="s">
        <v>6</v>
      </c>
      <c r="F3" s="41"/>
      <c r="G3" s="40" t="s">
        <v>7</v>
      </c>
      <c r="H3" s="41"/>
      <c r="I3" s="62"/>
      <c r="J3" s="40" t="s">
        <v>5</v>
      </c>
      <c r="K3" s="41"/>
      <c r="L3" s="40" t="s">
        <v>6</v>
      </c>
      <c r="M3" s="41"/>
      <c r="N3" s="42" t="s">
        <v>8</v>
      </c>
      <c r="O3" s="43"/>
      <c r="P3" s="40" t="s">
        <v>7</v>
      </c>
      <c r="Q3" s="41"/>
      <c r="R3" s="66"/>
      <c r="S3" s="66"/>
      <c r="T3" s="58"/>
    </row>
    <row r="4" spans="1:20">
      <c r="B4" s="28" t="s">
        <v>9</v>
      </c>
      <c r="C4" s="3"/>
      <c r="D4" s="4"/>
      <c r="E4" s="38">
        <v>0.35416666666666669</v>
      </c>
      <c r="F4" s="5">
        <v>0.5</v>
      </c>
      <c r="G4" s="3"/>
      <c r="H4" s="4"/>
      <c r="I4" s="6">
        <f t="shared" ref="I4:I9" si="0">D4-C4+F4-E4+H4-G4</f>
        <v>0.14583333333333331</v>
      </c>
      <c r="J4" s="7"/>
      <c r="K4" s="6"/>
      <c r="L4" s="8">
        <v>0.5625</v>
      </c>
      <c r="M4" s="35">
        <v>0.70833333333333337</v>
      </c>
      <c r="N4" s="7"/>
      <c r="O4" s="6"/>
      <c r="P4" s="5"/>
      <c r="Q4" s="5"/>
      <c r="R4" s="9">
        <f t="shared" ref="R4:R9" si="1">K4-J4+M4-L4+O4-N4+Q4-P4</f>
        <v>0.14583333333333337</v>
      </c>
      <c r="S4" s="10">
        <f t="shared" ref="S4:S9" si="2">SUM(I4,R4)</f>
        <v>0.29166666666666669</v>
      </c>
      <c r="T4" s="39">
        <f t="shared" ref="T4:T9" si="3">IF(I4=0,R4,IF(R4=0,I4,MAX(J4:Q4)-MIN(C4:H4)))</f>
        <v>0.35416666666666669</v>
      </c>
    </row>
    <row r="5" spans="1:20">
      <c r="B5" s="29" t="s">
        <v>10</v>
      </c>
      <c r="C5" s="31">
        <v>0.35416666666666669</v>
      </c>
      <c r="D5" s="12">
        <v>0.5</v>
      </c>
      <c r="E5" s="13"/>
      <c r="F5" s="13"/>
      <c r="G5" s="11"/>
      <c r="H5" s="12"/>
      <c r="I5" s="14">
        <f t="shared" si="0"/>
        <v>0.14583333333333331</v>
      </c>
      <c r="J5" s="15"/>
      <c r="K5" s="14"/>
      <c r="L5" s="16"/>
      <c r="M5" s="16"/>
      <c r="N5" s="15">
        <v>0.5625</v>
      </c>
      <c r="O5" s="37">
        <v>0.70833333333333337</v>
      </c>
      <c r="P5" s="13"/>
      <c r="Q5" s="13"/>
      <c r="R5" s="17">
        <f t="shared" si="1"/>
        <v>0.14583333333333337</v>
      </c>
      <c r="S5" s="18">
        <f t="shared" si="2"/>
        <v>0.29166666666666669</v>
      </c>
      <c r="T5" s="39">
        <f t="shared" si="3"/>
        <v>0.35416666666666669</v>
      </c>
    </row>
    <row r="6" spans="1:20">
      <c r="B6" s="28" t="s">
        <v>11</v>
      </c>
      <c r="C6" s="11"/>
      <c r="D6" s="12"/>
      <c r="E6" s="13"/>
      <c r="F6" s="13"/>
      <c r="G6" s="11"/>
      <c r="H6" s="12"/>
      <c r="I6" s="14">
        <f t="shared" si="0"/>
        <v>0</v>
      </c>
      <c r="J6" s="32">
        <v>0.5625</v>
      </c>
      <c r="K6" s="14">
        <v>0.625</v>
      </c>
      <c r="L6" s="16"/>
      <c r="M6" s="16"/>
      <c r="N6" s="15"/>
      <c r="O6" s="14"/>
      <c r="P6" s="13">
        <v>0.625</v>
      </c>
      <c r="Q6" s="36">
        <v>0.70833333333333337</v>
      </c>
      <c r="R6" s="17">
        <f t="shared" si="1"/>
        <v>0.14583333333333337</v>
      </c>
      <c r="S6" s="18">
        <f t="shared" si="2"/>
        <v>0.14583333333333337</v>
      </c>
      <c r="T6" s="39">
        <f t="shared" si="3"/>
        <v>0.14583333333333337</v>
      </c>
    </row>
    <row r="7" spans="1:20">
      <c r="B7" s="28" t="s">
        <v>12</v>
      </c>
      <c r="C7" s="31">
        <v>0.35416666666666669</v>
      </c>
      <c r="D7" s="12">
        <v>0.5</v>
      </c>
      <c r="E7" s="13"/>
      <c r="F7" s="13"/>
      <c r="G7" s="11"/>
      <c r="H7" s="12"/>
      <c r="I7" s="14">
        <f t="shared" si="0"/>
        <v>0.14583333333333331</v>
      </c>
      <c r="J7" s="15"/>
      <c r="K7" s="14"/>
      <c r="L7" s="16"/>
      <c r="M7" s="16"/>
      <c r="N7" s="15">
        <v>0.5625</v>
      </c>
      <c r="O7" s="37">
        <v>0.70833333333333337</v>
      </c>
      <c r="P7" s="13"/>
      <c r="Q7" s="13"/>
      <c r="R7" s="17">
        <f t="shared" si="1"/>
        <v>0.14583333333333337</v>
      </c>
      <c r="S7" s="18">
        <f t="shared" si="2"/>
        <v>0.29166666666666669</v>
      </c>
      <c r="T7" s="39">
        <f t="shared" si="3"/>
        <v>0.35416666666666669</v>
      </c>
    </row>
    <row r="8" spans="1:20">
      <c r="B8" s="28" t="s">
        <v>13</v>
      </c>
      <c r="C8" s="11"/>
      <c r="D8" s="12"/>
      <c r="E8" s="33">
        <v>0.35416666666666669</v>
      </c>
      <c r="F8" s="13">
        <v>0.5</v>
      </c>
      <c r="G8" s="11"/>
      <c r="H8" s="12"/>
      <c r="I8" s="14">
        <f t="shared" si="0"/>
        <v>0.14583333333333331</v>
      </c>
      <c r="J8" s="15"/>
      <c r="K8" s="14"/>
      <c r="L8" s="16"/>
      <c r="M8" s="16"/>
      <c r="N8" s="15"/>
      <c r="O8" s="14"/>
      <c r="P8" s="13"/>
      <c r="Q8" s="13"/>
      <c r="R8" s="17">
        <f t="shared" si="1"/>
        <v>0</v>
      </c>
      <c r="S8" s="18">
        <f t="shared" si="2"/>
        <v>0.14583333333333331</v>
      </c>
      <c r="T8" s="39">
        <f t="shared" si="3"/>
        <v>0.14583333333333331</v>
      </c>
    </row>
    <row r="9" spans="1:20">
      <c r="B9" s="28" t="s">
        <v>14</v>
      </c>
      <c r="C9" s="11"/>
      <c r="D9" s="12"/>
      <c r="E9" s="13"/>
      <c r="F9" s="13"/>
      <c r="G9" s="31">
        <v>0.35416666666666669</v>
      </c>
      <c r="H9" s="34">
        <v>0.5</v>
      </c>
      <c r="I9" s="14">
        <f t="shared" si="0"/>
        <v>0.14583333333333331</v>
      </c>
      <c r="J9" s="15"/>
      <c r="K9" s="14"/>
      <c r="L9" s="16"/>
      <c r="M9" s="16"/>
      <c r="N9" s="19"/>
      <c r="O9" s="20"/>
      <c r="P9" s="13">
        <v>0.5625</v>
      </c>
      <c r="Q9" s="36">
        <v>0.70833333333333337</v>
      </c>
      <c r="R9" s="17">
        <f t="shared" si="1"/>
        <v>0.14583333333333337</v>
      </c>
      <c r="S9" s="18">
        <f t="shared" si="2"/>
        <v>0.29166666666666669</v>
      </c>
      <c r="T9" s="39">
        <f t="shared" si="3"/>
        <v>0.35416666666666669</v>
      </c>
    </row>
    <row r="10" spans="1:20">
      <c r="A10" s="21">
        <v>1</v>
      </c>
      <c r="B10" s="30" t="s">
        <v>15</v>
      </c>
      <c r="C10" s="55">
        <f>D4-C4+D5-C5+D6-C6+D7-C7+D8-C8+D9-C9</f>
        <v>0.29166666666666657</v>
      </c>
      <c r="D10" s="48"/>
      <c r="E10" s="48">
        <f>F4-E4+F5-E5+F6-E6+F7-E7+F8-E8+F9-E9</f>
        <v>0.29166666666666657</v>
      </c>
      <c r="F10" s="48"/>
      <c r="G10" s="48">
        <f>H4-G4+H5-G5+H6-G6+H7-G7+H8-G8+H9-G9</f>
        <v>0.14583333333333331</v>
      </c>
      <c r="H10" s="48"/>
      <c r="I10" s="22">
        <f>SUM(I4:I9)</f>
        <v>0.72916666666666652</v>
      </c>
      <c r="J10" s="48">
        <f>K4-J4+K5-J5+K6-J6+K7-J7+K8-J8+K9-J9</f>
        <v>6.25E-2</v>
      </c>
      <c r="K10" s="48"/>
      <c r="L10" s="48">
        <f>M4-L4+M5-L5+M6-L6+M7-L7+M8-L8+M9-L9</f>
        <v>0.14583333333333337</v>
      </c>
      <c r="M10" s="48"/>
      <c r="N10" s="47">
        <f>O4-N4+O5-N5+O6-N6+O7-N7+O8-N8+O9-N9</f>
        <v>0.29166666666666674</v>
      </c>
      <c r="O10" s="47"/>
      <c r="P10" s="48">
        <f>Q4-P4+Q5-P5+Q6-P6+Q7-P7+Q8-P8+Q9-P9</f>
        <v>0.22916666666666674</v>
      </c>
      <c r="Q10" s="48"/>
      <c r="R10" s="22">
        <f>SUM(R4:R9)</f>
        <v>0.72916666666666685</v>
      </c>
      <c r="S10" s="23">
        <f>SUM(S4:S9)</f>
        <v>1.4583333333333335</v>
      </c>
    </row>
    <row r="11" spans="1:20">
      <c r="A11" s="21">
        <v>2</v>
      </c>
      <c r="B11" s="24" t="s">
        <v>16</v>
      </c>
      <c r="C11" s="49">
        <f>SUM(N10)</f>
        <v>0.29166666666666674</v>
      </c>
      <c r="D11" s="50"/>
      <c r="E11" s="50"/>
      <c r="F11" s="50"/>
      <c r="G11" s="50"/>
      <c r="H11" s="50"/>
      <c r="I11" s="50"/>
      <c r="J11" s="50"/>
      <c r="K11" s="50"/>
      <c r="L11" s="50"/>
      <c r="M11" s="50"/>
      <c r="N11" s="50"/>
      <c r="O11" s="50"/>
      <c r="P11" s="50"/>
      <c r="Q11" s="50"/>
      <c r="R11" s="50"/>
      <c r="S11" s="51"/>
    </row>
    <row r="12" spans="1:20">
      <c r="A12" s="21">
        <v>3</v>
      </c>
      <c r="B12" s="24" t="s">
        <v>17</v>
      </c>
      <c r="C12" s="52">
        <f>SUM(C10,J10)</f>
        <v>0.35416666666666657</v>
      </c>
      <c r="D12" s="53"/>
      <c r="E12" s="53"/>
      <c r="F12" s="53"/>
      <c r="G12" s="53"/>
      <c r="H12" s="53"/>
      <c r="I12" s="53"/>
      <c r="J12" s="53"/>
      <c r="K12" s="53"/>
      <c r="L12" s="53"/>
      <c r="M12" s="53"/>
      <c r="N12" s="53"/>
      <c r="O12" s="53"/>
      <c r="P12" s="53"/>
      <c r="Q12" s="53"/>
      <c r="R12" s="53"/>
      <c r="S12" s="54"/>
    </row>
    <row r="13" spans="1:20">
      <c r="A13" s="21">
        <v>4</v>
      </c>
      <c r="B13" s="24" t="s">
        <v>18</v>
      </c>
      <c r="C13" s="52">
        <f>SUM(G10,P10)</f>
        <v>0.37500000000000006</v>
      </c>
      <c r="D13" s="53"/>
      <c r="E13" s="53"/>
      <c r="F13" s="53"/>
      <c r="G13" s="53"/>
      <c r="H13" s="53"/>
      <c r="I13" s="53"/>
      <c r="J13" s="53"/>
      <c r="K13" s="53"/>
      <c r="L13" s="53"/>
      <c r="M13" s="53"/>
      <c r="N13" s="53"/>
      <c r="O13" s="53"/>
      <c r="P13" s="53"/>
      <c r="Q13" s="53"/>
      <c r="R13" s="53"/>
      <c r="S13" s="54"/>
    </row>
    <row r="14" spans="1:20">
      <c r="A14" s="21">
        <v>5</v>
      </c>
      <c r="B14" s="24" t="s">
        <v>19</v>
      </c>
      <c r="C14" s="52">
        <f>SUM(E10,L10)</f>
        <v>0.43749999999999994</v>
      </c>
      <c r="D14" s="53"/>
      <c r="E14" s="53"/>
      <c r="F14" s="53"/>
      <c r="G14" s="53"/>
      <c r="H14" s="53"/>
      <c r="I14" s="53"/>
      <c r="J14" s="53"/>
      <c r="K14" s="53"/>
      <c r="L14" s="53"/>
      <c r="M14" s="53"/>
      <c r="N14" s="53"/>
      <c r="O14" s="53"/>
      <c r="P14" s="53"/>
      <c r="Q14" s="53"/>
      <c r="R14" s="53"/>
      <c r="S14" s="54"/>
    </row>
    <row r="15" spans="1:20">
      <c r="A15" s="21">
        <v>6</v>
      </c>
      <c r="B15" s="24" t="s">
        <v>20</v>
      </c>
      <c r="C15" s="52">
        <f>SUM(E10,G10,N10,P10)</f>
        <v>0.95833333333333337</v>
      </c>
      <c r="D15" s="53"/>
      <c r="E15" s="53"/>
      <c r="F15" s="53"/>
      <c r="G15" s="53"/>
      <c r="H15" s="53"/>
      <c r="I15" s="53"/>
      <c r="J15" s="53"/>
      <c r="K15" s="53"/>
      <c r="L15" s="53"/>
      <c r="M15" s="53"/>
      <c r="N15" s="53"/>
      <c r="O15" s="53"/>
      <c r="P15" s="53"/>
      <c r="Q15" s="53"/>
      <c r="R15" s="53"/>
      <c r="S15" s="54"/>
    </row>
    <row r="16" spans="1:20">
      <c r="A16" s="21">
        <v>7</v>
      </c>
      <c r="B16" s="24" t="s">
        <v>21</v>
      </c>
      <c r="C16" s="44">
        <f>SUM(I10,R10)</f>
        <v>1.4583333333333335</v>
      </c>
      <c r="D16" s="45"/>
      <c r="E16" s="45"/>
      <c r="F16" s="45"/>
      <c r="G16" s="45"/>
      <c r="H16" s="45"/>
      <c r="I16" s="45"/>
      <c r="J16" s="45"/>
      <c r="K16" s="45"/>
      <c r="L16" s="45"/>
      <c r="M16" s="45"/>
      <c r="N16" s="45"/>
      <c r="O16" s="45"/>
      <c r="P16" s="45"/>
      <c r="Q16" s="45"/>
      <c r="R16" s="45"/>
      <c r="S16" s="46"/>
    </row>
  </sheetData>
  <mergeCells count="27">
    <mergeCell ref="T1:T3"/>
    <mergeCell ref="C15:S15"/>
    <mergeCell ref="C1:S1"/>
    <mergeCell ref="C2:H2"/>
    <mergeCell ref="I2:I3"/>
    <mergeCell ref="J2:Q2"/>
    <mergeCell ref="J10:K10"/>
    <mergeCell ref="L10:M10"/>
    <mergeCell ref="R2:R3"/>
    <mergeCell ref="S2:S3"/>
    <mergeCell ref="C16:S16"/>
    <mergeCell ref="N10:O10"/>
    <mergeCell ref="P10:Q10"/>
    <mergeCell ref="C11:S11"/>
    <mergeCell ref="C12:S12"/>
    <mergeCell ref="C13:S13"/>
    <mergeCell ref="C14:S14"/>
    <mergeCell ref="C10:D10"/>
    <mergeCell ref="E10:F10"/>
    <mergeCell ref="G10:H10"/>
    <mergeCell ref="L3:M3"/>
    <mergeCell ref="N3:O3"/>
    <mergeCell ref="P3:Q3"/>
    <mergeCell ref="C3:D3"/>
    <mergeCell ref="E3:F3"/>
    <mergeCell ref="G3:H3"/>
    <mergeCell ref="J3:K3"/>
  </mergeCells>
  <phoneticPr fontId="5" type="noConversion"/>
  <conditionalFormatting sqref="R4:S9 C4:O9 C11:C16">
    <cfRule type="cellIs" dxfId="1" priority="4" stopIfTrue="1" operator="equal">
      <formula>0</formula>
    </cfRule>
  </conditionalFormatting>
  <conditionalFormatting sqref="C10:S10">
    <cfRule type="cellIs" dxfId="0" priority="3" stopIfTrue="1" operator="equal">
      <formula>0</formula>
    </cfRule>
  </conditionalFormatting>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Guillot</dc:creator>
  <cp:lastModifiedBy>Dédé</cp:lastModifiedBy>
  <dcterms:created xsi:type="dcterms:W3CDTF">2014-07-03T19:18:41Z</dcterms:created>
  <dcterms:modified xsi:type="dcterms:W3CDTF">2014-07-03T20:51:19Z</dcterms:modified>
</cp:coreProperties>
</file>