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0" yWindow="0" windowWidth="12120" windowHeight="8460" tabRatio="829" activeTab="1"/>
  </bookViews>
  <sheets>
    <sheet name="Récap heure" sheetId="4" r:id="rId1"/>
    <sheet name="Janvier" sheetId="6" r:id="rId2"/>
    <sheet name="Février" sheetId="5" r:id="rId3"/>
    <sheet name="Mars" sheetId="2" r:id="rId4"/>
    <sheet name="Avril" sheetId="3" r:id="rId5"/>
    <sheet name="Mai" sheetId="7" r:id="rId6"/>
    <sheet name="Juin" sheetId="9" r:id="rId7"/>
    <sheet name="Juillet" sheetId="10" r:id="rId8"/>
    <sheet name="Août" sheetId="11" r:id="rId9"/>
    <sheet name="Septembre" sheetId="12" r:id="rId10"/>
    <sheet name="Octobre" sheetId="13" r:id="rId11"/>
    <sheet name="Novembre" sheetId="14" r:id="rId12"/>
    <sheet name="Décembre" sheetId="15" r:id="rId13"/>
    <sheet name="Fériés" sheetId="16" r:id="rId14"/>
  </sheets>
  <definedNames>
    <definedName name="An" localSheetId="13">Fériés!$B$1</definedName>
    <definedName name="An">Fériés!$B$1</definedName>
    <definedName name="annee">Fériés!$K$1:$K$16</definedName>
    <definedName name="Fériés">Fériés!$D$4:$D$16</definedName>
    <definedName name="_xlnm.Print_Area" localSheetId="8">Août!$A$1:$J$25</definedName>
    <definedName name="_xlnm.Print_Area" localSheetId="4">Avril!$A$1:$J$25</definedName>
    <definedName name="_xlnm.Print_Area" localSheetId="12">Décembre!$A$1:$J$25</definedName>
    <definedName name="_xlnm.Print_Area" localSheetId="2">Février!$A$1:$J$25</definedName>
    <definedName name="_xlnm.Print_Area" localSheetId="1">Janvier!$A$1:$J$25</definedName>
    <definedName name="_xlnm.Print_Area" localSheetId="7">Juillet!$A$1:$J$25</definedName>
    <definedName name="_xlnm.Print_Area" localSheetId="6">Juin!$A$1:$J$25</definedName>
    <definedName name="_xlnm.Print_Area" localSheetId="5">Mai!$A$1:$J$25</definedName>
    <definedName name="_xlnm.Print_Area" localSheetId="3">Mars!$A$1:$J$25</definedName>
    <definedName name="_xlnm.Print_Area" localSheetId="11">Novembre!$A$1:$J$25</definedName>
    <definedName name="_xlnm.Print_Area" localSheetId="10">Octobre!$A$1:$J$25</definedName>
    <definedName name="_xlnm.Print_Area" localSheetId="9">Septembre!$A$1:$J$25</definedName>
  </definedNames>
  <calcPr calcId="114210"/>
</workbook>
</file>

<file path=xl/calcChain.xml><?xml version="1.0" encoding="utf-8"?>
<calcChain xmlns="http://schemas.openxmlformats.org/spreadsheetml/2006/main">
  <c r="G33" i="15"/>
  <c r="G33" i="14"/>
  <c r="G33" i="13"/>
  <c r="G33" i="12"/>
  <c r="G33" i="11"/>
  <c r="G33" i="10"/>
  <c r="G33" i="9"/>
  <c r="G33" i="7"/>
  <c r="G33" i="3"/>
  <c r="G33" i="2"/>
  <c r="G33" i="6"/>
  <c r="B34" i="15"/>
  <c r="G34"/>
  <c r="B34" i="13"/>
  <c r="G34"/>
  <c r="B34" i="11"/>
  <c r="G34"/>
  <c r="B34" i="10"/>
  <c r="G34"/>
  <c r="B34" i="7"/>
  <c r="G34"/>
  <c r="B34" i="2"/>
  <c r="G34"/>
  <c r="B34" i="6"/>
  <c r="G34"/>
  <c r="B4" i="5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4" i="15"/>
  <c r="B4" i="14"/>
  <c r="B4" i="13"/>
  <c r="B4" i="12"/>
  <c r="B4" i="11"/>
  <c r="B4" i="10"/>
  <c r="B4" i="9"/>
  <c r="B4" i="7"/>
  <c r="B4" i="3"/>
  <c r="B4" i="2"/>
  <c r="G5" i="15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5"/>
  <c r="L4" i="4"/>
  <c r="G5" i="14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4"/>
  <c r="G6"/>
  <c r="G34"/>
  <c r="K4" i="4"/>
  <c r="G5" i="13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5"/>
  <c r="J4" i="4"/>
  <c r="G5" i="12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4"/>
  <c r="G6"/>
  <c r="G34"/>
  <c r="I4" i="4"/>
  <c r="G5" i="11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5"/>
  <c r="H4" i="4"/>
  <c r="G5" i="10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5"/>
  <c r="G4" i="4"/>
  <c r="G5" i="9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4"/>
  <c r="G6"/>
  <c r="G34"/>
  <c r="F4" i="4"/>
  <c r="G5" i="7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5"/>
  <c r="E4" i="4"/>
  <c r="G5" i="3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4"/>
  <c r="G6"/>
  <c r="G34"/>
  <c r="D4" i="4"/>
  <c r="G5" i="2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5"/>
  <c r="C4" i="4"/>
  <c r="G5" i="5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4"/>
  <c r="G6"/>
  <c r="G33"/>
  <c r="B4" i="4"/>
  <c r="G5" i="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5"/>
  <c r="A4" i="4"/>
  <c r="G4" i="2"/>
  <c r="G6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J1"/>
  <c r="B5" i="3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J1"/>
  <c r="G4" i="7"/>
  <c r="G6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J1"/>
  <c r="B5" i="9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J1"/>
  <c r="G4" i="10"/>
  <c r="G6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J1"/>
  <c r="G4" i="11"/>
  <c r="G6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J1"/>
  <c r="B5" i="12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J1"/>
  <c r="G4" i="13"/>
  <c r="G6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J1"/>
  <c r="B5" i="14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J1"/>
  <c r="G4" i="15"/>
  <c r="G6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J1"/>
  <c r="J1" i="5"/>
  <c r="B26" i="6"/>
  <c r="B27"/>
  <c r="B28"/>
  <c r="B29"/>
  <c r="B30"/>
  <c r="B31"/>
  <c r="B32"/>
  <c r="B33"/>
  <c r="J1"/>
  <c r="D4" i="16"/>
  <c r="D5"/>
  <c r="D6"/>
  <c r="D7"/>
  <c r="D8"/>
  <c r="D9"/>
  <c r="D10"/>
  <c r="D11"/>
  <c r="D12"/>
  <c r="D13"/>
  <c r="D14"/>
  <c r="D15"/>
  <c r="D16"/>
  <c r="B4" i="6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G6"/>
  <c r="G4"/>
</calcChain>
</file>

<file path=xl/sharedStrings.xml><?xml version="1.0" encoding="utf-8"?>
<sst xmlns="http://schemas.openxmlformats.org/spreadsheetml/2006/main" count="134" uniqueCount="37">
  <si>
    <t>Feuille de présence hebdomadaire</t>
  </si>
  <si>
    <t>Jour</t>
  </si>
  <si>
    <t>Arrivée</t>
  </si>
  <si>
    <t>Départ</t>
  </si>
  <si>
    <t>Heures normales</t>
  </si>
  <si>
    <t>Mars</t>
  </si>
  <si>
    <t>Avril</t>
  </si>
  <si>
    <t>Mai</t>
  </si>
  <si>
    <t>Juin</t>
  </si>
  <si>
    <t>Juillet</t>
  </si>
  <si>
    <t>Août</t>
  </si>
  <si>
    <t>Fiche d'heure 2008</t>
  </si>
  <si>
    <t>Jan.</t>
  </si>
  <si>
    <t>Fév.</t>
  </si>
  <si>
    <t>Sept.</t>
  </si>
  <si>
    <t>Nov.</t>
  </si>
  <si>
    <t>Déc.</t>
  </si>
  <si>
    <t>Oct.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</si>
  <si>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</si>
  <si>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</si>
  <si>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</si>
  <si>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</si>
  <si>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</si>
  <si>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</si>
  <si>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</si>
  <si>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</si>
  <si>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</si>
  <si>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</si>
  <si>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</si>
  <si>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</si>
  <si>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</si>
  <si>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Janvier</t>
  </si>
  <si>
    <t>Total</t>
  </si>
  <si>
    <t>Février</t>
  </si>
  <si>
    <t>Octob.</t>
  </si>
  <si>
    <t>Novemb.</t>
  </si>
  <si>
    <t>Décemb.</t>
  </si>
</sst>
</file>

<file path=xl/styles.xml><?xml version="1.0" encoding="utf-8"?>
<styleSheet xmlns="http://schemas.openxmlformats.org/spreadsheetml/2006/main">
  <numFmts count="3">
    <numFmt numFmtId="168" formatCode="[$-F800]dddd\,\ mmmm\ dd\,\ yyyy"/>
    <numFmt numFmtId="183" formatCode="dddd\ dd\ mmmm\ yyyy"/>
    <numFmt numFmtId="191" formatCode="yyyy"/>
  </numFmts>
  <fonts count="15">
    <font>
      <sz val="10"/>
      <name val="Arial"/>
      <charset val="186"/>
    </font>
    <font>
      <sz val="10"/>
      <name val="Century Gothic"/>
      <family val="2"/>
    </font>
    <font>
      <b/>
      <sz val="22"/>
      <color indexed="20"/>
      <name val="Century Gothic"/>
      <family val="2"/>
    </font>
    <font>
      <b/>
      <sz val="9"/>
      <name val="Century Gothic"/>
      <family val="2"/>
    </font>
    <font>
      <b/>
      <sz val="22"/>
      <name val="Arial"/>
      <family val="2"/>
    </font>
    <font>
      <b/>
      <sz val="14"/>
      <color indexed="10"/>
      <name val="Arial"/>
      <family val="2"/>
    </font>
    <font>
      <b/>
      <sz val="12"/>
      <color indexed="30"/>
      <name val="Arial"/>
      <family val="2"/>
    </font>
    <font>
      <sz val="8"/>
      <name val="Arial"/>
      <charset val="186"/>
    </font>
    <font>
      <sz val="12"/>
      <name val="Times New Roman"/>
      <family val="1"/>
    </font>
    <font>
      <sz val="8"/>
      <name val="Times New Roman"/>
      <family val="1"/>
    </font>
    <font>
      <b/>
      <sz val="12"/>
      <name val="Arial"/>
      <family val="2"/>
    </font>
    <font>
      <sz val="12"/>
      <color indexed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4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34">
    <xf numFmtId="0" fontId="0" fillId="0" borderId="0" xfId="0"/>
    <xf numFmtId="0" fontId="1" fillId="0" borderId="0" xfId="0" applyFont="1" applyProtection="1"/>
    <xf numFmtId="0" fontId="2" fillId="0" borderId="0" xfId="0" applyFont="1" applyAlignment="1" applyProtection="1">
      <alignment horizontal="right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vertical="center"/>
    </xf>
    <xf numFmtId="2" fontId="6" fillId="0" borderId="5" xfId="0" applyNumberFormat="1" applyFont="1" applyBorder="1" applyAlignment="1">
      <alignment horizontal="center"/>
    </xf>
    <xf numFmtId="2" fontId="6" fillId="0" borderId="6" xfId="0" applyNumberFormat="1" applyFont="1" applyBorder="1" applyAlignment="1">
      <alignment horizontal="center"/>
    </xf>
    <xf numFmtId="2" fontId="6" fillId="0" borderId="7" xfId="0" applyNumberFormat="1" applyFont="1" applyBorder="1" applyAlignment="1">
      <alignment horizontal="center"/>
    </xf>
    <xf numFmtId="168" fontId="3" fillId="2" borderId="1" xfId="0" applyNumberFormat="1" applyFont="1" applyFill="1" applyBorder="1" applyAlignment="1" applyProtection="1">
      <alignment horizontal="left" vertical="center"/>
    </xf>
    <xf numFmtId="0" fontId="10" fillId="3" borderId="0" xfId="1" applyNumberFormat="1" applyFont="1" applyFill="1" applyBorder="1" applyAlignment="1">
      <alignment horizontal="center" wrapText="1"/>
    </xf>
    <xf numFmtId="191" fontId="8" fillId="0" borderId="0" xfId="1" applyNumberFormat="1" applyBorder="1" applyAlignment="1">
      <alignment horizontal="center" wrapText="1"/>
    </xf>
    <xf numFmtId="0" fontId="11" fillId="0" borderId="0" xfId="1" applyFont="1" applyAlignment="1">
      <alignment horizontal="center"/>
    </xf>
    <xf numFmtId="0" fontId="8" fillId="0" borderId="0" xfId="1"/>
    <xf numFmtId="0" fontId="8" fillId="0" borderId="0" xfId="1" applyNumberFormat="1" applyBorder="1" applyAlignment="1">
      <alignment horizontal="center" wrapText="1"/>
    </xf>
    <xf numFmtId="0" fontId="8" fillId="0" borderId="0" xfId="1" applyAlignment="1">
      <alignment horizontal="center"/>
    </xf>
    <xf numFmtId="0" fontId="8" fillId="0" borderId="0" xfId="1" applyBorder="1"/>
    <xf numFmtId="0" fontId="8" fillId="0" borderId="0" xfId="1" applyBorder="1" applyAlignment="1">
      <alignment horizontal="center"/>
    </xf>
    <xf numFmtId="0" fontId="12" fillId="4" borderId="0" xfId="1" applyFont="1" applyFill="1" applyBorder="1"/>
    <xf numFmtId="0" fontId="13" fillId="4" borderId="0" xfId="1" applyFont="1" applyFill="1" applyBorder="1"/>
    <xf numFmtId="183" fontId="12" fillId="4" borderId="0" xfId="1" applyNumberFormat="1" applyFont="1" applyFill="1" applyBorder="1" applyAlignment="1">
      <alignment horizontal="center"/>
    </xf>
    <xf numFmtId="14" fontId="8" fillId="0" borderId="0" xfId="1" applyNumberFormat="1"/>
    <xf numFmtId="168" fontId="12" fillId="4" borderId="0" xfId="1" applyNumberFormat="1" applyFont="1" applyFill="1" applyBorder="1" applyAlignment="1">
      <alignment horizontal="center"/>
    </xf>
    <xf numFmtId="2" fontId="8" fillId="0" borderId="0" xfId="1" applyNumberFormat="1"/>
    <xf numFmtId="0" fontId="14" fillId="0" borderId="1" xfId="0" applyFont="1" applyBorder="1" applyProtection="1"/>
    <xf numFmtId="2" fontId="14" fillId="0" borderId="1" xfId="0" applyNumberFormat="1" applyFont="1" applyBorder="1" applyProtection="1"/>
    <xf numFmtId="20" fontId="13" fillId="5" borderId="1" xfId="0" applyNumberFormat="1" applyFont="1" applyFill="1" applyBorder="1" applyAlignment="1" applyProtection="1">
      <alignment horizontal="center" vertical="center"/>
      <protection locked="0"/>
    </xf>
    <xf numFmtId="20" fontId="13" fillId="6" borderId="1" xfId="0" applyNumberFormat="1" applyFont="1" applyFill="1" applyBorder="1" applyAlignment="1" applyProtection="1">
      <alignment horizontal="center" vertical="center"/>
      <protection locked="0"/>
    </xf>
    <xf numFmtId="2" fontId="10" fillId="7" borderId="1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 applyProtection="1">
      <alignment horizontal="center"/>
    </xf>
  </cellXfs>
  <cellStyles count="2">
    <cellStyle name="Normal" xfId="0" builtinId="0"/>
    <cellStyle name="Normal_feries" xfId="1"/>
  </cellStyles>
  <dxfs count="25">
    <dxf>
      <fill>
        <patternFill>
          <bgColor indexed="57"/>
        </patternFill>
      </fill>
    </dxf>
    <dxf>
      <fill>
        <patternFill>
          <bgColor indexed="43"/>
        </patternFill>
      </fill>
    </dxf>
    <dxf>
      <fill>
        <patternFill>
          <bgColor indexed="29"/>
        </patternFill>
      </fill>
    </dxf>
    <dxf>
      <fill>
        <patternFill>
          <bgColor indexed="43"/>
        </patternFill>
      </fill>
    </dxf>
    <dxf>
      <fill>
        <patternFill>
          <bgColor indexed="29"/>
        </patternFill>
      </fill>
    </dxf>
    <dxf>
      <fill>
        <patternFill>
          <bgColor indexed="43"/>
        </patternFill>
      </fill>
    </dxf>
    <dxf>
      <fill>
        <patternFill>
          <bgColor indexed="29"/>
        </patternFill>
      </fill>
    </dxf>
    <dxf>
      <fill>
        <patternFill>
          <bgColor indexed="43"/>
        </patternFill>
      </fill>
    </dxf>
    <dxf>
      <fill>
        <patternFill>
          <bgColor indexed="29"/>
        </patternFill>
      </fill>
    </dxf>
    <dxf>
      <fill>
        <patternFill>
          <bgColor indexed="43"/>
        </patternFill>
      </fill>
    </dxf>
    <dxf>
      <fill>
        <patternFill>
          <bgColor indexed="29"/>
        </patternFill>
      </fill>
    </dxf>
    <dxf>
      <fill>
        <patternFill>
          <bgColor indexed="43"/>
        </patternFill>
      </fill>
    </dxf>
    <dxf>
      <fill>
        <patternFill>
          <bgColor indexed="29"/>
        </patternFill>
      </fill>
    </dxf>
    <dxf>
      <fill>
        <patternFill>
          <bgColor indexed="43"/>
        </patternFill>
      </fill>
    </dxf>
    <dxf>
      <fill>
        <patternFill>
          <bgColor indexed="29"/>
        </patternFill>
      </fill>
    </dxf>
    <dxf>
      <fill>
        <patternFill>
          <bgColor indexed="43"/>
        </patternFill>
      </fill>
    </dxf>
    <dxf>
      <fill>
        <patternFill>
          <bgColor indexed="29"/>
        </patternFill>
      </fill>
    </dxf>
    <dxf>
      <fill>
        <patternFill>
          <bgColor indexed="43"/>
        </patternFill>
      </fill>
    </dxf>
    <dxf>
      <fill>
        <patternFill>
          <bgColor indexed="29"/>
        </patternFill>
      </fill>
    </dxf>
    <dxf>
      <fill>
        <patternFill>
          <bgColor indexed="43"/>
        </patternFill>
      </fill>
    </dxf>
    <dxf>
      <fill>
        <patternFill>
          <bgColor indexed="29"/>
        </patternFill>
      </fill>
    </dxf>
    <dxf>
      <fill>
        <patternFill>
          <bgColor indexed="43"/>
        </patternFill>
      </fill>
    </dxf>
    <dxf>
      <fill>
        <patternFill>
          <bgColor indexed="29"/>
        </patternFill>
      </fill>
    </dxf>
    <dxf>
      <fill>
        <patternFill>
          <bgColor indexed="43"/>
        </patternFill>
      </fill>
    </dxf>
    <dxf>
      <fill>
        <patternFill>
          <bgColor indexed="29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6896CE"/>
      <rgbColor rgb="00FFFF00"/>
      <rgbColor rgb="00FF00FF"/>
      <rgbColor rgb="0000FFFF"/>
      <rgbColor rgb="00800000"/>
      <rgbColor rgb="00547D92"/>
      <rgbColor rgb="00C2D5E0"/>
      <rgbColor rgb="0037525F"/>
      <rgbColor rgb="00BCBCBC"/>
      <rgbColor rgb="00008080"/>
      <rgbColor rgb="00E0E0E0"/>
      <rgbColor rgb="0096969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EFCF2"/>
      <rgbColor rgb="00CCFFCC"/>
      <rgbColor rgb="00FFE7BD"/>
      <rgbColor rgb="00FCFAF2"/>
      <rgbColor rgb="00FF99CC"/>
      <rgbColor rgb="00EAEAEA"/>
      <rgbColor rgb="00FDF7DF"/>
      <rgbColor rgb="003366FF"/>
      <rgbColor rgb="0033CCCC"/>
      <rgbColor rgb="0099CC00"/>
      <rgbColor rgb="00FFCC00"/>
      <rgbColor rgb="00FF9900"/>
      <rgbColor rgb="00FF6600"/>
      <rgbColor rgb="00FBF8EF"/>
      <rgbColor rgb="00CFCFCF"/>
      <rgbColor rgb="00315D71"/>
      <rgbColor rgb="00339966"/>
      <rgbColor rgb="00739ED3"/>
      <rgbColor rgb="00ECF5D7"/>
      <rgbColor rgb="00993300"/>
      <rgbColor rgb="00993366"/>
      <rgbColor rgb="00F1F6F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"/>
  <c:chart>
    <c:title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v>Heures travaillées</c:v>
          </c:tx>
          <c:cat>
            <c:strRef>
              <c:f>'Récap heure'!$A$3:$L$3</c:f>
              <c:strCache>
                <c:ptCount val="12"/>
                <c:pt idx="0">
                  <c:v>Jan.</c:v>
                </c:pt>
                <c:pt idx="1">
                  <c:v>Fév.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Sept.</c:v>
                </c:pt>
                <c:pt idx="9">
                  <c:v>Oct.</c:v>
                </c:pt>
                <c:pt idx="10">
                  <c:v>Nov.</c:v>
                </c:pt>
                <c:pt idx="11">
                  <c:v>Déc.</c:v>
                </c:pt>
              </c:strCache>
            </c:strRef>
          </c:cat>
          <c:val>
            <c:numRef>
              <c:f>'Récap heure'!$A$4:$L$4</c:f>
              <c:numCache>
                <c:formatCode>0.00</c:formatCode>
                <c:ptCount val="12"/>
                <c:pt idx="0">
                  <c:v>7.5000000000000018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marker val="1"/>
        <c:axId val="33802496"/>
        <c:axId val="33804672"/>
      </c:lineChart>
      <c:catAx>
        <c:axId val="33802496"/>
        <c:scaling>
          <c:orientation val="minMax"/>
        </c:scaling>
        <c:axPos val="b"/>
        <c:numFmt formatCode="General" sourceLinked="1"/>
        <c:tickLblPos val="nextTo"/>
        <c:crossAx val="33804672"/>
        <c:crosses val="autoZero"/>
        <c:auto val="1"/>
        <c:lblAlgn val="ctr"/>
        <c:lblOffset val="100"/>
      </c:catAx>
      <c:valAx>
        <c:axId val="33804672"/>
        <c:scaling>
          <c:orientation val="minMax"/>
        </c:scaling>
        <c:axPos val="l"/>
        <c:majorGridlines/>
        <c:numFmt formatCode="0.00" sourceLinked="1"/>
        <c:tickLblPos val="nextTo"/>
        <c:crossAx val="338024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2661881226487655"/>
          <c:y val="0.52631578947368418"/>
          <c:w val="0.16727736673602375"/>
          <c:h val="7.4303405572755415E-2"/>
        </c:manualLayout>
      </c:layout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781050</xdr:colOff>
      <xdr:row>6</xdr:row>
      <xdr:rowOff>19050</xdr:rowOff>
    </xdr:from>
    <xdr:to>
      <xdr:col>10</xdr:col>
      <xdr:colOff>771525</xdr:colOff>
      <xdr:row>25</xdr:row>
      <xdr:rowOff>19050</xdr:rowOff>
    </xdr:to>
    <xdr:graphicFrame macro="">
      <xdr:nvGraphicFramePr>
        <xdr:cNvPr id="2049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161925</xdr:colOff>
      <xdr:row>1</xdr:row>
      <xdr:rowOff>104775</xdr:rowOff>
    </xdr:from>
    <xdr:ext cx="76200" cy="200025"/>
    <xdr:sp macro="" textlink="">
      <xdr:nvSpPr>
        <xdr:cNvPr id="4097" name="Text Box 1"/>
        <xdr:cNvSpPr txBox="1">
          <a:spLocks noChangeArrowheads="1"/>
        </xdr:cNvSpPr>
      </xdr:nvSpPr>
      <xdr:spPr bwMode="auto">
        <a:xfrm>
          <a:off x="6800850" y="54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161925</xdr:colOff>
      <xdr:row>1</xdr:row>
      <xdr:rowOff>104775</xdr:rowOff>
    </xdr:from>
    <xdr:ext cx="76200" cy="200025"/>
    <xdr:sp macro="" textlink="">
      <xdr:nvSpPr>
        <xdr:cNvPr id="6145" name="Text Box 1"/>
        <xdr:cNvSpPr txBox="1">
          <a:spLocks noChangeArrowheads="1"/>
        </xdr:cNvSpPr>
      </xdr:nvSpPr>
      <xdr:spPr bwMode="auto">
        <a:xfrm>
          <a:off x="6800850" y="54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161925</xdr:colOff>
      <xdr:row>1</xdr:row>
      <xdr:rowOff>104775</xdr:rowOff>
    </xdr:from>
    <xdr:ext cx="76200" cy="200025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800850" y="54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161925</xdr:colOff>
      <xdr:row>1</xdr:row>
      <xdr:rowOff>104775</xdr:rowOff>
    </xdr:from>
    <xdr:ext cx="76200" cy="200025"/>
    <xdr:sp macro="" textlink="">
      <xdr:nvSpPr>
        <xdr:cNvPr id="15361" name="Text Box 1"/>
        <xdr:cNvSpPr txBox="1">
          <a:spLocks noChangeArrowheads="1"/>
        </xdr:cNvSpPr>
      </xdr:nvSpPr>
      <xdr:spPr bwMode="auto">
        <a:xfrm>
          <a:off x="6600825" y="54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161925</xdr:colOff>
      <xdr:row>1</xdr:row>
      <xdr:rowOff>104775</xdr:rowOff>
    </xdr:from>
    <xdr:ext cx="76200" cy="200025"/>
    <xdr:sp macro="" textlink="">
      <xdr:nvSpPr>
        <xdr:cNvPr id="14337" name="Text Box 1"/>
        <xdr:cNvSpPr txBox="1">
          <a:spLocks noChangeArrowheads="1"/>
        </xdr:cNvSpPr>
      </xdr:nvSpPr>
      <xdr:spPr bwMode="auto">
        <a:xfrm>
          <a:off x="6572250" y="54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161925</xdr:colOff>
      <xdr:row>1</xdr:row>
      <xdr:rowOff>104775</xdr:rowOff>
    </xdr:from>
    <xdr:ext cx="76200" cy="200025"/>
    <xdr:sp macro="" textlink="">
      <xdr:nvSpPr>
        <xdr:cNvPr id="13313" name="Text Box 1"/>
        <xdr:cNvSpPr txBox="1">
          <a:spLocks noChangeArrowheads="1"/>
        </xdr:cNvSpPr>
      </xdr:nvSpPr>
      <xdr:spPr bwMode="auto">
        <a:xfrm>
          <a:off x="6581775" y="54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161925</xdr:colOff>
      <xdr:row>1</xdr:row>
      <xdr:rowOff>104775</xdr:rowOff>
    </xdr:from>
    <xdr:ext cx="76200" cy="200025"/>
    <xdr:sp macro="" textlink="">
      <xdr:nvSpPr>
        <xdr:cNvPr id="12289" name="Text Box 1"/>
        <xdr:cNvSpPr txBox="1">
          <a:spLocks noChangeArrowheads="1"/>
        </xdr:cNvSpPr>
      </xdr:nvSpPr>
      <xdr:spPr bwMode="auto">
        <a:xfrm>
          <a:off x="6657975" y="54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161925</xdr:colOff>
      <xdr:row>1</xdr:row>
      <xdr:rowOff>104775</xdr:rowOff>
    </xdr:from>
    <xdr:ext cx="76200" cy="200025"/>
    <xdr:sp macro="" textlink="">
      <xdr:nvSpPr>
        <xdr:cNvPr id="11265" name="Text Box 1"/>
        <xdr:cNvSpPr txBox="1">
          <a:spLocks noChangeArrowheads="1"/>
        </xdr:cNvSpPr>
      </xdr:nvSpPr>
      <xdr:spPr bwMode="auto">
        <a:xfrm>
          <a:off x="6610350" y="54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161925</xdr:colOff>
      <xdr:row>1</xdr:row>
      <xdr:rowOff>104775</xdr:rowOff>
    </xdr:from>
    <xdr:ext cx="76200" cy="200025"/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6972300" y="54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161925</xdr:colOff>
      <xdr:row>1</xdr:row>
      <xdr:rowOff>104775</xdr:rowOff>
    </xdr:from>
    <xdr:ext cx="76200" cy="200025"/>
    <xdr:sp macro="" textlink="">
      <xdr:nvSpPr>
        <xdr:cNvPr id="9217" name="Text Box 1"/>
        <xdr:cNvSpPr txBox="1">
          <a:spLocks noChangeArrowheads="1"/>
        </xdr:cNvSpPr>
      </xdr:nvSpPr>
      <xdr:spPr bwMode="auto">
        <a:xfrm>
          <a:off x="6819900" y="54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161925</xdr:colOff>
      <xdr:row>1</xdr:row>
      <xdr:rowOff>104775</xdr:rowOff>
    </xdr:from>
    <xdr:ext cx="76200" cy="200025"/>
    <xdr:sp macro="" textlink="">
      <xdr:nvSpPr>
        <xdr:cNvPr id="8193" name="Text Box 1"/>
        <xdr:cNvSpPr txBox="1">
          <a:spLocks noChangeArrowheads="1"/>
        </xdr:cNvSpPr>
      </xdr:nvSpPr>
      <xdr:spPr bwMode="auto">
        <a:xfrm>
          <a:off x="6953250" y="54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161925</xdr:colOff>
      <xdr:row>1</xdr:row>
      <xdr:rowOff>104775</xdr:rowOff>
    </xdr:from>
    <xdr:ext cx="76200" cy="200025"/>
    <xdr:sp macro="" textlink="">
      <xdr:nvSpPr>
        <xdr:cNvPr id="7169" name="Text Box 1"/>
        <xdr:cNvSpPr txBox="1">
          <a:spLocks noChangeArrowheads="1"/>
        </xdr:cNvSpPr>
      </xdr:nvSpPr>
      <xdr:spPr bwMode="auto">
        <a:xfrm>
          <a:off x="6972300" y="5429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3</xdr:row>
      <xdr:rowOff>19050</xdr:rowOff>
    </xdr:from>
    <xdr:to>
      <xdr:col>9</xdr:col>
      <xdr:colOff>428625</xdr:colOff>
      <xdr:row>6</xdr:row>
      <xdr:rowOff>190500</xdr:rowOff>
    </xdr:to>
    <xdr:sp macro="" textlink="">
      <xdr:nvSpPr>
        <xdr:cNvPr id="5121" name="Text Box 1"/>
        <xdr:cNvSpPr txBox="1">
          <a:spLocks noChangeArrowheads="1"/>
        </xdr:cNvSpPr>
      </xdr:nvSpPr>
      <xdr:spPr bwMode="auto">
        <a:xfrm>
          <a:off x="4562475" y="619125"/>
          <a:ext cx="4086225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L4"/>
  <sheetViews>
    <sheetView view="pageLayout" zoomScaleNormal="100" workbookViewId="0">
      <selection activeCell="B4" sqref="B4"/>
    </sheetView>
  </sheetViews>
  <sheetFormatPr baseColWidth="10" defaultRowHeight="12.75"/>
  <cols>
    <col min="1" max="12" width="11.7109375" customWidth="1"/>
  </cols>
  <sheetData>
    <row r="1" spans="1:12" ht="27.75">
      <c r="A1" s="32" t="s">
        <v>11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 ht="111.75" customHeight="1" thickBot="1"/>
    <row r="3" spans="1:12" s="8" customFormat="1" ht="28.5" customHeight="1">
      <c r="A3" s="5" t="s">
        <v>12</v>
      </c>
      <c r="B3" s="6" t="s">
        <v>13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14</v>
      </c>
      <c r="J3" s="6" t="s">
        <v>17</v>
      </c>
      <c r="K3" s="6" t="s">
        <v>15</v>
      </c>
      <c r="L3" s="7" t="s">
        <v>16</v>
      </c>
    </row>
    <row r="4" spans="1:12" ht="23.25" customHeight="1" thickBot="1">
      <c r="A4" s="9">
        <f ca="1">Janvier!$G$35</f>
        <v>7.5000000000000018</v>
      </c>
      <c r="B4" s="10">
        <f ca="1">Février!G33</f>
        <v>0</v>
      </c>
      <c r="C4" s="10">
        <f ca="1">Mars!$G$35</f>
        <v>0</v>
      </c>
      <c r="D4" s="10">
        <f ca="1">Avril!$G$34</f>
        <v>0</v>
      </c>
      <c r="E4" s="10">
        <f ca="1">Mai!$G$35</f>
        <v>0</v>
      </c>
      <c r="F4" s="10">
        <f ca="1">Juin!$G$34</f>
        <v>0</v>
      </c>
      <c r="G4" s="10">
        <f ca="1">Juillet!$G$35</f>
        <v>0</v>
      </c>
      <c r="H4" s="10">
        <f ca="1">Août!$G$35</f>
        <v>0</v>
      </c>
      <c r="I4" s="10">
        <f ca="1">Septembre!$G$34</f>
        <v>0</v>
      </c>
      <c r="J4" s="10">
        <f ca="1">Octobre!$G$35</f>
        <v>0</v>
      </c>
      <c r="K4" s="10">
        <f ca="1">Novembre!$G$34</f>
        <v>0</v>
      </c>
      <c r="L4" s="11">
        <f ca="1">Décembre!$G$35</f>
        <v>0</v>
      </c>
    </row>
  </sheetData>
  <mergeCells count="1">
    <mergeCell ref="A1:L1"/>
  </mergeCells>
  <phoneticPr fontId="7" type="noConversion"/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F0"/>
  </sheetPr>
  <dimension ref="B1:J35"/>
  <sheetViews>
    <sheetView showGridLines="0" showZeros="0" tabSelected="1" zoomScaleNormal="100" workbookViewId="0">
      <selection activeCell="B33" sqref="B33"/>
    </sheetView>
  </sheetViews>
  <sheetFormatPr baseColWidth="10" defaultColWidth="9.140625" defaultRowHeight="13.5"/>
  <cols>
    <col min="1" max="1" width="2.140625" style="1" customWidth="1"/>
    <col min="2" max="2" width="23.5703125" style="1" customWidth="1"/>
    <col min="3" max="6" width="12.7109375" style="1" customWidth="1"/>
    <col min="7" max="7" width="16.7109375" style="1" customWidth="1"/>
    <col min="8" max="8" width="6.28515625" style="1" customWidth="1"/>
    <col min="9" max="9" width="12.42578125" style="1" customWidth="1"/>
    <col min="10" max="10" width="11.28515625" style="1" customWidth="1"/>
    <col min="11" max="16384" width="9.140625" style="1"/>
  </cols>
  <sheetData>
    <row r="1" spans="2:10" ht="34.5" customHeight="1">
      <c r="B1" s="33" t="s">
        <v>0</v>
      </c>
      <c r="C1" s="33"/>
      <c r="D1" s="33"/>
      <c r="E1" s="33"/>
      <c r="F1" s="33"/>
      <c r="G1" s="33"/>
      <c r="I1" s="2" t="s">
        <v>31</v>
      </c>
      <c r="J1" s="2">
        <f ca="1">An</f>
        <v>2012</v>
      </c>
    </row>
    <row r="3" spans="2:10" ht="21" customHeight="1">
      <c r="B3" s="3" t="s">
        <v>1</v>
      </c>
      <c r="C3" s="3" t="s">
        <v>2</v>
      </c>
      <c r="D3" s="3" t="s">
        <v>3</v>
      </c>
      <c r="E3" s="3" t="s">
        <v>2</v>
      </c>
      <c r="F3" s="3" t="s">
        <v>3</v>
      </c>
      <c r="G3" s="4" t="s">
        <v>4</v>
      </c>
    </row>
    <row r="4" spans="2:10" ht="21" customHeight="1">
      <c r="B4" s="12">
        <f ca="1">DATE(An,1,1)</f>
        <v>40909</v>
      </c>
      <c r="C4" s="29"/>
      <c r="D4" s="30"/>
      <c r="E4" s="29"/>
      <c r="F4" s="30"/>
      <c r="G4" s="31">
        <f>(IF(D4&lt;C4,(1-C4+D4),((D4-C4)))+IF(F4&lt;E4,(1-E4+F4),((F4-E4))))*24</f>
        <v>0</v>
      </c>
    </row>
    <row r="5" spans="2:10" ht="21" customHeight="1">
      <c r="B5" s="12">
        <f>B4+1</f>
        <v>40910</v>
      </c>
      <c r="C5" s="29">
        <v>0.33333333333333331</v>
      </c>
      <c r="D5" s="30">
        <v>0.5</v>
      </c>
      <c r="E5" s="29">
        <v>0.60416666666666663</v>
      </c>
      <c r="F5" s="30">
        <v>0.75</v>
      </c>
      <c r="G5" s="31">
        <f>(IF(D5&lt;C5,(1-C5+D5),((D5-C5)))+IF(F5&lt;E5,(1-E5+F5),((F5-E5))))*24</f>
        <v>7.5000000000000018</v>
      </c>
    </row>
    <row r="6" spans="2:10" ht="21" customHeight="1">
      <c r="B6" s="12">
        <f>B5+1</f>
        <v>40911</v>
      </c>
      <c r="C6" s="29"/>
      <c r="D6" s="30"/>
      <c r="E6" s="29"/>
      <c r="F6" s="30"/>
      <c r="G6" s="31">
        <f>(IF(D6&lt;C6,(1-C6+D6),((D6-C6)))+IF(F6&lt;E6,(1-E6+F6),((F6-E6))))*24</f>
        <v>0</v>
      </c>
    </row>
    <row r="7" spans="2:10" ht="21" customHeight="1">
      <c r="B7" s="12">
        <f t="shared" ref="B7:B34" si="0">B6+1</f>
        <v>40912</v>
      </c>
      <c r="C7" s="29"/>
      <c r="D7" s="30"/>
      <c r="E7" s="29"/>
      <c r="F7" s="30"/>
      <c r="G7" s="31">
        <f t="shared" ref="G7:G34" si="1">(IF(D7&lt;C7,(1-C7+D7),((D7-C7)))+IF(F7&lt;E7,(1-E7+F7),((F7-E7))))*24</f>
        <v>0</v>
      </c>
    </row>
    <row r="8" spans="2:10" ht="21" customHeight="1">
      <c r="B8" s="12">
        <f t="shared" si="0"/>
        <v>40913</v>
      </c>
      <c r="C8" s="29"/>
      <c r="D8" s="30"/>
      <c r="E8" s="29"/>
      <c r="F8" s="30"/>
      <c r="G8" s="31">
        <f t="shared" si="1"/>
        <v>0</v>
      </c>
    </row>
    <row r="9" spans="2:10" ht="21" customHeight="1">
      <c r="B9" s="12">
        <f t="shared" si="0"/>
        <v>40914</v>
      </c>
      <c r="C9" s="29"/>
      <c r="D9" s="30"/>
      <c r="E9" s="29"/>
      <c r="F9" s="30"/>
      <c r="G9" s="31">
        <f t="shared" si="1"/>
        <v>0</v>
      </c>
    </row>
    <row r="10" spans="2:10" ht="21" customHeight="1">
      <c r="B10" s="12">
        <f t="shared" si="0"/>
        <v>40915</v>
      </c>
      <c r="C10" s="29"/>
      <c r="D10" s="30"/>
      <c r="E10" s="29"/>
      <c r="F10" s="30"/>
      <c r="G10" s="31">
        <f t="shared" si="1"/>
        <v>0</v>
      </c>
    </row>
    <row r="11" spans="2:10" ht="21" customHeight="1">
      <c r="B11" s="12">
        <f t="shared" si="0"/>
        <v>40916</v>
      </c>
      <c r="C11" s="29"/>
      <c r="D11" s="30"/>
      <c r="E11" s="29"/>
      <c r="F11" s="30"/>
      <c r="G11" s="31">
        <f t="shared" si="1"/>
        <v>0</v>
      </c>
    </row>
    <row r="12" spans="2:10" ht="21" customHeight="1">
      <c r="B12" s="12">
        <f t="shared" si="0"/>
        <v>40917</v>
      </c>
      <c r="C12" s="29"/>
      <c r="D12" s="30"/>
      <c r="E12" s="29"/>
      <c r="F12" s="30"/>
      <c r="G12" s="31">
        <f t="shared" si="1"/>
        <v>0</v>
      </c>
    </row>
    <row r="13" spans="2:10" ht="21" customHeight="1">
      <c r="B13" s="12">
        <f t="shared" si="0"/>
        <v>40918</v>
      </c>
      <c r="C13" s="29"/>
      <c r="D13" s="30"/>
      <c r="E13" s="29"/>
      <c r="F13" s="30"/>
      <c r="G13" s="31">
        <f t="shared" si="1"/>
        <v>0</v>
      </c>
    </row>
    <row r="14" spans="2:10" ht="21" customHeight="1">
      <c r="B14" s="12">
        <f t="shared" si="0"/>
        <v>40919</v>
      </c>
      <c r="C14" s="29"/>
      <c r="D14" s="30"/>
      <c r="E14" s="29"/>
      <c r="F14" s="30"/>
      <c r="G14" s="31">
        <f t="shared" si="1"/>
        <v>0</v>
      </c>
    </row>
    <row r="15" spans="2:10" ht="21" customHeight="1">
      <c r="B15" s="12">
        <f t="shared" si="0"/>
        <v>40920</v>
      </c>
      <c r="C15" s="29"/>
      <c r="D15" s="30"/>
      <c r="E15" s="29"/>
      <c r="F15" s="30"/>
      <c r="G15" s="31">
        <f t="shared" si="1"/>
        <v>0</v>
      </c>
    </row>
    <row r="16" spans="2:10" ht="21" customHeight="1">
      <c r="B16" s="12">
        <f t="shared" si="0"/>
        <v>40921</v>
      </c>
      <c r="C16" s="29"/>
      <c r="D16" s="30"/>
      <c r="E16" s="29"/>
      <c r="F16" s="30"/>
      <c r="G16" s="31">
        <f t="shared" si="1"/>
        <v>0</v>
      </c>
    </row>
    <row r="17" spans="2:7" ht="21" customHeight="1">
      <c r="B17" s="12">
        <f t="shared" si="0"/>
        <v>40922</v>
      </c>
      <c r="C17" s="29"/>
      <c r="D17" s="30"/>
      <c r="E17" s="29"/>
      <c r="F17" s="30"/>
      <c r="G17" s="31">
        <f t="shared" si="1"/>
        <v>0</v>
      </c>
    </row>
    <row r="18" spans="2:7" ht="21" customHeight="1">
      <c r="B18" s="12">
        <f t="shared" si="0"/>
        <v>40923</v>
      </c>
      <c r="C18" s="29"/>
      <c r="D18" s="30"/>
      <c r="E18" s="29"/>
      <c r="F18" s="30"/>
      <c r="G18" s="31">
        <f t="shared" si="1"/>
        <v>0</v>
      </c>
    </row>
    <row r="19" spans="2:7" ht="21" customHeight="1">
      <c r="B19" s="12">
        <f t="shared" si="0"/>
        <v>40924</v>
      </c>
      <c r="C19" s="29"/>
      <c r="D19" s="30"/>
      <c r="E19" s="29"/>
      <c r="F19" s="30"/>
      <c r="G19" s="31">
        <f t="shared" si="1"/>
        <v>0</v>
      </c>
    </row>
    <row r="20" spans="2:7" ht="21" customHeight="1">
      <c r="B20" s="12">
        <f t="shared" si="0"/>
        <v>40925</v>
      </c>
      <c r="C20" s="29"/>
      <c r="D20" s="30"/>
      <c r="E20" s="29"/>
      <c r="F20" s="30"/>
      <c r="G20" s="31">
        <f t="shared" si="1"/>
        <v>0</v>
      </c>
    </row>
    <row r="21" spans="2:7" ht="21" customHeight="1">
      <c r="B21" s="12">
        <f t="shared" si="0"/>
        <v>40926</v>
      </c>
      <c r="C21" s="29"/>
      <c r="D21" s="30"/>
      <c r="E21" s="29"/>
      <c r="F21" s="30"/>
      <c r="G21" s="31">
        <f t="shared" si="1"/>
        <v>0</v>
      </c>
    </row>
    <row r="22" spans="2:7" ht="21" customHeight="1">
      <c r="B22" s="12">
        <f t="shared" si="0"/>
        <v>40927</v>
      </c>
      <c r="C22" s="29"/>
      <c r="D22" s="30"/>
      <c r="E22" s="29"/>
      <c r="F22" s="30"/>
      <c r="G22" s="31">
        <f t="shared" si="1"/>
        <v>0</v>
      </c>
    </row>
    <row r="23" spans="2:7" ht="21" customHeight="1">
      <c r="B23" s="12">
        <f t="shared" si="0"/>
        <v>40928</v>
      </c>
      <c r="C23" s="29"/>
      <c r="D23" s="30"/>
      <c r="E23" s="29"/>
      <c r="F23" s="30"/>
      <c r="G23" s="31">
        <f t="shared" si="1"/>
        <v>0</v>
      </c>
    </row>
    <row r="24" spans="2:7" ht="21" customHeight="1">
      <c r="B24" s="12">
        <f t="shared" si="0"/>
        <v>40929</v>
      </c>
      <c r="C24" s="29"/>
      <c r="D24" s="30"/>
      <c r="E24" s="29"/>
      <c r="F24" s="30"/>
      <c r="G24" s="31">
        <f t="shared" si="1"/>
        <v>0</v>
      </c>
    </row>
    <row r="25" spans="2:7" ht="21" customHeight="1">
      <c r="B25" s="12">
        <f t="shared" si="0"/>
        <v>40930</v>
      </c>
      <c r="C25" s="29"/>
      <c r="D25" s="30"/>
      <c r="E25" s="29"/>
      <c r="F25" s="30"/>
      <c r="G25" s="31">
        <f t="shared" si="1"/>
        <v>0</v>
      </c>
    </row>
    <row r="26" spans="2:7" ht="21" customHeight="1">
      <c r="B26" s="12">
        <f t="shared" si="0"/>
        <v>40931</v>
      </c>
      <c r="C26" s="29"/>
      <c r="D26" s="30"/>
      <c r="E26" s="29"/>
      <c r="F26" s="30"/>
      <c r="G26" s="31">
        <f t="shared" si="1"/>
        <v>0</v>
      </c>
    </row>
    <row r="27" spans="2:7" ht="21" customHeight="1">
      <c r="B27" s="12">
        <f t="shared" si="0"/>
        <v>40932</v>
      </c>
      <c r="C27" s="29"/>
      <c r="D27" s="30"/>
      <c r="E27" s="29"/>
      <c r="F27" s="30"/>
      <c r="G27" s="31">
        <f t="shared" si="1"/>
        <v>0</v>
      </c>
    </row>
    <row r="28" spans="2:7" ht="21" customHeight="1">
      <c r="B28" s="12">
        <f t="shared" si="0"/>
        <v>40933</v>
      </c>
      <c r="C28" s="29"/>
      <c r="D28" s="30"/>
      <c r="E28" s="29"/>
      <c r="F28" s="30"/>
      <c r="G28" s="31">
        <f t="shared" si="1"/>
        <v>0</v>
      </c>
    </row>
    <row r="29" spans="2:7" ht="21" customHeight="1">
      <c r="B29" s="12">
        <f t="shared" si="0"/>
        <v>40934</v>
      </c>
      <c r="C29" s="29"/>
      <c r="D29" s="30"/>
      <c r="E29" s="29"/>
      <c r="F29" s="30"/>
      <c r="G29" s="31">
        <f t="shared" si="1"/>
        <v>0</v>
      </c>
    </row>
    <row r="30" spans="2:7" ht="21" customHeight="1">
      <c r="B30" s="12">
        <f t="shared" si="0"/>
        <v>40935</v>
      </c>
      <c r="C30" s="29"/>
      <c r="D30" s="30"/>
      <c r="E30" s="29"/>
      <c r="F30" s="30"/>
      <c r="G30" s="31">
        <f t="shared" si="1"/>
        <v>0</v>
      </c>
    </row>
    <row r="31" spans="2:7" ht="21" customHeight="1">
      <c r="B31" s="12">
        <f t="shared" si="0"/>
        <v>40936</v>
      </c>
      <c r="C31" s="29"/>
      <c r="D31" s="30"/>
      <c r="E31" s="29"/>
      <c r="F31" s="30"/>
      <c r="G31" s="31">
        <f t="shared" si="1"/>
        <v>0</v>
      </c>
    </row>
    <row r="32" spans="2:7" ht="21" customHeight="1">
      <c r="B32" s="12">
        <f t="shared" si="0"/>
        <v>40937</v>
      </c>
      <c r="C32" s="29"/>
      <c r="D32" s="30"/>
      <c r="E32" s="29"/>
      <c r="F32" s="30"/>
      <c r="G32" s="31">
        <f t="shared" si="1"/>
        <v>0</v>
      </c>
    </row>
    <row r="33" spans="2:7" ht="21" customHeight="1">
      <c r="B33" s="12">
        <f t="shared" si="0"/>
        <v>40938</v>
      </c>
      <c r="C33" s="29"/>
      <c r="D33" s="30"/>
      <c r="E33" s="29"/>
      <c r="F33" s="30"/>
      <c r="G33" s="31">
        <f t="shared" si="1"/>
        <v>0</v>
      </c>
    </row>
    <row r="34" spans="2:7" ht="21" customHeight="1">
      <c r="B34" s="12">
        <f t="shared" si="0"/>
        <v>40939</v>
      </c>
      <c r="C34" s="29"/>
      <c r="D34" s="30"/>
      <c r="E34" s="29"/>
      <c r="F34" s="30"/>
      <c r="G34" s="31">
        <f t="shared" si="1"/>
        <v>0</v>
      </c>
    </row>
    <row r="35" spans="2:7" ht="21" customHeight="1">
      <c r="F35" s="27" t="s">
        <v>32</v>
      </c>
      <c r="G35" s="28">
        <f>SUM($G$4:$G$34)</f>
        <v>7.5000000000000018</v>
      </c>
    </row>
  </sheetData>
  <sheetProtection formatCells="0"/>
  <mergeCells count="1">
    <mergeCell ref="B1:G1"/>
  </mergeCells>
  <phoneticPr fontId="7" type="noConversion"/>
  <conditionalFormatting sqref="B4:G34">
    <cfRule type="expression" dxfId="24" priority="1" stopIfTrue="1">
      <formula>COUNTIF(Fériés,$B4)&gt;0</formula>
    </cfRule>
    <cfRule type="expression" dxfId="23" priority="2" stopIfTrue="1">
      <formula>WEEKDAY($B4,2)&gt;5</formula>
    </cfRule>
  </conditionalFormatting>
  <dataValidations count="1">
    <dataValidation type="time" allowBlank="1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rintOptions horizontalCentered="1" verticalCentered="1"/>
  <pageMargins left="0.51181102362204722" right="0.51181102362204722" top="0.74803149606299213" bottom="0" header="0.51181102362204722" footer="0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B0F0"/>
  </sheetPr>
  <dimension ref="B1:J33"/>
  <sheetViews>
    <sheetView showGridLines="0" showZeros="0" workbookViewId="0">
      <selection activeCell="C6" sqref="C6"/>
    </sheetView>
  </sheetViews>
  <sheetFormatPr baseColWidth="10" defaultColWidth="9.140625" defaultRowHeight="13.5"/>
  <cols>
    <col min="1" max="1" width="2.140625" style="1" customWidth="1"/>
    <col min="2" max="2" width="23.5703125" style="1" customWidth="1"/>
    <col min="3" max="6" width="12.7109375" style="1" customWidth="1"/>
    <col min="7" max="7" width="16.7109375" style="1" customWidth="1"/>
    <col min="8" max="8" width="6.28515625" style="1" customWidth="1"/>
    <col min="9" max="9" width="12.42578125" style="1" customWidth="1"/>
    <col min="10" max="10" width="11.28515625" style="1" customWidth="1"/>
    <col min="11" max="16384" width="9.140625" style="1"/>
  </cols>
  <sheetData>
    <row r="1" spans="2:10" ht="34.5" customHeight="1">
      <c r="B1" s="33" t="s">
        <v>0</v>
      </c>
      <c r="C1" s="33"/>
      <c r="D1" s="33"/>
      <c r="E1" s="33"/>
      <c r="F1" s="33"/>
      <c r="G1" s="33"/>
      <c r="I1" s="2" t="s">
        <v>33</v>
      </c>
      <c r="J1" s="2">
        <f ca="1">An</f>
        <v>2012</v>
      </c>
    </row>
    <row r="3" spans="2:10" ht="21" customHeight="1">
      <c r="B3" s="3" t="s">
        <v>1</v>
      </c>
      <c r="C3" s="3" t="s">
        <v>2</v>
      </c>
      <c r="D3" s="3" t="s">
        <v>3</v>
      </c>
      <c r="E3" s="3" t="s">
        <v>2</v>
      </c>
      <c r="F3" s="3" t="s">
        <v>3</v>
      </c>
      <c r="G3" s="4" t="s">
        <v>4</v>
      </c>
    </row>
    <row r="4" spans="2:10" ht="21" customHeight="1">
      <c r="B4" s="12">
        <f ca="1">DATE(An,2,1)</f>
        <v>40940</v>
      </c>
      <c r="C4" s="29"/>
      <c r="D4" s="30"/>
      <c r="E4" s="29"/>
      <c r="F4" s="30"/>
      <c r="G4" s="31">
        <f>(IF(D4&lt;C4,(1-C4+D4),((D4-C4)))+IF(F4&lt;E4,(1-E4+F4),((F4-E4))))*24</f>
        <v>0</v>
      </c>
    </row>
    <row r="5" spans="2:10" ht="21" customHeight="1">
      <c r="B5" s="12">
        <f>B4+1</f>
        <v>40941</v>
      </c>
      <c r="C5" s="29"/>
      <c r="D5" s="30"/>
      <c r="E5" s="29"/>
      <c r="F5" s="30"/>
      <c r="G5" s="31">
        <f>(IF(D5&lt;C5,(1-C5+D5),((D5-C5)))+IF(F5&lt;E5,(1-E5+F5),((F5-E5))))*24</f>
        <v>0</v>
      </c>
    </row>
    <row r="6" spans="2:10" ht="21" customHeight="1">
      <c r="B6" s="12">
        <f>B5+1</f>
        <v>40942</v>
      </c>
      <c r="C6" s="29"/>
      <c r="D6" s="30"/>
      <c r="E6" s="29"/>
      <c r="F6" s="30"/>
      <c r="G6" s="31">
        <f>(IF(D6&lt;C6,(1-C6+D6),((D6-C6)))+IF(F6&lt;E6,(1-E6+F6),((F6-E6))))*24</f>
        <v>0</v>
      </c>
    </row>
    <row r="7" spans="2:10" ht="21" customHeight="1">
      <c r="B7" s="12">
        <f t="shared" ref="B7:B31" si="0">B6+1</f>
        <v>40943</v>
      </c>
      <c r="C7" s="29"/>
      <c r="D7" s="30"/>
      <c r="E7" s="29"/>
      <c r="F7" s="30"/>
      <c r="G7" s="31">
        <f t="shared" ref="G7:G32" si="1">(IF(D7&lt;C7,(1-C7+D7),((D7-C7)))+IF(F7&lt;E7,(1-E7+F7),((F7-E7))))*24</f>
        <v>0</v>
      </c>
    </row>
    <row r="8" spans="2:10" ht="21" customHeight="1">
      <c r="B8" s="12">
        <f t="shared" si="0"/>
        <v>40944</v>
      </c>
      <c r="C8" s="29"/>
      <c r="D8" s="30"/>
      <c r="E8" s="29"/>
      <c r="F8" s="30"/>
      <c r="G8" s="31">
        <f t="shared" si="1"/>
        <v>0</v>
      </c>
    </row>
    <row r="9" spans="2:10" ht="21" customHeight="1">
      <c r="B9" s="12">
        <f t="shared" si="0"/>
        <v>40945</v>
      </c>
      <c r="C9" s="29"/>
      <c r="D9" s="30"/>
      <c r="E9" s="29"/>
      <c r="F9" s="30"/>
      <c r="G9" s="31">
        <f t="shared" si="1"/>
        <v>0</v>
      </c>
    </row>
    <row r="10" spans="2:10" ht="21" customHeight="1">
      <c r="B10" s="12">
        <f t="shared" si="0"/>
        <v>40946</v>
      </c>
      <c r="C10" s="29"/>
      <c r="D10" s="30"/>
      <c r="E10" s="29"/>
      <c r="F10" s="30"/>
      <c r="G10" s="31">
        <f t="shared" si="1"/>
        <v>0</v>
      </c>
    </row>
    <row r="11" spans="2:10" ht="21" customHeight="1">
      <c r="B11" s="12">
        <f t="shared" si="0"/>
        <v>40947</v>
      </c>
      <c r="C11" s="29"/>
      <c r="D11" s="30"/>
      <c r="E11" s="29"/>
      <c r="F11" s="30"/>
      <c r="G11" s="31">
        <f t="shared" si="1"/>
        <v>0</v>
      </c>
    </row>
    <row r="12" spans="2:10" ht="21" customHeight="1">
      <c r="B12" s="12">
        <f t="shared" si="0"/>
        <v>40948</v>
      </c>
      <c r="C12" s="29"/>
      <c r="D12" s="30"/>
      <c r="E12" s="29"/>
      <c r="F12" s="30"/>
      <c r="G12" s="31">
        <f t="shared" si="1"/>
        <v>0</v>
      </c>
    </row>
    <row r="13" spans="2:10" ht="21" customHeight="1">
      <c r="B13" s="12">
        <f t="shared" si="0"/>
        <v>40949</v>
      </c>
      <c r="C13" s="29"/>
      <c r="D13" s="30"/>
      <c r="E13" s="29"/>
      <c r="F13" s="30"/>
      <c r="G13" s="31">
        <f t="shared" si="1"/>
        <v>0</v>
      </c>
    </row>
    <row r="14" spans="2:10" ht="21" customHeight="1">
      <c r="B14" s="12">
        <f t="shared" si="0"/>
        <v>40950</v>
      </c>
      <c r="C14" s="29"/>
      <c r="D14" s="30"/>
      <c r="E14" s="29"/>
      <c r="F14" s="30"/>
      <c r="G14" s="31">
        <f t="shared" si="1"/>
        <v>0</v>
      </c>
    </row>
    <row r="15" spans="2:10" ht="21" customHeight="1">
      <c r="B15" s="12">
        <f t="shared" si="0"/>
        <v>40951</v>
      </c>
      <c r="C15" s="29"/>
      <c r="D15" s="30"/>
      <c r="E15" s="29"/>
      <c r="F15" s="30"/>
      <c r="G15" s="31">
        <f t="shared" si="1"/>
        <v>0</v>
      </c>
    </row>
    <row r="16" spans="2:10" ht="21" customHeight="1">
      <c r="B16" s="12">
        <f t="shared" si="0"/>
        <v>40952</v>
      </c>
      <c r="C16" s="29"/>
      <c r="D16" s="30"/>
      <c r="E16" s="29"/>
      <c r="F16" s="30"/>
      <c r="G16" s="31">
        <f t="shared" si="1"/>
        <v>0</v>
      </c>
    </row>
    <row r="17" spans="2:7" ht="21" customHeight="1">
      <c r="B17" s="12">
        <f t="shared" si="0"/>
        <v>40953</v>
      </c>
      <c r="C17" s="29"/>
      <c r="D17" s="30"/>
      <c r="E17" s="29"/>
      <c r="F17" s="30"/>
      <c r="G17" s="31">
        <f t="shared" si="1"/>
        <v>0</v>
      </c>
    </row>
    <row r="18" spans="2:7" ht="21" customHeight="1">
      <c r="B18" s="12">
        <f t="shared" si="0"/>
        <v>40954</v>
      </c>
      <c r="C18" s="29"/>
      <c r="D18" s="30"/>
      <c r="E18" s="29"/>
      <c r="F18" s="30"/>
      <c r="G18" s="31">
        <f t="shared" si="1"/>
        <v>0</v>
      </c>
    </row>
    <row r="19" spans="2:7" ht="21" customHeight="1">
      <c r="B19" s="12">
        <f t="shared" si="0"/>
        <v>40955</v>
      </c>
      <c r="C19" s="29"/>
      <c r="D19" s="30"/>
      <c r="E19" s="29"/>
      <c r="F19" s="30"/>
      <c r="G19" s="31">
        <f t="shared" si="1"/>
        <v>0</v>
      </c>
    </row>
    <row r="20" spans="2:7" ht="21" customHeight="1">
      <c r="B20" s="12">
        <f t="shared" si="0"/>
        <v>40956</v>
      </c>
      <c r="C20" s="29"/>
      <c r="D20" s="30"/>
      <c r="E20" s="29"/>
      <c r="F20" s="30"/>
      <c r="G20" s="31">
        <f t="shared" si="1"/>
        <v>0</v>
      </c>
    </row>
    <row r="21" spans="2:7" ht="21" customHeight="1">
      <c r="B21" s="12">
        <f t="shared" si="0"/>
        <v>40957</v>
      </c>
      <c r="C21" s="29"/>
      <c r="D21" s="30"/>
      <c r="E21" s="29"/>
      <c r="F21" s="30"/>
      <c r="G21" s="31">
        <f t="shared" si="1"/>
        <v>0</v>
      </c>
    </row>
    <row r="22" spans="2:7" ht="21" customHeight="1">
      <c r="B22" s="12">
        <f t="shared" si="0"/>
        <v>40958</v>
      </c>
      <c r="C22" s="29"/>
      <c r="D22" s="30"/>
      <c r="E22" s="29"/>
      <c r="F22" s="30"/>
      <c r="G22" s="31">
        <f t="shared" si="1"/>
        <v>0</v>
      </c>
    </row>
    <row r="23" spans="2:7" ht="21" customHeight="1">
      <c r="B23" s="12">
        <f t="shared" si="0"/>
        <v>40959</v>
      </c>
      <c r="C23" s="29"/>
      <c r="D23" s="30"/>
      <c r="E23" s="29"/>
      <c r="F23" s="30"/>
      <c r="G23" s="31">
        <f t="shared" si="1"/>
        <v>0</v>
      </c>
    </row>
    <row r="24" spans="2:7" ht="21" customHeight="1">
      <c r="B24" s="12">
        <f t="shared" si="0"/>
        <v>40960</v>
      </c>
      <c r="C24" s="29"/>
      <c r="D24" s="30"/>
      <c r="E24" s="29"/>
      <c r="F24" s="30"/>
      <c r="G24" s="31">
        <f t="shared" si="1"/>
        <v>0</v>
      </c>
    </row>
    <row r="25" spans="2:7" ht="21" customHeight="1">
      <c r="B25" s="12">
        <f t="shared" si="0"/>
        <v>40961</v>
      </c>
      <c r="C25" s="29"/>
      <c r="D25" s="30"/>
      <c r="E25" s="29"/>
      <c r="F25" s="30"/>
      <c r="G25" s="31">
        <f t="shared" si="1"/>
        <v>0</v>
      </c>
    </row>
    <row r="26" spans="2:7" ht="21" customHeight="1">
      <c r="B26" s="12">
        <f t="shared" si="0"/>
        <v>40962</v>
      </c>
      <c r="C26" s="29"/>
      <c r="D26" s="30"/>
      <c r="E26" s="29"/>
      <c r="F26" s="30"/>
      <c r="G26" s="31">
        <f t="shared" si="1"/>
        <v>0</v>
      </c>
    </row>
    <row r="27" spans="2:7" ht="21" customHeight="1">
      <c r="B27" s="12">
        <f t="shared" si="0"/>
        <v>40963</v>
      </c>
      <c r="C27" s="29"/>
      <c r="D27" s="30"/>
      <c r="E27" s="29"/>
      <c r="F27" s="30"/>
      <c r="G27" s="31">
        <f t="shared" si="1"/>
        <v>0</v>
      </c>
    </row>
    <row r="28" spans="2:7" ht="21" customHeight="1">
      <c r="B28" s="12">
        <f t="shared" si="0"/>
        <v>40964</v>
      </c>
      <c r="C28" s="29"/>
      <c r="D28" s="30"/>
      <c r="E28" s="29"/>
      <c r="F28" s="30"/>
      <c r="G28" s="31">
        <f t="shared" si="1"/>
        <v>0</v>
      </c>
    </row>
    <row r="29" spans="2:7" ht="21" customHeight="1">
      <c r="B29" s="12">
        <f t="shared" si="0"/>
        <v>40965</v>
      </c>
      <c r="C29" s="29"/>
      <c r="D29" s="30"/>
      <c r="E29" s="29"/>
      <c r="F29" s="30"/>
      <c r="G29" s="31">
        <f t="shared" si="1"/>
        <v>0</v>
      </c>
    </row>
    <row r="30" spans="2:7" ht="21" customHeight="1">
      <c r="B30" s="12">
        <f t="shared" si="0"/>
        <v>40966</v>
      </c>
      <c r="C30" s="29"/>
      <c r="D30" s="30"/>
      <c r="E30" s="29"/>
      <c r="F30" s="30"/>
      <c r="G30" s="31">
        <f t="shared" si="1"/>
        <v>0</v>
      </c>
    </row>
    <row r="31" spans="2:7" ht="21" customHeight="1">
      <c r="B31" s="12">
        <f t="shared" si="0"/>
        <v>40967</v>
      </c>
      <c r="C31" s="29"/>
      <c r="D31" s="30"/>
      <c r="E31" s="29"/>
      <c r="F31" s="30"/>
      <c r="G31" s="31">
        <f t="shared" si="1"/>
        <v>0</v>
      </c>
    </row>
    <row r="32" spans="2:7" ht="21" customHeight="1">
      <c r="B32" s="12">
        <f>IF(MONTH(B$31+1)=MONTH(B$31),B$31+1,"")</f>
        <v>40968</v>
      </c>
      <c r="C32" s="29"/>
      <c r="D32" s="30"/>
      <c r="E32" s="29"/>
      <c r="F32" s="30"/>
      <c r="G32" s="31">
        <f t="shared" si="1"/>
        <v>0</v>
      </c>
    </row>
    <row r="33" spans="6:7" ht="21" customHeight="1">
      <c r="F33" s="27" t="s">
        <v>32</v>
      </c>
      <c r="G33" s="28">
        <f>SUM($G$4:$G$32)</f>
        <v>0</v>
      </c>
    </row>
  </sheetData>
  <sheetProtection formatCells="0"/>
  <mergeCells count="1">
    <mergeCell ref="B1:G1"/>
  </mergeCells>
  <phoneticPr fontId="7" type="noConversion"/>
  <conditionalFormatting sqref="B4:G32">
    <cfRule type="expression" dxfId="22" priority="1" stopIfTrue="1">
      <formula>COUNTIF(Fériés,$B4)&gt;0</formula>
    </cfRule>
    <cfRule type="expression" dxfId="21" priority="2" stopIfTrue="1">
      <formula>WEEKDAY($B4,2)&gt;5</formula>
    </cfRule>
  </conditionalFormatting>
  <dataValidations count="1">
    <dataValidation type="time" allowBlank="1" showInputMessage="1" showErrorMessage="1" errorTitle="Entrée incorrecte" error="Veuillez indiquer l'heure au format 24 heures, entre 0:00 et 23:59 (1:00, 8:00, 13:00, 20:00, etc.)." sqref="C4:F32">
      <formula1>0</formula1>
      <formula2>0.999305555555556</formula2>
    </dataValidation>
  </dataValidations>
  <pageMargins left="0.5" right="0.5" top="0.75" bottom="0" header="0.5" footer="0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B0F0"/>
  </sheetPr>
  <dimension ref="B1:J35"/>
  <sheetViews>
    <sheetView showGridLines="0" showZeros="0" workbookViewId="0">
      <selection activeCell="J12" sqref="J12"/>
    </sheetView>
  </sheetViews>
  <sheetFormatPr baseColWidth="10" defaultColWidth="9.140625" defaultRowHeight="13.5"/>
  <cols>
    <col min="1" max="1" width="2.140625" style="1" customWidth="1"/>
    <col min="2" max="2" width="23.5703125" style="1" customWidth="1"/>
    <col min="3" max="6" width="12.7109375" style="1" customWidth="1"/>
    <col min="7" max="7" width="16.7109375" style="1" customWidth="1"/>
    <col min="8" max="8" width="6.28515625" style="1" customWidth="1"/>
    <col min="9" max="9" width="12.42578125" style="1" customWidth="1"/>
    <col min="10" max="10" width="11.28515625" style="1" customWidth="1"/>
    <col min="11" max="16384" width="9.140625" style="1"/>
  </cols>
  <sheetData>
    <row r="1" spans="2:10" ht="34.5" customHeight="1">
      <c r="B1" s="33" t="s">
        <v>0</v>
      </c>
      <c r="C1" s="33"/>
      <c r="D1" s="33"/>
      <c r="E1" s="33"/>
      <c r="F1" s="33"/>
      <c r="G1" s="33"/>
      <c r="I1" s="2" t="s">
        <v>5</v>
      </c>
      <c r="J1" s="2">
        <f ca="1">An</f>
        <v>2012</v>
      </c>
    </row>
    <row r="3" spans="2:10" ht="21" customHeight="1">
      <c r="B3" s="3" t="s">
        <v>1</v>
      </c>
      <c r="C3" s="3" t="s">
        <v>2</v>
      </c>
      <c r="D3" s="3" t="s">
        <v>3</v>
      </c>
      <c r="E3" s="3" t="s">
        <v>2</v>
      </c>
      <c r="F3" s="3" t="s">
        <v>3</v>
      </c>
      <c r="G3" s="4" t="s">
        <v>4</v>
      </c>
    </row>
    <row r="4" spans="2:10" ht="21" customHeight="1">
      <c r="B4" s="12">
        <f ca="1">DATE(An,3,1)</f>
        <v>40969</v>
      </c>
      <c r="C4" s="29"/>
      <c r="D4" s="30"/>
      <c r="E4" s="29"/>
      <c r="F4" s="30"/>
      <c r="G4" s="31">
        <f>(IF(D4&lt;C4,(1-C4+D4),((D4-C4)))+IF(F4&lt;E4,(1-E4+F4),((F4-E4))))*24</f>
        <v>0</v>
      </c>
    </row>
    <row r="5" spans="2:10" ht="21" customHeight="1">
      <c r="B5" s="12">
        <f>B4+1</f>
        <v>40970</v>
      </c>
      <c r="C5" s="29"/>
      <c r="D5" s="30"/>
      <c r="E5" s="29"/>
      <c r="F5" s="30"/>
      <c r="G5" s="31">
        <f>(IF(D5&lt;C5,(1-C5+D5),((D5-C5)))+IF(F5&lt;E5,(1-E5+F5),((F5-E5))))*24</f>
        <v>0</v>
      </c>
    </row>
    <row r="6" spans="2:10" ht="21" customHeight="1">
      <c r="B6" s="12">
        <f>B5+1</f>
        <v>40971</v>
      </c>
      <c r="C6" s="29"/>
      <c r="D6" s="30"/>
      <c r="E6" s="29"/>
      <c r="F6" s="30"/>
      <c r="G6" s="31">
        <f>(IF(D6&lt;C6,(1-C6+D6),((D6-C6)))+IF(F6&lt;E6,(1-E6+F6),((F6-E6))))*24</f>
        <v>0</v>
      </c>
    </row>
    <row r="7" spans="2:10" ht="21" customHeight="1">
      <c r="B7" s="12">
        <f t="shared" ref="B7:B34" si="0">B6+1</f>
        <v>40972</v>
      </c>
      <c r="C7" s="29"/>
      <c r="D7" s="30"/>
      <c r="E7" s="29"/>
      <c r="F7" s="30"/>
      <c r="G7" s="31">
        <f t="shared" ref="G7:G34" si="1">(IF(D7&lt;C7,(1-C7+D7),((D7-C7)))+IF(F7&lt;E7,(1-E7+F7),((F7-E7))))*24</f>
        <v>0</v>
      </c>
    </row>
    <row r="8" spans="2:10" ht="21" customHeight="1">
      <c r="B8" s="12">
        <f t="shared" si="0"/>
        <v>40973</v>
      </c>
      <c r="C8" s="29"/>
      <c r="D8" s="30"/>
      <c r="E8" s="29"/>
      <c r="F8" s="30"/>
      <c r="G8" s="31">
        <f t="shared" si="1"/>
        <v>0</v>
      </c>
    </row>
    <row r="9" spans="2:10" ht="21" customHeight="1">
      <c r="B9" s="12">
        <f t="shared" si="0"/>
        <v>40974</v>
      </c>
      <c r="C9" s="29"/>
      <c r="D9" s="30"/>
      <c r="E9" s="29"/>
      <c r="F9" s="30"/>
      <c r="G9" s="31">
        <f t="shared" si="1"/>
        <v>0</v>
      </c>
    </row>
    <row r="10" spans="2:10" ht="21" customHeight="1">
      <c r="B10" s="12">
        <f t="shared" si="0"/>
        <v>40975</v>
      </c>
      <c r="C10" s="29"/>
      <c r="D10" s="30"/>
      <c r="E10" s="29"/>
      <c r="F10" s="30"/>
      <c r="G10" s="31">
        <f t="shared" si="1"/>
        <v>0</v>
      </c>
    </row>
    <row r="11" spans="2:10" ht="21" customHeight="1">
      <c r="B11" s="12">
        <f t="shared" si="0"/>
        <v>40976</v>
      </c>
      <c r="C11" s="29"/>
      <c r="D11" s="30"/>
      <c r="E11" s="29"/>
      <c r="F11" s="30"/>
      <c r="G11" s="31">
        <f t="shared" si="1"/>
        <v>0</v>
      </c>
    </row>
    <row r="12" spans="2:10" ht="21" customHeight="1">
      <c r="B12" s="12">
        <f t="shared" si="0"/>
        <v>40977</v>
      </c>
      <c r="C12" s="29"/>
      <c r="D12" s="30"/>
      <c r="E12" s="29"/>
      <c r="F12" s="30"/>
      <c r="G12" s="31">
        <f t="shared" si="1"/>
        <v>0</v>
      </c>
    </row>
    <row r="13" spans="2:10" ht="21" customHeight="1">
      <c r="B13" s="12">
        <f t="shared" si="0"/>
        <v>40978</v>
      </c>
      <c r="C13" s="29"/>
      <c r="D13" s="30"/>
      <c r="E13" s="29"/>
      <c r="F13" s="30"/>
      <c r="G13" s="31">
        <f t="shared" si="1"/>
        <v>0</v>
      </c>
    </row>
    <row r="14" spans="2:10" ht="21" customHeight="1">
      <c r="B14" s="12">
        <f t="shared" si="0"/>
        <v>40979</v>
      </c>
      <c r="C14" s="29"/>
      <c r="D14" s="30"/>
      <c r="E14" s="29"/>
      <c r="F14" s="30"/>
      <c r="G14" s="31">
        <f t="shared" si="1"/>
        <v>0</v>
      </c>
    </row>
    <row r="15" spans="2:10" ht="21" customHeight="1">
      <c r="B15" s="12">
        <f t="shared" si="0"/>
        <v>40980</v>
      </c>
      <c r="C15" s="29"/>
      <c r="D15" s="30"/>
      <c r="E15" s="29"/>
      <c r="F15" s="30"/>
      <c r="G15" s="31">
        <f t="shared" si="1"/>
        <v>0</v>
      </c>
    </row>
    <row r="16" spans="2:10" ht="21" customHeight="1">
      <c r="B16" s="12">
        <f t="shared" si="0"/>
        <v>40981</v>
      </c>
      <c r="C16" s="29"/>
      <c r="D16" s="30"/>
      <c r="E16" s="29"/>
      <c r="F16" s="30"/>
      <c r="G16" s="31">
        <f t="shared" si="1"/>
        <v>0</v>
      </c>
    </row>
    <row r="17" spans="2:7" ht="21" customHeight="1">
      <c r="B17" s="12">
        <f t="shared" si="0"/>
        <v>40982</v>
      </c>
      <c r="C17" s="29"/>
      <c r="D17" s="30"/>
      <c r="E17" s="29"/>
      <c r="F17" s="30"/>
      <c r="G17" s="31">
        <f t="shared" si="1"/>
        <v>0</v>
      </c>
    </row>
    <row r="18" spans="2:7" ht="21" customHeight="1">
      <c r="B18" s="12">
        <f t="shared" si="0"/>
        <v>40983</v>
      </c>
      <c r="C18" s="29"/>
      <c r="D18" s="30"/>
      <c r="E18" s="29"/>
      <c r="F18" s="30"/>
      <c r="G18" s="31">
        <f t="shared" si="1"/>
        <v>0</v>
      </c>
    </row>
    <row r="19" spans="2:7" ht="21" customHeight="1">
      <c r="B19" s="12">
        <f t="shared" si="0"/>
        <v>40984</v>
      </c>
      <c r="C19" s="29"/>
      <c r="D19" s="30"/>
      <c r="E19" s="29"/>
      <c r="F19" s="30"/>
      <c r="G19" s="31">
        <f t="shared" si="1"/>
        <v>0</v>
      </c>
    </row>
    <row r="20" spans="2:7" ht="21" customHeight="1">
      <c r="B20" s="12">
        <f t="shared" si="0"/>
        <v>40985</v>
      </c>
      <c r="C20" s="29"/>
      <c r="D20" s="30"/>
      <c r="E20" s="29"/>
      <c r="F20" s="30"/>
      <c r="G20" s="31">
        <f t="shared" si="1"/>
        <v>0</v>
      </c>
    </row>
    <row r="21" spans="2:7" ht="21" customHeight="1">
      <c r="B21" s="12">
        <f t="shared" si="0"/>
        <v>40986</v>
      </c>
      <c r="C21" s="29"/>
      <c r="D21" s="30"/>
      <c r="E21" s="29"/>
      <c r="F21" s="30"/>
      <c r="G21" s="31">
        <f t="shared" si="1"/>
        <v>0</v>
      </c>
    </row>
    <row r="22" spans="2:7" ht="21" customHeight="1">
      <c r="B22" s="12">
        <f t="shared" si="0"/>
        <v>40987</v>
      </c>
      <c r="C22" s="29"/>
      <c r="D22" s="30"/>
      <c r="E22" s="29"/>
      <c r="F22" s="30"/>
      <c r="G22" s="31">
        <f t="shared" si="1"/>
        <v>0</v>
      </c>
    </row>
    <row r="23" spans="2:7" ht="21" customHeight="1">
      <c r="B23" s="12">
        <f t="shared" si="0"/>
        <v>40988</v>
      </c>
      <c r="C23" s="29"/>
      <c r="D23" s="30"/>
      <c r="E23" s="29"/>
      <c r="F23" s="30"/>
      <c r="G23" s="31">
        <f t="shared" si="1"/>
        <v>0</v>
      </c>
    </row>
    <row r="24" spans="2:7" ht="21" customHeight="1">
      <c r="B24" s="12">
        <f t="shared" si="0"/>
        <v>40989</v>
      </c>
      <c r="C24" s="29"/>
      <c r="D24" s="30"/>
      <c r="E24" s="29"/>
      <c r="F24" s="30"/>
      <c r="G24" s="31">
        <f t="shared" si="1"/>
        <v>0</v>
      </c>
    </row>
    <row r="25" spans="2:7" ht="21" customHeight="1">
      <c r="B25" s="12">
        <f t="shared" si="0"/>
        <v>40990</v>
      </c>
      <c r="C25" s="29"/>
      <c r="D25" s="30"/>
      <c r="E25" s="29"/>
      <c r="F25" s="30"/>
      <c r="G25" s="31">
        <f t="shared" si="1"/>
        <v>0</v>
      </c>
    </row>
    <row r="26" spans="2:7" ht="21" customHeight="1">
      <c r="B26" s="12">
        <f t="shared" si="0"/>
        <v>40991</v>
      </c>
      <c r="C26" s="29"/>
      <c r="D26" s="30"/>
      <c r="E26" s="29"/>
      <c r="F26" s="30"/>
      <c r="G26" s="31">
        <f t="shared" si="1"/>
        <v>0</v>
      </c>
    </row>
    <row r="27" spans="2:7" ht="21" customHeight="1">
      <c r="B27" s="12">
        <f t="shared" si="0"/>
        <v>40992</v>
      </c>
      <c r="C27" s="29"/>
      <c r="D27" s="30"/>
      <c r="E27" s="29"/>
      <c r="F27" s="30"/>
      <c r="G27" s="31">
        <f t="shared" si="1"/>
        <v>0</v>
      </c>
    </row>
    <row r="28" spans="2:7" ht="21" customHeight="1">
      <c r="B28" s="12">
        <f t="shared" si="0"/>
        <v>40993</v>
      </c>
      <c r="C28" s="29"/>
      <c r="D28" s="30"/>
      <c r="E28" s="29"/>
      <c r="F28" s="30"/>
      <c r="G28" s="31">
        <f t="shared" si="1"/>
        <v>0</v>
      </c>
    </row>
    <row r="29" spans="2:7" ht="21" customHeight="1">
      <c r="B29" s="12">
        <f t="shared" si="0"/>
        <v>40994</v>
      </c>
      <c r="C29" s="29"/>
      <c r="D29" s="30"/>
      <c r="E29" s="29"/>
      <c r="F29" s="30"/>
      <c r="G29" s="31">
        <f t="shared" si="1"/>
        <v>0</v>
      </c>
    </row>
    <row r="30" spans="2:7" ht="21" customHeight="1">
      <c r="B30" s="12">
        <f t="shared" si="0"/>
        <v>40995</v>
      </c>
      <c r="C30" s="29"/>
      <c r="D30" s="30"/>
      <c r="E30" s="29"/>
      <c r="F30" s="30"/>
      <c r="G30" s="31">
        <f t="shared" si="1"/>
        <v>0</v>
      </c>
    </row>
    <row r="31" spans="2:7" ht="21" customHeight="1">
      <c r="B31" s="12">
        <f t="shared" si="0"/>
        <v>40996</v>
      </c>
      <c r="C31" s="29"/>
      <c r="D31" s="30"/>
      <c r="E31" s="29"/>
      <c r="F31" s="30"/>
      <c r="G31" s="31">
        <f t="shared" si="1"/>
        <v>0</v>
      </c>
    </row>
    <row r="32" spans="2:7" ht="21" customHeight="1">
      <c r="B32" s="12">
        <f t="shared" si="0"/>
        <v>40997</v>
      </c>
      <c r="C32" s="29"/>
      <c r="D32" s="30"/>
      <c r="E32" s="29"/>
      <c r="F32" s="30"/>
      <c r="G32" s="31">
        <f t="shared" si="1"/>
        <v>0</v>
      </c>
    </row>
    <row r="33" spans="2:7" ht="21" customHeight="1">
      <c r="B33" s="12">
        <f t="shared" si="0"/>
        <v>40998</v>
      </c>
      <c r="C33" s="29"/>
      <c r="D33" s="30"/>
      <c r="E33" s="29"/>
      <c r="F33" s="30"/>
      <c r="G33" s="31">
        <f t="shared" si="1"/>
        <v>0</v>
      </c>
    </row>
    <row r="34" spans="2:7" ht="21" customHeight="1">
      <c r="B34" s="12">
        <f t="shared" si="0"/>
        <v>40999</v>
      </c>
      <c r="C34" s="29"/>
      <c r="D34" s="30"/>
      <c r="E34" s="29"/>
      <c r="F34" s="30"/>
      <c r="G34" s="31">
        <f t="shared" si="1"/>
        <v>0</v>
      </c>
    </row>
    <row r="35" spans="2:7" ht="21" customHeight="1">
      <c r="F35" s="27" t="s">
        <v>32</v>
      </c>
      <c r="G35" s="28">
        <f>SUM($G$4:$G$34)</f>
        <v>0</v>
      </c>
    </row>
  </sheetData>
  <sheetProtection formatCells="0"/>
  <mergeCells count="1">
    <mergeCell ref="B1:G1"/>
  </mergeCells>
  <phoneticPr fontId="7" type="noConversion"/>
  <conditionalFormatting sqref="B4:G34">
    <cfRule type="expression" dxfId="20" priority="1" stopIfTrue="1">
      <formula>COUNTIF(Fériés,$B4)&gt;0</formula>
    </cfRule>
    <cfRule type="expression" dxfId="19" priority="2" stopIfTrue="1">
      <formula>WEEKDAY($B4,2)&gt;5</formula>
    </cfRule>
  </conditionalFormatting>
  <dataValidations count="1">
    <dataValidation type="time" allowBlank="1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ageMargins left="0.5" right="0.5" top="0.75" bottom="0" header="0.5" footer="0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00B0F0"/>
  </sheetPr>
  <dimension ref="B1:J34"/>
  <sheetViews>
    <sheetView showGridLines="0" showZeros="0" topLeftCell="A28" workbookViewId="0">
      <selection activeCell="J12" sqref="J12"/>
    </sheetView>
  </sheetViews>
  <sheetFormatPr baseColWidth="10" defaultColWidth="9.140625" defaultRowHeight="13.5"/>
  <cols>
    <col min="1" max="1" width="2.140625" style="1" customWidth="1"/>
    <col min="2" max="2" width="20.5703125" style="1" bestFit="1" customWidth="1"/>
    <col min="3" max="6" width="12.7109375" style="1" customWidth="1"/>
    <col min="7" max="7" width="16.7109375" style="1" customWidth="1"/>
    <col min="8" max="8" width="6.28515625" style="1" customWidth="1"/>
    <col min="9" max="9" width="12.42578125" style="1" customWidth="1"/>
    <col min="10" max="10" width="11.28515625" style="1" customWidth="1"/>
    <col min="11" max="16384" width="9.140625" style="1"/>
  </cols>
  <sheetData>
    <row r="1" spans="2:10" ht="34.5" customHeight="1">
      <c r="B1" s="33" t="s">
        <v>0</v>
      </c>
      <c r="C1" s="33"/>
      <c r="D1" s="33"/>
      <c r="E1" s="33"/>
      <c r="F1" s="33"/>
      <c r="G1" s="33"/>
      <c r="I1" s="2" t="s">
        <v>6</v>
      </c>
      <c r="J1" s="2">
        <f ca="1">An</f>
        <v>2012</v>
      </c>
    </row>
    <row r="3" spans="2:10" ht="21" customHeight="1">
      <c r="B3" s="3" t="s">
        <v>1</v>
      </c>
      <c r="C3" s="3" t="s">
        <v>2</v>
      </c>
      <c r="D3" s="3" t="s">
        <v>3</v>
      </c>
      <c r="E3" s="3" t="s">
        <v>2</v>
      </c>
      <c r="F3" s="3" t="s">
        <v>3</v>
      </c>
      <c r="G3" s="4" t="s">
        <v>4</v>
      </c>
    </row>
    <row r="4" spans="2:10" ht="21" customHeight="1">
      <c r="B4" s="12">
        <f ca="1">DATE(An,4,1)</f>
        <v>41000</v>
      </c>
      <c r="C4" s="29"/>
      <c r="D4" s="30"/>
      <c r="E4" s="29"/>
      <c r="F4" s="30"/>
      <c r="G4" s="31">
        <f>(IF(D4&lt;C4,(1-C4+D4),((D4-C4)))+IF(F4&lt;E4,(1-E4+F4),((F4-E4))))*24</f>
        <v>0</v>
      </c>
    </row>
    <row r="5" spans="2:10" ht="21" customHeight="1">
      <c r="B5" s="12">
        <f>B4+1</f>
        <v>41001</v>
      </c>
      <c r="C5" s="29"/>
      <c r="D5" s="30"/>
      <c r="E5" s="29"/>
      <c r="F5" s="30"/>
      <c r="G5" s="31">
        <f>(IF(D5&lt;C5,(1-C5+D5),((D5-C5)))+IF(F5&lt;E5,(1-E5+F5),((F5-E5))))*24</f>
        <v>0</v>
      </c>
    </row>
    <row r="6" spans="2:10" ht="21" customHeight="1">
      <c r="B6" s="12">
        <f>B5+1</f>
        <v>41002</v>
      </c>
      <c r="C6" s="29"/>
      <c r="D6" s="30"/>
      <c r="E6" s="29"/>
      <c r="F6" s="30"/>
      <c r="G6" s="31">
        <f>(IF(D6&lt;C6,(1-C6+D6),((D6-C6)))+IF(F6&lt;E6,(1-E6+F6),((F6-E6))))*24</f>
        <v>0</v>
      </c>
    </row>
    <row r="7" spans="2:10" ht="21" customHeight="1">
      <c r="B7" s="12">
        <f t="shared" ref="B7:B33" si="0">B6+1</f>
        <v>41003</v>
      </c>
      <c r="C7" s="29"/>
      <c r="D7" s="30"/>
      <c r="E7" s="29"/>
      <c r="F7" s="30"/>
      <c r="G7" s="31">
        <f t="shared" ref="G7:G33" si="1">(IF(D7&lt;C7,(1-C7+D7),((D7-C7)))+IF(F7&lt;E7,(1-E7+F7),((F7-E7))))*24</f>
        <v>0</v>
      </c>
    </row>
    <row r="8" spans="2:10" ht="21" customHeight="1">
      <c r="B8" s="12">
        <f t="shared" si="0"/>
        <v>41004</v>
      </c>
      <c r="C8" s="29"/>
      <c r="D8" s="30"/>
      <c r="E8" s="29"/>
      <c r="F8" s="30"/>
      <c r="G8" s="31">
        <f t="shared" si="1"/>
        <v>0</v>
      </c>
    </row>
    <row r="9" spans="2:10" ht="21" customHeight="1">
      <c r="B9" s="12">
        <f t="shared" si="0"/>
        <v>41005</v>
      </c>
      <c r="C9" s="29"/>
      <c r="D9" s="30"/>
      <c r="E9" s="29"/>
      <c r="F9" s="30"/>
      <c r="G9" s="31">
        <f t="shared" si="1"/>
        <v>0</v>
      </c>
    </row>
    <row r="10" spans="2:10" ht="21" customHeight="1">
      <c r="B10" s="12">
        <f t="shared" si="0"/>
        <v>41006</v>
      </c>
      <c r="C10" s="29"/>
      <c r="D10" s="30"/>
      <c r="E10" s="29"/>
      <c r="F10" s="30"/>
      <c r="G10" s="31">
        <f t="shared" si="1"/>
        <v>0</v>
      </c>
    </row>
    <row r="11" spans="2:10" ht="21" customHeight="1">
      <c r="B11" s="12">
        <f t="shared" si="0"/>
        <v>41007</v>
      </c>
      <c r="C11" s="29"/>
      <c r="D11" s="30"/>
      <c r="E11" s="29"/>
      <c r="F11" s="30"/>
      <c r="G11" s="31">
        <f t="shared" si="1"/>
        <v>0</v>
      </c>
    </row>
    <row r="12" spans="2:10" ht="21" customHeight="1">
      <c r="B12" s="12">
        <f t="shared" si="0"/>
        <v>41008</v>
      </c>
      <c r="C12" s="29"/>
      <c r="D12" s="30"/>
      <c r="E12" s="29"/>
      <c r="F12" s="30"/>
      <c r="G12" s="31">
        <f t="shared" si="1"/>
        <v>0</v>
      </c>
    </row>
    <row r="13" spans="2:10" ht="21" customHeight="1">
      <c r="B13" s="12">
        <f t="shared" si="0"/>
        <v>41009</v>
      </c>
      <c r="C13" s="29"/>
      <c r="D13" s="30"/>
      <c r="E13" s="29"/>
      <c r="F13" s="30"/>
      <c r="G13" s="31">
        <f t="shared" si="1"/>
        <v>0</v>
      </c>
    </row>
    <row r="14" spans="2:10" ht="21" customHeight="1">
      <c r="B14" s="12">
        <f t="shared" si="0"/>
        <v>41010</v>
      </c>
      <c r="C14" s="29"/>
      <c r="D14" s="30"/>
      <c r="E14" s="29"/>
      <c r="F14" s="30"/>
      <c r="G14" s="31">
        <f t="shared" si="1"/>
        <v>0</v>
      </c>
    </row>
    <row r="15" spans="2:10" ht="21" customHeight="1">
      <c r="B15" s="12">
        <f t="shared" si="0"/>
        <v>41011</v>
      </c>
      <c r="C15" s="29"/>
      <c r="D15" s="30"/>
      <c r="E15" s="29"/>
      <c r="F15" s="30"/>
      <c r="G15" s="31">
        <f t="shared" si="1"/>
        <v>0</v>
      </c>
    </row>
    <row r="16" spans="2:10" ht="21" customHeight="1">
      <c r="B16" s="12">
        <f t="shared" si="0"/>
        <v>41012</v>
      </c>
      <c r="C16" s="29"/>
      <c r="D16" s="30"/>
      <c r="E16" s="29"/>
      <c r="F16" s="30"/>
      <c r="G16" s="31">
        <f t="shared" si="1"/>
        <v>0</v>
      </c>
    </row>
    <row r="17" spans="2:7" ht="21" customHeight="1">
      <c r="B17" s="12">
        <f t="shared" si="0"/>
        <v>41013</v>
      </c>
      <c r="C17" s="29"/>
      <c r="D17" s="30"/>
      <c r="E17" s="29"/>
      <c r="F17" s="30"/>
      <c r="G17" s="31">
        <f t="shared" si="1"/>
        <v>0</v>
      </c>
    </row>
    <row r="18" spans="2:7" ht="21" customHeight="1">
      <c r="B18" s="12">
        <f t="shared" si="0"/>
        <v>41014</v>
      </c>
      <c r="C18" s="29"/>
      <c r="D18" s="30"/>
      <c r="E18" s="29"/>
      <c r="F18" s="30"/>
      <c r="G18" s="31">
        <f t="shared" si="1"/>
        <v>0</v>
      </c>
    </row>
    <row r="19" spans="2:7" ht="21" customHeight="1">
      <c r="B19" s="12">
        <f t="shared" si="0"/>
        <v>41015</v>
      </c>
      <c r="C19" s="29"/>
      <c r="D19" s="30"/>
      <c r="E19" s="29"/>
      <c r="F19" s="30"/>
      <c r="G19" s="31">
        <f t="shared" si="1"/>
        <v>0</v>
      </c>
    </row>
    <row r="20" spans="2:7" ht="21" customHeight="1">
      <c r="B20" s="12">
        <f t="shared" si="0"/>
        <v>41016</v>
      </c>
      <c r="C20" s="29"/>
      <c r="D20" s="30"/>
      <c r="E20" s="29"/>
      <c r="F20" s="30"/>
      <c r="G20" s="31">
        <f t="shared" si="1"/>
        <v>0</v>
      </c>
    </row>
    <row r="21" spans="2:7" ht="21" customHeight="1">
      <c r="B21" s="12">
        <f t="shared" si="0"/>
        <v>41017</v>
      </c>
      <c r="C21" s="29"/>
      <c r="D21" s="30"/>
      <c r="E21" s="29"/>
      <c r="F21" s="30"/>
      <c r="G21" s="31">
        <f t="shared" si="1"/>
        <v>0</v>
      </c>
    </row>
    <row r="22" spans="2:7" ht="21" customHeight="1">
      <c r="B22" s="12">
        <f t="shared" si="0"/>
        <v>41018</v>
      </c>
      <c r="C22" s="29"/>
      <c r="D22" s="30"/>
      <c r="E22" s="29"/>
      <c r="F22" s="30"/>
      <c r="G22" s="31">
        <f t="shared" si="1"/>
        <v>0</v>
      </c>
    </row>
    <row r="23" spans="2:7" ht="21" customHeight="1">
      <c r="B23" s="12">
        <f t="shared" si="0"/>
        <v>41019</v>
      </c>
      <c r="C23" s="29"/>
      <c r="D23" s="30"/>
      <c r="E23" s="29"/>
      <c r="F23" s="30"/>
      <c r="G23" s="31">
        <f t="shared" si="1"/>
        <v>0</v>
      </c>
    </row>
    <row r="24" spans="2:7" ht="21" customHeight="1">
      <c r="B24" s="12">
        <f t="shared" si="0"/>
        <v>41020</v>
      </c>
      <c r="C24" s="29"/>
      <c r="D24" s="30"/>
      <c r="E24" s="29"/>
      <c r="F24" s="30"/>
      <c r="G24" s="31">
        <f t="shared" si="1"/>
        <v>0</v>
      </c>
    </row>
    <row r="25" spans="2:7" ht="21" customHeight="1">
      <c r="B25" s="12">
        <f t="shared" si="0"/>
        <v>41021</v>
      </c>
      <c r="C25" s="29"/>
      <c r="D25" s="30"/>
      <c r="E25" s="29"/>
      <c r="F25" s="30"/>
      <c r="G25" s="31">
        <f t="shared" si="1"/>
        <v>0</v>
      </c>
    </row>
    <row r="26" spans="2:7" ht="21" customHeight="1">
      <c r="B26" s="12">
        <f t="shared" si="0"/>
        <v>41022</v>
      </c>
      <c r="C26" s="29"/>
      <c r="D26" s="30"/>
      <c r="E26" s="29"/>
      <c r="F26" s="30"/>
      <c r="G26" s="31">
        <f t="shared" si="1"/>
        <v>0</v>
      </c>
    </row>
    <row r="27" spans="2:7" ht="21" customHeight="1">
      <c r="B27" s="12">
        <f t="shared" si="0"/>
        <v>41023</v>
      </c>
      <c r="C27" s="29"/>
      <c r="D27" s="30"/>
      <c r="E27" s="29"/>
      <c r="F27" s="30"/>
      <c r="G27" s="31">
        <f t="shared" si="1"/>
        <v>0</v>
      </c>
    </row>
    <row r="28" spans="2:7" ht="21" customHeight="1">
      <c r="B28" s="12">
        <f t="shared" si="0"/>
        <v>41024</v>
      </c>
      <c r="C28" s="29"/>
      <c r="D28" s="30"/>
      <c r="E28" s="29"/>
      <c r="F28" s="30"/>
      <c r="G28" s="31">
        <f t="shared" si="1"/>
        <v>0</v>
      </c>
    </row>
    <row r="29" spans="2:7" ht="21" customHeight="1">
      <c r="B29" s="12">
        <f t="shared" si="0"/>
        <v>41025</v>
      </c>
      <c r="C29" s="29"/>
      <c r="D29" s="30"/>
      <c r="E29" s="29"/>
      <c r="F29" s="30"/>
      <c r="G29" s="31">
        <f t="shared" si="1"/>
        <v>0</v>
      </c>
    </row>
    <row r="30" spans="2:7" ht="21" customHeight="1">
      <c r="B30" s="12">
        <f t="shared" si="0"/>
        <v>41026</v>
      </c>
      <c r="C30" s="29"/>
      <c r="D30" s="30"/>
      <c r="E30" s="29"/>
      <c r="F30" s="30"/>
      <c r="G30" s="31">
        <f t="shared" si="1"/>
        <v>0</v>
      </c>
    </row>
    <row r="31" spans="2:7" ht="21" customHeight="1">
      <c r="B31" s="12">
        <f t="shared" si="0"/>
        <v>41027</v>
      </c>
      <c r="C31" s="29"/>
      <c r="D31" s="30"/>
      <c r="E31" s="29"/>
      <c r="F31" s="30"/>
      <c r="G31" s="31">
        <f t="shared" si="1"/>
        <v>0</v>
      </c>
    </row>
    <row r="32" spans="2:7" ht="21" customHeight="1">
      <c r="B32" s="12">
        <f t="shared" si="0"/>
        <v>41028</v>
      </c>
      <c r="C32" s="29"/>
      <c r="D32" s="30"/>
      <c r="E32" s="29"/>
      <c r="F32" s="30"/>
      <c r="G32" s="31">
        <f t="shared" si="1"/>
        <v>0</v>
      </c>
    </row>
    <row r="33" spans="2:7" ht="21" customHeight="1">
      <c r="B33" s="12">
        <f t="shared" si="0"/>
        <v>41029</v>
      </c>
      <c r="C33" s="29"/>
      <c r="D33" s="30"/>
      <c r="E33" s="29"/>
      <c r="F33" s="30"/>
      <c r="G33" s="31">
        <f t="shared" si="1"/>
        <v>0</v>
      </c>
    </row>
    <row r="34" spans="2:7" ht="21" customHeight="1">
      <c r="F34" s="27" t="s">
        <v>32</v>
      </c>
      <c r="G34" s="28">
        <f>SUM($G$4:$G$33)</f>
        <v>0</v>
      </c>
    </row>
  </sheetData>
  <sheetProtection formatCells="0"/>
  <mergeCells count="1">
    <mergeCell ref="B1:G1"/>
  </mergeCells>
  <phoneticPr fontId="7" type="noConversion"/>
  <conditionalFormatting sqref="B4:G33">
    <cfRule type="expression" dxfId="18" priority="1" stopIfTrue="1">
      <formula>COUNTIF(Fériés,$B4)&gt;0</formula>
    </cfRule>
    <cfRule type="expression" dxfId="17" priority="2" stopIfTrue="1">
      <formula>WEEKDAY($B4,2)&gt;5</formula>
    </cfRule>
  </conditionalFormatting>
  <dataValidations count="1">
    <dataValidation type="time" allowBlank="1" showInputMessage="1" showErrorMessage="1" errorTitle="Entrée incorrecte" error="Veuillez indiquer l'heure au format 24 heures, entre 0:00 et 23:59 (1:00, 8:00, 13:00, 20:00, etc.)." sqref="C4:F33">
      <formula1>0</formula1>
      <formula2>0.999305555555556</formula2>
    </dataValidation>
  </dataValidations>
  <pageMargins left="0.5" right="0.5" top="0.75" bottom="0" header="0.5" footer="0"/>
  <pageSetup paperSize="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00B0F0"/>
  </sheetPr>
  <dimension ref="B1:J35"/>
  <sheetViews>
    <sheetView showGridLines="0" showZeros="0" topLeftCell="A25" workbookViewId="0">
      <selection activeCell="J12" sqref="J12"/>
    </sheetView>
  </sheetViews>
  <sheetFormatPr baseColWidth="10" defaultColWidth="9.140625" defaultRowHeight="13.5"/>
  <cols>
    <col min="1" max="1" width="2.140625" style="1" customWidth="1"/>
    <col min="2" max="2" width="20.140625" style="1" bestFit="1" customWidth="1"/>
    <col min="3" max="6" width="12.7109375" style="1" customWidth="1"/>
    <col min="7" max="7" width="16.7109375" style="1" customWidth="1"/>
    <col min="8" max="8" width="6.28515625" style="1" customWidth="1"/>
    <col min="9" max="9" width="12.42578125" style="1" customWidth="1"/>
    <col min="10" max="10" width="11.28515625" style="1" customWidth="1"/>
    <col min="11" max="16384" width="9.140625" style="1"/>
  </cols>
  <sheetData>
    <row r="1" spans="2:10" ht="34.5" customHeight="1">
      <c r="B1" s="33" t="s">
        <v>0</v>
      </c>
      <c r="C1" s="33"/>
      <c r="D1" s="33"/>
      <c r="E1" s="33"/>
      <c r="F1" s="33"/>
      <c r="G1" s="33"/>
      <c r="I1" s="2" t="s">
        <v>7</v>
      </c>
      <c r="J1" s="2">
        <f ca="1">An</f>
        <v>2012</v>
      </c>
    </row>
    <row r="3" spans="2:10" ht="21" customHeight="1">
      <c r="B3" s="3" t="s">
        <v>1</v>
      </c>
      <c r="C3" s="3" t="s">
        <v>2</v>
      </c>
      <c r="D3" s="3" t="s">
        <v>3</v>
      </c>
      <c r="E3" s="3" t="s">
        <v>2</v>
      </c>
      <c r="F3" s="3" t="s">
        <v>3</v>
      </c>
      <c r="G3" s="4" t="s">
        <v>4</v>
      </c>
    </row>
    <row r="4" spans="2:10" ht="21" customHeight="1">
      <c r="B4" s="12">
        <f ca="1">DATE(An,5,1)</f>
        <v>41030</v>
      </c>
      <c r="C4" s="29"/>
      <c r="D4" s="30"/>
      <c r="E4" s="29"/>
      <c r="F4" s="30"/>
      <c r="G4" s="31">
        <f>(IF(D4&lt;C4,(1-C4+D4),((D4-C4)))+IF(F4&lt;E4,(1-E4+F4),((F4-E4))))*24</f>
        <v>0</v>
      </c>
    </row>
    <row r="5" spans="2:10" ht="21" customHeight="1">
      <c r="B5" s="12">
        <f>B4+1</f>
        <v>41031</v>
      </c>
      <c r="C5" s="29"/>
      <c r="D5" s="30"/>
      <c r="E5" s="29"/>
      <c r="F5" s="30"/>
      <c r="G5" s="31">
        <f>(IF(D5&lt;C5,(1-C5+D5),((D5-C5)))+IF(F5&lt;E5,(1-E5+F5),((F5-E5))))*24</f>
        <v>0</v>
      </c>
    </row>
    <row r="6" spans="2:10" ht="21" customHeight="1">
      <c r="B6" s="12">
        <f>B5+1</f>
        <v>41032</v>
      </c>
      <c r="C6" s="29"/>
      <c r="D6" s="30"/>
      <c r="E6" s="29"/>
      <c r="F6" s="30"/>
      <c r="G6" s="31">
        <f>(IF(D6&lt;C6,(1-C6+D6),((D6-C6)))+IF(F6&lt;E6,(1-E6+F6),((F6-E6))))*24</f>
        <v>0</v>
      </c>
    </row>
    <row r="7" spans="2:10" ht="21" customHeight="1">
      <c r="B7" s="12">
        <f t="shared" ref="B7:B34" si="0">B6+1</f>
        <v>41033</v>
      </c>
      <c r="C7" s="29"/>
      <c r="D7" s="30"/>
      <c r="E7" s="29"/>
      <c r="F7" s="30"/>
      <c r="G7" s="31">
        <f t="shared" ref="G7:G34" si="1">(IF(D7&lt;C7,(1-C7+D7),((D7-C7)))+IF(F7&lt;E7,(1-E7+F7),((F7-E7))))*24</f>
        <v>0</v>
      </c>
    </row>
    <row r="8" spans="2:10" ht="21" customHeight="1">
      <c r="B8" s="12">
        <f t="shared" si="0"/>
        <v>41034</v>
      </c>
      <c r="C8" s="29"/>
      <c r="D8" s="30"/>
      <c r="E8" s="29"/>
      <c r="F8" s="30"/>
      <c r="G8" s="31">
        <f t="shared" si="1"/>
        <v>0</v>
      </c>
    </row>
    <row r="9" spans="2:10" ht="21" customHeight="1">
      <c r="B9" s="12">
        <f t="shared" si="0"/>
        <v>41035</v>
      </c>
      <c r="C9" s="29"/>
      <c r="D9" s="30"/>
      <c r="E9" s="29"/>
      <c r="F9" s="30"/>
      <c r="G9" s="31">
        <f t="shared" si="1"/>
        <v>0</v>
      </c>
    </row>
    <row r="10" spans="2:10" ht="21" customHeight="1">
      <c r="B10" s="12">
        <f t="shared" si="0"/>
        <v>41036</v>
      </c>
      <c r="C10" s="29"/>
      <c r="D10" s="30"/>
      <c r="E10" s="29"/>
      <c r="F10" s="30"/>
      <c r="G10" s="31">
        <f t="shared" si="1"/>
        <v>0</v>
      </c>
    </row>
    <row r="11" spans="2:10" ht="21" customHeight="1">
      <c r="B11" s="12">
        <f t="shared" si="0"/>
        <v>41037</v>
      </c>
      <c r="C11" s="29"/>
      <c r="D11" s="30"/>
      <c r="E11" s="29"/>
      <c r="F11" s="30"/>
      <c r="G11" s="31">
        <f t="shared" si="1"/>
        <v>0</v>
      </c>
    </row>
    <row r="12" spans="2:10" ht="21" customHeight="1">
      <c r="B12" s="12">
        <f t="shared" si="0"/>
        <v>41038</v>
      </c>
      <c r="C12" s="29"/>
      <c r="D12" s="30"/>
      <c r="E12" s="29"/>
      <c r="F12" s="30"/>
      <c r="G12" s="31">
        <f t="shared" si="1"/>
        <v>0</v>
      </c>
    </row>
    <row r="13" spans="2:10" ht="21" customHeight="1">
      <c r="B13" s="12">
        <f t="shared" si="0"/>
        <v>41039</v>
      </c>
      <c r="C13" s="29"/>
      <c r="D13" s="30"/>
      <c r="E13" s="29"/>
      <c r="F13" s="30"/>
      <c r="G13" s="31">
        <f t="shared" si="1"/>
        <v>0</v>
      </c>
    </row>
    <row r="14" spans="2:10" ht="21" customHeight="1">
      <c r="B14" s="12">
        <f t="shared" si="0"/>
        <v>41040</v>
      </c>
      <c r="C14" s="29"/>
      <c r="D14" s="30"/>
      <c r="E14" s="29"/>
      <c r="F14" s="30"/>
      <c r="G14" s="31">
        <f t="shared" si="1"/>
        <v>0</v>
      </c>
    </row>
    <row r="15" spans="2:10" ht="21" customHeight="1">
      <c r="B15" s="12">
        <f t="shared" si="0"/>
        <v>41041</v>
      </c>
      <c r="C15" s="29"/>
      <c r="D15" s="30"/>
      <c r="E15" s="29"/>
      <c r="F15" s="30"/>
      <c r="G15" s="31">
        <f t="shared" si="1"/>
        <v>0</v>
      </c>
    </row>
    <row r="16" spans="2:10" ht="21" customHeight="1">
      <c r="B16" s="12">
        <f t="shared" si="0"/>
        <v>41042</v>
      </c>
      <c r="C16" s="29"/>
      <c r="D16" s="30"/>
      <c r="E16" s="29"/>
      <c r="F16" s="30"/>
      <c r="G16" s="31">
        <f t="shared" si="1"/>
        <v>0</v>
      </c>
    </row>
    <row r="17" spans="2:7" ht="21" customHeight="1">
      <c r="B17" s="12">
        <f t="shared" si="0"/>
        <v>41043</v>
      </c>
      <c r="C17" s="29"/>
      <c r="D17" s="30"/>
      <c r="E17" s="29"/>
      <c r="F17" s="30"/>
      <c r="G17" s="31">
        <f t="shared" si="1"/>
        <v>0</v>
      </c>
    </row>
    <row r="18" spans="2:7" ht="21" customHeight="1">
      <c r="B18" s="12">
        <f t="shared" si="0"/>
        <v>41044</v>
      </c>
      <c r="C18" s="29"/>
      <c r="D18" s="30"/>
      <c r="E18" s="29"/>
      <c r="F18" s="30"/>
      <c r="G18" s="31">
        <f t="shared" si="1"/>
        <v>0</v>
      </c>
    </row>
    <row r="19" spans="2:7" ht="21" customHeight="1">
      <c r="B19" s="12">
        <f t="shared" si="0"/>
        <v>41045</v>
      </c>
      <c r="C19" s="29"/>
      <c r="D19" s="30"/>
      <c r="E19" s="29"/>
      <c r="F19" s="30"/>
      <c r="G19" s="31">
        <f t="shared" si="1"/>
        <v>0</v>
      </c>
    </row>
    <row r="20" spans="2:7" ht="21" customHeight="1">
      <c r="B20" s="12">
        <f t="shared" si="0"/>
        <v>41046</v>
      </c>
      <c r="C20" s="29"/>
      <c r="D20" s="30"/>
      <c r="E20" s="29"/>
      <c r="F20" s="30"/>
      <c r="G20" s="31">
        <f t="shared" si="1"/>
        <v>0</v>
      </c>
    </row>
    <row r="21" spans="2:7" ht="21" customHeight="1">
      <c r="B21" s="12">
        <f t="shared" si="0"/>
        <v>41047</v>
      </c>
      <c r="C21" s="29"/>
      <c r="D21" s="30"/>
      <c r="E21" s="29"/>
      <c r="F21" s="30"/>
      <c r="G21" s="31">
        <f t="shared" si="1"/>
        <v>0</v>
      </c>
    </row>
    <row r="22" spans="2:7" ht="21" customHeight="1">
      <c r="B22" s="12">
        <f t="shared" si="0"/>
        <v>41048</v>
      </c>
      <c r="C22" s="29"/>
      <c r="D22" s="30"/>
      <c r="E22" s="29"/>
      <c r="F22" s="30"/>
      <c r="G22" s="31">
        <f t="shared" si="1"/>
        <v>0</v>
      </c>
    </row>
    <row r="23" spans="2:7" ht="21" customHeight="1">
      <c r="B23" s="12">
        <f t="shared" si="0"/>
        <v>41049</v>
      </c>
      <c r="C23" s="29"/>
      <c r="D23" s="30"/>
      <c r="E23" s="29"/>
      <c r="F23" s="30"/>
      <c r="G23" s="31">
        <f t="shared" si="1"/>
        <v>0</v>
      </c>
    </row>
    <row r="24" spans="2:7" ht="21" customHeight="1">
      <c r="B24" s="12">
        <f t="shared" si="0"/>
        <v>41050</v>
      </c>
      <c r="C24" s="29"/>
      <c r="D24" s="30"/>
      <c r="E24" s="29"/>
      <c r="F24" s="30"/>
      <c r="G24" s="31">
        <f t="shared" si="1"/>
        <v>0</v>
      </c>
    </row>
    <row r="25" spans="2:7" ht="21" customHeight="1">
      <c r="B25" s="12">
        <f t="shared" si="0"/>
        <v>41051</v>
      </c>
      <c r="C25" s="29"/>
      <c r="D25" s="30"/>
      <c r="E25" s="29"/>
      <c r="F25" s="30"/>
      <c r="G25" s="31">
        <f t="shared" si="1"/>
        <v>0</v>
      </c>
    </row>
    <row r="26" spans="2:7" ht="21" customHeight="1">
      <c r="B26" s="12">
        <f t="shared" si="0"/>
        <v>41052</v>
      </c>
      <c r="C26" s="29"/>
      <c r="D26" s="30"/>
      <c r="E26" s="29"/>
      <c r="F26" s="30"/>
      <c r="G26" s="31">
        <f t="shared" si="1"/>
        <v>0</v>
      </c>
    </row>
    <row r="27" spans="2:7" ht="21" customHeight="1">
      <c r="B27" s="12">
        <f t="shared" si="0"/>
        <v>41053</v>
      </c>
      <c r="C27" s="29"/>
      <c r="D27" s="30"/>
      <c r="E27" s="29"/>
      <c r="F27" s="30"/>
      <c r="G27" s="31">
        <f t="shared" si="1"/>
        <v>0</v>
      </c>
    </row>
    <row r="28" spans="2:7" ht="21" customHeight="1">
      <c r="B28" s="12">
        <f t="shared" si="0"/>
        <v>41054</v>
      </c>
      <c r="C28" s="29"/>
      <c r="D28" s="30"/>
      <c r="E28" s="29"/>
      <c r="F28" s="30"/>
      <c r="G28" s="31">
        <f t="shared" si="1"/>
        <v>0</v>
      </c>
    </row>
    <row r="29" spans="2:7" ht="21" customHeight="1">
      <c r="B29" s="12">
        <f t="shared" si="0"/>
        <v>41055</v>
      </c>
      <c r="C29" s="29"/>
      <c r="D29" s="30"/>
      <c r="E29" s="29"/>
      <c r="F29" s="30"/>
      <c r="G29" s="31">
        <f t="shared" si="1"/>
        <v>0</v>
      </c>
    </row>
    <row r="30" spans="2:7" ht="21" customHeight="1">
      <c r="B30" s="12">
        <f t="shared" si="0"/>
        <v>41056</v>
      </c>
      <c r="C30" s="29"/>
      <c r="D30" s="30"/>
      <c r="E30" s="29"/>
      <c r="F30" s="30"/>
      <c r="G30" s="31">
        <f t="shared" si="1"/>
        <v>0</v>
      </c>
    </row>
    <row r="31" spans="2:7" ht="21" customHeight="1">
      <c r="B31" s="12">
        <f t="shared" si="0"/>
        <v>41057</v>
      </c>
      <c r="C31" s="29"/>
      <c r="D31" s="30"/>
      <c r="E31" s="29"/>
      <c r="F31" s="30"/>
      <c r="G31" s="31">
        <f t="shared" si="1"/>
        <v>0</v>
      </c>
    </row>
    <row r="32" spans="2:7" ht="21" customHeight="1">
      <c r="B32" s="12">
        <f t="shared" si="0"/>
        <v>41058</v>
      </c>
      <c r="C32" s="29"/>
      <c r="D32" s="30"/>
      <c r="E32" s="29"/>
      <c r="F32" s="30"/>
      <c r="G32" s="31">
        <f t="shared" si="1"/>
        <v>0</v>
      </c>
    </row>
    <row r="33" spans="2:7" ht="21" customHeight="1">
      <c r="B33" s="12">
        <f t="shared" si="0"/>
        <v>41059</v>
      </c>
      <c r="C33" s="29"/>
      <c r="D33" s="30"/>
      <c r="E33" s="29"/>
      <c r="F33" s="30"/>
      <c r="G33" s="31">
        <f t="shared" si="1"/>
        <v>0</v>
      </c>
    </row>
    <row r="34" spans="2:7" ht="21" customHeight="1">
      <c r="B34" s="12">
        <f t="shared" si="0"/>
        <v>41060</v>
      </c>
      <c r="C34" s="29"/>
      <c r="D34" s="30"/>
      <c r="E34" s="29"/>
      <c r="F34" s="30"/>
      <c r="G34" s="31">
        <f t="shared" si="1"/>
        <v>0</v>
      </c>
    </row>
    <row r="35" spans="2:7" ht="21" customHeight="1">
      <c r="F35" s="27" t="s">
        <v>32</v>
      </c>
      <c r="G35" s="28">
        <f>SUM($G$4:$G$34)</f>
        <v>0</v>
      </c>
    </row>
  </sheetData>
  <sheetProtection formatCells="0"/>
  <mergeCells count="1">
    <mergeCell ref="B1:G1"/>
  </mergeCells>
  <phoneticPr fontId="7" type="noConversion"/>
  <conditionalFormatting sqref="B4:G34">
    <cfRule type="expression" dxfId="16" priority="1" stopIfTrue="1">
      <formula>COUNTIF(Fériés,$B4)&gt;0</formula>
    </cfRule>
    <cfRule type="expression" dxfId="15" priority="2" stopIfTrue="1">
      <formula>WEEKDAY($B4,2)&gt;5</formula>
    </cfRule>
  </conditionalFormatting>
  <dataValidations count="1">
    <dataValidation type="time" allowBlank="1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ageMargins left="0.5" right="0.5" top="0.75" bottom="0" header="0.5" footer="0"/>
  <pageSetup paperSize="9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00B0F0"/>
  </sheetPr>
  <dimension ref="B1:J34"/>
  <sheetViews>
    <sheetView showGridLines="0" showZeros="0" topLeftCell="A25" workbookViewId="0">
      <selection activeCell="J12" sqref="J12"/>
    </sheetView>
  </sheetViews>
  <sheetFormatPr baseColWidth="10" defaultColWidth="9.140625" defaultRowHeight="13.5"/>
  <cols>
    <col min="1" max="1" width="2.140625" style="1" customWidth="1"/>
    <col min="2" max="2" width="20.28515625" style="1" bestFit="1" customWidth="1"/>
    <col min="3" max="6" width="12.7109375" style="1" customWidth="1"/>
    <col min="7" max="7" width="16.7109375" style="1" customWidth="1"/>
    <col min="8" max="8" width="6.28515625" style="1" customWidth="1"/>
    <col min="9" max="9" width="12.42578125" style="1" customWidth="1"/>
    <col min="10" max="10" width="11.28515625" style="1" customWidth="1"/>
    <col min="11" max="16384" width="9.140625" style="1"/>
  </cols>
  <sheetData>
    <row r="1" spans="2:10" ht="34.5" customHeight="1">
      <c r="B1" s="33" t="s">
        <v>0</v>
      </c>
      <c r="C1" s="33"/>
      <c r="D1" s="33"/>
      <c r="E1" s="33"/>
      <c r="F1" s="33"/>
      <c r="G1" s="33"/>
      <c r="I1" s="2" t="s">
        <v>8</v>
      </c>
      <c r="J1" s="2">
        <f ca="1">An</f>
        <v>2012</v>
      </c>
    </row>
    <row r="3" spans="2:10" ht="21" customHeight="1">
      <c r="B3" s="3" t="s">
        <v>1</v>
      </c>
      <c r="C3" s="3" t="s">
        <v>2</v>
      </c>
      <c r="D3" s="3" t="s">
        <v>3</v>
      </c>
      <c r="E3" s="3" t="s">
        <v>2</v>
      </c>
      <c r="F3" s="3" t="s">
        <v>3</v>
      </c>
      <c r="G3" s="4" t="s">
        <v>4</v>
      </c>
    </row>
    <row r="4" spans="2:10" ht="21" customHeight="1">
      <c r="B4" s="12">
        <f ca="1">DATE(An,6,1)</f>
        <v>41061</v>
      </c>
      <c r="C4" s="29"/>
      <c r="D4" s="30"/>
      <c r="E4" s="29"/>
      <c r="F4" s="30"/>
      <c r="G4" s="31">
        <f>(IF(D4&lt;C4,(1-C4+D4),((D4-C4)))+IF(F4&lt;E4,(1-E4+F4),((F4-E4))))*24</f>
        <v>0</v>
      </c>
    </row>
    <row r="5" spans="2:10" ht="21" customHeight="1">
      <c r="B5" s="12">
        <f>B4+1</f>
        <v>41062</v>
      </c>
      <c r="C5" s="29"/>
      <c r="D5" s="30"/>
      <c r="E5" s="29"/>
      <c r="F5" s="30"/>
      <c r="G5" s="31">
        <f>(IF(D5&lt;C5,(1-C5+D5),((D5-C5)))+IF(F5&lt;E5,(1-E5+F5),((F5-E5))))*24</f>
        <v>0</v>
      </c>
    </row>
    <row r="6" spans="2:10" ht="21" customHeight="1">
      <c r="B6" s="12">
        <f>B5+1</f>
        <v>41063</v>
      </c>
      <c r="C6" s="29"/>
      <c r="D6" s="30"/>
      <c r="E6" s="29"/>
      <c r="F6" s="30"/>
      <c r="G6" s="31">
        <f>(IF(D6&lt;C6,(1-C6+D6),((D6-C6)))+IF(F6&lt;E6,(1-E6+F6),((F6-E6))))*24</f>
        <v>0</v>
      </c>
    </row>
    <row r="7" spans="2:10" ht="21" customHeight="1">
      <c r="B7" s="12">
        <f t="shared" ref="B7:B33" si="0">B6+1</f>
        <v>41064</v>
      </c>
      <c r="C7" s="29"/>
      <c r="D7" s="30"/>
      <c r="E7" s="29"/>
      <c r="F7" s="30"/>
      <c r="G7" s="31">
        <f t="shared" ref="G7:G33" si="1">(IF(D7&lt;C7,(1-C7+D7),((D7-C7)))+IF(F7&lt;E7,(1-E7+F7),((F7-E7))))*24</f>
        <v>0</v>
      </c>
    </row>
    <row r="8" spans="2:10" ht="21" customHeight="1">
      <c r="B8" s="12">
        <f t="shared" si="0"/>
        <v>41065</v>
      </c>
      <c r="C8" s="29"/>
      <c r="D8" s="30"/>
      <c r="E8" s="29"/>
      <c r="F8" s="30"/>
      <c r="G8" s="31">
        <f t="shared" si="1"/>
        <v>0</v>
      </c>
    </row>
    <row r="9" spans="2:10" ht="21" customHeight="1">
      <c r="B9" s="12">
        <f t="shared" si="0"/>
        <v>41066</v>
      </c>
      <c r="C9" s="29"/>
      <c r="D9" s="30"/>
      <c r="E9" s="29"/>
      <c r="F9" s="30"/>
      <c r="G9" s="31">
        <f t="shared" si="1"/>
        <v>0</v>
      </c>
    </row>
    <row r="10" spans="2:10" ht="21" customHeight="1">
      <c r="B10" s="12">
        <f t="shared" si="0"/>
        <v>41067</v>
      </c>
      <c r="C10" s="29"/>
      <c r="D10" s="30"/>
      <c r="E10" s="29"/>
      <c r="F10" s="30"/>
      <c r="G10" s="31">
        <f t="shared" si="1"/>
        <v>0</v>
      </c>
    </row>
    <row r="11" spans="2:10" ht="21" customHeight="1">
      <c r="B11" s="12">
        <f t="shared" si="0"/>
        <v>41068</v>
      </c>
      <c r="C11" s="29"/>
      <c r="D11" s="30"/>
      <c r="E11" s="29"/>
      <c r="F11" s="30"/>
      <c r="G11" s="31">
        <f t="shared" si="1"/>
        <v>0</v>
      </c>
    </row>
    <row r="12" spans="2:10" ht="21" customHeight="1">
      <c r="B12" s="12">
        <f t="shared" si="0"/>
        <v>41069</v>
      </c>
      <c r="C12" s="29"/>
      <c r="D12" s="30"/>
      <c r="E12" s="29"/>
      <c r="F12" s="30"/>
      <c r="G12" s="31">
        <f t="shared" si="1"/>
        <v>0</v>
      </c>
    </row>
    <row r="13" spans="2:10" ht="21" customHeight="1">
      <c r="B13" s="12">
        <f t="shared" si="0"/>
        <v>41070</v>
      </c>
      <c r="C13" s="29"/>
      <c r="D13" s="30"/>
      <c r="E13" s="29"/>
      <c r="F13" s="30"/>
      <c r="G13" s="31">
        <f t="shared" si="1"/>
        <v>0</v>
      </c>
    </row>
    <row r="14" spans="2:10" ht="21" customHeight="1">
      <c r="B14" s="12">
        <f t="shared" si="0"/>
        <v>41071</v>
      </c>
      <c r="C14" s="29"/>
      <c r="D14" s="30"/>
      <c r="E14" s="29"/>
      <c r="F14" s="30"/>
      <c r="G14" s="31">
        <f t="shared" si="1"/>
        <v>0</v>
      </c>
    </row>
    <row r="15" spans="2:10" ht="21" customHeight="1">
      <c r="B15" s="12">
        <f t="shared" si="0"/>
        <v>41072</v>
      </c>
      <c r="C15" s="29"/>
      <c r="D15" s="30"/>
      <c r="E15" s="29"/>
      <c r="F15" s="30"/>
      <c r="G15" s="31">
        <f t="shared" si="1"/>
        <v>0</v>
      </c>
    </row>
    <row r="16" spans="2:10" ht="21" customHeight="1">
      <c r="B16" s="12">
        <f t="shared" si="0"/>
        <v>41073</v>
      </c>
      <c r="C16" s="29"/>
      <c r="D16" s="30"/>
      <c r="E16" s="29"/>
      <c r="F16" s="30"/>
      <c r="G16" s="31">
        <f t="shared" si="1"/>
        <v>0</v>
      </c>
    </row>
    <row r="17" spans="2:7" ht="21" customHeight="1">
      <c r="B17" s="12">
        <f t="shared" si="0"/>
        <v>41074</v>
      </c>
      <c r="C17" s="29"/>
      <c r="D17" s="30"/>
      <c r="E17" s="29"/>
      <c r="F17" s="30"/>
      <c r="G17" s="31">
        <f t="shared" si="1"/>
        <v>0</v>
      </c>
    </row>
    <row r="18" spans="2:7" ht="21" customHeight="1">
      <c r="B18" s="12">
        <f t="shared" si="0"/>
        <v>41075</v>
      </c>
      <c r="C18" s="29"/>
      <c r="D18" s="30"/>
      <c r="E18" s="29"/>
      <c r="F18" s="30"/>
      <c r="G18" s="31">
        <f t="shared" si="1"/>
        <v>0</v>
      </c>
    </row>
    <row r="19" spans="2:7" ht="21" customHeight="1">
      <c r="B19" s="12">
        <f t="shared" si="0"/>
        <v>41076</v>
      </c>
      <c r="C19" s="29"/>
      <c r="D19" s="30"/>
      <c r="E19" s="29"/>
      <c r="F19" s="30"/>
      <c r="G19" s="31">
        <f t="shared" si="1"/>
        <v>0</v>
      </c>
    </row>
    <row r="20" spans="2:7" ht="21" customHeight="1">
      <c r="B20" s="12">
        <f t="shared" si="0"/>
        <v>41077</v>
      </c>
      <c r="C20" s="29"/>
      <c r="D20" s="30"/>
      <c r="E20" s="29"/>
      <c r="F20" s="30"/>
      <c r="G20" s="31">
        <f t="shared" si="1"/>
        <v>0</v>
      </c>
    </row>
    <row r="21" spans="2:7" ht="21" customHeight="1">
      <c r="B21" s="12">
        <f t="shared" si="0"/>
        <v>41078</v>
      </c>
      <c r="C21" s="29"/>
      <c r="D21" s="30"/>
      <c r="E21" s="29"/>
      <c r="F21" s="30"/>
      <c r="G21" s="31">
        <f t="shared" si="1"/>
        <v>0</v>
      </c>
    </row>
    <row r="22" spans="2:7" ht="21" customHeight="1">
      <c r="B22" s="12">
        <f t="shared" si="0"/>
        <v>41079</v>
      </c>
      <c r="C22" s="29"/>
      <c r="D22" s="30"/>
      <c r="E22" s="29"/>
      <c r="F22" s="30"/>
      <c r="G22" s="31">
        <f t="shared" si="1"/>
        <v>0</v>
      </c>
    </row>
    <row r="23" spans="2:7" ht="21" customHeight="1">
      <c r="B23" s="12">
        <f t="shared" si="0"/>
        <v>41080</v>
      </c>
      <c r="C23" s="29"/>
      <c r="D23" s="30"/>
      <c r="E23" s="29"/>
      <c r="F23" s="30"/>
      <c r="G23" s="31">
        <f t="shared" si="1"/>
        <v>0</v>
      </c>
    </row>
    <row r="24" spans="2:7" ht="21" customHeight="1">
      <c r="B24" s="12">
        <f t="shared" si="0"/>
        <v>41081</v>
      </c>
      <c r="C24" s="29"/>
      <c r="D24" s="30"/>
      <c r="E24" s="29"/>
      <c r="F24" s="30"/>
      <c r="G24" s="31">
        <f t="shared" si="1"/>
        <v>0</v>
      </c>
    </row>
    <row r="25" spans="2:7" ht="21" customHeight="1">
      <c r="B25" s="12">
        <f t="shared" si="0"/>
        <v>41082</v>
      </c>
      <c r="C25" s="29"/>
      <c r="D25" s="30"/>
      <c r="E25" s="29"/>
      <c r="F25" s="30"/>
      <c r="G25" s="31">
        <f t="shared" si="1"/>
        <v>0</v>
      </c>
    </row>
    <row r="26" spans="2:7" ht="21" customHeight="1">
      <c r="B26" s="12">
        <f t="shared" si="0"/>
        <v>41083</v>
      </c>
      <c r="C26" s="29"/>
      <c r="D26" s="30"/>
      <c r="E26" s="29"/>
      <c r="F26" s="30"/>
      <c r="G26" s="31">
        <f t="shared" si="1"/>
        <v>0</v>
      </c>
    </row>
    <row r="27" spans="2:7" ht="21" customHeight="1">
      <c r="B27" s="12">
        <f t="shared" si="0"/>
        <v>41084</v>
      </c>
      <c r="C27" s="29"/>
      <c r="D27" s="30"/>
      <c r="E27" s="29"/>
      <c r="F27" s="30"/>
      <c r="G27" s="31">
        <f t="shared" si="1"/>
        <v>0</v>
      </c>
    </row>
    <row r="28" spans="2:7" ht="21" customHeight="1">
      <c r="B28" s="12">
        <f t="shared" si="0"/>
        <v>41085</v>
      </c>
      <c r="C28" s="29"/>
      <c r="D28" s="30"/>
      <c r="E28" s="29"/>
      <c r="F28" s="30"/>
      <c r="G28" s="31">
        <f t="shared" si="1"/>
        <v>0</v>
      </c>
    </row>
    <row r="29" spans="2:7" ht="21" customHeight="1">
      <c r="B29" s="12">
        <f t="shared" si="0"/>
        <v>41086</v>
      </c>
      <c r="C29" s="29"/>
      <c r="D29" s="30"/>
      <c r="E29" s="29"/>
      <c r="F29" s="30"/>
      <c r="G29" s="31">
        <f t="shared" si="1"/>
        <v>0</v>
      </c>
    </row>
    <row r="30" spans="2:7" ht="21" customHeight="1">
      <c r="B30" s="12">
        <f t="shared" si="0"/>
        <v>41087</v>
      </c>
      <c r="C30" s="29"/>
      <c r="D30" s="30"/>
      <c r="E30" s="29"/>
      <c r="F30" s="30"/>
      <c r="G30" s="31">
        <f t="shared" si="1"/>
        <v>0</v>
      </c>
    </row>
    <row r="31" spans="2:7" ht="21" customHeight="1">
      <c r="B31" s="12">
        <f t="shared" si="0"/>
        <v>41088</v>
      </c>
      <c r="C31" s="29"/>
      <c r="D31" s="30"/>
      <c r="E31" s="29"/>
      <c r="F31" s="30"/>
      <c r="G31" s="31">
        <f t="shared" si="1"/>
        <v>0</v>
      </c>
    </row>
    <row r="32" spans="2:7" ht="21" customHeight="1">
      <c r="B32" s="12">
        <f t="shared" si="0"/>
        <v>41089</v>
      </c>
      <c r="C32" s="29"/>
      <c r="D32" s="30"/>
      <c r="E32" s="29"/>
      <c r="F32" s="30"/>
      <c r="G32" s="31">
        <f t="shared" si="1"/>
        <v>0</v>
      </c>
    </row>
    <row r="33" spans="2:7" ht="21" customHeight="1">
      <c r="B33" s="12">
        <f t="shared" si="0"/>
        <v>41090</v>
      </c>
      <c r="C33" s="29"/>
      <c r="D33" s="30"/>
      <c r="E33" s="29"/>
      <c r="F33" s="30"/>
      <c r="G33" s="31">
        <f t="shared" si="1"/>
        <v>0</v>
      </c>
    </row>
    <row r="34" spans="2:7" ht="21" customHeight="1">
      <c r="F34" s="27" t="s">
        <v>32</v>
      </c>
      <c r="G34" s="28">
        <f>SUM($G$4:$G$33)</f>
        <v>0</v>
      </c>
    </row>
  </sheetData>
  <sheetProtection formatCells="0"/>
  <mergeCells count="1">
    <mergeCell ref="B1:G1"/>
  </mergeCells>
  <phoneticPr fontId="7" type="noConversion"/>
  <conditionalFormatting sqref="B4:G33">
    <cfRule type="expression" dxfId="14" priority="1" stopIfTrue="1">
      <formula>COUNTIF(Fériés,$B4)&gt;0</formula>
    </cfRule>
    <cfRule type="expression" dxfId="13" priority="2" stopIfTrue="1">
      <formula>WEEKDAY($B4,2)&gt;5</formula>
    </cfRule>
  </conditionalFormatting>
  <dataValidations count="1">
    <dataValidation type="time" allowBlank="1" showInputMessage="1" showErrorMessage="1" errorTitle="Entrée incorrecte" error="Veuillez indiquer l'heure au format 24 heures, entre 0:00 et 23:59 (1:00, 8:00, 13:00, 20:00, etc.)." sqref="C4:F33">
      <formula1>0</formula1>
      <formula2>0.999305555555556</formula2>
    </dataValidation>
  </dataValidations>
  <pageMargins left="0.5" right="0.5" top="0.75" bottom="0" header="0.5" footer="0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rgb="FF00B0F0"/>
  </sheetPr>
  <dimension ref="B1:J35"/>
  <sheetViews>
    <sheetView showGridLines="0" showZeros="0" topLeftCell="A28" workbookViewId="0">
      <selection activeCell="J12" sqref="J12"/>
    </sheetView>
  </sheetViews>
  <sheetFormatPr baseColWidth="10" defaultColWidth="9.140625" defaultRowHeight="13.5"/>
  <cols>
    <col min="1" max="1" width="2.140625" style="1" customWidth="1"/>
    <col min="2" max="2" width="21.42578125" style="1" bestFit="1" customWidth="1"/>
    <col min="3" max="6" width="12.7109375" style="1" customWidth="1"/>
    <col min="7" max="7" width="16.7109375" style="1" customWidth="1"/>
    <col min="8" max="8" width="6.28515625" style="1" customWidth="1"/>
    <col min="9" max="9" width="12.42578125" style="1" customWidth="1"/>
    <col min="10" max="10" width="11.28515625" style="1" customWidth="1"/>
    <col min="11" max="16384" width="9.140625" style="1"/>
  </cols>
  <sheetData>
    <row r="1" spans="2:10" ht="34.5" customHeight="1">
      <c r="B1" s="33" t="s">
        <v>0</v>
      </c>
      <c r="C1" s="33"/>
      <c r="D1" s="33"/>
      <c r="E1" s="33"/>
      <c r="F1" s="33"/>
      <c r="G1" s="33"/>
      <c r="I1" s="2" t="s">
        <v>9</v>
      </c>
      <c r="J1" s="2">
        <f ca="1">An</f>
        <v>2012</v>
      </c>
    </row>
    <row r="3" spans="2:10" ht="21" customHeight="1">
      <c r="B3" s="3" t="s">
        <v>1</v>
      </c>
      <c r="C3" s="3" t="s">
        <v>2</v>
      </c>
      <c r="D3" s="3" t="s">
        <v>3</v>
      </c>
      <c r="E3" s="3" t="s">
        <v>2</v>
      </c>
      <c r="F3" s="3" t="s">
        <v>3</v>
      </c>
      <c r="G3" s="4" t="s">
        <v>4</v>
      </c>
    </row>
    <row r="4" spans="2:10" ht="21" customHeight="1">
      <c r="B4" s="12">
        <f ca="1">DATE(An,7,1)</f>
        <v>41091</v>
      </c>
      <c r="C4" s="29"/>
      <c r="D4" s="30"/>
      <c r="E4" s="29"/>
      <c r="F4" s="30"/>
      <c r="G4" s="31">
        <f>(IF(D4&lt;C4,(1-C4+D4),((D4-C4)))+IF(F4&lt;E4,(1-E4+F4),((F4-E4))))*24</f>
        <v>0</v>
      </c>
    </row>
    <row r="5" spans="2:10" ht="21" customHeight="1">
      <c r="B5" s="12">
        <f>B4+1</f>
        <v>41092</v>
      </c>
      <c r="C5" s="29"/>
      <c r="D5" s="30"/>
      <c r="E5" s="29"/>
      <c r="F5" s="30"/>
      <c r="G5" s="31">
        <f>(IF(D5&lt;C5,(1-C5+D5),((D5-C5)))+IF(F5&lt;E5,(1-E5+F5),((F5-E5))))*24</f>
        <v>0</v>
      </c>
    </row>
    <row r="6" spans="2:10" ht="21" customHeight="1">
      <c r="B6" s="12">
        <f>B5+1</f>
        <v>41093</v>
      </c>
      <c r="C6" s="29"/>
      <c r="D6" s="30"/>
      <c r="E6" s="29"/>
      <c r="F6" s="30"/>
      <c r="G6" s="31">
        <f>(IF(D6&lt;C6,(1-C6+D6),((D6-C6)))+IF(F6&lt;E6,(1-E6+F6),((F6-E6))))*24</f>
        <v>0</v>
      </c>
    </row>
    <row r="7" spans="2:10" ht="21" customHeight="1">
      <c r="B7" s="12">
        <f t="shared" ref="B7:B34" si="0">B6+1</f>
        <v>41094</v>
      </c>
      <c r="C7" s="29"/>
      <c r="D7" s="30"/>
      <c r="E7" s="29"/>
      <c r="F7" s="30"/>
      <c r="G7" s="31">
        <f t="shared" ref="G7:G34" si="1">(IF(D7&lt;C7,(1-C7+D7),((D7-C7)))+IF(F7&lt;E7,(1-E7+F7),((F7-E7))))*24</f>
        <v>0</v>
      </c>
    </row>
    <row r="8" spans="2:10" ht="21" customHeight="1">
      <c r="B8" s="12">
        <f t="shared" si="0"/>
        <v>41095</v>
      </c>
      <c r="C8" s="29"/>
      <c r="D8" s="30"/>
      <c r="E8" s="29"/>
      <c r="F8" s="30"/>
      <c r="G8" s="31">
        <f t="shared" si="1"/>
        <v>0</v>
      </c>
    </row>
    <row r="9" spans="2:10" ht="21" customHeight="1">
      <c r="B9" s="12">
        <f t="shared" si="0"/>
        <v>41096</v>
      </c>
      <c r="C9" s="29"/>
      <c r="D9" s="30"/>
      <c r="E9" s="29"/>
      <c r="F9" s="30"/>
      <c r="G9" s="31">
        <f t="shared" si="1"/>
        <v>0</v>
      </c>
    </row>
    <row r="10" spans="2:10" ht="21" customHeight="1">
      <c r="B10" s="12">
        <f t="shared" si="0"/>
        <v>41097</v>
      </c>
      <c r="C10" s="29"/>
      <c r="D10" s="30"/>
      <c r="E10" s="29"/>
      <c r="F10" s="30"/>
      <c r="G10" s="31">
        <f t="shared" si="1"/>
        <v>0</v>
      </c>
    </row>
    <row r="11" spans="2:10" ht="21" customHeight="1">
      <c r="B11" s="12">
        <f t="shared" si="0"/>
        <v>41098</v>
      </c>
      <c r="C11" s="29"/>
      <c r="D11" s="30"/>
      <c r="E11" s="29"/>
      <c r="F11" s="30"/>
      <c r="G11" s="31">
        <f t="shared" si="1"/>
        <v>0</v>
      </c>
    </row>
    <row r="12" spans="2:10" ht="21" customHeight="1">
      <c r="B12" s="12">
        <f t="shared" si="0"/>
        <v>41099</v>
      </c>
      <c r="C12" s="29"/>
      <c r="D12" s="30"/>
      <c r="E12" s="29"/>
      <c r="F12" s="30"/>
      <c r="G12" s="31">
        <f t="shared" si="1"/>
        <v>0</v>
      </c>
    </row>
    <row r="13" spans="2:10" ht="21" customHeight="1">
      <c r="B13" s="12">
        <f t="shared" si="0"/>
        <v>41100</v>
      </c>
      <c r="C13" s="29"/>
      <c r="D13" s="30"/>
      <c r="E13" s="29"/>
      <c r="F13" s="30"/>
      <c r="G13" s="31">
        <f t="shared" si="1"/>
        <v>0</v>
      </c>
    </row>
    <row r="14" spans="2:10" ht="21" customHeight="1">
      <c r="B14" s="12">
        <f t="shared" si="0"/>
        <v>41101</v>
      </c>
      <c r="C14" s="29"/>
      <c r="D14" s="30"/>
      <c r="E14" s="29"/>
      <c r="F14" s="30"/>
      <c r="G14" s="31">
        <f t="shared" si="1"/>
        <v>0</v>
      </c>
    </row>
    <row r="15" spans="2:10" ht="21" customHeight="1">
      <c r="B15" s="12">
        <f t="shared" si="0"/>
        <v>41102</v>
      </c>
      <c r="C15" s="29"/>
      <c r="D15" s="30"/>
      <c r="E15" s="29"/>
      <c r="F15" s="30"/>
      <c r="G15" s="31">
        <f t="shared" si="1"/>
        <v>0</v>
      </c>
    </row>
    <row r="16" spans="2:10" ht="21" customHeight="1">
      <c r="B16" s="12">
        <f t="shared" si="0"/>
        <v>41103</v>
      </c>
      <c r="C16" s="29"/>
      <c r="D16" s="30"/>
      <c r="E16" s="29"/>
      <c r="F16" s="30"/>
      <c r="G16" s="31">
        <f t="shared" si="1"/>
        <v>0</v>
      </c>
    </row>
    <row r="17" spans="2:7" ht="21" customHeight="1">
      <c r="B17" s="12">
        <f t="shared" si="0"/>
        <v>41104</v>
      </c>
      <c r="C17" s="29"/>
      <c r="D17" s="30"/>
      <c r="E17" s="29"/>
      <c r="F17" s="30"/>
      <c r="G17" s="31">
        <f t="shared" si="1"/>
        <v>0</v>
      </c>
    </row>
    <row r="18" spans="2:7" ht="21" customHeight="1">
      <c r="B18" s="12">
        <f t="shared" si="0"/>
        <v>41105</v>
      </c>
      <c r="C18" s="29"/>
      <c r="D18" s="30"/>
      <c r="E18" s="29"/>
      <c r="F18" s="30"/>
      <c r="G18" s="31">
        <f t="shared" si="1"/>
        <v>0</v>
      </c>
    </row>
    <row r="19" spans="2:7" ht="21" customHeight="1">
      <c r="B19" s="12">
        <f t="shared" si="0"/>
        <v>41106</v>
      </c>
      <c r="C19" s="29"/>
      <c r="D19" s="30"/>
      <c r="E19" s="29"/>
      <c r="F19" s="30"/>
      <c r="G19" s="31">
        <f t="shared" si="1"/>
        <v>0</v>
      </c>
    </row>
    <row r="20" spans="2:7" ht="21" customHeight="1">
      <c r="B20" s="12">
        <f t="shared" si="0"/>
        <v>41107</v>
      </c>
      <c r="C20" s="29"/>
      <c r="D20" s="30"/>
      <c r="E20" s="29"/>
      <c r="F20" s="30"/>
      <c r="G20" s="31">
        <f t="shared" si="1"/>
        <v>0</v>
      </c>
    </row>
    <row r="21" spans="2:7" ht="21" customHeight="1">
      <c r="B21" s="12">
        <f t="shared" si="0"/>
        <v>41108</v>
      </c>
      <c r="C21" s="29"/>
      <c r="D21" s="30"/>
      <c r="E21" s="29"/>
      <c r="F21" s="30"/>
      <c r="G21" s="31">
        <f t="shared" si="1"/>
        <v>0</v>
      </c>
    </row>
    <row r="22" spans="2:7" ht="21" customHeight="1">
      <c r="B22" s="12">
        <f t="shared" si="0"/>
        <v>41109</v>
      </c>
      <c r="C22" s="29"/>
      <c r="D22" s="30"/>
      <c r="E22" s="29"/>
      <c r="F22" s="30"/>
      <c r="G22" s="31">
        <f t="shared" si="1"/>
        <v>0</v>
      </c>
    </row>
    <row r="23" spans="2:7" ht="21" customHeight="1">
      <c r="B23" s="12">
        <f t="shared" si="0"/>
        <v>41110</v>
      </c>
      <c r="C23" s="29"/>
      <c r="D23" s="30"/>
      <c r="E23" s="29"/>
      <c r="F23" s="30"/>
      <c r="G23" s="31">
        <f t="shared" si="1"/>
        <v>0</v>
      </c>
    </row>
    <row r="24" spans="2:7" ht="21" customHeight="1">
      <c r="B24" s="12">
        <f t="shared" si="0"/>
        <v>41111</v>
      </c>
      <c r="C24" s="29"/>
      <c r="D24" s="30"/>
      <c r="E24" s="29"/>
      <c r="F24" s="30"/>
      <c r="G24" s="31">
        <f t="shared" si="1"/>
        <v>0</v>
      </c>
    </row>
    <row r="25" spans="2:7" ht="21" customHeight="1">
      <c r="B25" s="12">
        <f t="shared" si="0"/>
        <v>41112</v>
      </c>
      <c r="C25" s="29"/>
      <c r="D25" s="30"/>
      <c r="E25" s="29"/>
      <c r="F25" s="30"/>
      <c r="G25" s="31">
        <f t="shared" si="1"/>
        <v>0</v>
      </c>
    </row>
    <row r="26" spans="2:7" ht="21" customHeight="1">
      <c r="B26" s="12">
        <f t="shared" si="0"/>
        <v>41113</v>
      </c>
      <c r="C26" s="29"/>
      <c r="D26" s="30"/>
      <c r="E26" s="29"/>
      <c r="F26" s="30"/>
      <c r="G26" s="31">
        <f t="shared" si="1"/>
        <v>0</v>
      </c>
    </row>
    <row r="27" spans="2:7" ht="21" customHeight="1">
      <c r="B27" s="12">
        <f t="shared" si="0"/>
        <v>41114</v>
      </c>
      <c r="C27" s="29"/>
      <c r="D27" s="30"/>
      <c r="E27" s="29"/>
      <c r="F27" s="30"/>
      <c r="G27" s="31">
        <f t="shared" si="1"/>
        <v>0</v>
      </c>
    </row>
    <row r="28" spans="2:7" ht="21" customHeight="1">
      <c r="B28" s="12">
        <f t="shared" si="0"/>
        <v>41115</v>
      </c>
      <c r="C28" s="29"/>
      <c r="D28" s="30"/>
      <c r="E28" s="29"/>
      <c r="F28" s="30"/>
      <c r="G28" s="31">
        <f t="shared" si="1"/>
        <v>0</v>
      </c>
    </row>
    <row r="29" spans="2:7" ht="21" customHeight="1">
      <c r="B29" s="12">
        <f t="shared" si="0"/>
        <v>41116</v>
      </c>
      <c r="C29" s="29"/>
      <c r="D29" s="30"/>
      <c r="E29" s="29"/>
      <c r="F29" s="30"/>
      <c r="G29" s="31">
        <f t="shared" si="1"/>
        <v>0</v>
      </c>
    </row>
    <row r="30" spans="2:7" ht="21" customHeight="1">
      <c r="B30" s="12">
        <f t="shared" si="0"/>
        <v>41117</v>
      </c>
      <c r="C30" s="29"/>
      <c r="D30" s="30"/>
      <c r="E30" s="29"/>
      <c r="F30" s="30"/>
      <c r="G30" s="31">
        <f t="shared" si="1"/>
        <v>0</v>
      </c>
    </row>
    <row r="31" spans="2:7" ht="21" customHeight="1">
      <c r="B31" s="12">
        <f t="shared" si="0"/>
        <v>41118</v>
      </c>
      <c r="C31" s="29"/>
      <c r="D31" s="30"/>
      <c r="E31" s="29"/>
      <c r="F31" s="30"/>
      <c r="G31" s="31">
        <f t="shared" si="1"/>
        <v>0</v>
      </c>
    </row>
    <row r="32" spans="2:7" ht="21" customHeight="1">
      <c r="B32" s="12">
        <f t="shared" si="0"/>
        <v>41119</v>
      </c>
      <c r="C32" s="29"/>
      <c r="D32" s="30"/>
      <c r="E32" s="29"/>
      <c r="F32" s="30"/>
      <c r="G32" s="31">
        <f t="shared" si="1"/>
        <v>0</v>
      </c>
    </row>
    <row r="33" spans="2:7" ht="21" customHeight="1">
      <c r="B33" s="12">
        <f t="shared" si="0"/>
        <v>41120</v>
      </c>
      <c r="C33" s="29"/>
      <c r="D33" s="30"/>
      <c r="E33" s="29"/>
      <c r="F33" s="30"/>
      <c r="G33" s="31">
        <f t="shared" si="1"/>
        <v>0</v>
      </c>
    </row>
    <row r="34" spans="2:7" ht="21" customHeight="1">
      <c r="B34" s="12">
        <f t="shared" si="0"/>
        <v>41121</v>
      </c>
      <c r="C34" s="29"/>
      <c r="D34" s="30"/>
      <c r="E34" s="29"/>
      <c r="F34" s="30"/>
      <c r="G34" s="31">
        <f t="shared" si="1"/>
        <v>0</v>
      </c>
    </row>
    <row r="35" spans="2:7" ht="21" customHeight="1">
      <c r="F35" s="27" t="s">
        <v>32</v>
      </c>
      <c r="G35" s="28">
        <f>SUM($G$4:$G$34)</f>
        <v>0</v>
      </c>
    </row>
  </sheetData>
  <sheetProtection formatCells="0"/>
  <mergeCells count="1">
    <mergeCell ref="B1:G1"/>
  </mergeCells>
  <phoneticPr fontId="7" type="noConversion"/>
  <conditionalFormatting sqref="B4:G34">
    <cfRule type="expression" dxfId="12" priority="1" stopIfTrue="1">
      <formula>COUNTIF(Fériés,$B4)&gt;0</formula>
    </cfRule>
    <cfRule type="expression" dxfId="11" priority="2" stopIfTrue="1">
      <formula>WEEKDAY($B4,2)&gt;5</formula>
    </cfRule>
  </conditionalFormatting>
  <dataValidations count="1">
    <dataValidation type="time" allowBlank="1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ageMargins left="0.5" right="0.5" top="0.75" bottom="0" header="0.5" footer="0"/>
  <pageSetup paperSize="9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rgb="FF00B0F0"/>
  </sheetPr>
  <dimension ref="B1:J35"/>
  <sheetViews>
    <sheetView showGridLines="0" showZeros="0" topLeftCell="A28" workbookViewId="0">
      <selection activeCell="J12" sqref="J12"/>
    </sheetView>
  </sheetViews>
  <sheetFormatPr baseColWidth="10" defaultColWidth="9.140625" defaultRowHeight="13.5"/>
  <cols>
    <col min="1" max="1" width="2.140625" style="1" customWidth="1"/>
    <col min="2" max="2" width="20.7109375" style="1" bestFit="1" customWidth="1"/>
    <col min="3" max="6" width="12.7109375" style="1" customWidth="1"/>
    <col min="7" max="7" width="16.7109375" style="1" customWidth="1"/>
    <col min="8" max="8" width="6.28515625" style="1" customWidth="1"/>
    <col min="9" max="9" width="12.42578125" style="1" customWidth="1"/>
    <col min="10" max="10" width="11.28515625" style="1" customWidth="1"/>
    <col min="11" max="16384" width="9.140625" style="1"/>
  </cols>
  <sheetData>
    <row r="1" spans="2:10" ht="34.5" customHeight="1">
      <c r="B1" s="33" t="s">
        <v>0</v>
      </c>
      <c r="C1" s="33"/>
      <c r="D1" s="33"/>
      <c r="E1" s="33"/>
      <c r="F1" s="33"/>
      <c r="G1" s="33"/>
      <c r="I1" s="2" t="s">
        <v>10</v>
      </c>
      <c r="J1" s="2">
        <f ca="1">An</f>
        <v>2012</v>
      </c>
    </row>
    <row r="3" spans="2:10" ht="21" customHeight="1">
      <c r="B3" s="3" t="s">
        <v>1</v>
      </c>
      <c r="C3" s="3" t="s">
        <v>2</v>
      </c>
      <c r="D3" s="3" t="s">
        <v>3</v>
      </c>
      <c r="E3" s="3" t="s">
        <v>2</v>
      </c>
      <c r="F3" s="3" t="s">
        <v>3</v>
      </c>
      <c r="G3" s="4" t="s">
        <v>4</v>
      </c>
    </row>
    <row r="4" spans="2:10" ht="21" customHeight="1">
      <c r="B4" s="12">
        <f ca="1">DATE(An,8,1)</f>
        <v>41122</v>
      </c>
      <c r="C4" s="29"/>
      <c r="D4" s="30"/>
      <c r="E4" s="29"/>
      <c r="F4" s="30"/>
      <c r="G4" s="31">
        <f>(IF(D4&lt;C4,(1-C4+D4),((D4-C4)))+IF(F4&lt;E4,(1-E4+F4),((F4-E4))))*24</f>
        <v>0</v>
      </c>
    </row>
    <row r="5" spans="2:10" ht="21" customHeight="1">
      <c r="B5" s="12">
        <f>B4+1</f>
        <v>41123</v>
      </c>
      <c r="C5" s="29"/>
      <c r="D5" s="30"/>
      <c r="E5" s="29"/>
      <c r="F5" s="30"/>
      <c r="G5" s="31">
        <f>(IF(D5&lt;C5,(1-C5+D5),((D5-C5)))+IF(F5&lt;E5,(1-E5+F5),((F5-E5))))*24</f>
        <v>0</v>
      </c>
    </row>
    <row r="6" spans="2:10" ht="21" customHeight="1">
      <c r="B6" s="12">
        <f>B5+1</f>
        <v>41124</v>
      </c>
      <c r="C6" s="29"/>
      <c r="D6" s="30"/>
      <c r="E6" s="29"/>
      <c r="F6" s="30"/>
      <c r="G6" s="31">
        <f>(IF(D6&lt;C6,(1-C6+D6),((D6-C6)))+IF(F6&lt;E6,(1-E6+F6),((F6-E6))))*24</f>
        <v>0</v>
      </c>
    </row>
    <row r="7" spans="2:10" ht="21" customHeight="1">
      <c r="B7" s="12">
        <f t="shared" ref="B7:B34" si="0">B6+1</f>
        <v>41125</v>
      </c>
      <c r="C7" s="29"/>
      <c r="D7" s="30"/>
      <c r="E7" s="29"/>
      <c r="F7" s="30"/>
      <c r="G7" s="31">
        <f t="shared" ref="G7:G34" si="1">(IF(D7&lt;C7,(1-C7+D7),((D7-C7)))+IF(F7&lt;E7,(1-E7+F7),((F7-E7))))*24</f>
        <v>0</v>
      </c>
    </row>
    <row r="8" spans="2:10" ht="21" customHeight="1">
      <c r="B8" s="12">
        <f t="shared" si="0"/>
        <v>41126</v>
      </c>
      <c r="C8" s="29"/>
      <c r="D8" s="30"/>
      <c r="E8" s="29"/>
      <c r="F8" s="30"/>
      <c r="G8" s="31">
        <f t="shared" si="1"/>
        <v>0</v>
      </c>
    </row>
    <row r="9" spans="2:10" ht="21" customHeight="1">
      <c r="B9" s="12">
        <f t="shared" si="0"/>
        <v>41127</v>
      </c>
      <c r="C9" s="29"/>
      <c r="D9" s="30"/>
      <c r="E9" s="29"/>
      <c r="F9" s="30"/>
      <c r="G9" s="31">
        <f t="shared" si="1"/>
        <v>0</v>
      </c>
    </row>
    <row r="10" spans="2:10" ht="21" customHeight="1">
      <c r="B10" s="12">
        <f t="shared" si="0"/>
        <v>41128</v>
      </c>
      <c r="C10" s="29"/>
      <c r="D10" s="30"/>
      <c r="E10" s="29"/>
      <c r="F10" s="30"/>
      <c r="G10" s="31">
        <f t="shared" si="1"/>
        <v>0</v>
      </c>
    </row>
    <row r="11" spans="2:10" ht="21" customHeight="1">
      <c r="B11" s="12">
        <f t="shared" si="0"/>
        <v>41129</v>
      </c>
      <c r="C11" s="29"/>
      <c r="D11" s="30"/>
      <c r="E11" s="29"/>
      <c r="F11" s="30"/>
      <c r="G11" s="31">
        <f t="shared" si="1"/>
        <v>0</v>
      </c>
    </row>
    <row r="12" spans="2:10" ht="21" customHeight="1">
      <c r="B12" s="12">
        <f t="shared" si="0"/>
        <v>41130</v>
      </c>
      <c r="C12" s="29"/>
      <c r="D12" s="30"/>
      <c r="E12" s="29"/>
      <c r="F12" s="30"/>
      <c r="G12" s="31">
        <f t="shared" si="1"/>
        <v>0</v>
      </c>
    </row>
    <row r="13" spans="2:10" ht="21" customHeight="1">
      <c r="B13" s="12">
        <f t="shared" si="0"/>
        <v>41131</v>
      </c>
      <c r="C13" s="29"/>
      <c r="D13" s="30"/>
      <c r="E13" s="29"/>
      <c r="F13" s="30"/>
      <c r="G13" s="31">
        <f t="shared" si="1"/>
        <v>0</v>
      </c>
    </row>
    <row r="14" spans="2:10" ht="21" customHeight="1">
      <c r="B14" s="12">
        <f t="shared" si="0"/>
        <v>41132</v>
      </c>
      <c r="C14" s="29"/>
      <c r="D14" s="30"/>
      <c r="E14" s="29"/>
      <c r="F14" s="30"/>
      <c r="G14" s="31">
        <f t="shared" si="1"/>
        <v>0</v>
      </c>
    </row>
    <row r="15" spans="2:10" ht="21" customHeight="1">
      <c r="B15" s="12">
        <f t="shared" si="0"/>
        <v>41133</v>
      </c>
      <c r="C15" s="29"/>
      <c r="D15" s="30"/>
      <c r="E15" s="29"/>
      <c r="F15" s="30"/>
      <c r="G15" s="31">
        <f t="shared" si="1"/>
        <v>0</v>
      </c>
    </row>
    <row r="16" spans="2:10" ht="21" customHeight="1">
      <c r="B16" s="12">
        <f t="shared" si="0"/>
        <v>41134</v>
      </c>
      <c r="C16" s="29"/>
      <c r="D16" s="30"/>
      <c r="E16" s="29"/>
      <c r="F16" s="30"/>
      <c r="G16" s="31">
        <f t="shared" si="1"/>
        <v>0</v>
      </c>
    </row>
    <row r="17" spans="2:7" ht="21" customHeight="1">
      <c r="B17" s="12">
        <f t="shared" si="0"/>
        <v>41135</v>
      </c>
      <c r="C17" s="29"/>
      <c r="D17" s="30"/>
      <c r="E17" s="29"/>
      <c r="F17" s="30"/>
      <c r="G17" s="31">
        <f t="shared" si="1"/>
        <v>0</v>
      </c>
    </row>
    <row r="18" spans="2:7" ht="21" customHeight="1">
      <c r="B18" s="12">
        <f t="shared" si="0"/>
        <v>41136</v>
      </c>
      <c r="C18" s="29"/>
      <c r="D18" s="30"/>
      <c r="E18" s="29"/>
      <c r="F18" s="30"/>
      <c r="G18" s="31">
        <f t="shared" si="1"/>
        <v>0</v>
      </c>
    </row>
    <row r="19" spans="2:7" ht="21" customHeight="1">
      <c r="B19" s="12">
        <f t="shared" si="0"/>
        <v>41137</v>
      </c>
      <c r="C19" s="29"/>
      <c r="D19" s="30"/>
      <c r="E19" s="29"/>
      <c r="F19" s="30"/>
      <c r="G19" s="31">
        <f t="shared" si="1"/>
        <v>0</v>
      </c>
    </row>
    <row r="20" spans="2:7" ht="21" customHeight="1">
      <c r="B20" s="12">
        <f t="shared" si="0"/>
        <v>41138</v>
      </c>
      <c r="C20" s="29"/>
      <c r="D20" s="30"/>
      <c r="E20" s="29"/>
      <c r="F20" s="30"/>
      <c r="G20" s="31">
        <f t="shared" si="1"/>
        <v>0</v>
      </c>
    </row>
    <row r="21" spans="2:7" ht="21" customHeight="1">
      <c r="B21" s="12">
        <f t="shared" si="0"/>
        <v>41139</v>
      </c>
      <c r="C21" s="29"/>
      <c r="D21" s="30"/>
      <c r="E21" s="29"/>
      <c r="F21" s="30"/>
      <c r="G21" s="31">
        <f t="shared" si="1"/>
        <v>0</v>
      </c>
    </row>
    <row r="22" spans="2:7" ht="21" customHeight="1">
      <c r="B22" s="12">
        <f t="shared" si="0"/>
        <v>41140</v>
      </c>
      <c r="C22" s="29"/>
      <c r="D22" s="30"/>
      <c r="E22" s="29"/>
      <c r="F22" s="30"/>
      <c r="G22" s="31">
        <f t="shared" si="1"/>
        <v>0</v>
      </c>
    </row>
    <row r="23" spans="2:7" ht="21" customHeight="1">
      <c r="B23" s="12">
        <f t="shared" si="0"/>
        <v>41141</v>
      </c>
      <c r="C23" s="29"/>
      <c r="D23" s="30"/>
      <c r="E23" s="29"/>
      <c r="F23" s="30"/>
      <c r="G23" s="31">
        <f t="shared" si="1"/>
        <v>0</v>
      </c>
    </row>
    <row r="24" spans="2:7" ht="21" customHeight="1">
      <c r="B24" s="12">
        <f t="shared" si="0"/>
        <v>41142</v>
      </c>
      <c r="C24" s="29"/>
      <c r="D24" s="30"/>
      <c r="E24" s="29"/>
      <c r="F24" s="30"/>
      <c r="G24" s="31">
        <f t="shared" si="1"/>
        <v>0</v>
      </c>
    </row>
    <row r="25" spans="2:7" ht="21" customHeight="1">
      <c r="B25" s="12">
        <f t="shared" si="0"/>
        <v>41143</v>
      </c>
      <c r="C25" s="29"/>
      <c r="D25" s="30"/>
      <c r="E25" s="29"/>
      <c r="F25" s="30"/>
      <c r="G25" s="31">
        <f t="shared" si="1"/>
        <v>0</v>
      </c>
    </row>
    <row r="26" spans="2:7" ht="21" customHeight="1">
      <c r="B26" s="12">
        <f t="shared" si="0"/>
        <v>41144</v>
      </c>
      <c r="C26" s="29"/>
      <c r="D26" s="30"/>
      <c r="E26" s="29"/>
      <c r="F26" s="30"/>
      <c r="G26" s="31">
        <f t="shared" si="1"/>
        <v>0</v>
      </c>
    </row>
    <row r="27" spans="2:7" ht="21" customHeight="1">
      <c r="B27" s="12">
        <f t="shared" si="0"/>
        <v>41145</v>
      </c>
      <c r="C27" s="29"/>
      <c r="D27" s="30"/>
      <c r="E27" s="29"/>
      <c r="F27" s="30"/>
      <c r="G27" s="31">
        <f t="shared" si="1"/>
        <v>0</v>
      </c>
    </row>
    <row r="28" spans="2:7" ht="21" customHeight="1">
      <c r="B28" s="12">
        <f t="shared" si="0"/>
        <v>41146</v>
      </c>
      <c r="C28" s="29"/>
      <c r="D28" s="30"/>
      <c r="E28" s="29"/>
      <c r="F28" s="30"/>
      <c r="G28" s="31">
        <f t="shared" si="1"/>
        <v>0</v>
      </c>
    </row>
    <row r="29" spans="2:7" ht="21" customHeight="1">
      <c r="B29" s="12">
        <f t="shared" si="0"/>
        <v>41147</v>
      </c>
      <c r="C29" s="29"/>
      <c r="D29" s="30"/>
      <c r="E29" s="29"/>
      <c r="F29" s="30"/>
      <c r="G29" s="31">
        <f t="shared" si="1"/>
        <v>0</v>
      </c>
    </row>
    <row r="30" spans="2:7" ht="21" customHeight="1">
      <c r="B30" s="12">
        <f t="shared" si="0"/>
        <v>41148</v>
      </c>
      <c r="C30" s="29"/>
      <c r="D30" s="30"/>
      <c r="E30" s="29"/>
      <c r="F30" s="30"/>
      <c r="G30" s="31">
        <f t="shared" si="1"/>
        <v>0</v>
      </c>
    </row>
    <row r="31" spans="2:7" ht="21" customHeight="1">
      <c r="B31" s="12">
        <f t="shared" si="0"/>
        <v>41149</v>
      </c>
      <c r="C31" s="29"/>
      <c r="D31" s="30"/>
      <c r="E31" s="29"/>
      <c r="F31" s="30"/>
      <c r="G31" s="31">
        <f t="shared" si="1"/>
        <v>0</v>
      </c>
    </row>
    <row r="32" spans="2:7" ht="21" customHeight="1">
      <c r="B32" s="12">
        <f t="shared" si="0"/>
        <v>41150</v>
      </c>
      <c r="C32" s="29"/>
      <c r="D32" s="30"/>
      <c r="E32" s="29"/>
      <c r="F32" s="30"/>
      <c r="G32" s="31">
        <f t="shared" si="1"/>
        <v>0</v>
      </c>
    </row>
    <row r="33" spans="2:7" ht="21" customHeight="1">
      <c r="B33" s="12">
        <f t="shared" si="0"/>
        <v>41151</v>
      </c>
      <c r="C33" s="29"/>
      <c r="D33" s="30"/>
      <c r="E33" s="29"/>
      <c r="F33" s="30"/>
      <c r="G33" s="31">
        <f t="shared" si="1"/>
        <v>0</v>
      </c>
    </row>
    <row r="34" spans="2:7" ht="21" customHeight="1">
      <c r="B34" s="12">
        <f t="shared" si="0"/>
        <v>41152</v>
      </c>
      <c r="C34" s="29"/>
      <c r="D34" s="30"/>
      <c r="E34" s="29"/>
      <c r="F34" s="30"/>
      <c r="G34" s="31">
        <f t="shared" si="1"/>
        <v>0</v>
      </c>
    </row>
    <row r="35" spans="2:7" ht="21" customHeight="1">
      <c r="F35" s="27" t="s">
        <v>32</v>
      </c>
      <c r="G35" s="28">
        <f>SUM($G$4:$G$34)</f>
        <v>0</v>
      </c>
    </row>
  </sheetData>
  <sheetProtection formatCells="0"/>
  <mergeCells count="1">
    <mergeCell ref="B1:G1"/>
  </mergeCells>
  <phoneticPr fontId="7" type="noConversion"/>
  <conditionalFormatting sqref="B4:G34">
    <cfRule type="expression" dxfId="10" priority="1" stopIfTrue="1">
      <formula>COUNTIF(Fériés,$B4)&gt;0</formula>
    </cfRule>
    <cfRule type="expression" dxfId="9" priority="2" stopIfTrue="1">
      <formula>WEEKDAY($B4,2)&gt;5</formula>
    </cfRule>
  </conditionalFormatting>
  <dataValidations count="1">
    <dataValidation type="time" allowBlank="1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ageMargins left="0.5" right="0.5" top="0.75" bottom="0" header="0.5" footer="0"/>
  <pageSetup paperSize="9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tabColor rgb="FF00B0F0"/>
  </sheetPr>
  <dimension ref="B1:J34"/>
  <sheetViews>
    <sheetView showGridLines="0" showZeros="0" topLeftCell="A22" workbookViewId="0">
      <selection activeCell="J12" sqref="J12"/>
    </sheetView>
  </sheetViews>
  <sheetFormatPr baseColWidth="10" defaultColWidth="9.140625" defaultRowHeight="13.5"/>
  <cols>
    <col min="1" max="1" width="2.140625" style="1" customWidth="1"/>
    <col min="2" max="2" width="26.140625" style="1" bestFit="1" customWidth="1"/>
    <col min="3" max="6" width="12.7109375" style="1" customWidth="1"/>
    <col min="7" max="7" width="16.7109375" style="1" customWidth="1"/>
    <col min="8" max="8" width="6.28515625" style="1" customWidth="1"/>
    <col min="9" max="9" width="12.42578125" style="1" customWidth="1"/>
    <col min="10" max="10" width="11.28515625" style="1" customWidth="1"/>
    <col min="11" max="16384" width="9.140625" style="1"/>
  </cols>
  <sheetData>
    <row r="1" spans="2:10" ht="34.5" customHeight="1">
      <c r="B1" s="33" t="s">
        <v>0</v>
      </c>
      <c r="C1" s="33"/>
      <c r="D1" s="33"/>
      <c r="E1" s="33"/>
      <c r="F1" s="33"/>
      <c r="G1" s="33"/>
      <c r="I1" s="2" t="s">
        <v>14</v>
      </c>
      <c r="J1" s="2">
        <f ca="1">An</f>
        <v>2012</v>
      </c>
    </row>
    <row r="3" spans="2:10" ht="21" customHeight="1">
      <c r="B3" s="3" t="s">
        <v>1</v>
      </c>
      <c r="C3" s="3" t="s">
        <v>2</v>
      </c>
      <c r="D3" s="3" t="s">
        <v>3</v>
      </c>
      <c r="E3" s="3" t="s">
        <v>2</v>
      </c>
      <c r="F3" s="3" t="s">
        <v>3</v>
      </c>
      <c r="G3" s="4" t="s">
        <v>4</v>
      </c>
    </row>
    <row r="4" spans="2:10" ht="21" customHeight="1">
      <c r="B4" s="12">
        <f ca="1">DATE(An,9,1)</f>
        <v>41153</v>
      </c>
      <c r="C4" s="29"/>
      <c r="D4" s="30"/>
      <c r="E4" s="29"/>
      <c r="F4" s="30"/>
      <c r="G4" s="31">
        <f>(IF(D4&lt;C4,(1-C4+D4),((D4-C4)))+IF(F4&lt;E4,(1-E4+F4),((F4-E4))))*24</f>
        <v>0</v>
      </c>
    </row>
    <row r="5" spans="2:10" ht="21" customHeight="1">
      <c r="B5" s="12">
        <f>B4+1</f>
        <v>41154</v>
      </c>
      <c r="C5" s="29"/>
      <c r="D5" s="30"/>
      <c r="E5" s="29"/>
      <c r="F5" s="30"/>
      <c r="G5" s="31">
        <f>(IF(D5&lt;C5,(1-C5+D5),((D5-C5)))+IF(F5&lt;E5,(1-E5+F5),((F5-E5))))*24</f>
        <v>0</v>
      </c>
    </row>
    <row r="6" spans="2:10" ht="21" customHeight="1">
      <c r="B6" s="12">
        <f>B5+1</f>
        <v>41155</v>
      </c>
      <c r="C6" s="29"/>
      <c r="D6" s="30"/>
      <c r="E6" s="29"/>
      <c r="F6" s="30"/>
      <c r="G6" s="31">
        <f>(IF(D6&lt;C6,(1-C6+D6),((D6-C6)))+IF(F6&lt;E6,(1-E6+F6),((F6-E6))))*24</f>
        <v>0</v>
      </c>
    </row>
    <row r="7" spans="2:10" ht="21" customHeight="1">
      <c r="B7" s="12">
        <f t="shared" ref="B7:B33" si="0">B6+1</f>
        <v>41156</v>
      </c>
      <c r="C7" s="29"/>
      <c r="D7" s="30"/>
      <c r="E7" s="29"/>
      <c r="F7" s="30"/>
      <c r="G7" s="31">
        <f t="shared" ref="G7:G33" si="1">(IF(D7&lt;C7,(1-C7+D7),((D7-C7)))+IF(F7&lt;E7,(1-E7+F7),((F7-E7))))*24</f>
        <v>0</v>
      </c>
    </row>
    <row r="8" spans="2:10" ht="21" customHeight="1">
      <c r="B8" s="12">
        <f t="shared" si="0"/>
        <v>41157</v>
      </c>
      <c r="C8" s="29"/>
      <c r="D8" s="30"/>
      <c r="E8" s="29"/>
      <c r="F8" s="30"/>
      <c r="G8" s="31">
        <f t="shared" si="1"/>
        <v>0</v>
      </c>
    </row>
    <row r="9" spans="2:10" ht="21" customHeight="1">
      <c r="B9" s="12">
        <f t="shared" si="0"/>
        <v>41158</v>
      </c>
      <c r="C9" s="29"/>
      <c r="D9" s="30"/>
      <c r="E9" s="29"/>
      <c r="F9" s="30"/>
      <c r="G9" s="31">
        <f t="shared" si="1"/>
        <v>0</v>
      </c>
    </row>
    <row r="10" spans="2:10" ht="21" customHeight="1">
      <c r="B10" s="12">
        <f t="shared" si="0"/>
        <v>41159</v>
      </c>
      <c r="C10" s="29"/>
      <c r="D10" s="30"/>
      <c r="E10" s="29"/>
      <c r="F10" s="30"/>
      <c r="G10" s="31">
        <f t="shared" si="1"/>
        <v>0</v>
      </c>
    </row>
    <row r="11" spans="2:10" ht="21" customHeight="1">
      <c r="B11" s="12">
        <f t="shared" si="0"/>
        <v>41160</v>
      </c>
      <c r="C11" s="29"/>
      <c r="D11" s="30"/>
      <c r="E11" s="29"/>
      <c r="F11" s="30"/>
      <c r="G11" s="31">
        <f t="shared" si="1"/>
        <v>0</v>
      </c>
    </row>
    <row r="12" spans="2:10" ht="21" customHeight="1">
      <c r="B12" s="12">
        <f t="shared" si="0"/>
        <v>41161</v>
      </c>
      <c r="C12" s="29"/>
      <c r="D12" s="30"/>
      <c r="E12" s="29"/>
      <c r="F12" s="30"/>
      <c r="G12" s="31">
        <f t="shared" si="1"/>
        <v>0</v>
      </c>
    </row>
    <row r="13" spans="2:10" ht="21" customHeight="1">
      <c r="B13" s="12">
        <f t="shared" si="0"/>
        <v>41162</v>
      </c>
      <c r="C13" s="29"/>
      <c r="D13" s="30"/>
      <c r="E13" s="29"/>
      <c r="F13" s="30"/>
      <c r="G13" s="31">
        <f t="shared" si="1"/>
        <v>0</v>
      </c>
    </row>
    <row r="14" spans="2:10" ht="21" customHeight="1">
      <c r="B14" s="12">
        <f t="shared" si="0"/>
        <v>41163</v>
      </c>
      <c r="C14" s="29"/>
      <c r="D14" s="30"/>
      <c r="E14" s="29"/>
      <c r="F14" s="30"/>
      <c r="G14" s="31">
        <f t="shared" si="1"/>
        <v>0</v>
      </c>
    </row>
    <row r="15" spans="2:10" ht="21" customHeight="1">
      <c r="B15" s="12">
        <f t="shared" si="0"/>
        <v>41164</v>
      </c>
      <c r="C15" s="29"/>
      <c r="D15" s="30"/>
      <c r="E15" s="29"/>
      <c r="F15" s="30"/>
      <c r="G15" s="31">
        <f t="shared" si="1"/>
        <v>0</v>
      </c>
    </row>
    <row r="16" spans="2:10" ht="21" customHeight="1">
      <c r="B16" s="12">
        <f t="shared" si="0"/>
        <v>41165</v>
      </c>
      <c r="C16" s="29"/>
      <c r="D16" s="30"/>
      <c r="E16" s="29"/>
      <c r="F16" s="30"/>
      <c r="G16" s="31">
        <f t="shared" si="1"/>
        <v>0</v>
      </c>
    </row>
    <row r="17" spans="2:7" ht="21" customHeight="1">
      <c r="B17" s="12">
        <f t="shared" si="0"/>
        <v>41166</v>
      </c>
      <c r="C17" s="29"/>
      <c r="D17" s="30"/>
      <c r="E17" s="29"/>
      <c r="F17" s="30"/>
      <c r="G17" s="31">
        <f t="shared" si="1"/>
        <v>0</v>
      </c>
    </row>
    <row r="18" spans="2:7" ht="21" customHeight="1">
      <c r="B18" s="12">
        <f t="shared" si="0"/>
        <v>41167</v>
      </c>
      <c r="C18" s="29"/>
      <c r="D18" s="30"/>
      <c r="E18" s="29"/>
      <c r="F18" s="30"/>
      <c r="G18" s="31">
        <f t="shared" si="1"/>
        <v>0</v>
      </c>
    </row>
    <row r="19" spans="2:7" ht="21" customHeight="1">
      <c r="B19" s="12">
        <f t="shared" si="0"/>
        <v>41168</v>
      </c>
      <c r="C19" s="29"/>
      <c r="D19" s="30"/>
      <c r="E19" s="29"/>
      <c r="F19" s="30"/>
      <c r="G19" s="31">
        <f t="shared" si="1"/>
        <v>0</v>
      </c>
    </row>
    <row r="20" spans="2:7" ht="21" customHeight="1">
      <c r="B20" s="12">
        <f t="shared" si="0"/>
        <v>41169</v>
      </c>
      <c r="C20" s="29"/>
      <c r="D20" s="30"/>
      <c r="E20" s="29"/>
      <c r="F20" s="30"/>
      <c r="G20" s="31">
        <f t="shared" si="1"/>
        <v>0</v>
      </c>
    </row>
    <row r="21" spans="2:7" ht="21" customHeight="1">
      <c r="B21" s="12">
        <f t="shared" si="0"/>
        <v>41170</v>
      </c>
      <c r="C21" s="29"/>
      <c r="D21" s="30"/>
      <c r="E21" s="29"/>
      <c r="F21" s="30"/>
      <c r="G21" s="31">
        <f t="shared" si="1"/>
        <v>0</v>
      </c>
    </row>
    <row r="22" spans="2:7" ht="21" customHeight="1">
      <c r="B22" s="12">
        <f t="shared" si="0"/>
        <v>41171</v>
      </c>
      <c r="C22" s="29"/>
      <c r="D22" s="30"/>
      <c r="E22" s="29"/>
      <c r="F22" s="30"/>
      <c r="G22" s="31">
        <f t="shared" si="1"/>
        <v>0</v>
      </c>
    </row>
    <row r="23" spans="2:7" ht="21" customHeight="1">
      <c r="B23" s="12">
        <f t="shared" si="0"/>
        <v>41172</v>
      </c>
      <c r="C23" s="29"/>
      <c r="D23" s="30"/>
      <c r="E23" s="29"/>
      <c r="F23" s="30"/>
      <c r="G23" s="31">
        <f t="shared" si="1"/>
        <v>0</v>
      </c>
    </row>
    <row r="24" spans="2:7" ht="21" customHeight="1">
      <c r="B24" s="12">
        <f t="shared" si="0"/>
        <v>41173</v>
      </c>
      <c r="C24" s="29"/>
      <c r="D24" s="30"/>
      <c r="E24" s="29"/>
      <c r="F24" s="30"/>
      <c r="G24" s="31">
        <f t="shared" si="1"/>
        <v>0</v>
      </c>
    </row>
    <row r="25" spans="2:7" ht="21" customHeight="1">
      <c r="B25" s="12">
        <f t="shared" si="0"/>
        <v>41174</v>
      </c>
      <c r="C25" s="29"/>
      <c r="D25" s="30"/>
      <c r="E25" s="29"/>
      <c r="F25" s="30"/>
      <c r="G25" s="31">
        <f t="shared" si="1"/>
        <v>0</v>
      </c>
    </row>
    <row r="26" spans="2:7" ht="21" customHeight="1">
      <c r="B26" s="12">
        <f t="shared" si="0"/>
        <v>41175</v>
      </c>
      <c r="C26" s="29"/>
      <c r="D26" s="30"/>
      <c r="E26" s="29"/>
      <c r="F26" s="30"/>
      <c r="G26" s="31">
        <f t="shared" si="1"/>
        <v>0</v>
      </c>
    </row>
    <row r="27" spans="2:7" ht="21" customHeight="1">
      <c r="B27" s="12">
        <f t="shared" si="0"/>
        <v>41176</v>
      </c>
      <c r="C27" s="29"/>
      <c r="D27" s="30"/>
      <c r="E27" s="29"/>
      <c r="F27" s="30"/>
      <c r="G27" s="31">
        <f t="shared" si="1"/>
        <v>0</v>
      </c>
    </row>
    <row r="28" spans="2:7" ht="21" customHeight="1">
      <c r="B28" s="12">
        <f t="shared" si="0"/>
        <v>41177</v>
      </c>
      <c r="C28" s="29"/>
      <c r="D28" s="30"/>
      <c r="E28" s="29"/>
      <c r="F28" s="30"/>
      <c r="G28" s="31">
        <f t="shared" si="1"/>
        <v>0</v>
      </c>
    </row>
    <row r="29" spans="2:7" ht="21" customHeight="1">
      <c r="B29" s="12">
        <f t="shared" si="0"/>
        <v>41178</v>
      </c>
      <c r="C29" s="29"/>
      <c r="D29" s="30"/>
      <c r="E29" s="29"/>
      <c r="F29" s="30"/>
      <c r="G29" s="31">
        <f t="shared" si="1"/>
        <v>0</v>
      </c>
    </row>
    <row r="30" spans="2:7" ht="21" customHeight="1">
      <c r="B30" s="12">
        <f t="shared" si="0"/>
        <v>41179</v>
      </c>
      <c r="C30" s="29"/>
      <c r="D30" s="30"/>
      <c r="E30" s="29"/>
      <c r="F30" s="30"/>
      <c r="G30" s="31">
        <f t="shared" si="1"/>
        <v>0</v>
      </c>
    </row>
    <row r="31" spans="2:7" ht="21" customHeight="1">
      <c r="B31" s="12">
        <f t="shared" si="0"/>
        <v>41180</v>
      </c>
      <c r="C31" s="29"/>
      <c r="D31" s="30"/>
      <c r="E31" s="29"/>
      <c r="F31" s="30"/>
      <c r="G31" s="31">
        <f t="shared" si="1"/>
        <v>0</v>
      </c>
    </row>
    <row r="32" spans="2:7" ht="21" customHeight="1">
      <c r="B32" s="12">
        <f t="shared" si="0"/>
        <v>41181</v>
      </c>
      <c r="C32" s="29"/>
      <c r="D32" s="30"/>
      <c r="E32" s="29"/>
      <c r="F32" s="30"/>
      <c r="G32" s="31">
        <f t="shared" si="1"/>
        <v>0</v>
      </c>
    </row>
    <row r="33" spans="2:7" ht="21" customHeight="1">
      <c r="B33" s="12">
        <f t="shared" si="0"/>
        <v>41182</v>
      </c>
      <c r="C33" s="29"/>
      <c r="D33" s="30"/>
      <c r="E33" s="29"/>
      <c r="F33" s="30"/>
      <c r="G33" s="31">
        <f t="shared" si="1"/>
        <v>0</v>
      </c>
    </row>
    <row r="34" spans="2:7" ht="21" customHeight="1">
      <c r="F34" s="27" t="s">
        <v>32</v>
      </c>
      <c r="G34" s="28">
        <f>SUM($G$4:$G$33)</f>
        <v>0</v>
      </c>
    </row>
  </sheetData>
  <sheetProtection formatCells="0"/>
  <mergeCells count="1">
    <mergeCell ref="B1:G1"/>
  </mergeCells>
  <phoneticPr fontId="7" type="noConversion"/>
  <conditionalFormatting sqref="B4:G33">
    <cfRule type="expression" dxfId="8" priority="1" stopIfTrue="1">
      <formula>COUNTIF(Fériés,$B4)&gt;0</formula>
    </cfRule>
    <cfRule type="expression" dxfId="7" priority="2" stopIfTrue="1">
      <formula>WEEKDAY($B4,2)&gt;5</formula>
    </cfRule>
  </conditionalFormatting>
  <dataValidations count="1">
    <dataValidation type="time" allowBlank="1" showInputMessage="1" showErrorMessage="1" errorTitle="Entrée incorrecte" error="Veuillez indiquer l'heure au format 24 heures, entre 0:00 et 23:59 (1:00, 8:00, 13:00, 20:00, etc.)." sqref="C4:F33">
      <formula1>0</formula1>
      <formula2>0.999305555555556</formula2>
    </dataValidation>
  </dataValidations>
  <pageMargins left="0.5" right="0.5" top="0.75" bottom="0" header="0.5" footer="0"/>
  <pageSetup paperSize="9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tabColor rgb="FF00B0F0"/>
  </sheetPr>
  <dimension ref="B1:J35"/>
  <sheetViews>
    <sheetView showGridLines="0" showZeros="0" topLeftCell="A25" workbookViewId="0">
      <selection activeCell="J12" sqref="J12"/>
    </sheetView>
  </sheetViews>
  <sheetFormatPr baseColWidth="10" defaultColWidth="9.140625" defaultRowHeight="13.5"/>
  <cols>
    <col min="1" max="1" width="2.140625" style="1" customWidth="1"/>
    <col min="2" max="2" width="23.85546875" style="1" bestFit="1" customWidth="1"/>
    <col min="3" max="6" width="12.7109375" style="1" customWidth="1"/>
    <col min="7" max="7" width="16.7109375" style="1" customWidth="1"/>
    <col min="8" max="8" width="6.28515625" style="1" customWidth="1"/>
    <col min="9" max="9" width="12.42578125" style="1" customWidth="1"/>
    <col min="10" max="10" width="11.28515625" style="1" customWidth="1"/>
    <col min="11" max="16384" width="9.140625" style="1"/>
  </cols>
  <sheetData>
    <row r="1" spans="2:10" ht="34.5" customHeight="1">
      <c r="B1" s="33" t="s">
        <v>0</v>
      </c>
      <c r="C1" s="33"/>
      <c r="D1" s="33"/>
      <c r="E1" s="33"/>
      <c r="F1" s="33"/>
      <c r="G1" s="33"/>
      <c r="I1" s="2" t="s">
        <v>34</v>
      </c>
      <c r="J1" s="2">
        <f ca="1">An</f>
        <v>2012</v>
      </c>
    </row>
    <row r="3" spans="2:10" ht="21" customHeight="1">
      <c r="B3" s="3" t="s">
        <v>1</v>
      </c>
      <c r="C3" s="3" t="s">
        <v>2</v>
      </c>
      <c r="D3" s="3" t="s">
        <v>3</v>
      </c>
      <c r="E3" s="3" t="s">
        <v>2</v>
      </c>
      <c r="F3" s="3" t="s">
        <v>3</v>
      </c>
      <c r="G3" s="4" t="s">
        <v>4</v>
      </c>
    </row>
    <row r="4" spans="2:10" ht="21" customHeight="1">
      <c r="B4" s="12">
        <f ca="1">DATE(An,10,1)</f>
        <v>41183</v>
      </c>
      <c r="C4" s="29"/>
      <c r="D4" s="30"/>
      <c r="E4" s="29"/>
      <c r="F4" s="30"/>
      <c r="G4" s="31">
        <f>(IF(D4&lt;C4,(1-C4+D4),((D4-C4)))+IF(F4&lt;E4,(1-E4+F4),((F4-E4))))*24</f>
        <v>0</v>
      </c>
    </row>
    <row r="5" spans="2:10" ht="21" customHeight="1">
      <c r="B5" s="12">
        <f>B4+1</f>
        <v>41184</v>
      </c>
      <c r="C5" s="29"/>
      <c r="D5" s="30"/>
      <c r="E5" s="29"/>
      <c r="F5" s="30"/>
      <c r="G5" s="31">
        <f>(IF(D5&lt;C5,(1-C5+D5),((D5-C5)))+IF(F5&lt;E5,(1-E5+F5),((F5-E5))))*24</f>
        <v>0</v>
      </c>
    </row>
    <row r="6" spans="2:10" ht="21" customHeight="1">
      <c r="B6" s="12">
        <f>B5+1</f>
        <v>41185</v>
      </c>
      <c r="C6" s="29"/>
      <c r="D6" s="30"/>
      <c r="E6" s="29"/>
      <c r="F6" s="30"/>
      <c r="G6" s="31">
        <f>(IF(D6&lt;C6,(1-C6+D6),((D6-C6)))+IF(F6&lt;E6,(1-E6+F6),((F6-E6))))*24</f>
        <v>0</v>
      </c>
    </row>
    <row r="7" spans="2:10" ht="21" customHeight="1">
      <c r="B7" s="12">
        <f t="shared" ref="B7:B34" si="0">B6+1</f>
        <v>41186</v>
      </c>
      <c r="C7" s="29"/>
      <c r="D7" s="30"/>
      <c r="E7" s="29"/>
      <c r="F7" s="30"/>
      <c r="G7" s="31">
        <f t="shared" ref="G7:G34" si="1">(IF(D7&lt;C7,(1-C7+D7),((D7-C7)))+IF(F7&lt;E7,(1-E7+F7),((F7-E7))))*24</f>
        <v>0</v>
      </c>
    </row>
    <row r="8" spans="2:10" ht="21" customHeight="1">
      <c r="B8" s="12">
        <f t="shared" si="0"/>
        <v>41187</v>
      </c>
      <c r="C8" s="29"/>
      <c r="D8" s="30"/>
      <c r="E8" s="29"/>
      <c r="F8" s="30"/>
      <c r="G8" s="31">
        <f t="shared" si="1"/>
        <v>0</v>
      </c>
    </row>
    <row r="9" spans="2:10" ht="21" customHeight="1">
      <c r="B9" s="12">
        <f t="shared" si="0"/>
        <v>41188</v>
      </c>
      <c r="C9" s="29"/>
      <c r="D9" s="30"/>
      <c r="E9" s="29"/>
      <c r="F9" s="30"/>
      <c r="G9" s="31">
        <f t="shared" si="1"/>
        <v>0</v>
      </c>
    </row>
    <row r="10" spans="2:10" ht="21" customHeight="1">
      <c r="B10" s="12">
        <f t="shared" si="0"/>
        <v>41189</v>
      </c>
      <c r="C10" s="29"/>
      <c r="D10" s="30"/>
      <c r="E10" s="29"/>
      <c r="F10" s="30"/>
      <c r="G10" s="31">
        <f t="shared" si="1"/>
        <v>0</v>
      </c>
    </row>
    <row r="11" spans="2:10" ht="21" customHeight="1">
      <c r="B11" s="12">
        <f t="shared" si="0"/>
        <v>41190</v>
      </c>
      <c r="C11" s="29"/>
      <c r="D11" s="30"/>
      <c r="E11" s="29"/>
      <c r="F11" s="30"/>
      <c r="G11" s="31">
        <f t="shared" si="1"/>
        <v>0</v>
      </c>
    </row>
    <row r="12" spans="2:10" ht="21" customHeight="1">
      <c r="B12" s="12">
        <f t="shared" si="0"/>
        <v>41191</v>
      </c>
      <c r="C12" s="29"/>
      <c r="D12" s="30"/>
      <c r="E12" s="29"/>
      <c r="F12" s="30"/>
      <c r="G12" s="31">
        <f t="shared" si="1"/>
        <v>0</v>
      </c>
    </row>
    <row r="13" spans="2:10" ht="21" customHeight="1">
      <c r="B13" s="12">
        <f t="shared" si="0"/>
        <v>41192</v>
      </c>
      <c r="C13" s="29"/>
      <c r="D13" s="30"/>
      <c r="E13" s="29"/>
      <c r="F13" s="30"/>
      <c r="G13" s="31">
        <f t="shared" si="1"/>
        <v>0</v>
      </c>
    </row>
    <row r="14" spans="2:10" ht="21" customHeight="1">
      <c r="B14" s="12">
        <f t="shared" si="0"/>
        <v>41193</v>
      </c>
      <c r="C14" s="29"/>
      <c r="D14" s="30"/>
      <c r="E14" s="29"/>
      <c r="F14" s="30"/>
      <c r="G14" s="31">
        <f t="shared" si="1"/>
        <v>0</v>
      </c>
    </row>
    <row r="15" spans="2:10" ht="21" customHeight="1">
      <c r="B15" s="12">
        <f t="shared" si="0"/>
        <v>41194</v>
      </c>
      <c r="C15" s="29"/>
      <c r="D15" s="30"/>
      <c r="E15" s="29"/>
      <c r="F15" s="30"/>
      <c r="G15" s="31">
        <f t="shared" si="1"/>
        <v>0</v>
      </c>
    </row>
    <row r="16" spans="2:10" ht="21" customHeight="1">
      <c r="B16" s="12">
        <f t="shared" si="0"/>
        <v>41195</v>
      </c>
      <c r="C16" s="29"/>
      <c r="D16" s="30"/>
      <c r="E16" s="29"/>
      <c r="F16" s="30"/>
      <c r="G16" s="31">
        <f t="shared" si="1"/>
        <v>0</v>
      </c>
    </row>
    <row r="17" spans="2:7" ht="21" customHeight="1">
      <c r="B17" s="12">
        <f t="shared" si="0"/>
        <v>41196</v>
      </c>
      <c r="C17" s="29"/>
      <c r="D17" s="30"/>
      <c r="E17" s="29"/>
      <c r="F17" s="30"/>
      <c r="G17" s="31">
        <f t="shared" si="1"/>
        <v>0</v>
      </c>
    </row>
    <row r="18" spans="2:7" ht="21" customHeight="1">
      <c r="B18" s="12">
        <f t="shared" si="0"/>
        <v>41197</v>
      </c>
      <c r="C18" s="29"/>
      <c r="D18" s="30"/>
      <c r="E18" s="29"/>
      <c r="F18" s="30"/>
      <c r="G18" s="31">
        <f t="shared" si="1"/>
        <v>0</v>
      </c>
    </row>
    <row r="19" spans="2:7" ht="21" customHeight="1">
      <c r="B19" s="12">
        <f t="shared" si="0"/>
        <v>41198</v>
      </c>
      <c r="C19" s="29"/>
      <c r="D19" s="30"/>
      <c r="E19" s="29"/>
      <c r="F19" s="30"/>
      <c r="G19" s="31">
        <f t="shared" si="1"/>
        <v>0</v>
      </c>
    </row>
    <row r="20" spans="2:7" ht="21" customHeight="1">
      <c r="B20" s="12">
        <f t="shared" si="0"/>
        <v>41199</v>
      </c>
      <c r="C20" s="29"/>
      <c r="D20" s="30"/>
      <c r="E20" s="29"/>
      <c r="F20" s="30"/>
      <c r="G20" s="31">
        <f t="shared" si="1"/>
        <v>0</v>
      </c>
    </row>
    <row r="21" spans="2:7" ht="21" customHeight="1">
      <c r="B21" s="12">
        <f t="shared" si="0"/>
        <v>41200</v>
      </c>
      <c r="C21" s="29"/>
      <c r="D21" s="30"/>
      <c r="E21" s="29"/>
      <c r="F21" s="30"/>
      <c r="G21" s="31">
        <f t="shared" si="1"/>
        <v>0</v>
      </c>
    </row>
    <row r="22" spans="2:7" ht="21" customHeight="1">
      <c r="B22" s="12">
        <f t="shared" si="0"/>
        <v>41201</v>
      </c>
      <c r="C22" s="29"/>
      <c r="D22" s="30"/>
      <c r="E22" s="29"/>
      <c r="F22" s="30"/>
      <c r="G22" s="31">
        <f t="shared" si="1"/>
        <v>0</v>
      </c>
    </row>
    <row r="23" spans="2:7" ht="21" customHeight="1">
      <c r="B23" s="12">
        <f t="shared" si="0"/>
        <v>41202</v>
      </c>
      <c r="C23" s="29"/>
      <c r="D23" s="30"/>
      <c r="E23" s="29"/>
      <c r="F23" s="30"/>
      <c r="G23" s="31">
        <f t="shared" si="1"/>
        <v>0</v>
      </c>
    </row>
    <row r="24" spans="2:7" ht="21" customHeight="1">
      <c r="B24" s="12">
        <f t="shared" si="0"/>
        <v>41203</v>
      </c>
      <c r="C24" s="29"/>
      <c r="D24" s="30"/>
      <c r="E24" s="29"/>
      <c r="F24" s="30"/>
      <c r="G24" s="31">
        <f t="shared" si="1"/>
        <v>0</v>
      </c>
    </row>
    <row r="25" spans="2:7" ht="21" customHeight="1">
      <c r="B25" s="12">
        <f t="shared" si="0"/>
        <v>41204</v>
      </c>
      <c r="C25" s="29"/>
      <c r="D25" s="30"/>
      <c r="E25" s="29"/>
      <c r="F25" s="30"/>
      <c r="G25" s="31">
        <f t="shared" si="1"/>
        <v>0</v>
      </c>
    </row>
    <row r="26" spans="2:7" ht="21" customHeight="1">
      <c r="B26" s="12">
        <f t="shared" si="0"/>
        <v>41205</v>
      </c>
      <c r="C26" s="29"/>
      <c r="D26" s="30"/>
      <c r="E26" s="29"/>
      <c r="F26" s="30"/>
      <c r="G26" s="31">
        <f t="shared" si="1"/>
        <v>0</v>
      </c>
    </row>
    <row r="27" spans="2:7" ht="21" customHeight="1">
      <c r="B27" s="12">
        <f t="shared" si="0"/>
        <v>41206</v>
      </c>
      <c r="C27" s="29"/>
      <c r="D27" s="30"/>
      <c r="E27" s="29"/>
      <c r="F27" s="30"/>
      <c r="G27" s="31">
        <f t="shared" si="1"/>
        <v>0</v>
      </c>
    </row>
    <row r="28" spans="2:7" ht="21" customHeight="1">
      <c r="B28" s="12">
        <f t="shared" si="0"/>
        <v>41207</v>
      </c>
      <c r="C28" s="29"/>
      <c r="D28" s="30"/>
      <c r="E28" s="29"/>
      <c r="F28" s="30"/>
      <c r="G28" s="31">
        <f t="shared" si="1"/>
        <v>0</v>
      </c>
    </row>
    <row r="29" spans="2:7" ht="21" customHeight="1">
      <c r="B29" s="12">
        <f t="shared" si="0"/>
        <v>41208</v>
      </c>
      <c r="C29" s="29"/>
      <c r="D29" s="30"/>
      <c r="E29" s="29"/>
      <c r="F29" s="30"/>
      <c r="G29" s="31">
        <f t="shared" si="1"/>
        <v>0</v>
      </c>
    </row>
    <row r="30" spans="2:7" ht="21" customHeight="1">
      <c r="B30" s="12">
        <f t="shared" si="0"/>
        <v>41209</v>
      </c>
      <c r="C30" s="29"/>
      <c r="D30" s="30"/>
      <c r="E30" s="29"/>
      <c r="F30" s="30"/>
      <c r="G30" s="31">
        <f t="shared" si="1"/>
        <v>0</v>
      </c>
    </row>
    <row r="31" spans="2:7" ht="21" customHeight="1">
      <c r="B31" s="12">
        <f t="shared" si="0"/>
        <v>41210</v>
      </c>
      <c r="C31" s="29"/>
      <c r="D31" s="30"/>
      <c r="E31" s="29"/>
      <c r="F31" s="30"/>
      <c r="G31" s="31">
        <f t="shared" si="1"/>
        <v>0</v>
      </c>
    </row>
    <row r="32" spans="2:7" ht="21" customHeight="1">
      <c r="B32" s="12">
        <f t="shared" si="0"/>
        <v>41211</v>
      </c>
      <c r="C32" s="29"/>
      <c r="D32" s="30"/>
      <c r="E32" s="29"/>
      <c r="F32" s="30"/>
      <c r="G32" s="31">
        <f t="shared" si="1"/>
        <v>0</v>
      </c>
    </row>
    <row r="33" spans="2:7" ht="21" customHeight="1">
      <c r="B33" s="12">
        <f t="shared" si="0"/>
        <v>41212</v>
      </c>
      <c r="C33" s="29"/>
      <c r="D33" s="30"/>
      <c r="E33" s="29"/>
      <c r="F33" s="30"/>
      <c r="G33" s="31">
        <f t="shared" si="1"/>
        <v>0</v>
      </c>
    </row>
    <row r="34" spans="2:7" ht="21" customHeight="1">
      <c r="B34" s="12">
        <f t="shared" si="0"/>
        <v>41213</v>
      </c>
      <c r="C34" s="29"/>
      <c r="D34" s="30"/>
      <c r="E34" s="29"/>
      <c r="F34" s="30"/>
      <c r="G34" s="31">
        <f t="shared" si="1"/>
        <v>0</v>
      </c>
    </row>
    <row r="35" spans="2:7" ht="21" customHeight="1">
      <c r="F35" s="27" t="s">
        <v>32</v>
      </c>
      <c r="G35" s="28">
        <f>SUM($G$4:$G$34)</f>
        <v>0</v>
      </c>
    </row>
  </sheetData>
  <sheetProtection formatCells="0"/>
  <mergeCells count="1">
    <mergeCell ref="B1:G1"/>
  </mergeCells>
  <phoneticPr fontId="7" type="noConversion"/>
  <conditionalFormatting sqref="B4:G34">
    <cfRule type="expression" dxfId="6" priority="1" stopIfTrue="1">
      <formula>COUNTIF(Fériés,$B4)&gt;0</formula>
    </cfRule>
    <cfRule type="expression" dxfId="5" priority="2" stopIfTrue="1">
      <formula>WEEKDAY($B4,2)&gt;5</formula>
    </cfRule>
  </conditionalFormatting>
  <dataValidations count="1">
    <dataValidation type="time" allowBlank="1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ageMargins left="0.5" right="0.5" top="0.75" bottom="0" header="0.5" footer="0"/>
  <pageSetup paperSize="9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tabColor rgb="FF00B0F0"/>
  </sheetPr>
  <dimension ref="B1:J34"/>
  <sheetViews>
    <sheetView showGridLines="0" showZeros="0" topLeftCell="A25" workbookViewId="0">
      <selection activeCell="J12" sqref="J12"/>
    </sheetView>
  </sheetViews>
  <sheetFormatPr baseColWidth="10" defaultColWidth="9.140625" defaultRowHeight="13.5"/>
  <cols>
    <col min="1" max="1" width="2.140625" style="1" customWidth="1"/>
    <col min="2" max="2" width="25.85546875" style="1" bestFit="1" customWidth="1"/>
    <col min="3" max="6" width="12.7109375" style="1" customWidth="1"/>
    <col min="7" max="7" width="16.7109375" style="1" customWidth="1"/>
    <col min="8" max="8" width="6.28515625" style="1" customWidth="1"/>
    <col min="9" max="9" width="12.42578125" style="1" customWidth="1"/>
    <col min="10" max="10" width="11.28515625" style="1" customWidth="1"/>
    <col min="11" max="16384" width="9.140625" style="1"/>
  </cols>
  <sheetData>
    <row r="1" spans="2:10" ht="34.5" customHeight="1">
      <c r="B1" s="33" t="s">
        <v>0</v>
      </c>
      <c r="C1" s="33"/>
      <c r="D1" s="33"/>
      <c r="E1" s="33"/>
      <c r="F1" s="33"/>
      <c r="G1" s="33"/>
      <c r="I1" s="2" t="s">
        <v>35</v>
      </c>
      <c r="J1" s="2">
        <f ca="1">An</f>
        <v>2012</v>
      </c>
    </row>
    <row r="3" spans="2:10" ht="21" customHeight="1">
      <c r="B3" s="3" t="s">
        <v>1</v>
      </c>
      <c r="C3" s="3" t="s">
        <v>2</v>
      </c>
      <c r="D3" s="3" t="s">
        <v>3</v>
      </c>
      <c r="E3" s="3" t="s">
        <v>2</v>
      </c>
      <c r="F3" s="3" t="s">
        <v>3</v>
      </c>
      <c r="G3" s="4" t="s">
        <v>4</v>
      </c>
    </row>
    <row r="4" spans="2:10" ht="21" customHeight="1">
      <c r="B4" s="12">
        <f ca="1">DATE(An,11,1)</f>
        <v>41214</v>
      </c>
      <c r="C4" s="29"/>
      <c r="D4" s="30"/>
      <c r="E4" s="29"/>
      <c r="F4" s="30"/>
      <c r="G4" s="31">
        <f>(IF(D4&lt;C4,(1-C4+D4),((D4-C4)))+IF(F4&lt;E4,(1-E4+F4),((F4-E4))))*24</f>
        <v>0</v>
      </c>
    </row>
    <row r="5" spans="2:10" ht="21" customHeight="1">
      <c r="B5" s="12">
        <f>B4+1</f>
        <v>41215</v>
      </c>
      <c r="C5" s="29"/>
      <c r="D5" s="30"/>
      <c r="E5" s="29"/>
      <c r="F5" s="30"/>
      <c r="G5" s="31">
        <f>(IF(D5&lt;C5,(1-C5+D5),((D5-C5)))+IF(F5&lt;E5,(1-E5+F5),((F5-E5))))*24</f>
        <v>0</v>
      </c>
    </row>
    <row r="6" spans="2:10" ht="21" customHeight="1">
      <c r="B6" s="12">
        <f>B5+1</f>
        <v>41216</v>
      </c>
      <c r="C6" s="29"/>
      <c r="D6" s="30"/>
      <c r="E6" s="29"/>
      <c r="F6" s="30"/>
      <c r="G6" s="31">
        <f>(IF(D6&lt;C6,(1-C6+D6),((D6-C6)))+IF(F6&lt;E6,(1-E6+F6),((F6-E6))))*24</f>
        <v>0</v>
      </c>
    </row>
    <row r="7" spans="2:10" ht="21" customHeight="1">
      <c r="B7" s="12">
        <f t="shared" ref="B7:B33" si="0">B6+1</f>
        <v>41217</v>
      </c>
      <c r="C7" s="29"/>
      <c r="D7" s="30"/>
      <c r="E7" s="29"/>
      <c r="F7" s="30"/>
      <c r="G7" s="31">
        <f t="shared" ref="G7:G33" si="1">(IF(D7&lt;C7,(1-C7+D7),((D7-C7)))+IF(F7&lt;E7,(1-E7+F7),((F7-E7))))*24</f>
        <v>0</v>
      </c>
    </row>
    <row r="8" spans="2:10" ht="21" customHeight="1">
      <c r="B8" s="12">
        <f t="shared" si="0"/>
        <v>41218</v>
      </c>
      <c r="C8" s="29"/>
      <c r="D8" s="30"/>
      <c r="E8" s="29"/>
      <c r="F8" s="30"/>
      <c r="G8" s="31">
        <f t="shared" si="1"/>
        <v>0</v>
      </c>
    </row>
    <row r="9" spans="2:10" ht="21" customHeight="1">
      <c r="B9" s="12">
        <f t="shared" si="0"/>
        <v>41219</v>
      </c>
      <c r="C9" s="29"/>
      <c r="D9" s="30"/>
      <c r="E9" s="29"/>
      <c r="F9" s="30"/>
      <c r="G9" s="31">
        <f t="shared" si="1"/>
        <v>0</v>
      </c>
    </row>
    <row r="10" spans="2:10" ht="21" customHeight="1">
      <c r="B10" s="12">
        <f t="shared" si="0"/>
        <v>41220</v>
      </c>
      <c r="C10" s="29"/>
      <c r="D10" s="30"/>
      <c r="E10" s="29"/>
      <c r="F10" s="30"/>
      <c r="G10" s="31">
        <f t="shared" si="1"/>
        <v>0</v>
      </c>
    </row>
    <row r="11" spans="2:10" ht="21" customHeight="1">
      <c r="B11" s="12">
        <f t="shared" si="0"/>
        <v>41221</v>
      </c>
      <c r="C11" s="29"/>
      <c r="D11" s="30"/>
      <c r="E11" s="29"/>
      <c r="F11" s="30"/>
      <c r="G11" s="31">
        <f t="shared" si="1"/>
        <v>0</v>
      </c>
    </row>
    <row r="12" spans="2:10" ht="21" customHeight="1">
      <c r="B12" s="12">
        <f t="shared" si="0"/>
        <v>41222</v>
      </c>
      <c r="C12" s="29"/>
      <c r="D12" s="30"/>
      <c r="E12" s="29"/>
      <c r="F12" s="30"/>
      <c r="G12" s="31">
        <f t="shared" si="1"/>
        <v>0</v>
      </c>
    </row>
    <row r="13" spans="2:10" ht="21" customHeight="1">
      <c r="B13" s="12">
        <f t="shared" si="0"/>
        <v>41223</v>
      </c>
      <c r="C13" s="29"/>
      <c r="D13" s="30"/>
      <c r="E13" s="29"/>
      <c r="F13" s="30"/>
      <c r="G13" s="31">
        <f t="shared" si="1"/>
        <v>0</v>
      </c>
    </row>
    <row r="14" spans="2:10" ht="21" customHeight="1">
      <c r="B14" s="12">
        <f t="shared" si="0"/>
        <v>41224</v>
      </c>
      <c r="C14" s="29"/>
      <c r="D14" s="30"/>
      <c r="E14" s="29"/>
      <c r="F14" s="30"/>
      <c r="G14" s="31">
        <f t="shared" si="1"/>
        <v>0</v>
      </c>
    </row>
    <row r="15" spans="2:10" ht="21" customHeight="1">
      <c r="B15" s="12">
        <f t="shared" si="0"/>
        <v>41225</v>
      </c>
      <c r="C15" s="29"/>
      <c r="D15" s="30"/>
      <c r="E15" s="29"/>
      <c r="F15" s="30"/>
      <c r="G15" s="31">
        <f t="shared" si="1"/>
        <v>0</v>
      </c>
    </row>
    <row r="16" spans="2:10" ht="21" customHeight="1">
      <c r="B16" s="12">
        <f t="shared" si="0"/>
        <v>41226</v>
      </c>
      <c r="C16" s="29"/>
      <c r="D16" s="30"/>
      <c r="E16" s="29"/>
      <c r="F16" s="30"/>
      <c r="G16" s="31">
        <f t="shared" si="1"/>
        <v>0</v>
      </c>
    </row>
    <row r="17" spans="2:7" ht="21" customHeight="1">
      <c r="B17" s="12">
        <f t="shared" si="0"/>
        <v>41227</v>
      </c>
      <c r="C17" s="29"/>
      <c r="D17" s="30"/>
      <c r="E17" s="29"/>
      <c r="F17" s="30"/>
      <c r="G17" s="31">
        <f t="shared" si="1"/>
        <v>0</v>
      </c>
    </row>
    <row r="18" spans="2:7" ht="21" customHeight="1">
      <c r="B18" s="12">
        <f t="shared" si="0"/>
        <v>41228</v>
      </c>
      <c r="C18" s="29"/>
      <c r="D18" s="30"/>
      <c r="E18" s="29"/>
      <c r="F18" s="30"/>
      <c r="G18" s="31">
        <f t="shared" si="1"/>
        <v>0</v>
      </c>
    </row>
    <row r="19" spans="2:7" ht="21" customHeight="1">
      <c r="B19" s="12">
        <f t="shared" si="0"/>
        <v>41229</v>
      </c>
      <c r="C19" s="29"/>
      <c r="D19" s="30"/>
      <c r="E19" s="29"/>
      <c r="F19" s="30"/>
      <c r="G19" s="31">
        <f t="shared" si="1"/>
        <v>0</v>
      </c>
    </row>
    <row r="20" spans="2:7" ht="21" customHeight="1">
      <c r="B20" s="12">
        <f t="shared" si="0"/>
        <v>41230</v>
      </c>
      <c r="C20" s="29"/>
      <c r="D20" s="30"/>
      <c r="E20" s="29"/>
      <c r="F20" s="30"/>
      <c r="G20" s="31">
        <f t="shared" si="1"/>
        <v>0</v>
      </c>
    </row>
    <row r="21" spans="2:7" ht="21" customHeight="1">
      <c r="B21" s="12">
        <f t="shared" si="0"/>
        <v>41231</v>
      </c>
      <c r="C21" s="29"/>
      <c r="D21" s="30"/>
      <c r="E21" s="29"/>
      <c r="F21" s="30"/>
      <c r="G21" s="31">
        <f t="shared" si="1"/>
        <v>0</v>
      </c>
    </row>
    <row r="22" spans="2:7" ht="21" customHeight="1">
      <c r="B22" s="12">
        <f t="shared" si="0"/>
        <v>41232</v>
      </c>
      <c r="C22" s="29"/>
      <c r="D22" s="30"/>
      <c r="E22" s="29"/>
      <c r="F22" s="30"/>
      <c r="G22" s="31">
        <f t="shared" si="1"/>
        <v>0</v>
      </c>
    </row>
    <row r="23" spans="2:7" ht="21" customHeight="1">
      <c r="B23" s="12">
        <f t="shared" si="0"/>
        <v>41233</v>
      </c>
      <c r="C23" s="29"/>
      <c r="D23" s="30"/>
      <c r="E23" s="29"/>
      <c r="F23" s="30"/>
      <c r="G23" s="31">
        <f t="shared" si="1"/>
        <v>0</v>
      </c>
    </row>
    <row r="24" spans="2:7" ht="21" customHeight="1">
      <c r="B24" s="12">
        <f t="shared" si="0"/>
        <v>41234</v>
      </c>
      <c r="C24" s="29"/>
      <c r="D24" s="30"/>
      <c r="E24" s="29"/>
      <c r="F24" s="30"/>
      <c r="G24" s="31">
        <f t="shared" si="1"/>
        <v>0</v>
      </c>
    </row>
    <row r="25" spans="2:7" ht="21" customHeight="1">
      <c r="B25" s="12">
        <f t="shared" si="0"/>
        <v>41235</v>
      </c>
      <c r="C25" s="29"/>
      <c r="D25" s="30"/>
      <c r="E25" s="29"/>
      <c r="F25" s="30"/>
      <c r="G25" s="31">
        <f t="shared" si="1"/>
        <v>0</v>
      </c>
    </row>
    <row r="26" spans="2:7" ht="21" customHeight="1">
      <c r="B26" s="12">
        <f t="shared" si="0"/>
        <v>41236</v>
      </c>
      <c r="C26" s="29"/>
      <c r="D26" s="30"/>
      <c r="E26" s="29"/>
      <c r="F26" s="30"/>
      <c r="G26" s="31">
        <f t="shared" si="1"/>
        <v>0</v>
      </c>
    </row>
    <row r="27" spans="2:7" ht="21" customHeight="1">
      <c r="B27" s="12">
        <f t="shared" si="0"/>
        <v>41237</v>
      </c>
      <c r="C27" s="29"/>
      <c r="D27" s="30"/>
      <c r="E27" s="29"/>
      <c r="F27" s="30"/>
      <c r="G27" s="31">
        <f t="shared" si="1"/>
        <v>0</v>
      </c>
    </row>
    <row r="28" spans="2:7" ht="21" customHeight="1">
      <c r="B28" s="12">
        <f t="shared" si="0"/>
        <v>41238</v>
      </c>
      <c r="C28" s="29"/>
      <c r="D28" s="30"/>
      <c r="E28" s="29"/>
      <c r="F28" s="30"/>
      <c r="G28" s="31">
        <f t="shared" si="1"/>
        <v>0</v>
      </c>
    </row>
    <row r="29" spans="2:7" ht="21" customHeight="1">
      <c r="B29" s="12">
        <f t="shared" si="0"/>
        <v>41239</v>
      </c>
      <c r="C29" s="29"/>
      <c r="D29" s="30"/>
      <c r="E29" s="29"/>
      <c r="F29" s="30"/>
      <c r="G29" s="31">
        <f t="shared" si="1"/>
        <v>0</v>
      </c>
    </row>
    <row r="30" spans="2:7" ht="21" customHeight="1">
      <c r="B30" s="12">
        <f t="shared" si="0"/>
        <v>41240</v>
      </c>
      <c r="C30" s="29"/>
      <c r="D30" s="30"/>
      <c r="E30" s="29"/>
      <c r="F30" s="30"/>
      <c r="G30" s="31">
        <f t="shared" si="1"/>
        <v>0</v>
      </c>
    </row>
    <row r="31" spans="2:7" ht="21" customHeight="1">
      <c r="B31" s="12">
        <f t="shared" si="0"/>
        <v>41241</v>
      </c>
      <c r="C31" s="29"/>
      <c r="D31" s="30"/>
      <c r="E31" s="29"/>
      <c r="F31" s="30"/>
      <c r="G31" s="31">
        <f t="shared" si="1"/>
        <v>0</v>
      </c>
    </row>
    <row r="32" spans="2:7" ht="21" customHeight="1">
      <c r="B32" s="12">
        <f t="shared" si="0"/>
        <v>41242</v>
      </c>
      <c r="C32" s="29"/>
      <c r="D32" s="30"/>
      <c r="E32" s="29"/>
      <c r="F32" s="30"/>
      <c r="G32" s="31">
        <f t="shared" si="1"/>
        <v>0</v>
      </c>
    </row>
    <row r="33" spans="2:7" ht="21" customHeight="1">
      <c r="B33" s="12">
        <f t="shared" si="0"/>
        <v>41243</v>
      </c>
      <c r="C33" s="29"/>
      <c r="D33" s="30"/>
      <c r="E33" s="29"/>
      <c r="F33" s="30"/>
      <c r="G33" s="31">
        <f t="shared" si="1"/>
        <v>0</v>
      </c>
    </row>
    <row r="34" spans="2:7" ht="21" customHeight="1">
      <c r="F34" s="27" t="s">
        <v>32</v>
      </c>
      <c r="G34" s="28">
        <f>SUM($G$4:$G$33)</f>
        <v>0</v>
      </c>
    </row>
  </sheetData>
  <sheetProtection formatCells="0"/>
  <mergeCells count="1">
    <mergeCell ref="B1:G1"/>
  </mergeCells>
  <phoneticPr fontId="7" type="noConversion"/>
  <conditionalFormatting sqref="B4:G33">
    <cfRule type="expression" dxfId="4" priority="1" stopIfTrue="1">
      <formula>COUNTIF(Fériés,$B4)&gt;0</formula>
    </cfRule>
    <cfRule type="expression" dxfId="3" priority="2" stopIfTrue="1">
      <formula>WEEKDAY($B4,2)&gt;5</formula>
    </cfRule>
  </conditionalFormatting>
  <dataValidations count="1">
    <dataValidation type="time" allowBlank="1" showInputMessage="1" showErrorMessage="1" errorTitle="Entrée incorrecte" error="Veuillez indiquer l'heure au format 24 heures, entre 0:00 et 23:59 (1:00, 8:00, 13:00, 20:00, etc.)." sqref="C4:F33">
      <formula1>0</formula1>
      <formula2>0.999305555555556</formula2>
    </dataValidation>
  </dataValidations>
  <pageMargins left="0.5" right="0.5" top="0.75" bottom="0" header="0.5" footer="0"/>
  <pageSetup paperSize="9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tabColor rgb="FF00B0F0"/>
  </sheetPr>
  <dimension ref="B1:J35"/>
  <sheetViews>
    <sheetView showGridLines="0" showZeros="0" topLeftCell="A22" workbookViewId="0">
      <selection activeCell="J12" sqref="J12"/>
    </sheetView>
  </sheetViews>
  <sheetFormatPr baseColWidth="10" defaultColWidth="9.140625" defaultRowHeight="13.5"/>
  <cols>
    <col min="1" max="1" width="2.140625" style="1" customWidth="1"/>
    <col min="2" max="2" width="26.140625" style="1" bestFit="1" customWidth="1"/>
    <col min="3" max="6" width="12.7109375" style="1" customWidth="1"/>
    <col min="7" max="7" width="16.7109375" style="1" customWidth="1"/>
    <col min="8" max="8" width="6.28515625" style="1" customWidth="1"/>
    <col min="9" max="9" width="12.42578125" style="1" customWidth="1"/>
    <col min="10" max="10" width="11.28515625" style="1" customWidth="1"/>
    <col min="11" max="16384" width="9.140625" style="1"/>
  </cols>
  <sheetData>
    <row r="1" spans="2:10" ht="34.5" customHeight="1">
      <c r="B1" s="33" t="s">
        <v>0</v>
      </c>
      <c r="C1" s="33"/>
      <c r="D1" s="33"/>
      <c r="E1" s="33"/>
      <c r="F1" s="33"/>
      <c r="G1" s="33"/>
      <c r="I1" s="2" t="s">
        <v>36</v>
      </c>
      <c r="J1" s="2">
        <f ca="1">An</f>
        <v>2012</v>
      </c>
    </row>
    <row r="3" spans="2:10" ht="21" customHeight="1">
      <c r="B3" s="3" t="s">
        <v>1</v>
      </c>
      <c r="C3" s="3" t="s">
        <v>2</v>
      </c>
      <c r="D3" s="3" t="s">
        <v>3</v>
      </c>
      <c r="E3" s="3" t="s">
        <v>2</v>
      </c>
      <c r="F3" s="3" t="s">
        <v>3</v>
      </c>
      <c r="G3" s="4" t="s">
        <v>4</v>
      </c>
    </row>
    <row r="4" spans="2:10" ht="21" customHeight="1">
      <c r="B4" s="12">
        <f ca="1">DATE(An,12,1)</f>
        <v>41244</v>
      </c>
      <c r="C4" s="29"/>
      <c r="D4" s="30"/>
      <c r="E4" s="29"/>
      <c r="F4" s="30"/>
      <c r="G4" s="31">
        <f>(IF(D4&lt;C4,(1-C4+D4),((D4-C4)))+IF(F4&lt;E4,(1-E4+F4),((F4-E4))))*24</f>
        <v>0</v>
      </c>
    </row>
    <row r="5" spans="2:10" ht="21" customHeight="1">
      <c r="B5" s="12">
        <f>B4+1</f>
        <v>41245</v>
      </c>
      <c r="C5" s="29"/>
      <c r="D5" s="30"/>
      <c r="E5" s="29"/>
      <c r="F5" s="30"/>
      <c r="G5" s="31">
        <f>(IF(D5&lt;C5,(1-C5+D5),((D5-C5)))+IF(F5&lt;E5,(1-E5+F5),((F5-E5))))*24</f>
        <v>0</v>
      </c>
    </row>
    <row r="6" spans="2:10" ht="21" customHeight="1">
      <c r="B6" s="12">
        <f>B5+1</f>
        <v>41246</v>
      </c>
      <c r="C6" s="29"/>
      <c r="D6" s="30"/>
      <c r="E6" s="29"/>
      <c r="F6" s="30"/>
      <c r="G6" s="31">
        <f>(IF(D6&lt;C6,(1-C6+D6),((D6-C6)))+IF(F6&lt;E6,(1-E6+F6),((F6-E6))))*24</f>
        <v>0</v>
      </c>
    </row>
    <row r="7" spans="2:10" ht="21" customHeight="1">
      <c r="B7" s="12">
        <f t="shared" ref="B7:B34" si="0">B6+1</f>
        <v>41247</v>
      </c>
      <c r="C7" s="29"/>
      <c r="D7" s="30"/>
      <c r="E7" s="29"/>
      <c r="F7" s="30"/>
      <c r="G7" s="31">
        <f t="shared" ref="G7:G34" si="1">(IF(D7&lt;C7,(1-C7+D7),((D7-C7)))+IF(F7&lt;E7,(1-E7+F7),((F7-E7))))*24</f>
        <v>0</v>
      </c>
    </row>
    <row r="8" spans="2:10" ht="21" customHeight="1">
      <c r="B8" s="12">
        <f t="shared" si="0"/>
        <v>41248</v>
      </c>
      <c r="C8" s="29"/>
      <c r="D8" s="30"/>
      <c r="E8" s="29"/>
      <c r="F8" s="30"/>
      <c r="G8" s="31">
        <f t="shared" si="1"/>
        <v>0</v>
      </c>
    </row>
    <row r="9" spans="2:10" ht="21" customHeight="1">
      <c r="B9" s="12">
        <f t="shared" si="0"/>
        <v>41249</v>
      </c>
      <c r="C9" s="29"/>
      <c r="D9" s="30"/>
      <c r="E9" s="29"/>
      <c r="F9" s="30"/>
      <c r="G9" s="31">
        <f t="shared" si="1"/>
        <v>0</v>
      </c>
    </row>
    <row r="10" spans="2:10" ht="21" customHeight="1">
      <c r="B10" s="12">
        <f t="shared" si="0"/>
        <v>41250</v>
      </c>
      <c r="C10" s="29"/>
      <c r="D10" s="30"/>
      <c r="E10" s="29"/>
      <c r="F10" s="30"/>
      <c r="G10" s="31">
        <f t="shared" si="1"/>
        <v>0</v>
      </c>
    </row>
    <row r="11" spans="2:10" ht="21" customHeight="1">
      <c r="B11" s="12">
        <f t="shared" si="0"/>
        <v>41251</v>
      </c>
      <c r="C11" s="29"/>
      <c r="D11" s="30"/>
      <c r="E11" s="29"/>
      <c r="F11" s="30"/>
      <c r="G11" s="31">
        <f t="shared" si="1"/>
        <v>0</v>
      </c>
    </row>
    <row r="12" spans="2:10" ht="21" customHeight="1">
      <c r="B12" s="12">
        <f t="shared" si="0"/>
        <v>41252</v>
      </c>
      <c r="C12" s="29"/>
      <c r="D12" s="30"/>
      <c r="E12" s="29"/>
      <c r="F12" s="30"/>
      <c r="G12" s="31">
        <f t="shared" si="1"/>
        <v>0</v>
      </c>
    </row>
    <row r="13" spans="2:10" ht="21" customHeight="1">
      <c r="B13" s="12">
        <f t="shared" si="0"/>
        <v>41253</v>
      </c>
      <c r="C13" s="29"/>
      <c r="D13" s="30"/>
      <c r="E13" s="29"/>
      <c r="F13" s="30"/>
      <c r="G13" s="31">
        <f t="shared" si="1"/>
        <v>0</v>
      </c>
    </row>
    <row r="14" spans="2:10" ht="21" customHeight="1">
      <c r="B14" s="12">
        <f t="shared" si="0"/>
        <v>41254</v>
      </c>
      <c r="C14" s="29"/>
      <c r="D14" s="30"/>
      <c r="E14" s="29"/>
      <c r="F14" s="30"/>
      <c r="G14" s="31">
        <f t="shared" si="1"/>
        <v>0</v>
      </c>
    </row>
    <row r="15" spans="2:10" ht="21" customHeight="1">
      <c r="B15" s="12">
        <f t="shared" si="0"/>
        <v>41255</v>
      </c>
      <c r="C15" s="29"/>
      <c r="D15" s="30"/>
      <c r="E15" s="29"/>
      <c r="F15" s="30"/>
      <c r="G15" s="31">
        <f t="shared" si="1"/>
        <v>0</v>
      </c>
    </row>
    <row r="16" spans="2:10" ht="21" customHeight="1">
      <c r="B16" s="12">
        <f t="shared" si="0"/>
        <v>41256</v>
      </c>
      <c r="C16" s="29"/>
      <c r="D16" s="30"/>
      <c r="E16" s="29"/>
      <c r="F16" s="30"/>
      <c r="G16" s="31">
        <f t="shared" si="1"/>
        <v>0</v>
      </c>
    </row>
    <row r="17" spans="2:7" ht="21" customHeight="1">
      <c r="B17" s="12">
        <f t="shared" si="0"/>
        <v>41257</v>
      </c>
      <c r="C17" s="29"/>
      <c r="D17" s="30"/>
      <c r="E17" s="29"/>
      <c r="F17" s="30"/>
      <c r="G17" s="31">
        <f t="shared" si="1"/>
        <v>0</v>
      </c>
    </row>
    <row r="18" spans="2:7" ht="21" customHeight="1">
      <c r="B18" s="12">
        <f t="shared" si="0"/>
        <v>41258</v>
      </c>
      <c r="C18" s="29"/>
      <c r="D18" s="30"/>
      <c r="E18" s="29"/>
      <c r="F18" s="30"/>
      <c r="G18" s="31">
        <f t="shared" si="1"/>
        <v>0</v>
      </c>
    </row>
    <row r="19" spans="2:7" ht="21" customHeight="1">
      <c r="B19" s="12">
        <f t="shared" si="0"/>
        <v>41259</v>
      </c>
      <c r="C19" s="29"/>
      <c r="D19" s="30"/>
      <c r="E19" s="29"/>
      <c r="F19" s="30"/>
      <c r="G19" s="31">
        <f t="shared" si="1"/>
        <v>0</v>
      </c>
    </row>
    <row r="20" spans="2:7" ht="21" customHeight="1">
      <c r="B20" s="12">
        <f t="shared" si="0"/>
        <v>41260</v>
      </c>
      <c r="C20" s="29"/>
      <c r="D20" s="30"/>
      <c r="E20" s="29"/>
      <c r="F20" s="30"/>
      <c r="G20" s="31">
        <f t="shared" si="1"/>
        <v>0</v>
      </c>
    </row>
    <row r="21" spans="2:7" ht="21" customHeight="1">
      <c r="B21" s="12">
        <f t="shared" si="0"/>
        <v>41261</v>
      </c>
      <c r="C21" s="29"/>
      <c r="D21" s="30"/>
      <c r="E21" s="29"/>
      <c r="F21" s="30"/>
      <c r="G21" s="31">
        <f t="shared" si="1"/>
        <v>0</v>
      </c>
    </row>
    <row r="22" spans="2:7" ht="21" customHeight="1">
      <c r="B22" s="12">
        <f t="shared" si="0"/>
        <v>41262</v>
      </c>
      <c r="C22" s="29"/>
      <c r="D22" s="30"/>
      <c r="E22" s="29"/>
      <c r="F22" s="30"/>
      <c r="G22" s="31">
        <f t="shared" si="1"/>
        <v>0</v>
      </c>
    </row>
    <row r="23" spans="2:7" ht="21" customHeight="1">
      <c r="B23" s="12">
        <f t="shared" si="0"/>
        <v>41263</v>
      </c>
      <c r="C23" s="29"/>
      <c r="D23" s="30"/>
      <c r="E23" s="29"/>
      <c r="F23" s="30"/>
      <c r="G23" s="31">
        <f t="shared" si="1"/>
        <v>0</v>
      </c>
    </row>
    <row r="24" spans="2:7" ht="21" customHeight="1">
      <c r="B24" s="12">
        <f t="shared" si="0"/>
        <v>41264</v>
      </c>
      <c r="C24" s="29"/>
      <c r="D24" s="30"/>
      <c r="E24" s="29"/>
      <c r="F24" s="30"/>
      <c r="G24" s="31">
        <f t="shared" si="1"/>
        <v>0</v>
      </c>
    </row>
    <row r="25" spans="2:7" ht="21" customHeight="1">
      <c r="B25" s="12">
        <f t="shared" si="0"/>
        <v>41265</v>
      </c>
      <c r="C25" s="29"/>
      <c r="D25" s="30"/>
      <c r="E25" s="29"/>
      <c r="F25" s="30"/>
      <c r="G25" s="31">
        <f t="shared" si="1"/>
        <v>0</v>
      </c>
    </row>
    <row r="26" spans="2:7" ht="21" customHeight="1">
      <c r="B26" s="12">
        <f t="shared" si="0"/>
        <v>41266</v>
      </c>
      <c r="C26" s="29"/>
      <c r="D26" s="30"/>
      <c r="E26" s="29"/>
      <c r="F26" s="30"/>
      <c r="G26" s="31">
        <f t="shared" si="1"/>
        <v>0</v>
      </c>
    </row>
    <row r="27" spans="2:7" ht="21" customHeight="1">
      <c r="B27" s="12">
        <f t="shared" si="0"/>
        <v>41267</v>
      </c>
      <c r="C27" s="29"/>
      <c r="D27" s="30"/>
      <c r="E27" s="29"/>
      <c r="F27" s="30"/>
      <c r="G27" s="31">
        <f t="shared" si="1"/>
        <v>0</v>
      </c>
    </row>
    <row r="28" spans="2:7" ht="21" customHeight="1">
      <c r="B28" s="12">
        <f t="shared" si="0"/>
        <v>41268</v>
      </c>
      <c r="C28" s="29"/>
      <c r="D28" s="30"/>
      <c r="E28" s="29"/>
      <c r="F28" s="30"/>
      <c r="G28" s="31">
        <f t="shared" si="1"/>
        <v>0</v>
      </c>
    </row>
    <row r="29" spans="2:7" ht="21" customHeight="1">
      <c r="B29" s="12">
        <f t="shared" si="0"/>
        <v>41269</v>
      </c>
      <c r="C29" s="29"/>
      <c r="D29" s="30"/>
      <c r="E29" s="29"/>
      <c r="F29" s="30"/>
      <c r="G29" s="31">
        <f t="shared" si="1"/>
        <v>0</v>
      </c>
    </row>
    <row r="30" spans="2:7" ht="21" customHeight="1">
      <c r="B30" s="12">
        <f t="shared" si="0"/>
        <v>41270</v>
      </c>
      <c r="C30" s="29"/>
      <c r="D30" s="30"/>
      <c r="E30" s="29"/>
      <c r="F30" s="30"/>
      <c r="G30" s="31">
        <f t="shared" si="1"/>
        <v>0</v>
      </c>
    </row>
    <row r="31" spans="2:7" ht="21" customHeight="1">
      <c r="B31" s="12">
        <f t="shared" si="0"/>
        <v>41271</v>
      </c>
      <c r="C31" s="29"/>
      <c r="D31" s="30"/>
      <c r="E31" s="29"/>
      <c r="F31" s="30"/>
      <c r="G31" s="31">
        <f t="shared" si="1"/>
        <v>0</v>
      </c>
    </row>
    <row r="32" spans="2:7" ht="21" customHeight="1">
      <c r="B32" s="12">
        <f t="shared" si="0"/>
        <v>41272</v>
      </c>
      <c r="C32" s="29"/>
      <c r="D32" s="30"/>
      <c r="E32" s="29"/>
      <c r="F32" s="30"/>
      <c r="G32" s="31">
        <f t="shared" si="1"/>
        <v>0</v>
      </c>
    </row>
    <row r="33" spans="2:7" ht="21" customHeight="1">
      <c r="B33" s="12">
        <f t="shared" si="0"/>
        <v>41273</v>
      </c>
      <c r="C33" s="29"/>
      <c r="D33" s="30"/>
      <c r="E33" s="29"/>
      <c r="F33" s="30"/>
      <c r="G33" s="31">
        <f t="shared" si="1"/>
        <v>0</v>
      </c>
    </row>
    <row r="34" spans="2:7" ht="21" customHeight="1">
      <c r="B34" s="12">
        <f t="shared" si="0"/>
        <v>41274</v>
      </c>
      <c r="C34" s="29"/>
      <c r="D34" s="30"/>
      <c r="E34" s="29"/>
      <c r="F34" s="30"/>
      <c r="G34" s="31">
        <f t="shared" si="1"/>
        <v>0</v>
      </c>
    </row>
    <row r="35" spans="2:7" ht="21" customHeight="1">
      <c r="F35" s="27" t="s">
        <v>32</v>
      </c>
      <c r="G35" s="28">
        <f>SUM($G$4:$G$34)</f>
        <v>0</v>
      </c>
    </row>
  </sheetData>
  <sheetProtection formatCells="0"/>
  <mergeCells count="1">
    <mergeCell ref="B1:G1"/>
  </mergeCells>
  <phoneticPr fontId="7" type="noConversion"/>
  <conditionalFormatting sqref="B4:G34">
    <cfRule type="expression" dxfId="2" priority="1" stopIfTrue="1">
      <formula>COUNTIF(Fériés,$B4)&gt;0</formula>
    </cfRule>
    <cfRule type="expression" dxfId="1" priority="2" stopIfTrue="1">
      <formula>WEEKDAY($B4,2)&gt;5</formula>
    </cfRule>
  </conditionalFormatting>
  <dataValidations count="1">
    <dataValidation type="time" allowBlank="1" showInputMessage="1" showErrorMessage="1" errorTitle="Entrée incorrecte" error="Veuillez indiquer l'heure au format 24 heures, entre 0:00 et 23:59 (1:00, 8:00, 13:00, 20:00, etc.)." sqref="C4:F34">
      <formula1>0</formula1>
      <formula2>0.999305555555556</formula2>
    </dataValidation>
  </dataValidations>
  <pageMargins left="0.5" right="0.5" top="0.75" bottom="0" header="0.5" footer="0"/>
  <pageSetup paperSize="9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B1:K21"/>
  <sheetViews>
    <sheetView workbookViewId="0">
      <selection activeCell="L17" sqref="L17"/>
    </sheetView>
  </sheetViews>
  <sheetFormatPr baseColWidth="10" defaultColWidth="12.5703125" defaultRowHeight="15.75"/>
  <cols>
    <col min="1" max="1" width="2.42578125" style="16" customWidth="1"/>
    <col min="2" max="2" width="26.42578125" style="16" customWidth="1"/>
    <col min="3" max="3" width="3.28515625" style="16" customWidth="1"/>
    <col min="4" max="4" width="32.85546875" style="18" customWidth="1"/>
    <col min="5" max="5" width="3.28515625" style="16" customWidth="1"/>
    <col min="6" max="6" width="17.28515625" style="16" bestFit="1" customWidth="1"/>
    <col min="7" max="10" width="12.5703125" style="16"/>
    <col min="11" max="11" width="12.85546875" style="16" hidden="1" customWidth="1"/>
    <col min="12" max="16384" width="12.5703125" style="16"/>
  </cols>
  <sheetData>
    <row r="1" spans="2:11">
      <c r="B1" s="13">
        <v>2012</v>
      </c>
      <c r="C1" s="14"/>
      <c r="D1" s="15"/>
      <c r="K1" s="17">
        <v>2000</v>
      </c>
    </row>
    <row r="2" spans="2:11">
      <c r="K2" s="17">
        <v>2001</v>
      </c>
    </row>
    <row r="3" spans="2:11">
      <c r="B3" s="19"/>
      <c r="C3" s="19"/>
      <c r="D3" s="20"/>
      <c r="K3" s="17">
        <v>2002</v>
      </c>
    </row>
    <row r="4" spans="2:11">
      <c r="B4" s="21" t="s">
        <v>18</v>
      </c>
      <c r="C4" s="22"/>
      <c r="D4" s="23">
        <f ca="1">DATE(An,1,1)</f>
        <v>40909</v>
      </c>
      <c r="F4" s="24"/>
      <c r="K4" s="17">
        <v>2003</v>
      </c>
    </row>
    <row r="5" spans="2:11">
      <c r="B5" s="21" t="s">
        <v>19</v>
      </c>
      <c r="C5" s="22"/>
      <c r="D5" s="25">
        <f ca="1">FLOOR(DATE(An,5,DAY(MINUTE(An/38)/2+56)),7)-34+7*(An=2079)</f>
        <v>41007</v>
      </c>
      <c r="F5" s="24"/>
      <c r="K5" s="17">
        <v>2004</v>
      </c>
    </row>
    <row r="6" spans="2:11">
      <c r="B6" s="21" t="s">
        <v>20</v>
      </c>
      <c r="C6" s="22"/>
      <c r="D6" s="25">
        <f ca="1">D5+1</f>
        <v>41008</v>
      </c>
      <c r="F6" s="26"/>
      <c r="K6" s="17">
        <v>2005</v>
      </c>
    </row>
    <row r="7" spans="2:11">
      <c r="B7" s="21" t="s">
        <v>21</v>
      </c>
      <c r="C7" s="22"/>
      <c r="D7" s="25">
        <f ca="1">DATE(An,5,1)</f>
        <v>41030</v>
      </c>
      <c r="K7" s="17">
        <v>2006</v>
      </c>
    </row>
    <row r="8" spans="2:11">
      <c r="B8" s="21" t="s">
        <v>22</v>
      </c>
      <c r="C8" s="22"/>
      <c r="D8" s="25">
        <f ca="1">DATE(An,5,8)</f>
        <v>41037</v>
      </c>
      <c r="K8" s="17">
        <v>2007</v>
      </c>
    </row>
    <row r="9" spans="2:11">
      <c r="B9" s="21" t="s">
        <v>23</v>
      </c>
      <c r="C9" s="22"/>
      <c r="D9" s="25">
        <f>D5+39</f>
        <v>41046</v>
      </c>
      <c r="K9" s="17">
        <v>2008</v>
      </c>
    </row>
    <row r="10" spans="2:11">
      <c r="B10" s="21" t="s">
        <v>24</v>
      </c>
      <c r="C10" s="22"/>
      <c r="D10" s="23">
        <f>D5+49</f>
        <v>41056</v>
      </c>
      <c r="K10" s="17">
        <v>2009</v>
      </c>
    </row>
    <row r="11" spans="2:11">
      <c r="B11" s="21" t="s">
        <v>25</v>
      </c>
      <c r="C11" s="22"/>
      <c r="D11" s="23">
        <f>D10+1</f>
        <v>41057</v>
      </c>
      <c r="K11" s="17">
        <v>2010</v>
      </c>
    </row>
    <row r="12" spans="2:11">
      <c r="B12" s="21" t="s">
        <v>26</v>
      </c>
      <c r="C12" s="22"/>
      <c r="D12" s="23">
        <f ca="1">DATE(An,7,14)</f>
        <v>41104</v>
      </c>
      <c r="K12" s="17">
        <v>2011</v>
      </c>
    </row>
    <row r="13" spans="2:11">
      <c r="B13" s="21" t="s">
        <v>27</v>
      </c>
      <c r="C13" s="22"/>
      <c r="D13" s="23">
        <f ca="1">DATE(An,8,15)</f>
        <v>41136</v>
      </c>
      <c r="F13" s="24"/>
      <c r="K13" s="17">
        <v>2012</v>
      </c>
    </row>
    <row r="14" spans="2:11">
      <c r="B14" s="21" t="s">
        <v>28</v>
      </c>
      <c r="C14" s="22"/>
      <c r="D14" s="23">
        <f ca="1">DATE(An,11,1)</f>
        <v>41214</v>
      </c>
      <c r="K14" s="17">
        <v>2013</v>
      </c>
    </row>
    <row r="15" spans="2:11">
      <c r="B15" s="21" t="s">
        <v>29</v>
      </c>
      <c r="C15" s="22"/>
      <c r="D15" s="23">
        <f ca="1">DATE(An,11,11)</f>
        <v>41224</v>
      </c>
      <c r="K15" s="17">
        <v>2014</v>
      </c>
    </row>
    <row r="16" spans="2:11">
      <c r="B16" s="21" t="s">
        <v>30</v>
      </c>
      <c r="C16" s="22"/>
      <c r="D16" s="23">
        <f ca="1">DATE(An,12,25)</f>
        <v>41268</v>
      </c>
      <c r="K16" s="17">
        <v>2015</v>
      </c>
    </row>
    <row r="17" spans="2:4">
      <c r="B17" s="19"/>
      <c r="C17" s="19"/>
      <c r="D17" s="20"/>
    </row>
    <row r="18" spans="2:4">
      <c r="B18" s="19"/>
      <c r="C18" s="19"/>
      <c r="D18" s="20"/>
    </row>
    <row r="19" spans="2:4">
      <c r="B19" s="19"/>
      <c r="C19" s="19"/>
      <c r="D19" s="20"/>
    </row>
    <row r="20" spans="2:4">
      <c r="B20" s="19"/>
      <c r="C20" s="19"/>
      <c r="D20" s="20"/>
    </row>
    <row r="21" spans="2:4">
      <c r="B21" s="19"/>
      <c r="C21" s="19"/>
      <c r="D21" s="20"/>
    </row>
  </sheetData>
  <phoneticPr fontId="9" type="noConversion"/>
  <conditionalFormatting sqref="B4:D16">
    <cfRule type="expression" dxfId="0" priority="1" stopIfTrue="1">
      <formula>MOD(ROW(),2)</formula>
    </cfRule>
  </conditionalFormatting>
  <dataValidations count="1">
    <dataValidation type="list" allowBlank="1" showInputMessage="1" showErrorMessage="1" sqref="B1">
      <formula1>annee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28" ma:contentTypeDescription="Create a new document." ma:contentTypeScope="" ma:versionID="3734922cae638a1d4f2b3c9f45d0aea3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/>
</file>

<file path=customXml/itemProps1.xml><?xml version="1.0" encoding="utf-8"?>
<ds:datastoreItem xmlns:ds="http://schemas.openxmlformats.org/officeDocument/2006/customXml" ds:itemID="{07BC2760-73A1-41AA-B493-014891CFE35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D7EA191-8659-4F92-8601-A72873D74623}">
  <ds:schemaRefs>
    <ds:schemaRef ds:uri="http://schemas.microsoft.com/office/2006/metadata/contentType"/>
    <ds:schemaRef ds:uri="http://schemas.microsoft.com/office/2006/metadata/properties/metaAttributes"/>
  </ds:schemaRefs>
</ds:datastoreItem>
</file>

<file path=customXml/itemProps3.xml><?xml version="1.0" encoding="utf-8"?>
<ds:datastoreItem xmlns:ds="http://schemas.openxmlformats.org/officeDocument/2006/customXml" ds:itemID="{EF7199E7-0840-4D2F-8E59-382C3984840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16</vt:i4>
      </vt:variant>
    </vt:vector>
  </HeadingPairs>
  <TitlesOfParts>
    <vt:vector size="30" baseType="lpstr">
      <vt:lpstr>Récap heure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Fériés</vt:lpstr>
      <vt:lpstr>Fériés!An</vt:lpstr>
      <vt:lpstr>An</vt:lpstr>
      <vt:lpstr>annee</vt:lpstr>
      <vt:lpstr>Fériés</vt:lpstr>
      <vt:lpstr>Août!Zone_d_impression</vt:lpstr>
      <vt:lpstr>Avril!Zone_d_impression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Bouchemal</dc:creator>
  <cp:keywords/>
  <dc:description/>
  <cp:lastModifiedBy>Dédé</cp:lastModifiedBy>
  <cp:lastPrinted>2008-03-25T23:16:19Z</cp:lastPrinted>
  <dcterms:created xsi:type="dcterms:W3CDTF">2012-06-06T14:40:00Z</dcterms:created>
  <dcterms:modified xsi:type="dcterms:W3CDTF">2012-06-06T16:24:16Z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TC300023599990</vt:lpwstr>
  </property>
</Properties>
</file>