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30" windowWidth="11580" windowHeight="4755"/>
  </bookViews>
  <sheets>
    <sheet name="Feuil1" sheetId="1" r:id="rId1"/>
  </sheets>
  <calcPr calcId="114210"/>
</workbook>
</file>

<file path=xl/calcChain.xml><?xml version="1.0" encoding="utf-8"?>
<calcChain xmlns="http://schemas.openxmlformats.org/spreadsheetml/2006/main">
  <c r="W20" i="1" a="1"/>
  <c r="W20"/>
  <c r="W21" a="1"/>
  <c r="W21"/>
  <c r="W22" a="1"/>
  <c r="W22"/>
  <c r="W23" a="1"/>
  <c r="W23"/>
  <c r="W24" a="1"/>
  <c r="W24"/>
  <c r="W25" a="1"/>
  <c r="W25"/>
  <c r="W26" a="1"/>
  <c r="W26"/>
  <c r="W27" a="1"/>
  <c r="W27"/>
  <c r="W28" a="1"/>
  <c r="W28"/>
  <c r="W19" a="1"/>
  <c r="W19"/>
  <c r="U20"/>
  <c r="U21"/>
  <c r="U22"/>
  <c r="U23"/>
  <c r="U24"/>
  <c r="U25"/>
  <c r="U26"/>
  <c r="U27"/>
  <c r="U28"/>
  <c r="U19"/>
</calcChain>
</file>

<file path=xl/sharedStrings.xml><?xml version="1.0" encoding="utf-8"?>
<sst xmlns="http://schemas.openxmlformats.org/spreadsheetml/2006/main" count="89" uniqueCount="23">
  <si>
    <t xml:space="preserve"> Description</t>
  </si>
  <si>
    <t xml:space="preserve"> Type ordre               </t>
  </si>
  <si>
    <t xml:space="preserve"> Type transaction         </t>
  </si>
  <si>
    <t xml:space="preserve"> Stock
 à jours</t>
  </si>
  <si>
    <t xml:space="preserve"> OA (ordre d'achat)       </t>
  </si>
  <si>
    <t xml:space="preserve"> + (réception planifiée)  </t>
  </si>
  <si>
    <t xml:space="preserve"> OF (ordre de fabr.)      </t>
  </si>
  <si>
    <t xml:space="preserve"> - (besoin en matières)   </t>
  </si>
  <si>
    <t xml:space="preserve"> POF-PRP                  </t>
  </si>
  <si>
    <t xml:space="preserve"> POA-MRP                  </t>
  </si>
  <si>
    <t>VIS 1</t>
  </si>
  <si>
    <t>VIS 2</t>
  </si>
  <si>
    <t>VIS 3</t>
  </si>
  <si>
    <t>VIS 4</t>
  </si>
  <si>
    <t>VIS 5</t>
  </si>
  <si>
    <t>VIS 6</t>
  </si>
  <si>
    <t>VIS 7</t>
  </si>
  <si>
    <t>VIS 8</t>
  </si>
  <si>
    <t>VIS 9</t>
  </si>
  <si>
    <t>Date</t>
  </si>
  <si>
    <t>Quantité</t>
  </si>
  <si>
    <t>Date prochain OA/POA</t>
  </si>
  <si>
    <t>Article</t>
  </si>
</sst>
</file>

<file path=xl/styles.xml><?xml version="1.0" encoding="utf-8"?>
<styleSheet xmlns="http://schemas.openxmlformats.org/spreadsheetml/2006/main">
  <numFmts count="2">
    <numFmt numFmtId="164" formatCode="dd/mm/yy;@"/>
    <numFmt numFmtId="165" formatCode="0.00\ \€"/>
  </numFmts>
  <fonts count="8">
    <font>
      <sz val="11"/>
      <color theme="1"/>
      <name val="Calibri"/>
      <family val="2"/>
      <scheme val="minor"/>
    </font>
    <font>
      <b/>
      <sz val="11"/>
      <color indexed="9"/>
      <name val="Calibri"/>
      <family val="2"/>
    </font>
    <font>
      <sz val="10"/>
      <color indexed="8"/>
      <name val="Arial"/>
      <family val="2"/>
      <charset val="238"/>
    </font>
    <font>
      <sz val="11"/>
      <color indexed="10"/>
      <name val="Calibri"/>
      <family val="2"/>
    </font>
    <font>
      <b/>
      <sz val="11"/>
      <color indexed="10"/>
      <name val="Calibri"/>
      <family val="2"/>
    </font>
    <font>
      <sz val="8"/>
      <name val="Calibri"/>
      <family val="2"/>
    </font>
    <font>
      <sz val="11"/>
      <name val="Calibri"/>
      <family val="2"/>
    </font>
    <font>
      <b/>
      <sz val="11"/>
      <color indexed="12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indexed="6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5"/>
        <bgColor indexed="64"/>
      </patternFill>
    </fill>
  </fills>
  <borders count="2">
    <border>
      <left/>
      <right/>
      <top/>
      <bottom/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n">
        <color indexed="55"/>
      </bottom>
      <diagonal/>
    </border>
  </borders>
  <cellStyleXfs count="2">
    <xf numFmtId="0" fontId="0" fillId="0" borderId="0"/>
    <xf numFmtId="0" fontId="2" fillId="0" borderId="0"/>
  </cellStyleXfs>
  <cellXfs count="18">
    <xf numFmtId="0" fontId="0" fillId="0" borderId="0" xfId="0"/>
    <xf numFmtId="0" fontId="1" fillId="2" borderId="1" xfId="1" applyFont="1" applyFill="1" applyBorder="1" applyAlignment="1">
      <alignment horizontal="left" vertical="center" wrapText="1"/>
    </xf>
    <xf numFmtId="0" fontId="1" fillId="2" borderId="0" xfId="1" applyFont="1" applyFill="1" applyBorder="1" applyAlignment="1">
      <alignment horizontal="center" vertical="center" wrapText="1"/>
    </xf>
    <xf numFmtId="14" fontId="0" fillId="0" borderId="0" xfId="0" applyNumberFormat="1"/>
    <xf numFmtId="165" fontId="0" fillId="0" borderId="0" xfId="0" applyNumberFormat="1"/>
    <xf numFmtId="0" fontId="3" fillId="0" borderId="0" xfId="0" applyFont="1"/>
    <xf numFmtId="0" fontId="0" fillId="0" borderId="0" xfId="0" applyAlignment="1">
      <alignment horizontal="center"/>
    </xf>
    <xf numFmtId="164" fontId="1" fillId="2" borderId="1" xfId="1" applyNumberFormat="1" applyFont="1" applyFill="1" applyBorder="1" applyAlignment="1">
      <alignment horizontal="center" vertical="center" wrapText="1"/>
    </xf>
    <xf numFmtId="0" fontId="1" fillId="2" borderId="1" xfId="1" applyFont="1" applyFill="1" applyBorder="1" applyAlignment="1">
      <alignment horizontal="center" vertical="center" wrapText="1"/>
    </xf>
    <xf numFmtId="0" fontId="0" fillId="3" borderId="0" xfId="0" applyFill="1"/>
    <xf numFmtId="14" fontId="0" fillId="3" borderId="0" xfId="0" applyNumberFormat="1" applyFill="1"/>
    <xf numFmtId="0" fontId="0" fillId="3" borderId="0" xfId="0" applyNumberFormat="1" applyFill="1" applyAlignment="1">
      <alignment horizontal="center"/>
    </xf>
    <xf numFmtId="14" fontId="4" fillId="0" borderId="0" xfId="0" applyNumberFormat="1" applyFont="1"/>
    <xf numFmtId="0" fontId="0" fillId="4" borderId="0" xfId="0" applyFill="1"/>
    <xf numFmtId="0" fontId="6" fillId="5" borderId="0" xfId="0" applyFont="1" applyFill="1" applyAlignment="1">
      <alignment horizontal="center"/>
    </xf>
    <xf numFmtId="0" fontId="6" fillId="5" borderId="0" xfId="0" applyFont="1" applyFill="1"/>
    <xf numFmtId="14" fontId="6" fillId="5" borderId="0" xfId="0" applyNumberFormat="1" applyFont="1" applyFill="1"/>
    <xf numFmtId="14" fontId="7" fillId="6" borderId="0" xfId="0" applyNumberFormat="1" applyFont="1" applyFill="1"/>
  </cellXfs>
  <cellStyles count="2">
    <cellStyle name="Normal" xfId="0" builtinId="0"/>
    <cellStyle name="Normal_Sheet1" xfId="1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941293</xdr:colOff>
      <xdr:row>2</xdr:row>
      <xdr:rowOff>22411</xdr:rowOff>
    </xdr:from>
    <xdr:to>
      <xdr:col>20</xdr:col>
      <xdr:colOff>739588</xdr:colOff>
      <xdr:row>13</xdr:row>
      <xdr:rowOff>123265</xdr:rowOff>
    </xdr:to>
    <xdr:sp macro="" textlink="">
      <xdr:nvSpPr>
        <xdr:cNvPr id="2" name="ZoneTexte 1"/>
        <xdr:cNvSpPr txBox="1"/>
      </xdr:nvSpPr>
      <xdr:spPr>
        <a:xfrm>
          <a:off x="5939117" y="784411"/>
          <a:ext cx="6499412" cy="219635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/>
            <a:t>En gris les</a:t>
          </a:r>
          <a:r>
            <a:rPr lang="fr-FR" sz="1200" b="1" baseline="0"/>
            <a:t> cellules concernées par le problème.</a:t>
          </a:r>
        </a:p>
        <a:p>
          <a:r>
            <a:rPr lang="fr-FR" sz="1200" b="1" baseline="0"/>
            <a:t>En rouge le résultat souhaité.</a:t>
          </a:r>
        </a:p>
        <a:p>
          <a:endParaRPr lang="fr-FR" sz="1200" b="1" baseline="0"/>
        </a:p>
        <a:p>
          <a:r>
            <a:rPr lang="fr-FR" sz="1200" b="1" baseline="0"/>
            <a:t>Explications : </a:t>
          </a:r>
        </a:p>
        <a:p>
          <a:endParaRPr lang="fr-FR" sz="1200" b="1" baseline="0"/>
        </a:p>
        <a:p>
          <a:r>
            <a:rPr lang="fr-FR" sz="1200" b="1" baseline="0">
              <a:solidFill>
                <a:srgbClr val="FF0000"/>
              </a:solidFill>
            </a:rPr>
            <a:t>Par article </a:t>
          </a:r>
          <a:r>
            <a:rPr lang="fr-FR" sz="1200" b="1" baseline="0"/>
            <a:t>: si on a un stock négatif , on recopie la date du prochain OA ou POA qui couvre le besoin. ( si on a déjà utilisé un OA pour couvrir un  besoin, on ne le prend pas de nouveau comme pour le cas de l'article 90 )</a:t>
          </a:r>
        </a:p>
        <a:p>
          <a:endParaRPr lang="fr-FR" sz="1100" baseline="0"/>
        </a:p>
        <a:p>
          <a:endParaRPr lang="fr-FR" sz="1100" baseline="0"/>
        </a:p>
        <a:p>
          <a:endParaRPr lang="fr-FR" sz="1100" baseline="0"/>
        </a:p>
        <a:p>
          <a:endParaRPr lang="fr-FR" sz="1100" baseline="0"/>
        </a:p>
        <a:p>
          <a:endParaRPr lang="fr-FR" sz="1100"/>
        </a:p>
      </xdr:txBody>
    </xdr:sp>
    <xdr:clientData/>
  </xdr:twoCellAnchor>
  <xdr:twoCellAnchor>
    <xdr:from>
      <xdr:col>21</xdr:col>
      <xdr:colOff>514350</xdr:colOff>
      <xdr:row>9</xdr:row>
      <xdr:rowOff>57150</xdr:rowOff>
    </xdr:from>
    <xdr:to>
      <xdr:col>25</xdr:col>
      <xdr:colOff>276225</xdr:colOff>
      <xdr:row>12</xdr:row>
      <xdr:rowOff>47625</xdr:rowOff>
    </xdr:to>
    <xdr:sp macro="" textlink="">
      <xdr:nvSpPr>
        <xdr:cNvPr id="1027" name="AutoShape 3"/>
        <xdr:cNvSpPr>
          <a:spLocks noChangeArrowheads="1"/>
        </xdr:cNvSpPr>
      </xdr:nvSpPr>
      <xdr:spPr bwMode="auto">
        <a:xfrm>
          <a:off x="12992100" y="2152650"/>
          <a:ext cx="2809875" cy="561975"/>
        </a:xfrm>
        <a:prstGeom prst="wedgeRoundRectCallout">
          <a:avLst>
            <a:gd name="adj1" fmla="val -70718"/>
            <a:gd name="adj2" fmla="val 128000"/>
            <a:gd name="adj3" fmla="val 16667"/>
          </a:avLst>
        </a:prstGeom>
        <a:solidFill>
          <a:srgbClr val="FFCC99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Colonne intermédiaire ici en U pour repérer OA et POA</a:t>
          </a:r>
        </a:p>
      </xdr:txBody>
    </xdr:sp>
    <xdr:clientData/>
  </xdr:twoCellAnchor>
  <xdr:twoCellAnchor>
    <xdr:from>
      <xdr:col>23</xdr:col>
      <xdr:colOff>419100</xdr:colOff>
      <xdr:row>15</xdr:row>
      <xdr:rowOff>85725</xdr:rowOff>
    </xdr:from>
    <xdr:to>
      <xdr:col>26</xdr:col>
      <xdr:colOff>266700</xdr:colOff>
      <xdr:row>18</xdr:row>
      <xdr:rowOff>104775</xdr:rowOff>
    </xdr:to>
    <xdr:sp macro="" textlink="">
      <xdr:nvSpPr>
        <xdr:cNvPr id="1028" name="AutoShape 4"/>
        <xdr:cNvSpPr>
          <a:spLocks noChangeArrowheads="1"/>
        </xdr:cNvSpPr>
      </xdr:nvSpPr>
      <xdr:spPr bwMode="auto">
        <a:xfrm>
          <a:off x="14420850" y="3324225"/>
          <a:ext cx="2133600" cy="590550"/>
        </a:xfrm>
        <a:prstGeom prst="wedgeRoundRectCallout">
          <a:avLst>
            <a:gd name="adj1" fmla="val -65708"/>
            <a:gd name="adj2" fmla="val 159616"/>
            <a:gd name="adj3" fmla="val 16667"/>
          </a:avLst>
        </a:prstGeom>
        <a:solidFill>
          <a:srgbClr val="FF99CC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Formule matricielle à valider avec les 3 touches Ctrl+Maj+Entrée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W28"/>
  <sheetViews>
    <sheetView tabSelected="1" topLeftCell="D1" zoomScale="85" zoomScaleNormal="85" workbookViewId="0">
      <pane ySplit="1" topLeftCell="A7" activePane="bottomLeft" state="frozen"/>
      <selection pane="bottomLeft" activeCell="W19" sqref="W19"/>
    </sheetView>
  </sheetViews>
  <sheetFormatPr baseColWidth="10" defaultRowHeight="15"/>
  <cols>
    <col min="1" max="1" width="2.5703125" customWidth="1"/>
    <col min="2" max="2" width="13.7109375" bestFit="1" customWidth="1"/>
    <col min="3" max="3" width="31.5703125" bestFit="1" customWidth="1"/>
    <col min="4" max="5" width="2.5703125" customWidth="1"/>
    <col min="6" max="6" width="22" bestFit="1" customWidth="1"/>
    <col min="7" max="7" width="24" bestFit="1" customWidth="1"/>
    <col min="8" max="8" width="10.85546875" bestFit="1" customWidth="1"/>
    <col min="9" max="9" width="9.7109375" customWidth="1"/>
    <col min="10" max="15" width="2.5703125" customWidth="1"/>
    <col min="17" max="18" width="2.5703125" customWidth="1"/>
    <col min="19" max="19" width="12.7109375" bestFit="1" customWidth="1"/>
  </cols>
  <sheetData>
    <row r="1" spans="1:19" ht="45">
      <c r="A1" s="1"/>
      <c r="B1" s="1" t="s">
        <v>22</v>
      </c>
      <c r="C1" s="1" t="s">
        <v>0</v>
      </c>
      <c r="D1" s="1"/>
      <c r="E1" s="1"/>
      <c r="F1" s="1" t="s">
        <v>1</v>
      </c>
      <c r="G1" s="1" t="s">
        <v>2</v>
      </c>
      <c r="H1" s="7" t="s">
        <v>19</v>
      </c>
      <c r="I1" s="8" t="s">
        <v>20</v>
      </c>
      <c r="J1" s="1"/>
      <c r="K1" s="1"/>
      <c r="L1" s="1"/>
      <c r="M1" s="1"/>
      <c r="N1" s="1"/>
      <c r="O1" s="1"/>
      <c r="P1" s="1" t="s">
        <v>3</v>
      </c>
      <c r="Q1" s="1"/>
      <c r="R1" s="1"/>
      <c r="S1" s="2" t="s">
        <v>21</v>
      </c>
    </row>
    <row r="2" spans="1:19">
      <c r="B2" s="6">
        <v>10</v>
      </c>
      <c r="C2" t="s">
        <v>10</v>
      </c>
      <c r="F2" t="s">
        <v>4</v>
      </c>
      <c r="G2" t="s">
        <v>5</v>
      </c>
      <c r="H2" s="3">
        <v>40969</v>
      </c>
      <c r="P2">
        <v>1</v>
      </c>
    </row>
    <row r="3" spans="1:19">
      <c r="B3" s="6">
        <v>10</v>
      </c>
      <c r="C3" t="s">
        <v>10</v>
      </c>
      <c r="F3" t="s">
        <v>4</v>
      </c>
      <c r="G3" t="s">
        <v>5</v>
      </c>
      <c r="H3" s="3">
        <v>40969</v>
      </c>
      <c r="P3">
        <v>2</v>
      </c>
    </row>
    <row r="4" spans="1:19">
      <c r="B4" s="6">
        <v>20</v>
      </c>
      <c r="C4" t="s">
        <v>11</v>
      </c>
      <c r="F4" t="s">
        <v>4</v>
      </c>
      <c r="G4" t="s">
        <v>5</v>
      </c>
      <c r="H4" s="3">
        <v>40969</v>
      </c>
      <c r="P4">
        <v>10</v>
      </c>
    </row>
    <row r="5" spans="1:19">
      <c r="B5" s="6">
        <v>30</v>
      </c>
      <c r="C5" t="s">
        <v>12</v>
      </c>
      <c r="F5" t="s">
        <v>6</v>
      </c>
      <c r="G5" t="s">
        <v>7</v>
      </c>
      <c r="H5" s="3">
        <v>40969</v>
      </c>
      <c r="P5">
        <v>8</v>
      </c>
    </row>
    <row r="6" spans="1:19">
      <c r="B6" s="6">
        <v>30</v>
      </c>
      <c r="C6" t="s">
        <v>12</v>
      </c>
      <c r="F6" t="s">
        <v>4</v>
      </c>
      <c r="G6" t="s">
        <v>5</v>
      </c>
      <c r="H6" s="3">
        <v>40969</v>
      </c>
      <c r="P6">
        <v>32</v>
      </c>
    </row>
    <row r="7" spans="1:19">
      <c r="B7" s="6">
        <v>30</v>
      </c>
      <c r="C7" t="s">
        <v>12</v>
      </c>
      <c r="F7" t="s">
        <v>8</v>
      </c>
      <c r="G7" t="s">
        <v>7</v>
      </c>
      <c r="H7" s="3">
        <v>40969</v>
      </c>
      <c r="P7">
        <v>24</v>
      </c>
    </row>
    <row r="8" spans="1:19">
      <c r="B8" s="6">
        <v>40</v>
      </c>
      <c r="C8" t="s">
        <v>13</v>
      </c>
      <c r="F8" t="s">
        <v>4</v>
      </c>
      <c r="G8" t="s">
        <v>5</v>
      </c>
      <c r="H8" s="3">
        <v>40969</v>
      </c>
      <c r="P8">
        <v>4</v>
      </c>
    </row>
    <row r="9" spans="1:19">
      <c r="B9" s="6">
        <v>40</v>
      </c>
      <c r="C9" t="s">
        <v>13</v>
      </c>
      <c r="F9" t="s">
        <v>4</v>
      </c>
      <c r="G9" t="s">
        <v>5</v>
      </c>
      <c r="H9" s="3">
        <v>40969</v>
      </c>
      <c r="P9">
        <v>4</v>
      </c>
    </row>
    <row r="10" spans="1:19">
      <c r="B10" s="6">
        <v>50</v>
      </c>
      <c r="C10" t="s">
        <v>14</v>
      </c>
      <c r="F10" t="s">
        <v>4</v>
      </c>
      <c r="G10" t="s">
        <v>5</v>
      </c>
      <c r="H10" s="3">
        <v>40969</v>
      </c>
      <c r="P10">
        <v>1</v>
      </c>
    </row>
    <row r="11" spans="1:19">
      <c r="B11" s="6">
        <v>50</v>
      </c>
      <c r="C11" t="s">
        <v>14</v>
      </c>
      <c r="F11" t="s">
        <v>4</v>
      </c>
      <c r="G11" t="s">
        <v>5</v>
      </c>
      <c r="H11" s="3">
        <v>40969</v>
      </c>
      <c r="P11">
        <v>2</v>
      </c>
    </row>
    <row r="12" spans="1:19">
      <c r="B12" s="6">
        <v>50</v>
      </c>
      <c r="C12" t="s">
        <v>14</v>
      </c>
      <c r="F12" t="s">
        <v>8</v>
      </c>
      <c r="G12" t="s">
        <v>7</v>
      </c>
      <c r="H12" s="3">
        <v>40969</v>
      </c>
      <c r="P12">
        <v>1</v>
      </c>
    </row>
    <row r="13" spans="1:19">
      <c r="B13" s="6">
        <v>50</v>
      </c>
      <c r="C13" t="s">
        <v>14</v>
      </c>
      <c r="F13" t="s">
        <v>4</v>
      </c>
      <c r="G13" t="s">
        <v>5</v>
      </c>
      <c r="H13" s="3">
        <v>40969</v>
      </c>
      <c r="P13">
        <v>2</v>
      </c>
    </row>
    <row r="14" spans="1:19">
      <c r="B14" s="6">
        <v>60</v>
      </c>
      <c r="C14" t="s">
        <v>15</v>
      </c>
      <c r="F14" t="s">
        <v>6</v>
      </c>
      <c r="G14" t="s">
        <v>7</v>
      </c>
      <c r="H14" s="3">
        <v>40969</v>
      </c>
      <c r="P14">
        <v>10</v>
      </c>
    </row>
    <row r="15" spans="1:19">
      <c r="B15" s="6">
        <v>60</v>
      </c>
      <c r="C15" t="s">
        <v>15</v>
      </c>
      <c r="F15" t="s">
        <v>4</v>
      </c>
      <c r="G15" t="s">
        <v>5</v>
      </c>
      <c r="H15" s="3">
        <v>40969</v>
      </c>
      <c r="P15">
        <v>16</v>
      </c>
    </row>
    <row r="16" spans="1:19">
      <c r="B16" s="6">
        <v>60</v>
      </c>
      <c r="C16" t="s">
        <v>15</v>
      </c>
      <c r="F16" t="s">
        <v>8</v>
      </c>
      <c r="G16" t="s">
        <v>7</v>
      </c>
      <c r="H16" s="3">
        <v>40969</v>
      </c>
      <c r="P16">
        <v>8</v>
      </c>
    </row>
    <row r="17" spans="1:23">
      <c r="B17" s="6">
        <v>70</v>
      </c>
      <c r="C17" t="s">
        <v>16</v>
      </c>
      <c r="F17" t="s">
        <v>4</v>
      </c>
      <c r="G17" t="s">
        <v>5</v>
      </c>
      <c r="H17" s="3">
        <v>40969</v>
      </c>
      <c r="P17">
        <v>8</v>
      </c>
    </row>
    <row r="18" spans="1:23">
      <c r="B18" s="6">
        <v>70</v>
      </c>
      <c r="C18" t="s">
        <v>16</v>
      </c>
      <c r="F18" t="s">
        <v>4</v>
      </c>
      <c r="G18" t="s">
        <v>5</v>
      </c>
      <c r="H18" s="3">
        <v>40969</v>
      </c>
      <c r="P18">
        <v>16</v>
      </c>
    </row>
    <row r="19" spans="1:23">
      <c r="A19" s="13"/>
      <c r="B19" s="14">
        <v>80</v>
      </c>
      <c r="C19" s="15" t="s">
        <v>17</v>
      </c>
      <c r="D19" s="15"/>
      <c r="E19" s="15"/>
      <c r="F19" s="15" t="s">
        <v>6</v>
      </c>
      <c r="G19" s="15" t="s">
        <v>7</v>
      </c>
      <c r="H19" s="16">
        <v>41127</v>
      </c>
      <c r="I19" s="15">
        <v>2</v>
      </c>
      <c r="J19" s="15"/>
      <c r="K19" s="15"/>
      <c r="L19" s="15"/>
      <c r="M19" s="15"/>
      <c r="N19" s="15"/>
      <c r="O19" s="15"/>
      <c r="P19" s="15">
        <v>-2</v>
      </c>
      <c r="S19" s="12">
        <v>41155</v>
      </c>
      <c r="U19">
        <f>OR(LEFT(TRIM($F19),2)="OA",LEFT(TRIM($F19),3)="POA")*1</f>
        <v>0</v>
      </c>
      <c r="W19" s="17">
        <f t="array" ref="W19">IF(P19&gt;=0,"",SMALL(IF(($B$2:$B$28=$B19)*($U$2:$U$28=1)*(H$2:$H$28&gt;=$H19),H$2:$H$28),SUMPRODUCT(($B$2:$B19=$B19)*(P$2:$P19&lt;0))))</f>
        <v>41155</v>
      </c>
    </row>
    <row r="20" spans="1:23">
      <c r="A20" s="13"/>
      <c r="B20" s="14">
        <v>80</v>
      </c>
      <c r="C20" s="15" t="s">
        <v>17</v>
      </c>
      <c r="D20" s="15"/>
      <c r="E20" s="15"/>
      <c r="F20" s="15" t="s">
        <v>4</v>
      </c>
      <c r="G20" s="15" t="s">
        <v>5</v>
      </c>
      <c r="H20" s="16">
        <v>41155</v>
      </c>
      <c r="I20" s="15">
        <v>4</v>
      </c>
      <c r="J20" s="15"/>
      <c r="K20" s="15"/>
      <c r="L20" s="15"/>
      <c r="M20" s="15"/>
      <c r="N20" s="15"/>
      <c r="O20" s="15"/>
      <c r="P20" s="15">
        <v>4</v>
      </c>
      <c r="U20">
        <f t="shared" ref="U20:U28" si="0">OR(LEFT(TRIM($F20),2)="OA",LEFT(TRIM($F20),3)="POA")*1</f>
        <v>1</v>
      </c>
      <c r="W20" s="17" t="str">
        <f t="array" ref="W20">IF(P20&gt;=0,"",SMALL(IF(($B$2:$B$28=$B20)*($U$2:$U$28=1)*(H$2:$H$28&gt;=$H20),H$2:$H$28),SUMPRODUCT(($B$2:$B20=$B20)*(P$2:$P20&lt;0))))</f>
        <v/>
      </c>
    </row>
    <row r="21" spans="1:23">
      <c r="A21" s="9"/>
      <c r="B21" s="11">
        <v>90</v>
      </c>
      <c r="C21" s="9" t="s">
        <v>18</v>
      </c>
      <c r="D21" s="9"/>
      <c r="E21" s="9"/>
      <c r="F21" s="9" t="s">
        <v>6</v>
      </c>
      <c r="G21" s="9" t="s">
        <v>7</v>
      </c>
      <c r="H21" s="10">
        <v>41124</v>
      </c>
      <c r="I21" s="9">
        <v>10</v>
      </c>
      <c r="J21" s="9"/>
      <c r="K21" s="9"/>
      <c r="L21" s="9"/>
      <c r="M21" s="9"/>
      <c r="N21" s="9"/>
      <c r="O21" s="9"/>
      <c r="P21" s="9">
        <v>-10</v>
      </c>
      <c r="S21" s="12">
        <v>41145</v>
      </c>
      <c r="U21">
        <f t="shared" si="0"/>
        <v>0</v>
      </c>
      <c r="W21" s="17">
        <f t="array" ref="W21">IF(P21&gt;=0,"",SMALL(IF(($B$2:$B$28=$B21)*($U$2:$U$28=1)*(H$2:$H$28&gt;=$H21),H$2:$H$28),SUMPRODUCT(($B$2:$B21=$B21)*(P$2:$P21&lt;0))))</f>
        <v>41145</v>
      </c>
    </row>
    <row r="22" spans="1:23">
      <c r="A22" s="9"/>
      <c r="B22" s="11">
        <v>90</v>
      </c>
      <c r="C22" s="9" t="s">
        <v>18</v>
      </c>
      <c r="D22" s="9"/>
      <c r="E22" s="9"/>
      <c r="F22" s="9" t="s">
        <v>6</v>
      </c>
      <c r="G22" s="9" t="s">
        <v>7</v>
      </c>
      <c r="H22" s="10">
        <v>41141</v>
      </c>
      <c r="I22" s="9">
        <v>10</v>
      </c>
      <c r="J22" s="9"/>
      <c r="K22" s="9"/>
      <c r="L22" s="9"/>
      <c r="M22" s="9"/>
      <c r="N22" s="9"/>
      <c r="O22" s="9"/>
      <c r="P22" s="9">
        <v>-20</v>
      </c>
      <c r="S22" s="12">
        <v>41155</v>
      </c>
      <c r="U22">
        <f t="shared" si="0"/>
        <v>0</v>
      </c>
      <c r="W22" s="17">
        <f t="array" ref="W22">IF(P22&gt;=0,"",SMALL(IF(($B$2:$B$28=$B22)*($U$2:$U$28=1)*(H$2:$H$28&gt;=$H22),H$2:$H$28),SUMPRODUCT(($B$2:$B22=$B22)*(P$2:$P22&lt;0))))</f>
        <v>41155</v>
      </c>
    </row>
    <row r="23" spans="1:23">
      <c r="A23" s="9"/>
      <c r="B23" s="11">
        <v>90</v>
      </c>
      <c r="C23" s="9" t="s">
        <v>18</v>
      </c>
      <c r="D23" s="9"/>
      <c r="E23" s="9"/>
      <c r="F23" s="9" t="s">
        <v>4</v>
      </c>
      <c r="G23" s="9" t="s">
        <v>5</v>
      </c>
      <c r="H23" s="10">
        <v>41145</v>
      </c>
      <c r="I23" s="9">
        <v>10</v>
      </c>
      <c r="J23" s="9"/>
      <c r="K23" s="9"/>
      <c r="L23" s="9"/>
      <c r="M23" s="9"/>
      <c r="N23" s="9"/>
      <c r="O23" s="9"/>
      <c r="P23" s="9">
        <v>-10</v>
      </c>
      <c r="S23" s="12">
        <v>41158</v>
      </c>
      <c r="U23">
        <f t="shared" si="0"/>
        <v>1</v>
      </c>
      <c r="W23" s="17">
        <f t="array" ref="W23">IF(P23&gt;=0,"",SMALL(IF(($B$2:$B$28=$B23)*($U$2:$U$28=1)*(H$2:$H$28&gt;=$H23),H$2:$H$28),SUMPRODUCT(($B$2:$B23=$B23)*(P$2:$P23&lt;0))))</f>
        <v>41158</v>
      </c>
    </row>
    <row r="24" spans="1:23">
      <c r="A24" s="9"/>
      <c r="B24" s="11">
        <v>90</v>
      </c>
      <c r="C24" s="9" t="s">
        <v>18</v>
      </c>
      <c r="D24" s="9"/>
      <c r="E24" s="9"/>
      <c r="F24" s="9" t="s">
        <v>4</v>
      </c>
      <c r="G24" s="9" t="s">
        <v>5</v>
      </c>
      <c r="H24" s="10">
        <v>41155</v>
      </c>
      <c r="I24" s="9">
        <v>10</v>
      </c>
      <c r="J24" s="9"/>
      <c r="K24" s="9"/>
      <c r="L24" s="9"/>
      <c r="M24" s="9"/>
      <c r="N24" s="9"/>
      <c r="O24" s="9"/>
      <c r="P24" s="9">
        <v>0</v>
      </c>
      <c r="S24" s="4"/>
      <c r="U24">
        <f t="shared" si="0"/>
        <v>1</v>
      </c>
      <c r="W24" s="17" t="str">
        <f t="array" ref="W24">IF(P24&gt;=0,"",SMALL(IF(($B$2:$B$28=$B24)*($U$2:$U$28=1)*(H$2:$H$28&gt;=$H24),H$2:$H$28),SUMPRODUCT(($B$2:$B24=$B24)*(P$2:$P24&lt;0))))</f>
        <v/>
      </c>
    </row>
    <row r="25" spans="1:23">
      <c r="A25" s="9"/>
      <c r="B25" s="11">
        <v>90</v>
      </c>
      <c r="C25" s="9" t="s">
        <v>18</v>
      </c>
      <c r="D25" s="9"/>
      <c r="E25" s="9"/>
      <c r="F25" s="9" t="s">
        <v>9</v>
      </c>
      <c r="G25" s="9" t="s">
        <v>5</v>
      </c>
      <c r="H25" s="10">
        <v>41158</v>
      </c>
      <c r="I25" s="9">
        <v>10</v>
      </c>
      <c r="J25" s="9"/>
      <c r="K25" s="9"/>
      <c r="L25" s="9"/>
      <c r="M25" s="9"/>
      <c r="N25" s="9"/>
      <c r="O25" s="9"/>
      <c r="P25" s="9">
        <v>10</v>
      </c>
      <c r="U25">
        <f t="shared" si="0"/>
        <v>1</v>
      </c>
      <c r="W25" s="17" t="str">
        <f t="array" ref="W25">IF(P25&gt;=0,"",SMALL(IF(($B$2:$B$28=$B25)*($U$2:$U$28=1)*(H$2:$H$28&gt;=$H25),H$2:$H$28),SUMPRODUCT(($B$2:$B25=$B25)*(P$2:$P25&lt;0))))</f>
        <v/>
      </c>
    </row>
    <row r="26" spans="1:23">
      <c r="A26" s="9"/>
      <c r="B26" s="11">
        <v>90</v>
      </c>
      <c r="C26" s="9" t="s">
        <v>18</v>
      </c>
      <c r="D26" s="9"/>
      <c r="E26" s="9"/>
      <c r="F26" s="9" t="s">
        <v>4</v>
      </c>
      <c r="G26" s="9" t="s">
        <v>5</v>
      </c>
      <c r="H26" s="10">
        <v>41163</v>
      </c>
      <c r="I26" s="9">
        <v>10</v>
      </c>
      <c r="J26" s="9"/>
      <c r="K26" s="9"/>
      <c r="L26" s="9"/>
      <c r="M26" s="9"/>
      <c r="N26" s="9"/>
      <c r="O26" s="9"/>
      <c r="P26" s="9">
        <v>20</v>
      </c>
      <c r="U26">
        <f t="shared" si="0"/>
        <v>1</v>
      </c>
      <c r="W26" s="17" t="str">
        <f t="array" ref="W26">IF(P26&gt;=0,"",SMALL(IF(($B$2:$B$28=$B26)*($U$2:$U$28=1)*(H$2:$H$28&gt;=$H26),H$2:$H$28),SUMPRODUCT(($B$2:$B26=$B26)*(P$2:$P26&lt;0))))</f>
        <v/>
      </c>
    </row>
    <row r="27" spans="1:23">
      <c r="A27" s="9"/>
      <c r="B27" s="11">
        <v>90</v>
      </c>
      <c r="C27" s="9" t="s">
        <v>18</v>
      </c>
      <c r="D27" s="9"/>
      <c r="E27" s="9"/>
      <c r="F27" s="9" t="s">
        <v>8</v>
      </c>
      <c r="G27" s="9" t="s">
        <v>7</v>
      </c>
      <c r="H27" s="10">
        <v>41166</v>
      </c>
      <c r="I27" s="9">
        <v>10</v>
      </c>
      <c r="J27" s="9"/>
      <c r="K27" s="9"/>
      <c r="L27" s="9"/>
      <c r="M27" s="9"/>
      <c r="N27" s="9"/>
      <c r="O27" s="9"/>
      <c r="P27" s="9">
        <v>10</v>
      </c>
      <c r="U27">
        <f t="shared" si="0"/>
        <v>0</v>
      </c>
      <c r="W27" s="17" t="str">
        <f t="array" ref="W27">IF(P27&gt;=0,"",SMALL(IF(($B$2:$B$28=$B27)*($U$2:$U$28=1)*(H$2:$H$28&gt;=$H27),H$2:$H$28),SUMPRODUCT(($B$2:$B27=$B27)*(P$2:$P27&lt;0))))</f>
        <v/>
      </c>
    </row>
    <row r="28" spans="1:23">
      <c r="A28" s="9"/>
      <c r="B28" s="11">
        <v>90</v>
      </c>
      <c r="C28" s="9" t="s">
        <v>18</v>
      </c>
      <c r="D28" s="9"/>
      <c r="E28" s="9"/>
      <c r="F28" s="9" t="s">
        <v>8</v>
      </c>
      <c r="G28" s="9" t="s">
        <v>7</v>
      </c>
      <c r="H28" s="10">
        <v>41176</v>
      </c>
      <c r="I28" s="9">
        <v>10</v>
      </c>
      <c r="J28" s="9"/>
      <c r="K28" s="9"/>
      <c r="L28" s="9"/>
      <c r="M28" s="9"/>
      <c r="N28" s="9"/>
      <c r="O28" s="9"/>
      <c r="P28" s="9">
        <v>0</v>
      </c>
      <c r="R28" s="5"/>
      <c r="U28">
        <f t="shared" si="0"/>
        <v>0</v>
      </c>
      <c r="W28" s="17" t="str">
        <f t="array" ref="W28">IF(P28&gt;=0,"",SMALL(IF(($B$2:$B$28=$B28)*($U$2:$U$28=1)*(H$2:$H$28&gt;=$H28),H$2:$H$28),SUMPRODUCT(($B$2:$B28=$B28)*(P$2:$P28&lt;0))))</f>
        <v/>
      </c>
    </row>
  </sheetData>
  <phoneticPr fontId="5" type="noConversion"/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GE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Clavequin; Geoffrey</dc:creator>
  <cp:lastModifiedBy>Dédé</cp:lastModifiedBy>
  <dcterms:created xsi:type="dcterms:W3CDTF">2012-10-02T06:44:32Z</dcterms:created>
  <dcterms:modified xsi:type="dcterms:W3CDTF">2012-10-02T10:29:44Z</dcterms:modified>
</cp:coreProperties>
</file>