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5480" windowHeight="11640" activeTab="4"/>
  </bookViews>
  <sheets>
    <sheet name="Récapitulatif" sheetId="1" r:id="rId1"/>
    <sheet name="Séance 1" sheetId="2" r:id="rId2"/>
    <sheet name="Séance 2" sheetId="5" r:id="rId3"/>
    <sheet name="Séance 3" sheetId="4" r:id="rId4"/>
    <sheet name="Evaluation" sheetId="3" r:id="rId5"/>
  </sheets>
  <definedNames>
    <definedName name="_xlnm.Print_Area" localSheetId="4">Evaluation!$A$1:$L$33</definedName>
    <definedName name="_xlnm.Print_Area" localSheetId="0">Récapitulatif!$A$1:$AD$33</definedName>
  </definedNames>
  <calcPr calcId="114210"/>
</workbook>
</file>

<file path=xl/calcChain.xml><?xml version="1.0" encoding="utf-8"?>
<calcChain xmlns="http://schemas.openxmlformats.org/spreadsheetml/2006/main">
  <c r="J3" i="3"/>
  <c r="J5"/>
  <c r="J6"/>
  <c r="J7"/>
  <c r="J8"/>
  <c r="J9"/>
  <c r="J10"/>
  <c r="J11"/>
  <c r="J12"/>
  <c r="J13"/>
  <c r="J14"/>
  <c r="J15"/>
  <c r="J16"/>
  <c r="J4"/>
  <c r="C3"/>
  <c r="I4"/>
  <c r="I3"/>
  <c r="I5"/>
  <c r="I6"/>
  <c r="I7"/>
  <c r="I8"/>
  <c r="I9"/>
  <c r="I10"/>
  <c r="I11"/>
  <c r="I12"/>
  <c r="I13"/>
  <c r="I14"/>
  <c r="I15"/>
  <c r="I16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I33"/>
  <c r="C33"/>
  <c r="J33"/>
  <c r="I32"/>
  <c r="I31"/>
  <c r="I30"/>
  <c r="I29"/>
  <c r="I28"/>
  <c r="I27"/>
  <c r="I26"/>
  <c r="I25"/>
  <c r="I24"/>
  <c r="I23"/>
  <c r="I22"/>
  <c r="I21"/>
  <c r="I20"/>
  <c r="I19"/>
  <c r="C32"/>
  <c r="J32"/>
  <c r="C31"/>
  <c r="J31"/>
  <c r="C30"/>
  <c r="J30"/>
  <c r="C29"/>
  <c r="J29"/>
  <c r="C28"/>
  <c r="J28"/>
  <c r="C27"/>
  <c r="J27"/>
  <c r="C26"/>
  <c r="J26"/>
  <c r="C25"/>
  <c r="J25"/>
  <c r="C24"/>
  <c r="J24"/>
  <c r="C23"/>
  <c r="J23"/>
  <c r="C22"/>
  <c r="J22"/>
  <c r="C21"/>
  <c r="J21"/>
  <c r="C20"/>
  <c r="J20"/>
  <c r="C19"/>
  <c r="J19"/>
  <c r="C5"/>
  <c r="C6"/>
  <c r="C7"/>
  <c r="C8"/>
  <c r="C9"/>
  <c r="C10"/>
  <c r="C11"/>
  <c r="C12"/>
  <c r="C13"/>
  <c r="C14"/>
  <c r="C15"/>
  <c r="C16"/>
  <c r="H35" i="4"/>
  <c r="H34"/>
  <c r="H33"/>
  <c r="H32"/>
  <c r="H31"/>
  <c r="H30"/>
  <c r="H29"/>
  <c r="H28"/>
  <c r="H27"/>
  <c r="H26"/>
  <c r="H25"/>
  <c r="H24"/>
  <c r="H23"/>
  <c r="H22"/>
  <c r="H6"/>
  <c r="H7"/>
  <c r="H8"/>
  <c r="H9"/>
  <c r="H10"/>
  <c r="H11"/>
  <c r="H12"/>
  <c r="H13"/>
  <c r="H14"/>
  <c r="H15"/>
  <c r="H16"/>
  <c r="H17"/>
  <c r="H18"/>
  <c r="H5"/>
  <c r="H33" i="5"/>
  <c r="H32"/>
  <c r="H31"/>
  <c r="H30"/>
  <c r="H29"/>
  <c r="H28"/>
  <c r="H27"/>
  <c r="H26"/>
  <c r="H25"/>
  <c r="H24"/>
  <c r="H23"/>
  <c r="H22"/>
  <c r="H21"/>
  <c r="H20"/>
  <c r="H5"/>
  <c r="H6"/>
  <c r="H7"/>
  <c r="H8"/>
  <c r="H9"/>
  <c r="H10"/>
  <c r="H11"/>
  <c r="H12"/>
  <c r="H13"/>
  <c r="H14"/>
  <c r="H15"/>
  <c r="H16"/>
  <c r="H17"/>
  <c r="H4"/>
  <c r="H33" i="2"/>
  <c r="H32"/>
  <c r="H31"/>
  <c r="H30"/>
  <c r="H29"/>
  <c r="H28"/>
  <c r="H27"/>
  <c r="H26"/>
  <c r="H25"/>
  <c r="H24"/>
  <c r="H23"/>
  <c r="H22"/>
  <c r="H21"/>
  <c r="H20"/>
  <c r="H5"/>
  <c r="H6"/>
  <c r="H7"/>
  <c r="H8"/>
  <c r="H9"/>
  <c r="H10"/>
  <c r="H11"/>
  <c r="H12"/>
  <c r="H13"/>
  <c r="H14"/>
  <c r="H15"/>
  <c r="H16"/>
  <c r="H17"/>
  <c r="H4"/>
  <c r="L32" i="3"/>
  <c r="L33"/>
  <c r="L12"/>
  <c r="L13"/>
  <c r="L14"/>
  <c r="L15"/>
  <c r="L16"/>
  <c r="L31"/>
  <c r="L30"/>
  <c r="L29"/>
  <c r="L28"/>
  <c r="L27"/>
  <c r="L26"/>
  <c r="L25"/>
  <c r="L24"/>
  <c r="L23"/>
  <c r="L22"/>
  <c r="L21"/>
  <c r="L20"/>
  <c r="L19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A24" i="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A34"/>
  <c r="B34"/>
  <c r="A35"/>
  <c r="B35"/>
  <c r="A36"/>
  <c r="B36"/>
  <c r="A22" i="5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A34"/>
  <c r="B34"/>
  <c r="A34" i="2"/>
  <c r="B34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D32" i="1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17" i="3"/>
  <c r="A1"/>
  <c r="A2" i="4"/>
  <c r="A11" i="3"/>
  <c r="B11"/>
  <c r="A12"/>
  <c r="B12"/>
  <c r="A13"/>
  <c r="B13"/>
  <c r="A14"/>
  <c r="B14"/>
  <c r="A15"/>
  <c r="B15"/>
  <c r="A16"/>
  <c r="B16"/>
  <c r="A13" i="4"/>
  <c r="B13"/>
  <c r="A14"/>
  <c r="B14"/>
  <c r="A15"/>
  <c r="B15"/>
  <c r="A16"/>
  <c r="B16"/>
  <c r="A17"/>
  <c r="B17"/>
  <c r="A18"/>
  <c r="B18"/>
  <c r="A12" i="5"/>
  <c r="B12"/>
  <c r="A13"/>
  <c r="B13"/>
  <c r="A14"/>
  <c r="B14"/>
  <c r="A15"/>
  <c r="B15"/>
  <c r="A16"/>
  <c r="B16"/>
  <c r="A17"/>
  <c r="B17"/>
  <c r="A12" i="2"/>
  <c r="B12"/>
  <c r="A13"/>
  <c r="B13"/>
  <c r="A14"/>
  <c r="B14"/>
  <c r="A15"/>
  <c r="B15"/>
  <c r="A16"/>
  <c r="B16"/>
  <c r="A17"/>
  <c r="B17"/>
  <c r="D12" i="1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U33"/>
  <c r="T33"/>
  <c r="S33"/>
  <c r="R33"/>
  <c r="Q33"/>
  <c r="P33"/>
  <c r="U31"/>
  <c r="T31"/>
  <c r="S31"/>
  <c r="R31"/>
  <c r="Q31"/>
  <c r="P31"/>
  <c r="U30"/>
  <c r="T30"/>
  <c r="S30"/>
  <c r="R30"/>
  <c r="Q30"/>
  <c r="P30"/>
  <c r="U29"/>
  <c r="T29"/>
  <c r="S29"/>
  <c r="R29"/>
  <c r="Q29"/>
  <c r="P29"/>
  <c r="U28"/>
  <c r="T28"/>
  <c r="S28"/>
  <c r="R28"/>
  <c r="Q28"/>
  <c r="P28"/>
  <c r="U27"/>
  <c r="T27"/>
  <c r="S27"/>
  <c r="R27"/>
  <c r="Q27"/>
  <c r="P27"/>
  <c r="U26"/>
  <c r="T26"/>
  <c r="S26"/>
  <c r="R26"/>
  <c r="Q26"/>
  <c r="P26"/>
  <c r="U25"/>
  <c r="T25"/>
  <c r="S25"/>
  <c r="R25"/>
  <c r="Q25"/>
  <c r="P25"/>
  <c r="U24"/>
  <c r="T24"/>
  <c r="S24"/>
  <c r="R24"/>
  <c r="Q24"/>
  <c r="P24"/>
  <c r="U23"/>
  <c r="T23"/>
  <c r="S23"/>
  <c r="R23"/>
  <c r="Q23"/>
  <c r="P23"/>
  <c r="U22"/>
  <c r="T22"/>
  <c r="S22"/>
  <c r="R22"/>
  <c r="Q22"/>
  <c r="P22"/>
  <c r="U21"/>
  <c r="T21"/>
  <c r="S21"/>
  <c r="R21"/>
  <c r="Q21"/>
  <c r="P21"/>
  <c r="U20"/>
  <c r="T20"/>
  <c r="S20"/>
  <c r="R20"/>
  <c r="Q20"/>
  <c r="P20"/>
  <c r="U19"/>
  <c r="T19"/>
  <c r="S19"/>
  <c r="R19"/>
  <c r="Q19"/>
  <c r="P19"/>
  <c r="P4"/>
  <c r="Q4"/>
  <c r="R4"/>
  <c r="S4"/>
  <c r="T4"/>
  <c r="U4"/>
  <c r="P5"/>
  <c r="Q5"/>
  <c r="R5"/>
  <c r="S5"/>
  <c r="T5"/>
  <c r="U5"/>
  <c r="P6"/>
  <c r="Q6"/>
  <c r="R6"/>
  <c r="S6"/>
  <c r="T6"/>
  <c r="U6"/>
  <c r="P7"/>
  <c r="Q7"/>
  <c r="R7"/>
  <c r="S7"/>
  <c r="T7"/>
  <c r="U7"/>
  <c r="P8"/>
  <c r="Q8"/>
  <c r="R8"/>
  <c r="S8"/>
  <c r="T8"/>
  <c r="U8"/>
  <c r="P9"/>
  <c r="Q9"/>
  <c r="R9"/>
  <c r="S9"/>
  <c r="T9"/>
  <c r="U9"/>
  <c r="P10"/>
  <c r="Q10"/>
  <c r="R10"/>
  <c r="S10"/>
  <c r="T10"/>
  <c r="U10"/>
  <c r="P11"/>
  <c r="Q11"/>
  <c r="R11"/>
  <c r="S11"/>
  <c r="T11"/>
  <c r="U11"/>
  <c r="P13"/>
  <c r="Q13"/>
  <c r="R13"/>
  <c r="S13"/>
  <c r="T13"/>
  <c r="U13"/>
  <c r="P14"/>
  <c r="Q14"/>
  <c r="R14"/>
  <c r="S14"/>
  <c r="T14"/>
  <c r="U14"/>
  <c r="P15"/>
  <c r="Q15"/>
  <c r="R15"/>
  <c r="S15"/>
  <c r="T15"/>
  <c r="U15"/>
  <c r="P16"/>
  <c r="Q16"/>
  <c r="R16"/>
  <c r="S16"/>
  <c r="T16"/>
  <c r="U16"/>
  <c r="Q3"/>
  <c r="R3"/>
  <c r="S3"/>
  <c r="T3"/>
  <c r="U3"/>
  <c r="P3"/>
  <c r="O33"/>
  <c r="N33"/>
  <c r="M33"/>
  <c r="L33"/>
  <c r="K33"/>
  <c r="J33"/>
  <c r="O31"/>
  <c r="N31"/>
  <c r="M31"/>
  <c r="L31"/>
  <c r="K31"/>
  <c r="J31"/>
  <c r="O30"/>
  <c r="N30"/>
  <c r="M30"/>
  <c r="L30"/>
  <c r="K30"/>
  <c r="J30"/>
  <c r="O29"/>
  <c r="N29"/>
  <c r="M29"/>
  <c r="L29"/>
  <c r="K29"/>
  <c r="J29"/>
  <c r="O28"/>
  <c r="N28"/>
  <c r="M28"/>
  <c r="L28"/>
  <c r="K28"/>
  <c r="J28"/>
  <c r="O27"/>
  <c r="N27"/>
  <c r="M27"/>
  <c r="L27"/>
  <c r="K27"/>
  <c r="J27"/>
  <c r="O26"/>
  <c r="N26"/>
  <c r="M26"/>
  <c r="L26"/>
  <c r="K26"/>
  <c r="J26"/>
  <c r="O25"/>
  <c r="N25"/>
  <c r="M25"/>
  <c r="L25"/>
  <c r="K25"/>
  <c r="J25"/>
  <c r="O24"/>
  <c r="N24"/>
  <c r="M24"/>
  <c r="L24"/>
  <c r="K24"/>
  <c r="J24"/>
  <c r="O23"/>
  <c r="N23"/>
  <c r="M23"/>
  <c r="L23"/>
  <c r="K23"/>
  <c r="J23"/>
  <c r="O22"/>
  <c r="N22"/>
  <c r="M22"/>
  <c r="L22"/>
  <c r="K22"/>
  <c r="J22"/>
  <c r="O21"/>
  <c r="N21"/>
  <c r="M21"/>
  <c r="L21"/>
  <c r="K21"/>
  <c r="J21"/>
  <c r="O20"/>
  <c r="N20"/>
  <c r="M20"/>
  <c r="L20"/>
  <c r="K20"/>
  <c r="J20"/>
  <c r="O19"/>
  <c r="N19"/>
  <c r="M19"/>
  <c r="L19"/>
  <c r="K19"/>
  <c r="J19"/>
  <c r="J4"/>
  <c r="K4"/>
  <c r="L4"/>
  <c r="M4"/>
  <c r="N4"/>
  <c r="O4"/>
  <c r="J5"/>
  <c r="K5"/>
  <c r="L5"/>
  <c r="M5"/>
  <c r="N5"/>
  <c r="O5"/>
  <c r="J6"/>
  <c r="K6"/>
  <c r="L6"/>
  <c r="M6"/>
  <c r="N6"/>
  <c r="O6"/>
  <c r="J7"/>
  <c r="K7"/>
  <c r="L7"/>
  <c r="M7"/>
  <c r="N7"/>
  <c r="O7"/>
  <c r="J8"/>
  <c r="K8"/>
  <c r="L8"/>
  <c r="M8"/>
  <c r="N8"/>
  <c r="O8"/>
  <c r="J9"/>
  <c r="K9"/>
  <c r="L9"/>
  <c r="M9"/>
  <c r="N9"/>
  <c r="O9"/>
  <c r="J10"/>
  <c r="K10"/>
  <c r="L10"/>
  <c r="M10"/>
  <c r="N10"/>
  <c r="O10"/>
  <c r="J11"/>
  <c r="K11"/>
  <c r="L11"/>
  <c r="M11"/>
  <c r="N11"/>
  <c r="O11"/>
  <c r="J13"/>
  <c r="K13"/>
  <c r="L13"/>
  <c r="M13"/>
  <c r="N13"/>
  <c r="O13"/>
  <c r="J14"/>
  <c r="K14"/>
  <c r="L14"/>
  <c r="M14"/>
  <c r="N14"/>
  <c r="O14"/>
  <c r="J15"/>
  <c r="K15"/>
  <c r="L15"/>
  <c r="M15"/>
  <c r="N15"/>
  <c r="O15"/>
  <c r="J16"/>
  <c r="K16"/>
  <c r="L16"/>
  <c r="M16"/>
  <c r="N16"/>
  <c r="O16"/>
  <c r="K3"/>
  <c r="L3"/>
  <c r="M3"/>
  <c r="N3"/>
  <c r="O3"/>
  <c r="J3"/>
  <c r="I33"/>
  <c r="I31"/>
  <c r="I30"/>
  <c r="I29"/>
  <c r="I28"/>
  <c r="I27"/>
  <c r="I26"/>
  <c r="I25"/>
  <c r="I24"/>
  <c r="I23"/>
  <c r="I22"/>
  <c r="I21"/>
  <c r="I20"/>
  <c r="I19"/>
  <c r="I4"/>
  <c r="I5"/>
  <c r="I6"/>
  <c r="I7"/>
  <c r="I8"/>
  <c r="I9"/>
  <c r="I10"/>
  <c r="I11"/>
  <c r="I13"/>
  <c r="I14"/>
  <c r="I15"/>
  <c r="I16"/>
  <c r="I3"/>
  <c r="J17"/>
  <c r="J1"/>
  <c r="H33"/>
  <c r="G33"/>
  <c r="F33"/>
  <c r="E33"/>
  <c r="D33"/>
  <c r="H31"/>
  <c r="G31"/>
  <c r="F31"/>
  <c r="E31"/>
  <c r="D31"/>
  <c r="H30"/>
  <c r="G30"/>
  <c r="F30"/>
  <c r="E30"/>
  <c r="D30"/>
  <c r="H29"/>
  <c r="G29"/>
  <c r="F29"/>
  <c r="E29"/>
  <c r="D29"/>
  <c r="H28"/>
  <c r="G28"/>
  <c r="F28"/>
  <c r="E28"/>
  <c r="D28"/>
  <c r="H27"/>
  <c r="G27"/>
  <c r="F27"/>
  <c r="E27"/>
  <c r="D27"/>
  <c r="H26"/>
  <c r="G26"/>
  <c r="F26"/>
  <c r="E26"/>
  <c r="D26"/>
  <c r="H25"/>
  <c r="G25"/>
  <c r="F25"/>
  <c r="E25"/>
  <c r="D25"/>
  <c r="H24"/>
  <c r="G24"/>
  <c r="F24"/>
  <c r="E24"/>
  <c r="D24"/>
  <c r="H23"/>
  <c r="G23"/>
  <c r="F23"/>
  <c r="E23"/>
  <c r="D23"/>
  <c r="H22"/>
  <c r="G22"/>
  <c r="F22"/>
  <c r="E22"/>
  <c r="D22"/>
  <c r="H21"/>
  <c r="G21"/>
  <c r="F21"/>
  <c r="E21"/>
  <c r="D21"/>
  <c r="H20"/>
  <c r="G20"/>
  <c r="F20"/>
  <c r="E20"/>
  <c r="D20"/>
  <c r="H19"/>
  <c r="G19"/>
  <c r="F19"/>
  <c r="E19"/>
  <c r="D19"/>
  <c r="D4"/>
  <c r="E4"/>
  <c r="F4"/>
  <c r="G4"/>
  <c r="H4"/>
  <c r="D5"/>
  <c r="E5"/>
  <c r="F5"/>
  <c r="G5"/>
  <c r="H5"/>
  <c r="D6"/>
  <c r="E6"/>
  <c r="F6"/>
  <c r="G6"/>
  <c r="H6"/>
  <c r="D7"/>
  <c r="E7"/>
  <c r="F7"/>
  <c r="G7"/>
  <c r="H7"/>
  <c r="D8"/>
  <c r="E8"/>
  <c r="F8"/>
  <c r="G8"/>
  <c r="H8"/>
  <c r="D9"/>
  <c r="E9"/>
  <c r="F9"/>
  <c r="G9"/>
  <c r="H9"/>
  <c r="D10"/>
  <c r="E10"/>
  <c r="F10"/>
  <c r="G10"/>
  <c r="H10"/>
  <c r="D11"/>
  <c r="E11"/>
  <c r="F11"/>
  <c r="G11"/>
  <c r="H11"/>
  <c r="D13"/>
  <c r="E13"/>
  <c r="F13"/>
  <c r="G13"/>
  <c r="H13"/>
  <c r="D14"/>
  <c r="E14"/>
  <c r="F14"/>
  <c r="G14"/>
  <c r="H14"/>
  <c r="D15"/>
  <c r="E15"/>
  <c r="F15"/>
  <c r="G15"/>
  <c r="H15"/>
  <c r="D16"/>
  <c r="E16"/>
  <c r="F16"/>
  <c r="G16"/>
  <c r="H16"/>
  <c r="E3"/>
  <c r="F3"/>
  <c r="G3"/>
  <c r="H3"/>
  <c r="P1"/>
  <c r="B21" i="5"/>
  <c r="A21"/>
  <c r="B20"/>
  <c r="A20"/>
  <c r="A18"/>
  <c r="B11"/>
  <c r="A11"/>
  <c r="B10"/>
  <c r="A10"/>
  <c r="B9"/>
  <c r="A9"/>
  <c r="B8"/>
  <c r="A8"/>
  <c r="B7"/>
  <c r="A7"/>
  <c r="B6"/>
  <c r="A6"/>
  <c r="B5"/>
  <c r="A5"/>
  <c r="B4"/>
  <c r="A4"/>
  <c r="A2"/>
  <c r="A3" i="3"/>
  <c r="B3"/>
  <c r="L3"/>
  <c r="A4"/>
  <c r="B4"/>
  <c r="L4"/>
  <c r="A5"/>
  <c r="B5"/>
  <c r="L5"/>
  <c r="A6"/>
  <c r="B6"/>
  <c r="L6"/>
  <c r="A7"/>
  <c r="B7"/>
  <c r="L7"/>
  <c r="A8"/>
  <c r="B8"/>
  <c r="L8"/>
  <c r="A9"/>
  <c r="B9"/>
  <c r="L9"/>
  <c r="A10"/>
  <c r="B10"/>
  <c r="L10"/>
  <c r="L11"/>
  <c r="A19"/>
  <c r="B19"/>
  <c r="A20"/>
  <c r="B20"/>
  <c r="D1" i="1"/>
  <c r="D3"/>
  <c r="V3"/>
  <c r="W3"/>
  <c r="X3"/>
  <c r="Y3"/>
  <c r="Z3"/>
  <c r="AA3"/>
  <c r="AB3"/>
  <c r="AC3"/>
  <c r="V4"/>
  <c r="W4"/>
  <c r="X4"/>
  <c r="Y4"/>
  <c r="Z4"/>
  <c r="AA4"/>
  <c r="AB4"/>
  <c r="AC4"/>
  <c r="V5"/>
  <c r="W5"/>
  <c r="X5"/>
  <c r="Y5"/>
  <c r="Z5"/>
  <c r="AA5"/>
  <c r="AB5"/>
  <c r="AC5"/>
  <c r="V6"/>
  <c r="W6"/>
  <c r="X6"/>
  <c r="Y6"/>
  <c r="Z6"/>
  <c r="AA6"/>
  <c r="AB6"/>
  <c r="AC6"/>
  <c r="V7"/>
  <c r="W7"/>
  <c r="X7"/>
  <c r="Y7"/>
  <c r="Z7"/>
  <c r="AA7"/>
  <c r="AB7"/>
  <c r="AC7"/>
  <c r="V8"/>
  <c r="W8"/>
  <c r="X8"/>
  <c r="Y8"/>
  <c r="Z8"/>
  <c r="AA8"/>
  <c r="AB8"/>
  <c r="AC8"/>
  <c r="V9"/>
  <c r="W9"/>
  <c r="X9"/>
  <c r="Y9"/>
  <c r="Z9"/>
  <c r="AA9"/>
  <c r="AB9"/>
  <c r="AC9"/>
  <c r="V10"/>
  <c r="W10"/>
  <c r="X10"/>
  <c r="Y10"/>
  <c r="Z10"/>
  <c r="AA10"/>
  <c r="AB10"/>
  <c r="AC10"/>
  <c r="V11"/>
  <c r="W11"/>
  <c r="X11"/>
  <c r="Y11"/>
  <c r="Z11"/>
  <c r="AA11"/>
  <c r="AB11"/>
  <c r="AC11"/>
  <c r="V13"/>
  <c r="W13"/>
  <c r="X13"/>
  <c r="Y13"/>
  <c r="Z13"/>
  <c r="AA13"/>
  <c r="AB13"/>
  <c r="AC13"/>
  <c r="V14"/>
  <c r="W14"/>
  <c r="X14"/>
  <c r="Y14"/>
  <c r="Z14"/>
  <c r="AA14"/>
  <c r="AB14"/>
  <c r="AC14"/>
  <c r="V15"/>
  <c r="W15"/>
  <c r="X15"/>
  <c r="Y15"/>
  <c r="Z15"/>
  <c r="AA15"/>
  <c r="AB15"/>
  <c r="AC15"/>
  <c r="V16"/>
  <c r="W16"/>
  <c r="X16"/>
  <c r="Y16"/>
  <c r="Z16"/>
  <c r="AA16"/>
  <c r="AB16"/>
  <c r="AC16"/>
  <c r="D17"/>
  <c r="P17"/>
  <c r="V19"/>
  <c r="W19"/>
  <c r="X19"/>
  <c r="Y19"/>
  <c r="Z19"/>
  <c r="AA19"/>
  <c r="AB19"/>
  <c r="AC19"/>
  <c r="V20"/>
  <c r="W20"/>
  <c r="X20"/>
  <c r="Y20"/>
  <c r="Z20"/>
  <c r="AA20"/>
  <c r="AB20"/>
  <c r="AC20"/>
  <c r="V21"/>
  <c r="W21"/>
  <c r="X21"/>
  <c r="Y21"/>
  <c r="Z21"/>
  <c r="AA21"/>
  <c r="AB21"/>
  <c r="AC21"/>
  <c r="V22"/>
  <c r="W22"/>
  <c r="X22"/>
  <c r="Y22"/>
  <c r="Z22"/>
  <c r="AA22"/>
  <c r="AB22"/>
  <c r="AC22"/>
  <c r="V23"/>
  <c r="W23"/>
  <c r="X23"/>
  <c r="Y23"/>
  <c r="Z23"/>
  <c r="AA23"/>
  <c r="AB23"/>
  <c r="AC23"/>
  <c r="V24"/>
  <c r="W24"/>
  <c r="X24"/>
  <c r="Y24"/>
  <c r="Z24"/>
  <c r="AA24"/>
  <c r="AB24"/>
  <c r="AC24"/>
  <c r="V25"/>
  <c r="W25"/>
  <c r="X25"/>
  <c r="Y25"/>
  <c r="Z25"/>
  <c r="AA25"/>
  <c r="AB25"/>
  <c r="AC25"/>
  <c r="V26"/>
  <c r="W26"/>
  <c r="X26"/>
  <c r="Y26"/>
  <c r="Z26"/>
  <c r="AA26"/>
  <c r="AB26"/>
  <c r="AC26"/>
  <c r="V27"/>
  <c r="W27"/>
  <c r="X27"/>
  <c r="Y27"/>
  <c r="Z27"/>
  <c r="AA27"/>
  <c r="AB27"/>
  <c r="AC27"/>
  <c r="V28"/>
  <c r="W28"/>
  <c r="X28"/>
  <c r="Y28"/>
  <c r="Z28"/>
  <c r="AA28"/>
  <c r="AB28"/>
  <c r="AC28"/>
  <c r="V29"/>
  <c r="W29"/>
  <c r="X29"/>
  <c r="Y29"/>
  <c r="Z29"/>
  <c r="AA29"/>
  <c r="AB29"/>
  <c r="AC29"/>
  <c r="V30"/>
  <c r="W30"/>
  <c r="X30"/>
  <c r="Y30"/>
  <c r="Z30"/>
  <c r="AA30"/>
  <c r="AB30"/>
  <c r="AC30"/>
  <c r="V31"/>
  <c r="W31"/>
  <c r="X31"/>
  <c r="Y31"/>
  <c r="Z31"/>
  <c r="AA31"/>
  <c r="AB31"/>
  <c r="AC31"/>
  <c r="V33"/>
  <c r="W33"/>
  <c r="X33"/>
  <c r="Y33"/>
  <c r="Z33"/>
  <c r="AA33"/>
  <c r="AB33"/>
  <c r="AC33"/>
  <c r="A2" i="2"/>
  <c r="A4"/>
  <c r="B4"/>
  <c r="A5"/>
  <c r="B5"/>
  <c r="A6"/>
  <c r="B6"/>
  <c r="A7"/>
  <c r="B7"/>
  <c r="A8"/>
  <c r="B8"/>
  <c r="A9"/>
  <c r="B9"/>
  <c r="A10"/>
  <c r="B10"/>
  <c r="A11"/>
  <c r="B11"/>
  <c r="A18"/>
  <c r="A20"/>
  <c r="B20"/>
  <c r="A21"/>
  <c r="B21"/>
  <c r="A5" i="4"/>
  <c r="B5"/>
  <c r="A6"/>
  <c r="B6"/>
  <c r="A7"/>
  <c r="B7"/>
  <c r="A8"/>
  <c r="B8"/>
  <c r="A9"/>
  <c r="B9"/>
  <c r="A10"/>
  <c r="B10"/>
  <c r="A11"/>
  <c r="B11"/>
  <c r="A12"/>
  <c r="B12"/>
  <c r="A19"/>
  <c r="A22"/>
  <c r="B22"/>
  <c r="A23"/>
  <c r="B23"/>
  <c r="AD21" i="1"/>
  <c r="AD8"/>
  <c r="AD13"/>
  <c r="AD9"/>
  <c r="AD12"/>
  <c r="AD32"/>
  <c r="AD22"/>
  <c r="AD20"/>
  <c r="AD14"/>
  <c r="AD10"/>
  <c r="AD5"/>
  <c r="AD4"/>
  <c r="AD33"/>
  <c r="AD29"/>
  <c r="AD30"/>
  <c r="AD26"/>
  <c r="AD31"/>
  <c r="AD27"/>
  <c r="AD25"/>
  <c r="AD23"/>
  <c r="AD19"/>
  <c r="AD15"/>
  <c r="AD7"/>
  <c r="AD3"/>
  <c r="AD28"/>
  <c r="AD24"/>
  <c r="AD16"/>
  <c r="AD11"/>
  <c r="AD6"/>
</calcChain>
</file>

<file path=xl/sharedStrings.xml><?xml version="1.0" encoding="utf-8"?>
<sst xmlns="http://schemas.openxmlformats.org/spreadsheetml/2006/main" count="264" uniqueCount="93">
  <si>
    <t>Séance n° 2</t>
  </si>
  <si>
    <t>Séance n° 3</t>
  </si>
  <si>
    <t>Note sur 15</t>
  </si>
  <si>
    <t>Note sur 20</t>
  </si>
  <si>
    <t>NOMS</t>
  </si>
  <si>
    <t>PRENOMS</t>
  </si>
  <si>
    <t>Temps cumulés</t>
  </si>
  <si>
    <t>Date :</t>
  </si>
  <si>
    <t>Séance n°1</t>
  </si>
  <si>
    <t>Séance n°4 Evaluation</t>
  </si>
  <si>
    <t xml:space="preserve">Date : </t>
  </si>
  <si>
    <t>Séance n°3</t>
  </si>
  <si>
    <t>Quentin</t>
  </si>
  <si>
    <t>Séance n°2</t>
  </si>
  <si>
    <t>1er essai</t>
  </si>
  <si>
    <t>2e essai</t>
  </si>
  <si>
    <t>3e essai</t>
  </si>
  <si>
    <t>4e essai</t>
  </si>
  <si>
    <t>5e essai</t>
  </si>
  <si>
    <t>Moyenne des 2 meilleurs essais</t>
  </si>
  <si>
    <t>2ème essai</t>
  </si>
  <si>
    <t>3ème essai</t>
  </si>
  <si>
    <t>4ème essai</t>
  </si>
  <si>
    <t>5ème essai</t>
  </si>
  <si>
    <t>Moyennes des 2 meilleurs lancers</t>
  </si>
  <si>
    <t>Echauffement / sécurité</t>
  </si>
  <si>
    <t>Alexandre</t>
  </si>
  <si>
    <t>Florian</t>
  </si>
  <si>
    <t>1ère1 Ma</t>
  </si>
  <si>
    <t>1ère1 Pe</t>
  </si>
  <si>
    <t>ANNEIX</t>
  </si>
  <si>
    <t>Charly</t>
  </si>
  <si>
    <t>BOTELHO</t>
  </si>
  <si>
    <t>Kévin</t>
  </si>
  <si>
    <t>BREMONT</t>
  </si>
  <si>
    <t>Gwen</t>
  </si>
  <si>
    <t>DEMIRTAS</t>
  </si>
  <si>
    <t>Ismael</t>
  </si>
  <si>
    <t>FRANCI</t>
  </si>
  <si>
    <t>Dorian</t>
  </si>
  <si>
    <t>HENRY</t>
  </si>
  <si>
    <t>Valentin</t>
  </si>
  <si>
    <t>JAFFREDO</t>
  </si>
  <si>
    <t>Mathias</t>
  </si>
  <si>
    <t>JAMES</t>
  </si>
  <si>
    <t>KADIOGLU</t>
  </si>
  <si>
    <t>Dylan</t>
  </si>
  <si>
    <t>MASSOT</t>
  </si>
  <si>
    <t>Emmanuel</t>
  </si>
  <si>
    <t>MOREL</t>
  </si>
  <si>
    <t>Rudy</t>
  </si>
  <si>
    <t>RICHARD</t>
  </si>
  <si>
    <t>ROUSSEAU</t>
  </si>
  <si>
    <t>Benoit</t>
  </si>
  <si>
    <t>TALAHA</t>
  </si>
  <si>
    <t>Manuele</t>
  </si>
  <si>
    <t>BEAUFORT</t>
  </si>
  <si>
    <t>Mickaël</t>
  </si>
  <si>
    <t>BERTHELOT</t>
  </si>
  <si>
    <t>BOURDON</t>
  </si>
  <si>
    <t>Alan</t>
  </si>
  <si>
    <t>BRIANTAIS</t>
  </si>
  <si>
    <t>Cassandra</t>
  </si>
  <si>
    <t>CASTRIEN</t>
  </si>
  <si>
    <t>CHOBLET</t>
  </si>
  <si>
    <t>Cyril</t>
  </si>
  <si>
    <t>DUBREIL</t>
  </si>
  <si>
    <t>Tony</t>
  </si>
  <si>
    <t>FORTHOMME</t>
  </si>
  <si>
    <t>Emmanuelle</t>
  </si>
  <si>
    <t>FOUQUET</t>
  </si>
  <si>
    <t>GUIBLIN</t>
  </si>
  <si>
    <t>Paul</t>
  </si>
  <si>
    <t>LEMONNIER</t>
  </si>
  <si>
    <t>Maxime</t>
  </si>
  <si>
    <t>ORAIN</t>
  </si>
  <si>
    <t>Ophélie</t>
  </si>
  <si>
    <t>PATY</t>
  </si>
  <si>
    <t>Charlie</t>
  </si>
  <si>
    <t>BIWILA</t>
  </si>
  <si>
    <t>Yannick</t>
  </si>
  <si>
    <t>GUILLEMIN</t>
  </si>
  <si>
    <t>A</t>
  </si>
  <si>
    <t>D</t>
  </si>
  <si>
    <t>Sexe</t>
  </si>
  <si>
    <t>Sexe
G / F</t>
  </si>
  <si>
    <t>Notes garçons / 15 pts</t>
  </si>
  <si>
    <t>Notes filles / 15 pts</t>
  </si>
  <si>
    <t>Moy. des 2 lancers</t>
  </si>
  <si>
    <t>G</t>
  </si>
  <si>
    <t>F</t>
  </si>
  <si>
    <t>Echauffement / sécurité sur 5 pts</t>
  </si>
  <si>
    <t>Note sur 15 pts</t>
  </si>
</sst>
</file>

<file path=xl/styles.xml><?xml version="1.0" encoding="utf-8"?>
<styleSheet xmlns="http://schemas.openxmlformats.org/spreadsheetml/2006/main">
  <numFmts count="1">
    <numFmt numFmtId="164" formatCode="h:mm"/>
  </numFmts>
  <fonts count="8">
    <font>
      <sz val="10"/>
      <name val="Arial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Tahoma"/>
      <family val="2"/>
    </font>
    <font>
      <sz val="10"/>
      <color indexed="8"/>
      <name val="Tahoma"/>
      <family val="2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/>
    <xf numFmtId="1" fontId="4" fillId="0" borderId="1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7" xfId="0" applyNumberFormat="1" applyFill="1" applyBorder="1" applyAlignment="1" applyProtection="1">
      <alignment horizontal="center" vertical="center"/>
      <protection locked="0"/>
    </xf>
    <xf numFmtId="0" fontId="0" fillId="3" borderId="5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0" fillId="3" borderId="7" xfId="0" applyNumberFormat="1" applyFill="1" applyBorder="1" applyAlignment="1">
      <alignment horizontal="center" vertical="center"/>
    </xf>
    <xf numFmtId="0" fontId="0" fillId="3" borderId="13" xfId="0" applyNumberForma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 vertical="center"/>
    </xf>
    <xf numFmtId="0" fontId="0" fillId="3" borderId="14" xfId="0" applyNumberForma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3" borderId="15" xfId="0" applyNumberForma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0" fillId="0" borderId="14" xfId="0" applyNumberFormat="1" applyFill="1" applyBorder="1" applyAlignment="1" applyProtection="1">
      <alignment horizontal="center" vertical="center"/>
      <protection locked="0"/>
    </xf>
    <xf numFmtId="0" fontId="0" fillId="0" borderId="15" xfId="0" applyNumberFormat="1" applyFill="1" applyBorder="1" applyAlignment="1" applyProtection="1">
      <alignment horizontal="center" vertical="center"/>
      <protection locked="0"/>
    </xf>
    <xf numFmtId="0" fontId="0" fillId="0" borderId="13" xfId="0" applyNumberFormat="1" applyFill="1" applyBorder="1" applyAlignment="1" applyProtection="1">
      <alignment horizontal="center" vertical="center"/>
      <protection locked="0"/>
    </xf>
    <xf numFmtId="0" fontId="0" fillId="4" borderId="16" xfId="0" applyNumberFormat="1" applyFill="1" applyBorder="1" applyAlignment="1">
      <alignment horizontal="center" vertical="center"/>
    </xf>
    <xf numFmtId="0" fontId="0" fillId="4" borderId="17" xfId="0" applyNumberFormat="1" applyFill="1" applyBorder="1" applyAlignment="1">
      <alignment horizontal="center" vertical="center"/>
    </xf>
    <xf numFmtId="0" fontId="0" fillId="4" borderId="18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NumberFormat="1" applyFill="1" applyBorder="1" applyAlignment="1" applyProtection="1">
      <alignment horizontal="center" vertical="center"/>
      <protection locked="0"/>
    </xf>
    <xf numFmtId="0" fontId="0" fillId="0" borderId="12" xfId="0" applyNumberFormat="1" applyFill="1" applyBorder="1" applyAlignment="1" applyProtection="1">
      <alignment horizontal="center" vertical="center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2" fontId="0" fillId="0" borderId="14" xfId="0" applyNumberFormat="1" applyFill="1" applyBorder="1" applyAlignment="1" applyProtection="1">
      <alignment horizontal="center" vertical="center"/>
      <protection locked="0"/>
    </xf>
    <xf numFmtId="2" fontId="0" fillId="0" borderId="15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7" xfId="0" applyNumberFormat="1" applyFill="1" applyBorder="1" applyAlignment="1" applyProtection="1">
      <alignment horizontal="center" vertical="center"/>
      <protection locked="0"/>
    </xf>
    <xf numFmtId="2" fontId="0" fillId="0" borderId="19" xfId="0" applyNumberFormat="1" applyFill="1" applyBorder="1" applyAlignment="1" applyProtection="1">
      <alignment horizontal="center" vertical="center"/>
      <protection locked="0"/>
    </xf>
    <xf numFmtId="2" fontId="0" fillId="0" borderId="20" xfId="0" applyNumberFormat="1" applyFill="1" applyBorder="1" applyAlignment="1" applyProtection="1">
      <alignment horizontal="center" vertical="center"/>
      <protection locked="0"/>
    </xf>
    <xf numFmtId="2" fontId="0" fillId="0" borderId="10" xfId="0" applyNumberFormat="1" applyFill="1" applyBorder="1" applyAlignment="1" applyProtection="1">
      <alignment horizontal="center" vertical="center"/>
      <protection locked="0"/>
    </xf>
    <xf numFmtId="2" fontId="0" fillId="4" borderId="10" xfId="0" applyNumberFormat="1" applyFill="1" applyBorder="1" applyAlignment="1" applyProtection="1">
      <alignment horizontal="center" vertical="center"/>
      <protection locked="0"/>
    </xf>
    <xf numFmtId="2" fontId="0" fillId="0" borderId="11" xfId="0" applyNumberFormat="1" applyFill="1" applyBorder="1" applyAlignment="1" applyProtection="1">
      <alignment horizontal="center" vertical="center"/>
      <protection locked="0"/>
    </xf>
    <xf numFmtId="2" fontId="0" fillId="4" borderId="11" xfId="0" applyNumberFormat="1" applyFill="1" applyBorder="1" applyAlignment="1" applyProtection="1">
      <alignment horizontal="center" vertical="center"/>
      <protection locked="0"/>
    </xf>
    <xf numFmtId="2" fontId="0" fillId="0" borderId="13" xfId="0" applyNumberFormat="1" applyFill="1" applyBorder="1" applyAlignment="1" applyProtection="1">
      <alignment horizontal="center" vertical="center"/>
      <protection locked="0"/>
    </xf>
    <xf numFmtId="2" fontId="0" fillId="0" borderId="12" xfId="0" applyNumberFormat="1" applyFill="1" applyBorder="1" applyAlignment="1" applyProtection="1">
      <alignment horizontal="center" vertical="center"/>
      <protection locked="0"/>
    </xf>
    <xf numFmtId="2" fontId="0" fillId="4" borderId="12" xfId="0" applyNumberFormat="1" applyFill="1" applyBorder="1" applyAlignment="1" applyProtection="1">
      <alignment horizontal="center" vertical="center"/>
      <protection locked="0"/>
    </xf>
    <xf numFmtId="0" fontId="1" fillId="5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2" fontId="0" fillId="4" borderId="29" xfId="0" applyNumberForma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2" fontId="0" fillId="0" borderId="29" xfId="0" applyNumberForma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4" borderId="11" xfId="0" applyNumberForma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</xf>
    <xf numFmtId="2" fontId="0" fillId="0" borderId="5" xfId="0" applyNumberFormat="1" applyFill="1" applyBorder="1" applyAlignment="1" applyProtection="1">
      <alignment horizontal="center" vertical="center" wrapText="1"/>
      <protection locked="0"/>
    </xf>
    <xf numFmtId="2" fontId="0" fillId="0" borderId="2" xfId="0" applyNumberFormat="1" applyFill="1" applyBorder="1" applyAlignment="1" applyProtection="1">
      <alignment horizontal="center" vertical="center" wrapText="1"/>
      <protection locked="0"/>
    </xf>
    <xf numFmtId="2" fontId="0" fillId="0" borderId="14" xfId="0" applyNumberFormat="1" applyFill="1" applyBorder="1" applyAlignment="1" applyProtection="1">
      <alignment horizontal="center" vertical="center" wrapText="1"/>
      <protection locked="0"/>
    </xf>
    <xf numFmtId="2" fontId="0" fillId="4" borderId="10" xfId="0" applyNumberForma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2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3" xfId="0" applyNumberFormat="1" applyFill="1" applyBorder="1" applyAlignment="1" applyProtection="1">
      <alignment horizontal="center" vertical="center" wrapText="1"/>
      <protection locked="0"/>
    </xf>
    <xf numFmtId="2" fontId="0" fillId="0" borderId="15" xfId="0" applyNumberForma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2" fontId="0" fillId="0" borderId="6" xfId="0" applyNumberFormat="1" applyFill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</xf>
    <xf numFmtId="2" fontId="0" fillId="0" borderId="20" xfId="0" applyNumberFormat="1" applyFill="1" applyBorder="1" applyAlignment="1" applyProtection="1">
      <alignment horizontal="center" vertical="center" wrapText="1"/>
      <protection locked="0"/>
    </xf>
    <xf numFmtId="2" fontId="0" fillId="0" borderId="32" xfId="0" applyNumberFormat="1" applyFill="1" applyBorder="1" applyAlignment="1" applyProtection="1">
      <alignment horizontal="center" vertical="center" wrapText="1"/>
      <protection locked="0"/>
    </xf>
    <xf numFmtId="2" fontId="0" fillId="0" borderId="19" xfId="0" applyNumberFormat="1" applyFill="1" applyBorder="1" applyAlignment="1" applyProtection="1">
      <alignment horizontal="center" vertical="center" wrapText="1"/>
      <protection locked="0"/>
    </xf>
    <xf numFmtId="2" fontId="3" fillId="0" borderId="14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2" fontId="0" fillId="0" borderId="7" xfId="0" applyNumberFormat="1" applyFill="1" applyBorder="1" applyAlignment="1" applyProtection="1">
      <alignment horizontal="center" vertical="center" wrapText="1"/>
      <protection locked="0"/>
    </xf>
    <xf numFmtId="2" fontId="0" fillId="0" borderId="33" xfId="0" applyNumberFormat="1" applyFill="1" applyBorder="1" applyAlignment="1" applyProtection="1">
      <alignment horizontal="center" vertical="center" wrapText="1"/>
      <protection locked="0"/>
    </xf>
    <xf numFmtId="2" fontId="3" fillId="0" borderId="13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13" xfId="0" applyNumberFormat="1" applyFill="1" applyBorder="1" applyAlignment="1" applyProtection="1">
      <alignment horizontal="center" vertical="center" wrapText="1"/>
      <protection locked="0"/>
    </xf>
    <xf numFmtId="2" fontId="0" fillId="4" borderId="12" xfId="0" applyNumberFormat="1" applyFill="1" applyBorder="1" applyAlignment="1" applyProtection="1">
      <alignment horizontal="center" vertical="center" wrapText="1"/>
      <protection locked="0"/>
    </xf>
    <xf numFmtId="2" fontId="0" fillId="0" borderId="10" xfId="0" applyNumberFormat="1" applyFill="1" applyBorder="1" applyAlignment="1" applyProtection="1">
      <alignment horizontal="center" vertical="center" wrapText="1"/>
      <protection locked="0"/>
    </xf>
    <xf numFmtId="2" fontId="0" fillId="0" borderId="11" xfId="0" applyNumberFormat="1" applyFill="1" applyBorder="1" applyAlignment="1" applyProtection="1">
      <alignment horizontal="center" vertical="center" wrapText="1"/>
      <protection locked="0"/>
    </xf>
    <xf numFmtId="2" fontId="0" fillId="0" borderId="12" xfId="0" applyNumberFormat="1" applyFill="1" applyBorder="1" applyAlignment="1" applyProtection="1">
      <alignment horizontal="center" vertical="center" wrapText="1"/>
      <protection locked="0"/>
    </xf>
    <xf numFmtId="0" fontId="5" fillId="0" borderId="30" xfId="0" applyFont="1" applyBorder="1" applyAlignment="1" applyProtection="1">
      <alignment horizontal="center" vertical="center" wrapText="1"/>
    </xf>
    <xf numFmtId="2" fontId="0" fillId="0" borderId="29" xfId="0" applyNumberFormat="1" applyFill="1" applyBorder="1" applyAlignment="1" applyProtection="1">
      <alignment horizontal="center" vertical="center" wrapText="1"/>
      <protection locked="0"/>
    </xf>
    <xf numFmtId="2" fontId="0" fillId="4" borderId="29" xfId="0" applyNumberFormat="1" applyFill="1" applyBorder="1" applyAlignment="1" applyProtection="1">
      <alignment horizontal="center" vertical="center" wrapText="1"/>
      <protection locked="0"/>
    </xf>
    <xf numFmtId="0" fontId="2" fillId="3" borderId="34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3" borderId="38" xfId="0" applyNumberFormat="1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3" borderId="39" xfId="0" applyNumberFormat="1" applyFill="1" applyBorder="1" applyAlignment="1">
      <alignment horizontal="center" vertical="center"/>
    </xf>
    <xf numFmtId="2" fontId="0" fillId="3" borderId="7" xfId="0" applyNumberFormat="1" applyFill="1" applyBorder="1" applyAlignment="1">
      <alignment horizontal="center" vertical="center"/>
    </xf>
    <xf numFmtId="2" fontId="0" fillId="3" borderId="40" xfId="0" applyNumberFormat="1" applyFill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2" fontId="0" fillId="3" borderId="41" xfId="0" applyNumberFormat="1" applyFill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0" fillId="3" borderId="43" xfId="0" applyNumberFormat="1" applyFill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3" borderId="33" xfId="0" applyNumberFormat="1" applyFill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3" borderId="44" xfId="0" applyNumberFormat="1" applyFill="1" applyBorder="1" applyAlignment="1">
      <alignment horizontal="center" vertical="center"/>
    </xf>
    <xf numFmtId="2" fontId="0" fillId="4" borderId="45" xfId="0" applyNumberForma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1" fillId="2" borderId="49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" fillId="0" borderId="46" xfId="0" applyFont="1" applyBorder="1" applyAlignment="1" applyProtection="1">
      <alignment horizontal="center" vertical="center" wrapText="1"/>
      <protection locked="0"/>
    </xf>
    <xf numFmtId="0" fontId="3" fillId="0" borderId="47" xfId="0" applyFont="1" applyBorder="1" applyAlignment="1" applyProtection="1">
      <alignment horizontal="center" vertical="center" wrapText="1"/>
      <protection locked="0"/>
    </xf>
    <xf numFmtId="0" fontId="3" fillId="0" borderId="48" xfId="0" applyFont="1" applyBorder="1" applyAlignment="1" applyProtection="1">
      <alignment horizontal="center" vertical="center" wrapText="1"/>
      <protection locked="0"/>
    </xf>
    <xf numFmtId="0" fontId="3" fillId="0" borderId="46" xfId="0" applyFont="1" applyBorder="1" applyAlignment="1" applyProtection="1">
      <alignment horizontal="center" vertical="center"/>
      <protection locked="0"/>
    </xf>
    <xf numFmtId="0" fontId="3" fillId="0" borderId="47" xfId="0" applyFont="1" applyBorder="1" applyAlignment="1" applyProtection="1">
      <alignment horizontal="center" vertical="center"/>
      <protection locked="0"/>
    </xf>
    <xf numFmtId="0" fontId="3" fillId="0" borderId="48" xfId="0" applyFont="1" applyBorder="1" applyAlignment="1" applyProtection="1">
      <alignment horizontal="center" vertical="center"/>
      <protection locked="0"/>
    </xf>
    <xf numFmtId="0" fontId="1" fillId="2" borderId="31" xfId="0" applyFont="1" applyFill="1" applyBorder="1" applyAlignment="1">
      <alignment horizontal="center" vertical="center" wrapText="1"/>
    </xf>
    <xf numFmtId="0" fontId="0" fillId="0" borderId="47" xfId="0" applyBorder="1" applyAlignment="1" applyProtection="1">
      <alignment horizontal="center" vertical="center" wrapText="1"/>
      <protection locked="0"/>
    </xf>
    <xf numFmtId="0" fontId="0" fillId="0" borderId="48" xfId="0" applyBorder="1" applyAlignment="1" applyProtection="1">
      <alignment horizontal="center" vertical="center" wrapText="1"/>
      <protection locked="0"/>
    </xf>
    <xf numFmtId="0" fontId="0" fillId="0" borderId="46" xfId="0" applyBorder="1" applyAlignment="1" applyProtection="1">
      <alignment horizontal="center" vertical="center" wrapText="1"/>
    </xf>
    <xf numFmtId="0" fontId="0" fillId="0" borderId="48" xfId="0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 vertical="center" wrapText="1"/>
    </xf>
    <xf numFmtId="0" fontId="3" fillId="0" borderId="31" xfId="0" applyFont="1" applyBorder="1" applyAlignment="1" applyProtection="1">
      <alignment horizontal="center" vertical="center" wrapText="1"/>
      <protection locked="0"/>
    </xf>
    <xf numFmtId="0" fontId="0" fillId="0" borderId="31" xfId="0" applyBorder="1" applyAlignment="1" applyProtection="1">
      <alignment horizontal="center" vertical="center" wrapText="1"/>
      <protection locked="0"/>
    </xf>
    <xf numFmtId="0" fontId="1" fillId="2" borderId="46" xfId="0" applyFont="1" applyFill="1" applyBorder="1" applyAlignment="1">
      <alignment horizontal="center" vertical="center" wrapText="1"/>
    </xf>
    <xf numFmtId="0" fontId="0" fillId="0" borderId="46" xfId="0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</xf>
    <xf numFmtId="0" fontId="0" fillId="0" borderId="5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1" fillId="2" borderId="31" xfId="0" applyFont="1" applyFill="1" applyBorder="1" applyAlignment="1">
      <alignment horizontal="center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333375</xdr:colOff>
      <xdr:row>7</xdr:row>
      <xdr:rowOff>28575</xdr:rowOff>
    </xdr:from>
    <xdr:ext cx="76200" cy="20706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81125" y="17907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2</xdr:col>
      <xdr:colOff>409575</xdr:colOff>
      <xdr:row>7</xdr:row>
      <xdr:rowOff>161925</xdr:rowOff>
    </xdr:from>
    <xdr:to>
      <xdr:col>8</xdr:col>
      <xdr:colOff>0</xdr:colOff>
      <xdr:row>14</xdr:row>
      <xdr:rowOff>66675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2352675" y="1924050"/>
          <a:ext cx="4000500" cy="1371600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Formule en I3, à incrémenter vers le bas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=SI(SOMME(D3:H3)=0;"";MOYENNE(GRANDE.VALEUR(D3:H3;{1;2})))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Formule en N3, à incrémenter vers le bas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=ARRONDI(N2-0,1;1)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3) Formule en J3, à incrémenter vers le bas avec l'argument FAUX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=SI(I3="";"";SI(C3="F";RECHERCHEV(I3;$N$2:$P$302;3;FAUX);RECHERCHEV(I3;$N$2:$P$302;2;FAUX)))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4"/>
  <sheetViews>
    <sheetView view="pageBreakPreview" zoomScale="52" zoomScaleNormal="100" zoomScaleSheetLayoutView="52" workbookViewId="0">
      <selection activeCell="C3" sqref="C3"/>
    </sheetView>
  </sheetViews>
  <sheetFormatPr baseColWidth="10" defaultRowHeight="12.75"/>
  <cols>
    <col min="1" max="1" width="18.5703125" customWidth="1"/>
    <col min="2" max="2" width="12.7109375" customWidth="1"/>
    <col min="3" max="3" width="6.7109375" customWidth="1"/>
    <col min="4" max="8" width="12.7109375" customWidth="1"/>
    <col min="9" max="9" width="16" customWidth="1"/>
    <col min="10" max="14" width="12.7109375" customWidth="1"/>
    <col min="15" max="15" width="16" customWidth="1"/>
    <col min="16" max="20" width="12.7109375" customWidth="1"/>
    <col min="21" max="21" width="16" customWidth="1"/>
    <col min="22" max="27" width="12.7109375" customWidth="1"/>
    <col min="28" max="28" width="10.42578125" customWidth="1"/>
    <col min="29" max="29" width="18.28515625" customWidth="1"/>
    <col min="30" max="30" width="12.7109375" customWidth="1"/>
  </cols>
  <sheetData>
    <row r="1" spans="1:30" ht="13.5" thickBot="1">
      <c r="A1" s="180" t="s">
        <v>28</v>
      </c>
      <c r="B1" s="181"/>
      <c r="C1" s="182"/>
      <c r="D1" s="168" t="str">
        <f ca="1">IF('Séance 1'!C2:G2="","",'Séance 1'!C2:G2)</f>
        <v/>
      </c>
      <c r="E1" s="169"/>
      <c r="F1" s="169"/>
      <c r="G1" s="170" t="s">
        <v>8</v>
      </c>
      <c r="H1" s="171"/>
      <c r="I1" s="172"/>
      <c r="J1" s="168" t="e">
        <f ca="1">IF('Séance 2'!C2:G2="","",'Séance 2'!C2:G2)</f>
        <v>#VALUE!</v>
      </c>
      <c r="K1" s="169"/>
      <c r="L1" s="169"/>
      <c r="M1" s="170" t="s">
        <v>0</v>
      </c>
      <c r="N1" s="171"/>
      <c r="O1" s="172"/>
      <c r="P1" s="168" t="e">
        <f ca="1">IF('Séance 3'!C2:G2="","",'Séance 3'!C2:G2)</f>
        <v>#VALUE!</v>
      </c>
      <c r="Q1" s="169"/>
      <c r="R1" s="179"/>
      <c r="S1" s="178" t="s">
        <v>1</v>
      </c>
      <c r="T1" s="171"/>
      <c r="U1" s="172"/>
      <c r="V1" s="173" t="s">
        <v>7</v>
      </c>
      <c r="W1" s="174"/>
      <c r="X1" s="174"/>
      <c r="Y1" s="174"/>
      <c r="Z1" s="174"/>
      <c r="AA1" s="175" t="s">
        <v>9</v>
      </c>
      <c r="AB1" s="176"/>
      <c r="AC1" s="176"/>
      <c r="AD1" s="177"/>
    </row>
    <row r="2" spans="1:30" ht="33.75" customHeight="1" thickBot="1">
      <c r="A2" s="63" t="s">
        <v>4</v>
      </c>
      <c r="B2" s="76" t="s">
        <v>5</v>
      </c>
      <c r="C2" s="77" t="s">
        <v>84</v>
      </c>
      <c r="D2" s="63" t="s">
        <v>14</v>
      </c>
      <c r="E2" s="60" t="s">
        <v>15</v>
      </c>
      <c r="F2" s="60" t="s">
        <v>16</v>
      </c>
      <c r="G2" s="60" t="s">
        <v>17</v>
      </c>
      <c r="H2" s="65" t="s">
        <v>18</v>
      </c>
      <c r="I2" s="64" t="s">
        <v>19</v>
      </c>
      <c r="J2" s="63" t="s">
        <v>14</v>
      </c>
      <c r="K2" s="60" t="s">
        <v>15</v>
      </c>
      <c r="L2" s="60" t="s">
        <v>16</v>
      </c>
      <c r="M2" s="60" t="s">
        <v>17</v>
      </c>
      <c r="N2" s="65" t="s">
        <v>18</v>
      </c>
      <c r="O2" s="64" t="s">
        <v>19</v>
      </c>
      <c r="P2" s="63" t="s">
        <v>14</v>
      </c>
      <c r="Q2" s="60" t="s">
        <v>15</v>
      </c>
      <c r="R2" s="60" t="s">
        <v>16</v>
      </c>
      <c r="S2" s="60" t="s">
        <v>17</v>
      </c>
      <c r="T2" s="65" t="s">
        <v>18</v>
      </c>
      <c r="U2" s="64" t="s">
        <v>19</v>
      </c>
      <c r="V2" s="67" t="s">
        <v>14</v>
      </c>
      <c r="W2" s="60" t="s">
        <v>15</v>
      </c>
      <c r="X2" s="66" t="s">
        <v>16</v>
      </c>
      <c r="Y2" s="60" t="s">
        <v>17</v>
      </c>
      <c r="Z2" s="66" t="s">
        <v>18</v>
      </c>
      <c r="AA2" s="58" t="s">
        <v>6</v>
      </c>
      <c r="AB2" s="59" t="s">
        <v>2</v>
      </c>
      <c r="AC2" s="61" t="s">
        <v>25</v>
      </c>
      <c r="AD2" s="57" t="s">
        <v>3</v>
      </c>
    </row>
    <row r="3" spans="1:30" ht="15.75">
      <c r="A3" s="84" t="s">
        <v>30</v>
      </c>
      <c r="B3" s="85" t="s">
        <v>31</v>
      </c>
      <c r="C3" s="86" t="s">
        <v>89</v>
      </c>
      <c r="D3" s="5">
        <f ca="1">IF('Séance 1'!C4="","",'Séance 1'!C4)</f>
        <v>16.8</v>
      </c>
      <c r="E3" s="25" t="str">
        <f ca="1">IF('Séance 1'!D4="","",'Séance 1'!D4)</f>
        <v/>
      </c>
      <c r="F3" s="25" t="str">
        <f ca="1">IF('Séance 1'!E4="","",'Séance 1'!E4)</f>
        <v/>
      </c>
      <c r="G3" s="25" t="str">
        <f ca="1">IF('Séance 1'!F4="","",'Séance 1'!F4)</f>
        <v/>
      </c>
      <c r="H3" s="11" t="str">
        <f ca="1">IF('Séance 1'!G4="","",'Séance 1'!G4)</f>
        <v/>
      </c>
      <c r="I3" s="37" t="e">
        <f ca="1">IF('Séance 1'!H4="","",'Séance 1'!H4)</f>
        <v>#NUM!</v>
      </c>
      <c r="J3" s="5" t="str">
        <f ca="1">IF('Séance 2'!C4="","",'Séance 2'!C4)</f>
        <v/>
      </c>
      <c r="K3" s="25" t="str">
        <f ca="1">IF('Séance 2'!D4="","",'Séance 2'!D4)</f>
        <v/>
      </c>
      <c r="L3" s="25" t="str">
        <f ca="1">IF('Séance 2'!E4="","",'Séance 2'!E4)</f>
        <v/>
      </c>
      <c r="M3" s="25" t="str">
        <f ca="1">IF('Séance 2'!F4="","",'Séance 2'!F4)</f>
        <v/>
      </c>
      <c r="N3" s="11" t="str">
        <f ca="1">IF('Séance 2'!G4="","",'Séance 2'!G4)</f>
        <v/>
      </c>
      <c r="O3" s="37" t="e">
        <f ca="1">IF('Séance 2'!H4="","",'Séance 2'!H4)</f>
        <v>#NUM!</v>
      </c>
      <c r="P3" s="5" t="str">
        <f ca="1">IF('Séance 3'!C5="","",'Séance 3'!C5)</f>
        <v/>
      </c>
      <c r="Q3" s="25" t="str">
        <f ca="1">IF('Séance 3'!D5="","",'Séance 3'!D5)</f>
        <v/>
      </c>
      <c r="R3" s="25" t="str">
        <f ca="1">IF('Séance 3'!E5="","",'Séance 3'!E5)</f>
        <v/>
      </c>
      <c r="S3" s="25" t="str">
        <f ca="1">IF('Séance 3'!F5="","",'Séance 3'!F5)</f>
        <v/>
      </c>
      <c r="T3" s="11" t="str">
        <f ca="1">IF('Séance 3'!G5="","",'Séance 3'!G5)</f>
        <v/>
      </c>
      <c r="U3" s="37" t="e">
        <f ca="1">IF('Séance 3'!H5="","",'Séance 3'!H5)</f>
        <v>#NUM!</v>
      </c>
      <c r="V3" s="21">
        <f ca="1">IF(Evaluation!D3="","",Evaluation!D3)</f>
        <v>12</v>
      </c>
      <c r="W3" s="2">
        <f ca="1">IF(Evaluation!E3="","",Evaluation!E3)</f>
        <v>14</v>
      </c>
      <c r="X3" s="26">
        <f ca="1">IF(Evaluation!F3="","",Evaluation!F3)</f>
        <v>16</v>
      </c>
      <c r="Y3" s="2">
        <f ca="1">IF(Evaluation!G3="","",Evaluation!G3)</f>
        <v>18</v>
      </c>
      <c r="Z3" s="26">
        <f ca="1">IF(Evaluation!H3="","",Evaluation!H3)</f>
        <v>20</v>
      </c>
      <c r="AA3" s="31">
        <f ca="1">IF(Evaluation!I3="","",Evaluation!I3)</f>
        <v>19</v>
      </c>
      <c r="AB3" s="5">
        <f ca="1">IF(Evaluation!J3="","",Evaluation!J3)</f>
        <v>9</v>
      </c>
      <c r="AC3" s="25">
        <f ca="1">IF(Evaluation!K3="","",Evaluation!K3)</f>
        <v>5</v>
      </c>
      <c r="AD3" s="1">
        <f t="shared" ref="AD3:AD16" si="0">SUM(AB3:AC3)</f>
        <v>14</v>
      </c>
    </row>
    <row r="4" spans="1:30" ht="15.75">
      <c r="A4" s="87" t="s">
        <v>32</v>
      </c>
      <c r="B4" s="88" t="s">
        <v>33</v>
      </c>
      <c r="C4" s="89" t="s">
        <v>89</v>
      </c>
      <c r="D4" s="6">
        <f ca="1">IF('Séance 1'!C5="","",'Séance 1'!C5)</f>
        <v>10.9</v>
      </c>
      <c r="E4" s="27" t="str">
        <f ca="1">IF('Séance 1'!D5="","",'Séance 1'!D5)</f>
        <v/>
      </c>
      <c r="F4" s="27" t="str">
        <f ca="1">IF('Séance 1'!E5="","",'Séance 1'!E5)</f>
        <v/>
      </c>
      <c r="G4" s="27" t="str">
        <f ca="1">IF('Séance 1'!F5="","",'Séance 1'!F5)</f>
        <v/>
      </c>
      <c r="H4" s="12" t="str">
        <f ca="1">IF('Séance 1'!G5="","",'Séance 1'!G5)</f>
        <v/>
      </c>
      <c r="I4" s="38" t="e">
        <f ca="1">IF('Séance 1'!H5="","",'Séance 1'!H5)</f>
        <v>#NUM!</v>
      </c>
      <c r="J4" s="6" t="str">
        <f ca="1">IF('Séance 2'!C5="","",'Séance 2'!C5)</f>
        <v/>
      </c>
      <c r="K4" s="27" t="str">
        <f ca="1">IF('Séance 2'!D5="","",'Séance 2'!D5)</f>
        <v/>
      </c>
      <c r="L4" s="27" t="str">
        <f ca="1">IF('Séance 2'!E5="","",'Séance 2'!E5)</f>
        <v/>
      </c>
      <c r="M4" s="27" t="str">
        <f ca="1">IF('Séance 2'!F5="","",'Séance 2'!F5)</f>
        <v/>
      </c>
      <c r="N4" s="12" t="str">
        <f ca="1">IF('Séance 2'!G5="","",'Séance 2'!G5)</f>
        <v/>
      </c>
      <c r="O4" s="38" t="e">
        <f ca="1">IF('Séance 2'!H5="","",'Séance 2'!H5)</f>
        <v>#NUM!</v>
      </c>
      <c r="P4" s="6" t="str">
        <f ca="1">IF('Séance 3'!C6="","",'Séance 3'!C6)</f>
        <v/>
      </c>
      <c r="Q4" s="27" t="str">
        <f ca="1">IF('Séance 3'!D6="","",'Séance 3'!D6)</f>
        <v/>
      </c>
      <c r="R4" s="27" t="str">
        <f ca="1">IF('Séance 3'!E6="","",'Séance 3'!E6)</f>
        <v/>
      </c>
      <c r="S4" s="27" t="str">
        <f ca="1">IF('Séance 3'!F6="","",'Séance 3'!F6)</f>
        <v/>
      </c>
      <c r="T4" s="12" t="str">
        <f ca="1">IF('Séance 3'!G6="","",'Séance 3'!G6)</f>
        <v/>
      </c>
      <c r="U4" s="38" t="e">
        <f ca="1">IF('Séance 3'!H6="","",'Séance 3'!H6)</f>
        <v>#NUM!</v>
      </c>
      <c r="V4" s="22">
        <f ca="1">IF(Evaluation!D4="","",Evaluation!D4)</f>
        <v>12</v>
      </c>
      <c r="W4" s="3">
        <f ca="1">IF(Evaluation!E4="","",Evaluation!E4)</f>
        <v>14</v>
      </c>
      <c r="X4" s="28">
        <f ca="1">IF(Evaluation!F4="","",Evaluation!F4)</f>
        <v>16</v>
      </c>
      <c r="Y4" s="3">
        <f ca="1">IF(Evaluation!G4="","",Evaluation!G4)</f>
        <v>18</v>
      </c>
      <c r="Z4" s="28">
        <f ca="1">IF(Evaluation!H4="","",Evaluation!H4)</f>
        <v>20</v>
      </c>
      <c r="AA4" s="32">
        <f ca="1">IF(Evaluation!I4="","",Evaluation!I4)</f>
        <v>19</v>
      </c>
      <c r="AB4" s="6">
        <f ca="1">IF(Evaluation!J4="","",Evaluation!J4)</f>
        <v>14.25</v>
      </c>
      <c r="AC4" s="27" t="str">
        <f ca="1">IF(Evaluation!K4="","",Evaluation!K4)</f>
        <v/>
      </c>
      <c r="AD4" s="1">
        <f t="shared" si="0"/>
        <v>14.25</v>
      </c>
    </row>
    <row r="5" spans="1:30" ht="15.75">
      <c r="A5" s="90" t="s">
        <v>34</v>
      </c>
      <c r="B5" s="91" t="s">
        <v>35</v>
      </c>
      <c r="C5" s="92" t="s">
        <v>89</v>
      </c>
      <c r="D5" s="6">
        <f ca="1">IF('Séance 1'!C6="","",'Séance 1'!C6)</f>
        <v>13.2</v>
      </c>
      <c r="E5" s="27">
        <f ca="1">IF('Séance 1'!D6="","",'Séance 1'!D6)</f>
        <v>13.6</v>
      </c>
      <c r="F5" s="27" t="str">
        <f ca="1">IF('Séance 1'!E6="","",'Séance 1'!E6)</f>
        <v/>
      </c>
      <c r="G5" s="27" t="str">
        <f ca="1">IF('Séance 1'!F6="","",'Séance 1'!F6)</f>
        <v/>
      </c>
      <c r="H5" s="12" t="str">
        <f ca="1">IF('Séance 1'!G6="","",'Séance 1'!G6)</f>
        <v/>
      </c>
      <c r="I5" s="38">
        <f ca="1">IF('Séance 1'!H6="","",'Séance 1'!H6)</f>
        <v>13.399999999999999</v>
      </c>
      <c r="J5" s="6" t="str">
        <f ca="1">IF('Séance 2'!C6="","",'Séance 2'!C6)</f>
        <v/>
      </c>
      <c r="K5" s="27" t="str">
        <f ca="1">IF('Séance 2'!D6="","",'Séance 2'!D6)</f>
        <v/>
      </c>
      <c r="L5" s="27" t="str">
        <f ca="1">IF('Séance 2'!E6="","",'Séance 2'!E6)</f>
        <v/>
      </c>
      <c r="M5" s="27" t="str">
        <f ca="1">IF('Séance 2'!F6="","",'Séance 2'!F6)</f>
        <v/>
      </c>
      <c r="N5" s="12" t="str">
        <f ca="1">IF('Séance 2'!G6="","",'Séance 2'!G6)</f>
        <v/>
      </c>
      <c r="O5" s="38" t="e">
        <f ca="1">IF('Séance 2'!H6="","",'Séance 2'!H6)</f>
        <v>#NUM!</v>
      </c>
      <c r="P5" s="6" t="str">
        <f ca="1">IF('Séance 3'!C7="","",'Séance 3'!C7)</f>
        <v/>
      </c>
      <c r="Q5" s="27" t="str">
        <f ca="1">IF('Séance 3'!D7="","",'Séance 3'!D7)</f>
        <v/>
      </c>
      <c r="R5" s="27" t="str">
        <f ca="1">IF('Séance 3'!E7="","",'Séance 3'!E7)</f>
        <v/>
      </c>
      <c r="S5" s="27" t="str">
        <f ca="1">IF('Séance 3'!F7="","",'Séance 3'!F7)</f>
        <v/>
      </c>
      <c r="T5" s="12" t="str">
        <f ca="1">IF('Séance 3'!G7="","",'Séance 3'!G7)</f>
        <v/>
      </c>
      <c r="U5" s="38" t="e">
        <f ca="1">IF('Séance 3'!H7="","",'Séance 3'!H7)</f>
        <v>#NUM!</v>
      </c>
      <c r="V5" s="22" t="str">
        <f ca="1">IF(Evaluation!D5="","",Evaluation!D5)</f>
        <v/>
      </c>
      <c r="W5" s="3" t="str">
        <f ca="1">IF(Evaluation!E5="","",Evaluation!E5)</f>
        <v/>
      </c>
      <c r="X5" s="28" t="str">
        <f ca="1">IF(Evaluation!F5="","",Evaluation!F5)</f>
        <v/>
      </c>
      <c r="Y5" s="3" t="str">
        <f ca="1">IF(Evaluation!G5="","",Evaluation!G5)</f>
        <v/>
      </c>
      <c r="Z5" s="28" t="str">
        <f ca="1">IF(Evaluation!H5="","",Evaluation!H5)</f>
        <v/>
      </c>
      <c r="AA5" s="32" t="str">
        <f ca="1">IF(Evaluation!I5="","",Evaluation!I5)</f>
        <v/>
      </c>
      <c r="AB5" s="6" t="str">
        <f ca="1">IF(Evaluation!J5="","",Evaluation!J5)</f>
        <v/>
      </c>
      <c r="AC5" s="27" t="str">
        <f ca="1">IF(Evaluation!K5="","",Evaluation!K5)</f>
        <v/>
      </c>
      <c r="AD5" s="1">
        <f t="shared" si="0"/>
        <v>0</v>
      </c>
    </row>
    <row r="6" spans="1:30" ht="15.75">
      <c r="A6" s="87" t="s">
        <v>36</v>
      </c>
      <c r="B6" s="88" t="s">
        <v>37</v>
      </c>
      <c r="C6" s="89" t="s">
        <v>89</v>
      </c>
      <c r="D6" s="6">
        <f ca="1">IF('Séance 1'!C7="","",'Séance 1'!C7)</f>
        <v>18.399999999999999</v>
      </c>
      <c r="E6" s="27">
        <f ca="1">IF('Séance 1'!D7="","",'Séance 1'!D7)</f>
        <v>24.2</v>
      </c>
      <c r="F6" s="27" t="str">
        <f ca="1">IF('Séance 1'!E7="","",'Séance 1'!E7)</f>
        <v/>
      </c>
      <c r="G6" s="27" t="str">
        <f ca="1">IF('Séance 1'!F7="","",'Séance 1'!F7)</f>
        <v/>
      </c>
      <c r="H6" s="12" t="str">
        <f ca="1">IF('Séance 1'!G7="","",'Séance 1'!G7)</f>
        <v/>
      </c>
      <c r="I6" s="38">
        <f ca="1">IF('Séance 1'!H7="","",'Séance 1'!H7)</f>
        <v>21.299999999999997</v>
      </c>
      <c r="J6" s="6" t="str">
        <f ca="1">IF('Séance 2'!C7="","",'Séance 2'!C7)</f>
        <v/>
      </c>
      <c r="K6" s="27" t="str">
        <f ca="1">IF('Séance 2'!D7="","",'Séance 2'!D7)</f>
        <v/>
      </c>
      <c r="L6" s="27" t="str">
        <f ca="1">IF('Séance 2'!E7="","",'Séance 2'!E7)</f>
        <v/>
      </c>
      <c r="M6" s="27" t="str">
        <f ca="1">IF('Séance 2'!F7="","",'Séance 2'!F7)</f>
        <v/>
      </c>
      <c r="N6" s="12" t="str">
        <f ca="1">IF('Séance 2'!G7="","",'Séance 2'!G7)</f>
        <v/>
      </c>
      <c r="O6" s="38" t="e">
        <f ca="1">IF('Séance 2'!H7="","",'Séance 2'!H7)</f>
        <v>#NUM!</v>
      </c>
      <c r="P6" s="6" t="str">
        <f ca="1">IF('Séance 3'!C8="","",'Séance 3'!C8)</f>
        <v/>
      </c>
      <c r="Q6" s="27" t="str">
        <f ca="1">IF('Séance 3'!D8="","",'Séance 3'!D8)</f>
        <v/>
      </c>
      <c r="R6" s="27" t="str">
        <f ca="1">IF('Séance 3'!E8="","",'Séance 3'!E8)</f>
        <v/>
      </c>
      <c r="S6" s="27" t="str">
        <f ca="1">IF('Séance 3'!F8="","",'Séance 3'!F8)</f>
        <v/>
      </c>
      <c r="T6" s="12" t="str">
        <f ca="1">IF('Séance 3'!G8="","",'Séance 3'!G8)</f>
        <v/>
      </c>
      <c r="U6" s="38" t="e">
        <f ca="1">IF('Séance 3'!H8="","",'Séance 3'!H8)</f>
        <v>#NUM!</v>
      </c>
      <c r="V6" s="22" t="str">
        <f ca="1">IF(Evaluation!D6="","",Evaluation!D6)</f>
        <v/>
      </c>
      <c r="W6" s="3" t="str">
        <f ca="1">IF(Evaluation!E6="","",Evaluation!E6)</f>
        <v/>
      </c>
      <c r="X6" s="28" t="str">
        <f ca="1">IF(Evaluation!F6="","",Evaluation!F6)</f>
        <v/>
      </c>
      <c r="Y6" s="3" t="str">
        <f ca="1">IF(Evaluation!G6="","",Evaluation!G6)</f>
        <v/>
      </c>
      <c r="Z6" s="28" t="str">
        <f ca="1">IF(Evaluation!H6="","",Evaluation!H6)</f>
        <v/>
      </c>
      <c r="AA6" s="32" t="str">
        <f ca="1">IF(Evaluation!I6="","",Evaluation!I6)</f>
        <v/>
      </c>
      <c r="AB6" s="6" t="str">
        <f ca="1">IF(Evaluation!J6="","",Evaluation!J6)</f>
        <v/>
      </c>
      <c r="AC6" s="27" t="str">
        <f ca="1">IF(Evaluation!K6="","",Evaluation!K6)</f>
        <v/>
      </c>
      <c r="AD6" s="1">
        <f t="shared" si="0"/>
        <v>0</v>
      </c>
    </row>
    <row r="7" spans="1:30" ht="15.75">
      <c r="A7" s="90" t="s">
        <v>38</v>
      </c>
      <c r="B7" s="91" t="s">
        <v>39</v>
      </c>
      <c r="C7" s="92" t="s">
        <v>89</v>
      </c>
      <c r="D7" s="6">
        <f ca="1">IF('Séance 1'!C8="","",'Séance 1'!C8)</f>
        <v>14.4</v>
      </c>
      <c r="E7" s="27">
        <f ca="1">IF('Séance 1'!D8="","",'Séance 1'!D8)</f>
        <v>18.100000000000001</v>
      </c>
      <c r="F7" s="27" t="str">
        <f ca="1">IF('Séance 1'!E8="","",'Séance 1'!E8)</f>
        <v/>
      </c>
      <c r="G7" s="27" t="str">
        <f ca="1">IF('Séance 1'!F8="","",'Séance 1'!F8)</f>
        <v/>
      </c>
      <c r="H7" s="12" t="str">
        <f ca="1">IF('Séance 1'!G8="","",'Séance 1'!G8)</f>
        <v/>
      </c>
      <c r="I7" s="38">
        <f ca="1">IF('Séance 1'!H8="","",'Séance 1'!H8)</f>
        <v>16.25</v>
      </c>
      <c r="J7" s="6" t="str">
        <f ca="1">IF('Séance 2'!C8="","",'Séance 2'!C8)</f>
        <v/>
      </c>
      <c r="K7" s="27" t="str">
        <f ca="1">IF('Séance 2'!D8="","",'Séance 2'!D8)</f>
        <v/>
      </c>
      <c r="L7" s="27" t="str">
        <f ca="1">IF('Séance 2'!E8="","",'Séance 2'!E8)</f>
        <v/>
      </c>
      <c r="M7" s="27" t="str">
        <f ca="1">IF('Séance 2'!F8="","",'Séance 2'!F8)</f>
        <v/>
      </c>
      <c r="N7" s="12" t="str">
        <f ca="1">IF('Séance 2'!G8="","",'Séance 2'!G8)</f>
        <v/>
      </c>
      <c r="O7" s="38" t="e">
        <f ca="1">IF('Séance 2'!H8="","",'Séance 2'!H8)</f>
        <v>#NUM!</v>
      </c>
      <c r="P7" s="6" t="str">
        <f ca="1">IF('Séance 3'!C9="","",'Séance 3'!C9)</f>
        <v/>
      </c>
      <c r="Q7" s="27" t="str">
        <f ca="1">IF('Séance 3'!D9="","",'Séance 3'!D9)</f>
        <v/>
      </c>
      <c r="R7" s="27" t="str">
        <f ca="1">IF('Séance 3'!E9="","",'Séance 3'!E9)</f>
        <v/>
      </c>
      <c r="S7" s="27" t="str">
        <f ca="1">IF('Séance 3'!F9="","",'Séance 3'!F9)</f>
        <v/>
      </c>
      <c r="T7" s="12" t="str">
        <f ca="1">IF('Séance 3'!G9="","",'Séance 3'!G9)</f>
        <v/>
      </c>
      <c r="U7" s="38" t="e">
        <f ca="1">IF('Séance 3'!H9="","",'Séance 3'!H9)</f>
        <v>#NUM!</v>
      </c>
      <c r="V7" s="22" t="str">
        <f ca="1">IF(Evaluation!D7="","",Evaluation!D7)</f>
        <v/>
      </c>
      <c r="W7" s="3" t="str">
        <f ca="1">IF(Evaluation!E7="","",Evaluation!E7)</f>
        <v/>
      </c>
      <c r="X7" s="28" t="str">
        <f ca="1">IF(Evaluation!F7="","",Evaluation!F7)</f>
        <v/>
      </c>
      <c r="Y7" s="3" t="str">
        <f ca="1">IF(Evaluation!G7="","",Evaluation!G7)</f>
        <v/>
      </c>
      <c r="Z7" s="28" t="str">
        <f ca="1">IF(Evaluation!H7="","",Evaluation!H7)</f>
        <v/>
      </c>
      <c r="AA7" s="32" t="str">
        <f ca="1">IF(Evaluation!I7="","",Evaluation!I7)</f>
        <v/>
      </c>
      <c r="AB7" s="6" t="str">
        <f ca="1">IF(Evaluation!J7="","",Evaluation!J7)</f>
        <v/>
      </c>
      <c r="AC7" s="27" t="str">
        <f ca="1">IF(Evaluation!K7="","",Evaluation!K7)</f>
        <v/>
      </c>
      <c r="AD7" s="1">
        <f t="shared" si="0"/>
        <v>0</v>
      </c>
    </row>
    <row r="8" spans="1:30" ht="15.75">
      <c r="A8" s="87" t="s">
        <v>40</v>
      </c>
      <c r="B8" s="88" t="s">
        <v>41</v>
      </c>
      <c r="C8" s="89" t="s">
        <v>89</v>
      </c>
      <c r="D8" s="6">
        <f ca="1">IF('Séance 1'!C9="","",'Séance 1'!C9)</f>
        <v>16.2</v>
      </c>
      <c r="E8" s="27">
        <f ca="1">IF('Séance 1'!D9="","",'Séance 1'!D9)</f>
        <v>15.9</v>
      </c>
      <c r="F8" s="27" t="str">
        <f ca="1">IF('Séance 1'!E9="","",'Séance 1'!E9)</f>
        <v/>
      </c>
      <c r="G8" s="27" t="str">
        <f ca="1">IF('Séance 1'!F9="","",'Séance 1'!F9)</f>
        <v/>
      </c>
      <c r="H8" s="12" t="str">
        <f ca="1">IF('Séance 1'!G9="","",'Séance 1'!G9)</f>
        <v/>
      </c>
      <c r="I8" s="38">
        <f ca="1">IF('Séance 1'!H9="","",'Séance 1'!H9)</f>
        <v>16.05</v>
      </c>
      <c r="J8" s="6" t="str">
        <f ca="1">IF('Séance 2'!C9="","",'Séance 2'!C9)</f>
        <v/>
      </c>
      <c r="K8" s="27" t="str">
        <f ca="1">IF('Séance 2'!D9="","",'Séance 2'!D9)</f>
        <v/>
      </c>
      <c r="L8" s="27" t="str">
        <f ca="1">IF('Séance 2'!E9="","",'Séance 2'!E9)</f>
        <v/>
      </c>
      <c r="M8" s="27" t="str">
        <f ca="1">IF('Séance 2'!F9="","",'Séance 2'!F9)</f>
        <v/>
      </c>
      <c r="N8" s="12" t="str">
        <f ca="1">IF('Séance 2'!G9="","",'Séance 2'!G9)</f>
        <v/>
      </c>
      <c r="O8" s="38" t="e">
        <f ca="1">IF('Séance 2'!H9="","",'Séance 2'!H9)</f>
        <v>#NUM!</v>
      </c>
      <c r="P8" s="6" t="str">
        <f ca="1">IF('Séance 3'!C10="","",'Séance 3'!C10)</f>
        <v/>
      </c>
      <c r="Q8" s="27" t="str">
        <f ca="1">IF('Séance 3'!D10="","",'Séance 3'!D10)</f>
        <v/>
      </c>
      <c r="R8" s="27" t="str">
        <f ca="1">IF('Séance 3'!E10="","",'Séance 3'!E10)</f>
        <v/>
      </c>
      <c r="S8" s="27" t="str">
        <f ca="1">IF('Séance 3'!F10="","",'Séance 3'!F10)</f>
        <v/>
      </c>
      <c r="T8" s="12" t="str">
        <f ca="1">IF('Séance 3'!G10="","",'Séance 3'!G10)</f>
        <v/>
      </c>
      <c r="U8" s="38" t="e">
        <f ca="1">IF('Séance 3'!H10="","",'Séance 3'!H10)</f>
        <v>#NUM!</v>
      </c>
      <c r="V8" s="22" t="str">
        <f ca="1">IF(Evaluation!D8="","",Evaluation!D8)</f>
        <v/>
      </c>
      <c r="W8" s="3" t="str">
        <f ca="1">IF(Evaluation!E8="","",Evaluation!E8)</f>
        <v/>
      </c>
      <c r="X8" s="28" t="str">
        <f ca="1">IF(Evaluation!F8="","",Evaluation!F8)</f>
        <v/>
      </c>
      <c r="Y8" s="3" t="str">
        <f ca="1">IF(Evaluation!G8="","",Evaluation!G8)</f>
        <v/>
      </c>
      <c r="Z8" s="28" t="str">
        <f ca="1">IF(Evaluation!H8="","",Evaluation!H8)</f>
        <v/>
      </c>
      <c r="AA8" s="32" t="str">
        <f ca="1">IF(Evaluation!I8="","",Evaluation!I8)</f>
        <v/>
      </c>
      <c r="AB8" s="6" t="str">
        <f ca="1">IF(Evaluation!J8="","",Evaluation!J8)</f>
        <v/>
      </c>
      <c r="AC8" s="27" t="str">
        <f ca="1">IF(Evaluation!K8="","",Evaluation!K8)</f>
        <v/>
      </c>
      <c r="AD8" s="1">
        <f t="shared" si="0"/>
        <v>0</v>
      </c>
    </row>
    <row r="9" spans="1:30" ht="15.75">
      <c r="A9" s="90" t="s">
        <v>42</v>
      </c>
      <c r="B9" s="91" t="s">
        <v>43</v>
      </c>
      <c r="C9" s="92" t="s">
        <v>89</v>
      </c>
      <c r="D9" s="6">
        <f ca="1">IF('Séance 1'!C10="","",'Séance 1'!C10)</f>
        <v>19.7</v>
      </c>
      <c r="E9" s="27">
        <f ca="1">IF('Séance 1'!D10="","",'Séance 1'!D10)</f>
        <v>22.8</v>
      </c>
      <c r="F9" s="27" t="str">
        <f ca="1">IF('Séance 1'!E10="","",'Séance 1'!E10)</f>
        <v/>
      </c>
      <c r="G9" s="27" t="str">
        <f ca="1">IF('Séance 1'!F10="","",'Séance 1'!F10)</f>
        <v/>
      </c>
      <c r="H9" s="12" t="str">
        <f ca="1">IF('Séance 1'!G10="","",'Séance 1'!G10)</f>
        <v/>
      </c>
      <c r="I9" s="38">
        <f ca="1">IF('Séance 1'!H10="","",'Séance 1'!H10)</f>
        <v>21.25</v>
      </c>
      <c r="J9" s="6" t="str">
        <f ca="1">IF('Séance 2'!C10="","",'Séance 2'!C10)</f>
        <v/>
      </c>
      <c r="K9" s="27" t="str">
        <f ca="1">IF('Séance 2'!D10="","",'Séance 2'!D10)</f>
        <v/>
      </c>
      <c r="L9" s="27" t="str">
        <f ca="1">IF('Séance 2'!E10="","",'Séance 2'!E10)</f>
        <v/>
      </c>
      <c r="M9" s="27" t="str">
        <f ca="1">IF('Séance 2'!F10="","",'Séance 2'!F10)</f>
        <v/>
      </c>
      <c r="N9" s="12" t="str">
        <f ca="1">IF('Séance 2'!G10="","",'Séance 2'!G10)</f>
        <v/>
      </c>
      <c r="O9" s="38" t="e">
        <f ca="1">IF('Séance 2'!H10="","",'Séance 2'!H10)</f>
        <v>#NUM!</v>
      </c>
      <c r="P9" s="6" t="str">
        <f ca="1">IF('Séance 3'!C11="","",'Séance 3'!C11)</f>
        <v/>
      </c>
      <c r="Q9" s="27" t="str">
        <f ca="1">IF('Séance 3'!D11="","",'Séance 3'!D11)</f>
        <v/>
      </c>
      <c r="R9" s="27" t="str">
        <f ca="1">IF('Séance 3'!E11="","",'Séance 3'!E11)</f>
        <v/>
      </c>
      <c r="S9" s="27" t="str">
        <f ca="1">IF('Séance 3'!F11="","",'Séance 3'!F11)</f>
        <v/>
      </c>
      <c r="T9" s="12" t="str">
        <f ca="1">IF('Séance 3'!G11="","",'Séance 3'!G11)</f>
        <v/>
      </c>
      <c r="U9" s="38" t="e">
        <f ca="1">IF('Séance 3'!H11="","",'Séance 3'!H11)</f>
        <v>#NUM!</v>
      </c>
      <c r="V9" s="22" t="str">
        <f ca="1">IF(Evaluation!D9="","",Evaluation!D9)</f>
        <v/>
      </c>
      <c r="W9" s="3" t="str">
        <f ca="1">IF(Evaluation!E9="","",Evaluation!E9)</f>
        <v/>
      </c>
      <c r="X9" s="28" t="str">
        <f ca="1">IF(Evaluation!F9="","",Evaluation!F9)</f>
        <v/>
      </c>
      <c r="Y9" s="3" t="str">
        <f ca="1">IF(Evaluation!G9="","",Evaluation!G9)</f>
        <v/>
      </c>
      <c r="Z9" s="28" t="str">
        <f ca="1">IF(Evaluation!H9="","",Evaluation!H9)</f>
        <v/>
      </c>
      <c r="AA9" s="32" t="str">
        <f ca="1">IF(Evaluation!I9="","",Evaluation!I9)</f>
        <v/>
      </c>
      <c r="AB9" s="6" t="str">
        <f ca="1">IF(Evaluation!J9="","",Evaluation!J9)</f>
        <v/>
      </c>
      <c r="AC9" s="27" t="str">
        <f ca="1">IF(Evaluation!K9="","",Evaluation!K9)</f>
        <v/>
      </c>
      <c r="AD9" s="1">
        <f t="shared" si="0"/>
        <v>0</v>
      </c>
    </row>
    <row r="10" spans="1:30" ht="15.75">
      <c r="A10" s="87" t="s">
        <v>44</v>
      </c>
      <c r="B10" s="88" t="s">
        <v>27</v>
      </c>
      <c r="C10" s="89" t="s">
        <v>89</v>
      </c>
      <c r="D10" s="6">
        <f ca="1">IF('Séance 1'!C11="","",'Séance 1'!C11)</f>
        <v>15.1</v>
      </c>
      <c r="E10" s="27">
        <f ca="1">IF('Séance 1'!D11="","",'Séance 1'!D11)</f>
        <v>16.5</v>
      </c>
      <c r="F10" s="27" t="str">
        <f ca="1">IF('Séance 1'!E11="","",'Séance 1'!E11)</f>
        <v/>
      </c>
      <c r="G10" s="27" t="str">
        <f ca="1">IF('Séance 1'!F11="","",'Séance 1'!F11)</f>
        <v/>
      </c>
      <c r="H10" s="12" t="str">
        <f ca="1">IF('Séance 1'!G11="","",'Séance 1'!G11)</f>
        <v/>
      </c>
      <c r="I10" s="38">
        <f ca="1">IF('Séance 1'!H11="","",'Séance 1'!H11)</f>
        <v>15.8</v>
      </c>
      <c r="J10" s="6" t="str">
        <f ca="1">IF('Séance 2'!C11="","",'Séance 2'!C11)</f>
        <v/>
      </c>
      <c r="K10" s="27" t="str">
        <f ca="1">IF('Séance 2'!D11="","",'Séance 2'!D11)</f>
        <v/>
      </c>
      <c r="L10" s="27" t="str">
        <f ca="1">IF('Séance 2'!E11="","",'Séance 2'!E11)</f>
        <v/>
      </c>
      <c r="M10" s="27" t="str">
        <f ca="1">IF('Séance 2'!F11="","",'Séance 2'!F11)</f>
        <v/>
      </c>
      <c r="N10" s="12" t="str">
        <f ca="1">IF('Séance 2'!G11="","",'Séance 2'!G11)</f>
        <v/>
      </c>
      <c r="O10" s="38" t="e">
        <f ca="1">IF('Séance 2'!H11="","",'Séance 2'!H11)</f>
        <v>#NUM!</v>
      </c>
      <c r="P10" s="6" t="str">
        <f ca="1">IF('Séance 3'!C12="","",'Séance 3'!C12)</f>
        <v/>
      </c>
      <c r="Q10" s="27" t="str">
        <f ca="1">IF('Séance 3'!D12="","",'Séance 3'!D12)</f>
        <v/>
      </c>
      <c r="R10" s="27" t="str">
        <f ca="1">IF('Séance 3'!E12="","",'Séance 3'!E12)</f>
        <v/>
      </c>
      <c r="S10" s="27" t="str">
        <f ca="1">IF('Séance 3'!F12="","",'Séance 3'!F12)</f>
        <v/>
      </c>
      <c r="T10" s="12" t="str">
        <f ca="1">IF('Séance 3'!G12="","",'Séance 3'!G12)</f>
        <v/>
      </c>
      <c r="U10" s="38" t="e">
        <f ca="1">IF('Séance 3'!H12="","",'Séance 3'!H12)</f>
        <v>#NUM!</v>
      </c>
      <c r="V10" s="22" t="str">
        <f ca="1">IF(Evaluation!D10="","",Evaluation!D10)</f>
        <v/>
      </c>
      <c r="W10" s="3" t="str">
        <f ca="1">IF(Evaluation!E10="","",Evaluation!E10)</f>
        <v/>
      </c>
      <c r="X10" s="28" t="str">
        <f ca="1">IF(Evaluation!F10="","",Evaluation!F10)</f>
        <v/>
      </c>
      <c r="Y10" s="3" t="str">
        <f ca="1">IF(Evaluation!G10="","",Evaluation!G10)</f>
        <v/>
      </c>
      <c r="Z10" s="28" t="str">
        <f ca="1">IF(Evaluation!H10="","",Evaluation!H10)</f>
        <v/>
      </c>
      <c r="AA10" s="32" t="str">
        <f ca="1">IF(Evaluation!I10="","",Evaluation!I10)</f>
        <v/>
      </c>
      <c r="AB10" s="6" t="str">
        <f ca="1">IF(Evaluation!J10="","",Evaluation!J10)</f>
        <v/>
      </c>
      <c r="AC10" s="27" t="str">
        <f ca="1">IF(Evaluation!K10="","",Evaluation!K10)</f>
        <v/>
      </c>
      <c r="AD10" s="1">
        <f t="shared" si="0"/>
        <v>0</v>
      </c>
    </row>
    <row r="11" spans="1:30" ht="15.75">
      <c r="A11" s="90" t="s">
        <v>45</v>
      </c>
      <c r="B11" s="91" t="s">
        <v>46</v>
      </c>
      <c r="C11" s="92" t="s">
        <v>89</v>
      </c>
      <c r="D11" s="6">
        <f ca="1">IF('Séance 1'!C13="","",'Séance 1'!C13)</f>
        <v>17</v>
      </c>
      <c r="E11" s="27">
        <f ca="1">IF('Séance 1'!D13="","",'Séance 1'!D13)</f>
        <v>20.7</v>
      </c>
      <c r="F11" s="27" t="str">
        <f ca="1">IF('Séance 1'!E13="","",'Séance 1'!E13)</f>
        <v/>
      </c>
      <c r="G11" s="27" t="str">
        <f ca="1">IF('Séance 1'!F13="","",'Séance 1'!F13)</f>
        <v/>
      </c>
      <c r="H11" s="12" t="str">
        <f ca="1">IF('Séance 1'!G13="","",'Séance 1'!G13)</f>
        <v/>
      </c>
      <c r="I11" s="38">
        <f ca="1">IF('Séance 1'!H13="","",'Séance 1'!H13)</f>
        <v>18.850000000000001</v>
      </c>
      <c r="J11" s="6" t="str">
        <f ca="1">IF('Séance 2'!C13="","",'Séance 2'!C13)</f>
        <v/>
      </c>
      <c r="K11" s="27" t="str">
        <f ca="1">IF('Séance 2'!D13="","",'Séance 2'!D13)</f>
        <v/>
      </c>
      <c r="L11" s="27" t="str">
        <f ca="1">IF('Séance 2'!E13="","",'Séance 2'!E13)</f>
        <v/>
      </c>
      <c r="M11" s="27" t="str">
        <f ca="1">IF('Séance 2'!F13="","",'Séance 2'!F13)</f>
        <v/>
      </c>
      <c r="N11" s="12" t="str">
        <f ca="1">IF('Séance 2'!G13="","",'Séance 2'!G13)</f>
        <v/>
      </c>
      <c r="O11" s="38" t="e">
        <f ca="1">IF('Séance 2'!H13="","",'Séance 2'!H13)</f>
        <v>#NUM!</v>
      </c>
      <c r="P11" s="6" t="str">
        <f ca="1">IF('Séance 3'!C14="","",'Séance 3'!C14)</f>
        <v/>
      </c>
      <c r="Q11" s="27" t="str">
        <f ca="1">IF('Séance 3'!D14="","",'Séance 3'!D14)</f>
        <v/>
      </c>
      <c r="R11" s="27" t="str">
        <f ca="1">IF('Séance 3'!E14="","",'Séance 3'!E14)</f>
        <v/>
      </c>
      <c r="S11" s="27" t="str">
        <f ca="1">IF('Séance 3'!F14="","",'Séance 3'!F14)</f>
        <v/>
      </c>
      <c r="T11" s="12" t="str">
        <f ca="1">IF('Séance 3'!G14="","",'Séance 3'!G14)</f>
        <v/>
      </c>
      <c r="U11" s="38" t="e">
        <f ca="1">IF('Séance 3'!H14="","",'Séance 3'!H14)</f>
        <v>#NUM!</v>
      </c>
      <c r="V11" s="22" t="str">
        <f ca="1">IF(Evaluation!D12="","",Evaluation!D12)</f>
        <v/>
      </c>
      <c r="W11" s="3" t="str">
        <f ca="1">IF(Evaluation!E12="","",Evaluation!E12)</f>
        <v/>
      </c>
      <c r="X11" s="28" t="str">
        <f ca="1">IF(Evaluation!F12="","",Evaluation!F12)</f>
        <v/>
      </c>
      <c r="Y11" s="3" t="str">
        <f ca="1">IF(Evaluation!G12="","",Evaluation!G12)</f>
        <v/>
      </c>
      <c r="Z11" s="28" t="str">
        <f ca="1">IF(Evaluation!H12="","",Evaluation!H12)</f>
        <v/>
      </c>
      <c r="AA11" s="32" t="str">
        <f ca="1">IF(Evaluation!I12="","",Evaluation!I12)</f>
        <v/>
      </c>
      <c r="AB11" s="6" t="str">
        <f ca="1">IF(Evaluation!J12="","",Evaluation!J12)</f>
        <v/>
      </c>
      <c r="AC11" s="27" t="str">
        <f ca="1">IF(Evaluation!K12="","",Evaluation!K12)</f>
        <v/>
      </c>
      <c r="AD11" s="1">
        <f t="shared" si="0"/>
        <v>0</v>
      </c>
    </row>
    <row r="12" spans="1:30" ht="15.75">
      <c r="A12" s="87" t="s">
        <v>47</v>
      </c>
      <c r="B12" s="88" t="s">
        <v>48</v>
      </c>
      <c r="C12" s="89" t="s">
        <v>89</v>
      </c>
      <c r="D12" s="6" t="str">
        <f ca="1">IF('Séance 1'!C14="","",'Séance 1'!C14)</f>
        <v>A</v>
      </c>
      <c r="E12" s="27" t="str">
        <f ca="1">IF('Séance 1'!D14="","",'Séance 1'!D14)</f>
        <v>A</v>
      </c>
      <c r="F12" s="27" t="str">
        <f ca="1">IF('Séance 1'!E14="","",'Séance 1'!E14)</f>
        <v/>
      </c>
      <c r="G12" s="27" t="str">
        <f ca="1">IF('Séance 1'!F14="","",'Séance 1'!F14)</f>
        <v/>
      </c>
      <c r="H12" s="12" t="str">
        <f ca="1">IF('Séance 1'!G14="","",'Séance 1'!G14)</f>
        <v/>
      </c>
      <c r="I12" s="38" t="e">
        <f ca="1">IF('Séance 1'!H14="","",'Séance 1'!H14)</f>
        <v>#NUM!</v>
      </c>
      <c r="J12" s="6" t="str">
        <f ca="1">IF('Séance 2'!C14="","",'Séance 2'!C14)</f>
        <v/>
      </c>
      <c r="K12" s="27" t="str">
        <f ca="1">IF('Séance 2'!D14="","",'Séance 2'!D14)</f>
        <v/>
      </c>
      <c r="L12" s="27" t="str">
        <f ca="1">IF('Séance 2'!E14="","",'Séance 2'!E14)</f>
        <v/>
      </c>
      <c r="M12" s="27" t="str">
        <f ca="1">IF('Séance 2'!F14="","",'Séance 2'!F14)</f>
        <v/>
      </c>
      <c r="N12" s="12" t="str">
        <f ca="1">IF('Séance 2'!G14="","",'Séance 2'!G14)</f>
        <v/>
      </c>
      <c r="O12" s="38" t="e">
        <f ca="1">IF('Séance 2'!H14="","",'Séance 2'!H14)</f>
        <v>#NUM!</v>
      </c>
      <c r="P12" s="6" t="str">
        <f ca="1">IF('Séance 3'!C15="","",'Séance 3'!C15)</f>
        <v/>
      </c>
      <c r="Q12" s="27" t="str">
        <f ca="1">IF('Séance 3'!D15="","",'Séance 3'!D15)</f>
        <v/>
      </c>
      <c r="R12" s="27" t="str">
        <f ca="1">IF('Séance 3'!E15="","",'Séance 3'!E15)</f>
        <v/>
      </c>
      <c r="S12" s="27" t="str">
        <f ca="1">IF('Séance 3'!F15="","",'Séance 3'!F15)</f>
        <v/>
      </c>
      <c r="T12" s="12" t="str">
        <f ca="1">IF('Séance 3'!G15="","",'Séance 3'!G15)</f>
        <v/>
      </c>
      <c r="U12" s="38" t="e">
        <f ca="1">IF('Séance 3'!H15="","",'Séance 3'!H15)</f>
        <v>#NUM!</v>
      </c>
      <c r="V12" s="22" t="str">
        <f ca="1">IF(Evaluation!D13="","",Evaluation!D13)</f>
        <v/>
      </c>
      <c r="W12" s="3" t="str">
        <f ca="1">IF(Evaluation!E13="","",Evaluation!E13)</f>
        <v/>
      </c>
      <c r="X12" s="28" t="str">
        <f ca="1">IF(Evaluation!F13="","",Evaluation!F13)</f>
        <v/>
      </c>
      <c r="Y12" s="3" t="str">
        <f ca="1">IF(Evaluation!G13="","",Evaluation!G13)</f>
        <v/>
      </c>
      <c r="Z12" s="28" t="str">
        <f ca="1">IF(Evaluation!H13="","",Evaluation!H13)</f>
        <v/>
      </c>
      <c r="AA12" s="32" t="str">
        <f ca="1">IF(Evaluation!I13="","",Evaluation!I13)</f>
        <v/>
      </c>
      <c r="AB12" s="6" t="str">
        <f ca="1">IF(Evaluation!J13="","",Evaluation!J13)</f>
        <v/>
      </c>
      <c r="AC12" s="27" t="str">
        <f ca="1">IF(Evaluation!K13="","",Evaluation!K13)</f>
        <v/>
      </c>
      <c r="AD12" s="1">
        <f>SUM(AB12:AC12)</f>
        <v>0</v>
      </c>
    </row>
    <row r="13" spans="1:30" ht="15.75">
      <c r="A13" s="90" t="s">
        <v>49</v>
      </c>
      <c r="B13" s="91" t="s">
        <v>50</v>
      </c>
      <c r="C13" s="92" t="s">
        <v>89</v>
      </c>
      <c r="D13" s="6" t="str">
        <f ca="1">IF('Séance 1'!C14="","",'Séance 1'!C14)</f>
        <v>A</v>
      </c>
      <c r="E13" s="27" t="str">
        <f ca="1">IF('Séance 1'!D14="","",'Séance 1'!D14)</f>
        <v>A</v>
      </c>
      <c r="F13" s="27" t="str">
        <f ca="1">IF('Séance 1'!E14="","",'Séance 1'!E14)</f>
        <v/>
      </c>
      <c r="G13" s="27" t="str">
        <f ca="1">IF('Séance 1'!F14="","",'Séance 1'!F14)</f>
        <v/>
      </c>
      <c r="H13" s="12" t="str">
        <f ca="1">IF('Séance 1'!G14="","",'Séance 1'!G14)</f>
        <v/>
      </c>
      <c r="I13" s="38" t="e">
        <f ca="1">IF('Séance 1'!H14="","",'Séance 1'!H14)</f>
        <v>#NUM!</v>
      </c>
      <c r="J13" s="6" t="str">
        <f ca="1">IF('Séance 2'!C14="","",'Séance 2'!C14)</f>
        <v/>
      </c>
      <c r="K13" s="27" t="str">
        <f ca="1">IF('Séance 2'!D14="","",'Séance 2'!D14)</f>
        <v/>
      </c>
      <c r="L13" s="27" t="str">
        <f ca="1">IF('Séance 2'!E14="","",'Séance 2'!E14)</f>
        <v/>
      </c>
      <c r="M13" s="27" t="str">
        <f ca="1">IF('Séance 2'!F14="","",'Séance 2'!F14)</f>
        <v/>
      </c>
      <c r="N13" s="12" t="str">
        <f ca="1">IF('Séance 2'!G14="","",'Séance 2'!G14)</f>
        <v/>
      </c>
      <c r="O13" s="38" t="e">
        <f ca="1">IF('Séance 2'!H14="","",'Séance 2'!H14)</f>
        <v>#NUM!</v>
      </c>
      <c r="P13" s="6" t="str">
        <f ca="1">IF('Séance 3'!C15="","",'Séance 3'!C15)</f>
        <v/>
      </c>
      <c r="Q13" s="27" t="str">
        <f ca="1">IF('Séance 3'!D15="","",'Séance 3'!D15)</f>
        <v/>
      </c>
      <c r="R13" s="27" t="str">
        <f ca="1">IF('Séance 3'!E15="","",'Séance 3'!E15)</f>
        <v/>
      </c>
      <c r="S13" s="27" t="str">
        <f ca="1">IF('Séance 3'!F15="","",'Séance 3'!F15)</f>
        <v/>
      </c>
      <c r="T13" s="12" t="str">
        <f ca="1">IF('Séance 3'!G15="","",'Séance 3'!G15)</f>
        <v/>
      </c>
      <c r="U13" s="38" t="e">
        <f ca="1">IF('Séance 3'!H15="","",'Séance 3'!H15)</f>
        <v>#NUM!</v>
      </c>
      <c r="V13" s="22" t="str">
        <f ca="1">IF(Evaluation!D13="","",Evaluation!D13)</f>
        <v/>
      </c>
      <c r="W13" s="3" t="str">
        <f ca="1">IF(Evaluation!E13="","",Evaluation!E13)</f>
        <v/>
      </c>
      <c r="X13" s="28" t="str">
        <f ca="1">IF(Evaluation!F13="","",Evaluation!F13)</f>
        <v/>
      </c>
      <c r="Y13" s="3" t="str">
        <f ca="1">IF(Evaluation!G13="","",Evaluation!G13)</f>
        <v/>
      </c>
      <c r="Z13" s="28" t="str">
        <f ca="1">IF(Evaluation!H13="","",Evaluation!H13)</f>
        <v/>
      </c>
      <c r="AA13" s="32" t="str">
        <f ca="1">IF(Evaluation!I13="","",Evaluation!I13)</f>
        <v/>
      </c>
      <c r="AB13" s="6" t="str">
        <f ca="1">IF(Evaluation!J13="","",Evaluation!J13)</f>
        <v/>
      </c>
      <c r="AC13" s="27" t="str">
        <f ca="1">IF(Evaluation!K13="","",Evaluation!K13)</f>
        <v/>
      </c>
      <c r="AD13" s="1">
        <f t="shared" si="0"/>
        <v>0</v>
      </c>
    </row>
    <row r="14" spans="1:30" ht="15.75">
      <c r="A14" s="87" t="s">
        <v>51</v>
      </c>
      <c r="B14" s="88" t="s">
        <v>12</v>
      </c>
      <c r="C14" s="89" t="s">
        <v>89</v>
      </c>
      <c r="D14" s="6" t="str">
        <f ca="1">IF('Séance 1'!C15="","",'Séance 1'!C15)</f>
        <v>A</v>
      </c>
      <c r="E14" s="27" t="str">
        <f ca="1">IF('Séance 1'!D15="","",'Séance 1'!D15)</f>
        <v>A</v>
      </c>
      <c r="F14" s="27" t="str">
        <f ca="1">IF('Séance 1'!E15="","",'Séance 1'!E15)</f>
        <v/>
      </c>
      <c r="G14" s="27" t="str">
        <f ca="1">IF('Séance 1'!F15="","",'Séance 1'!F15)</f>
        <v/>
      </c>
      <c r="H14" s="12" t="str">
        <f ca="1">IF('Séance 1'!G15="","",'Séance 1'!G15)</f>
        <v/>
      </c>
      <c r="I14" s="38" t="e">
        <f ca="1">IF('Séance 1'!H15="","",'Séance 1'!H15)</f>
        <v>#NUM!</v>
      </c>
      <c r="J14" s="6" t="str">
        <f ca="1">IF('Séance 2'!C15="","",'Séance 2'!C15)</f>
        <v/>
      </c>
      <c r="K14" s="27" t="str">
        <f ca="1">IF('Séance 2'!D15="","",'Séance 2'!D15)</f>
        <v/>
      </c>
      <c r="L14" s="27" t="str">
        <f ca="1">IF('Séance 2'!E15="","",'Séance 2'!E15)</f>
        <v/>
      </c>
      <c r="M14" s="27" t="str">
        <f ca="1">IF('Séance 2'!F15="","",'Séance 2'!F15)</f>
        <v/>
      </c>
      <c r="N14" s="12" t="str">
        <f ca="1">IF('Séance 2'!G15="","",'Séance 2'!G15)</f>
        <v/>
      </c>
      <c r="O14" s="38" t="e">
        <f ca="1">IF('Séance 2'!H15="","",'Séance 2'!H15)</f>
        <v>#NUM!</v>
      </c>
      <c r="P14" s="6" t="str">
        <f ca="1">IF('Séance 3'!C16="","",'Séance 3'!C16)</f>
        <v/>
      </c>
      <c r="Q14" s="27" t="str">
        <f ca="1">IF('Séance 3'!D16="","",'Séance 3'!D16)</f>
        <v/>
      </c>
      <c r="R14" s="27" t="str">
        <f ca="1">IF('Séance 3'!E16="","",'Séance 3'!E16)</f>
        <v/>
      </c>
      <c r="S14" s="27" t="str">
        <f ca="1">IF('Séance 3'!F16="","",'Séance 3'!F16)</f>
        <v/>
      </c>
      <c r="T14" s="12" t="str">
        <f ca="1">IF('Séance 3'!G16="","",'Séance 3'!G16)</f>
        <v/>
      </c>
      <c r="U14" s="38" t="e">
        <f ca="1">IF('Séance 3'!H16="","",'Séance 3'!H16)</f>
        <v>#NUM!</v>
      </c>
      <c r="V14" s="22" t="str">
        <f ca="1">IF(Evaluation!D14="","",Evaluation!D14)</f>
        <v/>
      </c>
      <c r="W14" s="3" t="str">
        <f ca="1">IF(Evaluation!E14="","",Evaluation!E14)</f>
        <v/>
      </c>
      <c r="X14" s="28" t="str">
        <f ca="1">IF(Evaluation!F14="","",Evaluation!F14)</f>
        <v/>
      </c>
      <c r="Y14" s="3" t="str">
        <f ca="1">IF(Evaluation!G14="","",Evaluation!G14)</f>
        <v/>
      </c>
      <c r="Z14" s="28" t="str">
        <f ca="1">IF(Evaluation!H14="","",Evaluation!H14)</f>
        <v/>
      </c>
      <c r="AA14" s="32" t="str">
        <f ca="1">IF(Evaluation!I14="","",Evaluation!I14)</f>
        <v/>
      </c>
      <c r="AB14" s="6" t="str">
        <f ca="1">IF(Evaluation!J14="","",Evaluation!J14)</f>
        <v/>
      </c>
      <c r="AC14" s="27" t="str">
        <f ca="1">IF(Evaluation!K14="","",Evaluation!K14)</f>
        <v/>
      </c>
      <c r="AD14" s="1">
        <f t="shared" si="0"/>
        <v>0</v>
      </c>
    </row>
    <row r="15" spans="1:30" ht="15.75">
      <c r="A15" s="90" t="s">
        <v>52</v>
      </c>
      <c r="B15" s="91" t="s">
        <v>53</v>
      </c>
      <c r="C15" s="92" t="s">
        <v>89</v>
      </c>
      <c r="D15" s="6">
        <f ca="1">IF('Séance 1'!C16="","",'Séance 1'!C16)</f>
        <v>17.8</v>
      </c>
      <c r="E15" s="27">
        <f ca="1">IF('Séance 1'!D16="","",'Séance 1'!D16)</f>
        <v>18.8</v>
      </c>
      <c r="F15" s="27" t="str">
        <f ca="1">IF('Séance 1'!E16="","",'Séance 1'!E16)</f>
        <v/>
      </c>
      <c r="G15" s="27" t="str">
        <f ca="1">IF('Séance 1'!F16="","",'Séance 1'!F16)</f>
        <v/>
      </c>
      <c r="H15" s="12" t="str">
        <f ca="1">IF('Séance 1'!G16="","",'Séance 1'!G16)</f>
        <v/>
      </c>
      <c r="I15" s="38">
        <f ca="1">IF('Séance 1'!H16="","",'Séance 1'!H16)</f>
        <v>18.3</v>
      </c>
      <c r="J15" s="6" t="str">
        <f ca="1">IF('Séance 2'!C16="","",'Séance 2'!C16)</f>
        <v/>
      </c>
      <c r="K15" s="27" t="str">
        <f ca="1">IF('Séance 2'!D16="","",'Séance 2'!D16)</f>
        <v/>
      </c>
      <c r="L15" s="27" t="str">
        <f ca="1">IF('Séance 2'!E16="","",'Séance 2'!E16)</f>
        <v/>
      </c>
      <c r="M15" s="27" t="str">
        <f ca="1">IF('Séance 2'!F16="","",'Séance 2'!F16)</f>
        <v/>
      </c>
      <c r="N15" s="12" t="str">
        <f ca="1">IF('Séance 2'!G16="","",'Séance 2'!G16)</f>
        <v/>
      </c>
      <c r="O15" s="38" t="e">
        <f ca="1">IF('Séance 2'!H16="","",'Séance 2'!H16)</f>
        <v>#NUM!</v>
      </c>
      <c r="P15" s="6" t="str">
        <f ca="1">IF('Séance 3'!C17="","",'Séance 3'!C17)</f>
        <v/>
      </c>
      <c r="Q15" s="27" t="str">
        <f ca="1">IF('Séance 3'!D17="","",'Séance 3'!D17)</f>
        <v/>
      </c>
      <c r="R15" s="27" t="str">
        <f ca="1">IF('Séance 3'!E17="","",'Séance 3'!E17)</f>
        <v/>
      </c>
      <c r="S15" s="27" t="str">
        <f ca="1">IF('Séance 3'!F17="","",'Séance 3'!F17)</f>
        <v/>
      </c>
      <c r="T15" s="12" t="str">
        <f ca="1">IF('Séance 3'!G17="","",'Séance 3'!G17)</f>
        <v/>
      </c>
      <c r="U15" s="38" t="e">
        <f ca="1">IF('Séance 3'!H17="","",'Séance 3'!H17)</f>
        <v>#NUM!</v>
      </c>
      <c r="V15" s="22" t="str">
        <f ca="1">IF(Evaluation!D15="","",Evaluation!D15)</f>
        <v/>
      </c>
      <c r="W15" s="3" t="str">
        <f ca="1">IF(Evaluation!E15="","",Evaluation!E15)</f>
        <v/>
      </c>
      <c r="X15" s="28" t="str">
        <f ca="1">IF(Evaluation!F15="","",Evaluation!F15)</f>
        <v/>
      </c>
      <c r="Y15" s="3" t="str">
        <f ca="1">IF(Evaluation!G15="","",Evaluation!G15)</f>
        <v/>
      </c>
      <c r="Z15" s="28" t="str">
        <f ca="1">IF(Evaluation!H15="","",Evaluation!H15)</f>
        <v/>
      </c>
      <c r="AA15" s="32" t="str">
        <f ca="1">IF(Evaluation!I15="","",Evaluation!I15)</f>
        <v/>
      </c>
      <c r="AB15" s="6" t="str">
        <f ca="1">IF(Evaluation!J15="","",Evaluation!J15)</f>
        <v/>
      </c>
      <c r="AC15" s="27" t="str">
        <f ca="1">IF(Evaluation!K15="","",Evaluation!K15)</f>
        <v/>
      </c>
      <c r="AD15" s="1">
        <f t="shared" si="0"/>
        <v>0</v>
      </c>
    </row>
    <row r="16" spans="1:30" ht="16.5" thickBot="1">
      <c r="A16" s="93" t="s">
        <v>54</v>
      </c>
      <c r="B16" s="94" t="s">
        <v>55</v>
      </c>
      <c r="C16" s="95" t="s">
        <v>89</v>
      </c>
      <c r="D16" s="7">
        <f ca="1">IF('Séance 1'!C17="","",'Séance 1'!C17)</f>
        <v>17.399999999999999</v>
      </c>
      <c r="E16" s="29">
        <f ca="1">IF('Séance 1'!D17="","",'Séance 1'!D17)</f>
        <v>17.8</v>
      </c>
      <c r="F16" s="29" t="str">
        <f ca="1">IF('Séance 1'!E17="","",'Séance 1'!E17)</f>
        <v/>
      </c>
      <c r="G16" s="29" t="str">
        <f ca="1">IF('Séance 1'!F17="","",'Séance 1'!F17)</f>
        <v/>
      </c>
      <c r="H16" s="13" t="str">
        <f ca="1">IF('Séance 1'!G17="","",'Séance 1'!G17)</f>
        <v/>
      </c>
      <c r="I16" s="39">
        <f ca="1">IF('Séance 1'!H17="","",'Séance 1'!H17)</f>
        <v>17.600000000000001</v>
      </c>
      <c r="J16" s="7" t="str">
        <f ca="1">IF('Séance 2'!C17="","",'Séance 2'!C17)</f>
        <v/>
      </c>
      <c r="K16" s="29" t="str">
        <f ca="1">IF('Séance 2'!D17="","",'Séance 2'!D17)</f>
        <v/>
      </c>
      <c r="L16" s="29" t="str">
        <f ca="1">IF('Séance 2'!E17="","",'Séance 2'!E17)</f>
        <v/>
      </c>
      <c r="M16" s="29" t="str">
        <f ca="1">IF('Séance 2'!F17="","",'Séance 2'!F17)</f>
        <v/>
      </c>
      <c r="N16" s="13" t="str">
        <f ca="1">IF('Séance 2'!G17="","",'Séance 2'!G17)</f>
        <v/>
      </c>
      <c r="O16" s="39" t="e">
        <f ca="1">IF('Séance 2'!H17="","",'Séance 2'!H17)</f>
        <v>#NUM!</v>
      </c>
      <c r="P16" s="7" t="str">
        <f ca="1">IF('Séance 3'!C18="","",'Séance 3'!C18)</f>
        <v/>
      </c>
      <c r="Q16" s="29" t="str">
        <f ca="1">IF('Séance 3'!D18="","",'Séance 3'!D18)</f>
        <v/>
      </c>
      <c r="R16" s="29" t="str">
        <f ca="1">IF('Séance 3'!E18="","",'Séance 3'!E18)</f>
        <v/>
      </c>
      <c r="S16" s="29" t="str">
        <f ca="1">IF('Séance 3'!F18="","",'Séance 3'!F18)</f>
        <v/>
      </c>
      <c r="T16" s="13" t="str">
        <f ca="1">IF('Séance 3'!G18="","",'Séance 3'!G18)</f>
        <v/>
      </c>
      <c r="U16" s="39" t="e">
        <f ca="1">IF('Séance 3'!H18="","",'Séance 3'!H18)</f>
        <v>#NUM!</v>
      </c>
      <c r="V16" s="23" t="str">
        <f ca="1">IF(Evaluation!D16="","",Evaluation!D16)</f>
        <v/>
      </c>
      <c r="W16" s="3" t="str">
        <f ca="1">IF(Evaluation!E16="","",Evaluation!E16)</f>
        <v/>
      </c>
      <c r="X16" s="24" t="str">
        <f ca="1">IF(Evaluation!F16="","",Evaluation!F16)</f>
        <v/>
      </c>
      <c r="Y16" s="3" t="str">
        <f ca="1">IF(Evaluation!G16="","",Evaluation!G16)</f>
        <v/>
      </c>
      <c r="Z16" s="24" t="str">
        <f ca="1">IF(Evaluation!H16="","",Evaluation!H16)</f>
        <v/>
      </c>
      <c r="AA16" s="32" t="str">
        <f ca="1">IF(Evaluation!I16="","",Evaluation!I16)</f>
        <v/>
      </c>
      <c r="AB16" s="7" t="str">
        <f ca="1">IF(Evaluation!J16="","",Evaluation!J16)</f>
        <v/>
      </c>
      <c r="AC16" s="29" t="str">
        <f ca="1">IF(Evaluation!K16="","",Evaluation!K16)</f>
        <v/>
      </c>
      <c r="AD16" s="1">
        <f t="shared" si="0"/>
        <v>0</v>
      </c>
    </row>
    <row r="17" spans="1:30" ht="13.5" customHeight="1" thickBot="1">
      <c r="A17" s="183" t="s">
        <v>29</v>
      </c>
      <c r="B17" s="184"/>
      <c r="C17" s="185"/>
      <c r="D17" s="168" t="str">
        <f ca="1">IF('Séance 1'!C18:G18="","",'Séance 1'!C18:G18)</f>
        <v/>
      </c>
      <c r="E17" s="169"/>
      <c r="F17" s="169"/>
      <c r="G17" s="170" t="s">
        <v>8</v>
      </c>
      <c r="H17" s="171"/>
      <c r="I17" s="172"/>
      <c r="J17" s="168" t="e">
        <f ca="1">IF('Séance 2'!C18:G18="","",'Séance 2'!C18:G18)</f>
        <v>#VALUE!</v>
      </c>
      <c r="K17" s="169"/>
      <c r="L17" s="169"/>
      <c r="M17" s="170" t="s">
        <v>0</v>
      </c>
      <c r="N17" s="171"/>
      <c r="O17" s="172"/>
      <c r="P17" s="168" t="e">
        <f ca="1">IF('Séance 3'!C19:G19="","",'Séance 3'!C19:G19)</f>
        <v>#VALUE!</v>
      </c>
      <c r="Q17" s="169"/>
      <c r="R17" s="179"/>
      <c r="S17" s="178" t="s">
        <v>1</v>
      </c>
      <c r="T17" s="171"/>
      <c r="U17" s="172"/>
      <c r="V17" s="173" t="s">
        <v>7</v>
      </c>
      <c r="W17" s="174"/>
      <c r="X17" s="174"/>
      <c r="Y17" s="174"/>
      <c r="Z17" s="174"/>
      <c r="AA17" s="175" t="s">
        <v>9</v>
      </c>
      <c r="AB17" s="176"/>
      <c r="AC17" s="176"/>
      <c r="AD17" s="177"/>
    </row>
    <row r="18" spans="1:30" ht="33.75" customHeight="1" thickBot="1">
      <c r="A18" s="63" t="s">
        <v>4</v>
      </c>
      <c r="B18" s="60" t="s">
        <v>5</v>
      </c>
      <c r="C18" s="77" t="s">
        <v>84</v>
      </c>
      <c r="D18" s="63" t="s">
        <v>14</v>
      </c>
      <c r="E18" s="60" t="s">
        <v>15</v>
      </c>
      <c r="F18" s="60" t="s">
        <v>16</v>
      </c>
      <c r="G18" s="60" t="s">
        <v>17</v>
      </c>
      <c r="H18" s="65" t="s">
        <v>18</v>
      </c>
      <c r="I18" s="64" t="s">
        <v>19</v>
      </c>
      <c r="J18" s="63" t="s">
        <v>14</v>
      </c>
      <c r="K18" s="60" t="s">
        <v>15</v>
      </c>
      <c r="L18" s="60" t="s">
        <v>16</v>
      </c>
      <c r="M18" s="60" t="s">
        <v>17</v>
      </c>
      <c r="N18" s="65" t="s">
        <v>18</v>
      </c>
      <c r="O18" s="64" t="s">
        <v>19</v>
      </c>
      <c r="P18" s="63" t="s">
        <v>14</v>
      </c>
      <c r="Q18" s="60" t="s">
        <v>15</v>
      </c>
      <c r="R18" s="60" t="s">
        <v>16</v>
      </c>
      <c r="S18" s="60" t="s">
        <v>17</v>
      </c>
      <c r="T18" s="65" t="s">
        <v>18</v>
      </c>
      <c r="U18" s="64" t="s">
        <v>19</v>
      </c>
      <c r="V18" s="67" t="s">
        <v>14</v>
      </c>
      <c r="W18" s="60" t="s">
        <v>15</v>
      </c>
      <c r="X18" s="66" t="s">
        <v>16</v>
      </c>
      <c r="Y18" s="60" t="s">
        <v>17</v>
      </c>
      <c r="Z18" s="66" t="s">
        <v>18</v>
      </c>
      <c r="AA18" s="58" t="s">
        <v>6</v>
      </c>
      <c r="AB18" s="59" t="s">
        <v>2</v>
      </c>
      <c r="AC18" s="61" t="s">
        <v>25</v>
      </c>
      <c r="AD18" s="57" t="s">
        <v>3</v>
      </c>
    </row>
    <row r="19" spans="1:30" ht="15.75">
      <c r="A19" s="96" t="s">
        <v>56</v>
      </c>
      <c r="B19" s="97" t="s">
        <v>57</v>
      </c>
      <c r="C19" s="98" t="s">
        <v>89</v>
      </c>
      <c r="D19" s="5">
        <f ca="1">IF('Séance 1'!C20="","",'Séance 1'!C20)</f>
        <v>14.5</v>
      </c>
      <c r="E19" s="25">
        <f ca="1">IF('Séance 1'!D20="","",'Séance 1'!D20)</f>
        <v>16.3</v>
      </c>
      <c r="F19" s="25" t="str">
        <f ca="1">IF('Séance 1'!E20="","",'Séance 1'!E20)</f>
        <v/>
      </c>
      <c r="G19" s="25" t="str">
        <f ca="1">IF('Séance 1'!F20="","",'Séance 1'!F20)</f>
        <v/>
      </c>
      <c r="H19" s="11" t="str">
        <f ca="1">IF('Séance 1'!G20="","",'Séance 1'!G20)</f>
        <v/>
      </c>
      <c r="I19" s="37">
        <f ca="1">IF('Séance 1'!H20="","",'Séance 1'!H20)</f>
        <v>15.4</v>
      </c>
      <c r="J19" s="5" t="str">
        <f ca="1">IF('Séance 2'!C20="","",'Séance 2'!C20)</f>
        <v/>
      </c>
      <c r="K19" s="25" t="str">
        <f ca="1">IF('Séance 2'!D20="","",'Séance 2'!D20)</f>
        <v/>
      </c>
      <c r="L19" s="25" t="str">
        <f ca="1">IF('Séance 2'!E20="","",'Séance 2'!E20)</f>
        <v/>
      </c>
      <c r="M19" s="25" t="str">
        <f ca="1">IF('Séance 2'!F20="","",'Séance 2'!F20)</f>
        <v/>
      </c>
      <c r="N19" s="11" t="str">
        <f ca="1">IF('Séance 2'!G20="","",'Séance 2'!G20)</f>
        <v/>
      </c>
      <c r="O19" s="37" t="e">
        <f ca="1">IF('Séance 2'!H20="","",'Séance 2'!H20)</f>
        <v>#NUM!</v>
      </c>
      <c r="P19" s="5" t="str">
        <f ca="1">IF('Séance 3'!C22="","",'Séance 3'!C22)</f>
        <v/>
      </c>
      <c r="Q19" s="25" t="str">
        <f ca="1">IF('Séance 3'!D22="","",'Séance 3'!D22)</f>
        <v/>
      </c>
      <c r="R19" s="25" t="str">
        <f ca="1">IF('Séance 3'!E22="","",'Séance 3'!E22)</f>
        <v/>
      </c>
      <c r="S19" s="25" t="str">
        <f ca="1">IF('Séance 3'!F22="","",'Séance 3'!F22)</f>
        <v/>
      </c>
      <c r="T19" s="11" t="str">
        <f ca="1">IF('Séance 3'!G22="","",'Séance 3'!G22)</f>
        <v/>
      </c>
      <c r="U19" s="37" t="e">
        <f ca="1">IF('Séance 3'!H22="","",'Séance 3'!H22)</f>
        <v>#NUM!</v>
      </c>
      <c r="V19" s="21" t="str">
        <f ca="1">IF(Evaluation!D19="","",Evaluation!D19)</f>
        <v/>
      </c>
      <c r="W19" s="2" t="str">
        <f ca="1">IF(Evaluation!E19="","",Evaluation!E19)</f>
        <v/>
      </c>
      <c r="X19" s="26" t="str">
        <f ca="1">IF(Evaluation!F19="","",Evaluation!F19)</f>
        <v/>
      </c>
      <c r="Y19" s="2" t="str">
        <f ca="1">IF(Evaluation!G19="","",Evaluation!G19)</f>
        <v/>
      </c>
      <c r="Z19" s="26" t="str">
        <f ca="1">IF(Evaluation!H19="","",Evaluation!H19)</f>
        <v/>
      </c>
      <c r="AA19" s="31" t="e">
        <f ca="1">IF(Evaluation!I19="","",Evaluation!I19)</f>
        <v>#NUM!</v>
      </c>
      <c r="AB19" s="5" t="e">
        <f ca="1">IF(Evaluation!J19="","",Evaluation!J19)</f>
        <v>#NUM!</v>
      </c>
      <c r="AC19" s="25" t="str">
        <f ca="1">IF(Evaluation!K19="","",Evaluation!K19)</f>
        <v/>
      </c>
      <c r="AD19" s="1" t="e">
        <f t="shared" ref="AD19:AD33" si="1">SUM(AB19:AC19)</f>
        <v>#NUM!</v>
      </c>
    </row>
    <row r="20" spans="1:30" ht="15.75">
      <c r="A20" s="90" t="s">
        <v>58</v>
      </c>
      <c r="B20" s="91" t="s">
        <v>27</v>
      </c>
      <c r="C20" s="92" t="s">
        <v>89</v>
      </c>
      <c r="D20" s="6">
        <f ca="1">IF('Séance 1'!C21="","",'Séance 1'!C21)</f>
        <v>10.3</v>
      </c>
      <c r="E20" s="27">
        <f ca="1">IF('Séance 1'!D21="","",'Séance 1'!D21)</f>
        <v>11.9</v>
      </c>
      <c r="F20" s="27" t="str">
        <f ca="1">IF('Séance 1'!E21="","",'Séance 1'!E21)</f>
        <v/>
      </c>
      <c r="G20" s="27" t="str">
        <f ca="1">IF('Séance 1'!F21="","",'Séance 1'!F21)</f>
        <v/>
      </c>
      <c r="H20" s="12" t="str">
        <f ca="1">IF('Séance 1'!G21="","",'Séance 1'!G21)</f>
        <v/>
      </c>
      <c r="I20" s="38">
        <f ca="1">IF('Séance 1'!H21="","",'Séance 1'!H21)</f>
        <v>11.100000000000001</v>
      </c>
      <c r="J20" s="6" t="str">
        <f ca="1">IF('Séance 2'!C21="","",'Séance 2'!C21)</f>
        <v/>
      </c>
      <c r="K20" s="27" t="str">
        <f ca="1">IF('Séance 2'!D21="","",'Séance 2'!D21)</f>
        <v/>
      </c>
      <c r="L20" s="27" t="str">
        <f ca="1">IF('Séance 2'!E21="","",'Séance 2'!E21)</f>
        <v/>
      </c>
      <c r="M20" s="27" t="str">
        <f ca="1">IF('Séance 2'!F21="","",'Séance 2'!F21)</f>
        <v/>
      </c>
      <c r="N20" s="12" t="str">
        <f ca="1">IF('Séance 2'!G21="","",'Séance 2'!G21)</f>
        <v/>
      </c>
      <c r="O20" s="38" t="e">
        <f ca="1">IF('Séance 2'!H21="","",'Séance 2'!H21)</f>
        <v>#NUM!</v>
      </c>
      <c r="P20" s="6" t="str">
        <f ca="1">IF('Séance 3'!C23="","",'Séance 3'!C23)</f>
        <v/>
      </c>
      <c r="Q20" s="27" t="str">
        <f ca="1">IF('Séance 3'!D23="","",'Séance 3'!D23)</f>
        <v/>
      </c>
      <c r="R20" s="27" t="str">
        <f ca="1">IF('Séance 3'!E23="","",'Séance 3'!E23)</f>
        <v/>
      </c>
      <c r="S20" s="27" t="str">
        <f ca="1">IF('Séance 3'!F23="","",'Séance 3'!F23)</f>
        <v/>
      </c>
      <c r="T20" s="12" t="str">
        <f ca="1">IF('Séance 3'!G23="","",'Séance 3'!G23)</f>
        <v/>
      </c>
      <c r="U20" s="38" t="e">
        <f ca="1">IF('Séance 3'!H23="","",'Séance 3'!H23)</f>
        <v>#NUM!</v>
      </c>
      <c r="V20" s="22" t="str">
        <f ca="1">IF(Evaluation!D20="","",Evaluation!D20)</f>
        <v/>
      </c>
      <c r="W20" s="3" t="str">
        <f ca="1">IF(Evaluation!E20="","",Evaluation!E20)</f>
        <v/>
      </c>
      <c r="X20" s="28" t="str">
        <f ca="1">IF(Evaluation!F20="","",Evaluation!F20)</f>
        <v/>
      </c>
      <c r="Y20" s="3" t="str">
        <f ca="1">IF(Evaluation!G20="","",Evaluation!G20)</f>
        <v/>
      </c>
      <c r="Z20" s="28" t="str">
        <f ca="1">IF(Evaluation!H20="","",Evaluation!H20)</f>
        <v/>
      </c>
      <c r="AA20" s="32" t="e">
        <f ca="1">IF(Evaluation!I20="","",Evaluation!I20)</f>
        <v>#NUM!</v>
      </c>
      <c r="AB20" s="6" t="e">
        <f ca="1">IF(Evaluation!J20="","",Evaluation!J20)</f>
        <v>#NUM!</v>
      </c>
      <c r="AC20" s="27" t="str">
        <f ca="1">IF(Evaluation!K20="","",Evaluation!K20)</f>
        <v/>
      </c>
      <c r="AD20" s="1" t="e">
        <f t="shared" si="1"/>
        <v>#NUM!</v>
      </c>
    </row>
    <row r="21" spans="1:30" ht="15.75">
      <c r="A21" s="87" t="s">
        <v>79</v>
      </c>
      <c r="B21" s="88" t="s">
        <v>80</v>
      </c>
      <c r="C21" s="89" t="s">
        <v>89</v>
      </c>
      <c r="D21" s="6" t="str">
        <f ca="1">IF('Séance 1'!C22="","",'Séance 1'!C22)</f>
        <v>A</v>
      </c>
      <c r="E21" s="27" t="str">
        <f ca="1">IF('Séance 1'!D22="","",'Séance 1'!D22)</f>
        <v>A</v>
      </c>
      <c r="F21" s="27" t="str">
        <f ca="1">IF('Séance 1'!E22="","",'Séance 1'!E22)</f>
        <v/>
      </c>
      <c r="G21" s="27" t="str">
        <f ca="1">IF('Séance 1'!F22="","",'Séance 1'!F22)</f>
        <v/>
      </c>
      <c r="H21" s="12" t="str">
        <f ca="1">IF('Séance 1'!G22="","",'Séance 1'!G22)</f>
        <v/>
      </c>
      <c r="I21" s="38" t="e">
        <f ca="1">IF('Séance 1'!H22="","",'Séance 1'!H22)</f>
        <v>#NUM!</v>
      </c>
      <c r="J21" s="6" t="str">
        <f ca="1">IF('Séance 2'!C22="","",'Séance 2'!C22)</f>
        <v/>
      </c>
      <c r="K21" s="27" t="str">
        <f ca="1">IF('Séance 2'!D22="","",'Séance 2'!D22)</f>
        <v/>
      </c>
      <c r="L21" s="27" t="str">
        <f ca="1">IF('Séance 2'!E22="","",'Séance 2'!E22)</f>
        <v/>
      </c>
      <c r="M21" s="27" t="str">
        <f ca="1">IF('Séance 2'!F22="","",'Séance 2'!F22)</f>
        <v/>
      </c>
      <c r="N21" s="12" t="str">
        <f ca="1">IF('Séance 2'!G22="","",'Séance 2'!G22)</f>
        <v/>
      </c>
      <c r="O21" s="38" t="e">
        <f ca="1">IF('Séance 2'!H22="","",'Séance 2'!H22)</f>
        <v>#NUM!</v>
      </c>
      <c r="P21" s="6" t="str">
        <f ca="1">IF('Séance 3'!C24="","",'Séance 3'!C24)</f>
        <v/>
      </c>
      <c r="Q21" s="27" t="str">
        <f ca="1">IF('Séance 3'!D24="","",'Séance 3'!D24)</f>
        <v/>
      </c>
      <c r="R21" s="27" t="str">
        <f ca="1">IF('Séance 3'!E24="","",'Séance 3'!E24)</f>
        <v/>
      </c>
      <c r="S21" s="27" t="str">
        <f ca="1">IF('Séance 3'!F24="","",'Séance 3'!F24)</f>
        <v/>
      </c>
      <c r="T21" s="12" t="str">
        <f ca="1">IF('Séance 3'!G24="","",'Séance 3'!G24)</f>
        <v/>
      </c>
      <c r="U21" s="38" t="e">
        <f ca="1">IF('Séance 3'!H24="","",'Séance 3'!H24)</f>
        <v>#NUM!</v>
      </c>
      <c r="V21" s="22" t="str">
        <f ca="1">IF(Evaluation!D21="","",Evaluation!D21)</f>
        <v/>
      </c>
      <c r="W21" s="3" t="str">
        <f ca="1">IF(Evaluation!E21="","",Evaluation!E21)</f>
        <v/>
      </c>
      <c r="X21" s="28" t="str">
        <f ca="1">IF(Evaluation!F21="","",Evaluation!F21)</f>
        <v/>
      </c>
      <c r="Y21" s="3" t="str">
        <f ca="1">IF(Evaluation!G21="","",Evaluation!G21)</f>
        <v/>
      </c>
      <c r="Z21" s="28" t="str">
        <f ca="1">IF(Evaluation!H21="","",Evaluation!H21)</f>
        <v/>
      </c>
      <c r="AA21" s="32" t="e">
        <f ca="1">IF(Evaluation!I21="","",Evaluation!I21)</f>
        <v>#NUM!</v>
      </c>
      <c r="AB21" s="6" t="e">
        <f ca="1">IF(Evaluation!J21="","",Evaluation!J21)</f>
        <v>#NUM!</v>
      </c>
      <c r="AC21" s="27" t="str">
        <f ca="1">IF(Evaluation!K21="","",Evaluation!K21)</f>
        <v/>
      </c>
      <c r="AD21" s="1" t="e">
        <f t="shared" si="1"/>
        <v>#NUM!</v>
      </c>
    </row>
    <row r="22" spans="1:30" ht="15.75">
      <c r="A22" s="87" t="s">
        <v>59</v>
      </c>
      <c r="B22" s="88" t="s">
        <v>60</v>
      </c>
      <c r="C22" s="89" t="s">
        <v>89</v>
      </c>
      <c r="D22" s="6">
        <f ca="1">IF('Séance 1'!C23="","",'Séance 1'!C23)</f>
        <v>15</v>
      </c>
      <c r="E22" s="27">
        <f ca="1">IF('Séance 1'!D23="","",'Séance 1'!D23)</f>
        <v>16.8</v>
      </c>
      <c r="F22" s="27" t="str">
        <f ca="1">IF('Séance 1'!E23="","",'Séance 1'!E23)</f>
        <v/>
      </c>
      <c r="G22" s="27" t="str">
        <f ca="1">IF('Séance 1'!F23="","",'Séance 1'!F23)</f>
        <v/>
      </c>
      <c r="H22" s="12" t="str">
        <f ca="1">IF('Séance 1'!G23="","",'Séance 1'!G23)</f>
        <v/>
      </c>
      <c r="I22" s="38">
        <f ca="1">IF('Séance 1'!H23="","",'Séance 1'!H23)</f>
        <v>15.9</v>
      </c>
      <c r="J22" s="6" t="str">
        <f ca="1">IF('Séance 2'!C23="","",'Séance 2'!C23)</f>
        <v/>
      </c>
      <c r="K22" s="27" t="str">
        <f ca="1">IF('Séance 2'!D23="","",'Séance 2'!D23)</f>
        <v/>
      </c>
      <c r="L22" s="27" t="str">
        <f ca="1">IF('Séance 2'!E23="","",'Séance 2'!E23)</f>
        <v/>
      </c>
      <c r="M22" s="27" t="str">
        <f ca="1">IF('Séance 2'!F23="","",'Séance 2'!F23)</f>
        <v/>
      </c>
      <c r="N22" s="12" t="str">
        <f ca="1">IF('Séance 2'!G23="","",'Séance 2'!G23)</f>
        <v/>
      </c>
      <c r="O22" s="38" t="e">
        <f ca="1">IF('Séance 2'!H23="","",'Séance 2'!H23)</f>
        <v>#NUM!</v>
      </c>
      <c r="P22" s="6" t="str">
        <f ca="1">IF('Séance 3'!C25="","",'Séance 3'!C25)</f>
        <v/>
      </c>
      <c r="Q22" s="27" t="str">
        <f ca="1">IF('Séance 3'!D25="","",'Séance 3'!D25)</f>
        <v/>
      </c>
      <c r="R22" s="27" t="str">
        <f ca="1">IF('Séance 3'!E25="","",'Séance 3'!E25)</f>
        <v/>
      </c>
      <c r="S22" s="27" t="str">
        <f ca="1">IF('Séance 3'!F25="","",'Séance 3'!F25)</f>
        <v/>
      </c>
      <c r="T22" s="12" t="str">
        <f ca="1">IF('Séance 3'!G25="","",'Séance 3'!G25)</f>
        <v/>
      </c>
      <c r="U22" s="38" t="e">
        <f ca="1">IF('Séance 3'!H25="","",'Séance 3'!H25)</f>
        <v>#NUM!</v>
      </c>
      <c r="V22" s="22" t="str">
        <f ca="1">IF(Evaluation!D22="","",Evaluation!D22)</f>
        <v/>
      </c>
      <c r="W22" s="3" t="str">
        <f ca="1">IF(Evaluation!E22="","",Evaluation!E22)</f>
        <v/>
      </c>
      <c r="X22" s="28" t="str">
        <f ca="1">IF(Evaluation!F22="","",Evaluation!F22)</f>
        <v/>
      </c>
      <c r="Y22" s="3" t="str">
        <f ca="1">IF(Evaluation!G22="","",Evaluation!G22)</f>
        <v/>
      </c>
      <c r="Z22" s="28" t="str">
        <f ca="1">IF(Evaluation!H22="","",Evaluation!H22)</f>
        <v/>
      </c>
      <c r="AA22" s="32" t="e">
        <f ca="1">IF(Evaluation!I22="","",Evaluation!I22)</f>
        <v>#NUM!</v>
      </c>
      <c r="AB22" s="6" t="e">
        <f ca="1">IF(Evaluation!J22="","",Evaluation!J22)</f>
        <v>#NUM!</v>
      </c>
      <c r="AC22" s="27" t="str">
        <f ca="1">IF(Evaluation!K22="","",Evaluation!K22)</f>
        <v/>
      </c>
      <c r="AD22" s="1" t="e">
        <f t="shared" si="1"/>
        <v>#NUM!</v>
      </c>
    </row>
    <row r="23" spans="1:30" ht="15.75">
      <c r="A23" s="90" t="s">
        <v>61</v>
      </c>
      <c r="B23" s="91" t="s">
        <v>62</v>
      </c>
      <c r="C23" s="92" t="s">
        <v>90</v>
      </c>
      <c r="D23" s="6">
        <f ca="1">IF('Séance 1'!C24="","",'Séance 1'!C24)</f>
        <v>13</v>
      </c>
      <c r="E23" s="27">
        <f ca="1">IF('Séance 1'!D24="","",'Séance 1'!D24)</f>
        <v>13.6</v>
      </c>
      <c r="F23" s="27" t="str">
        <f ca="1">IF('Séance 1'!E24="","",'Séance 1'!E24)</f>
        <v/>
      </c>
      <c r="G23" s="27" t="str">
        <f ca="1">IF('Séance 1'!F24="","",'Séance 1'!F24)</f>
        <v/>
      </c>
      <c r="H23" s="12" t="str">
        <f ca="1">IF('Séance 1'!G24="","",'Séance 1'!G24)</f>
        <v/>
      </c>
      <c r="I23" s="38">
        <f ca="1">IF('Séance 1'!H24="","",'Séance 1'!H24)</f>
        <v>13.3</v>
      </c>
      <c r="J23" s="6" t="str">
        <f ca="1">IF('Séance 2'!C24="","",'Séance 2'!C24)</f>
        <v/>
      </c>
      <c r="K23" s="27" t="str">
        <f ca="1">IF('Séance 2'!D24="","",'Séance 2'!D24)</f>
        <v/>
      </c>
      <c r="L23" s="27" t="str">
        <f ca="1">IF('Séance 2'!E24="","",'Séance 2'!E24)</f>
        <v/>
      </c>
      <c r="M23" s="27" t="str">
        <f ca="1">IF('Séance 2'!F24="","",'Séance 2'!F24)</f>
        <v/>
      </c>
      <c r="N23" s="12" t="str">
        <f ca="1">IF('Séance 2'!G24="","",'Séance 2'!G24)</f>
        <v/>
      </c>
      <c r="O23" s="38" t="e">
        <f ca="1">IF('Séance 2'!H24="","",'Séance 2'!H24)</f>
        <v>#NUM!</v>
      </c>
      <c r="P23" s="6" t="str">
        <f ca="1">IF('Séance 3'!C26="","",'Séance 3'!C26)</f>
        <v/>
      </c>
      <c r="Q23" s="27" t="str">
        <f ca="1">IF('Séance 3'!D26="","",'Séance 3'!D26)</f>
        <v/>
      </c>
      <c r="R23" s="27" t="str">
        <f ca="1">IF('Séance 3'!E26="","",'Séance 3'!E26)</f>
        <v/>
      </c>
      <c r="S23" s="27" t="str">
        <f ca="1">IF('Séance 3'!F26="","",'Séance 3'!F26)</f>
        <v/>
      </c>
      <c r="T23" s="12" t="str">
        <f ca="1">IF('Séance 3'!G26="","",'Séance 3'!G26)</f>
        <v/>
      </c>
      <c r="U23" s="38" t="e">
        <f ca="1">IF('Séance 3'!H26="","",'Séance 3'!H26)</f>
        <v>#NUM!</v>
      </c>
      <c r="V23" s="22" t="str">
        <f ca="1">IF(Evaluation!D23="","",Evaluation!D23)</f>
        <v/>
      </c>
      <c r="W23" s="3" t="str">
        <f ca="1">IF(Evaluation!E23="","",Evaluation!E23)</f>
        <v/>
      </c>
      <c r="X23" s="28" t="str">
        <f ca="1">IF(Evaluation!F23="","",Evaluation!F23)</f>
        <v/>
      </c>
      <c r="Y23" s="3" t="str">
        <f ca="1">IF(Evaluation!G23="","",Evaluation!G23)</f>
        <v/>
      </c>
      <c r="Z23" s="28" t="str">
        <f ca="1">IF(Evaluation!H23="","",Evaluation!H23)</f>
        <v/>
      </c>
      <c r="AA23" s="32" t="e">
        <f ca="1">IF(Evaluation!I23="","",Evaluation!I23)</f>
        <v>#NUM!</v>
      </c>
      <c r="AB23" s="6" t="e">
        <f ca="1">IF(Evaluation!J23="","",Evaluation!J23)</f>
        <v>#NUM!</v>
      </c>
      <c r="AC23" s="27" t="str">
        <f ca="1">IF(Evaluation!K23="","",Evaluation!K23)</f>
        <v/>
      </c>
      <c r="AD23" s="1" t="e">
        <f t="shared" si="1"/>
        <v>#NUM!</v>
      </c>
    </row>
    <row r="24" spans="1:30" ht="15.75">
      <c r="A24" s="87" t="s">
        <v>63</v>
      </c>
      <c r="B24" s="88" t="s">
        <v>46</v>
      </c>
      <c r="C24" s="89" t="s">
        <v>89</v>
      </c>
      <c r="D24" s="6">
        <f ca="1">IF('Séance 1'!C25="","",'Séance 1'!C25)</f>
        <v>16.899999999999999</v>
      </c>
      <c r="E24" s="27">
        <f ca="1">IF('Séance 1'!D25="","",'Séance 1'!D25)</f>
        <v>18</v>
      </c>
      <c r="F24" s="27" t="str">
        <f ca="1">IF('Séance 1'!E25="","",'Séance 1'!E25)</f>
        <v/>
      </c>
      <c r="G24" s="27" t="str">
        <f ca="1">IF('Séance 1'!F25="","",'Séance 1'!F25)</f>
        <v/>
      </c>
      <c r="H24" s="12" t="str">
        <f ca="1">IF('Séance 1'!G25="","",'Séance 1'!G25)</f>
        <v/>
      </c>
      <c r="I24" s="38">
        <f ca="1">IF('Séance 1'!H25="","",'Séance 1'!H25)</f>
        <v>17.45</v>
      </c>
      <c r="J24" s="6" t="str">
        <f ca="1">IF('Séance 2'!C25="","",'Séance 2'!C25)</f>
        <v/>
      </c>
      <c r="K24" s="27" t="str">
        <f ca="1">IF('Séance 2'!D25="","",'Séance 2'!D25)</f>
        <v/>
      </c>
      <c r="L24" s="27" t="str">
        <f ca="1">IF('Séance 2'!E25="","",'Séance 2'!E25)</f>
        <v/>
      </c>
      <c r="M24" s="27" t="str">
        <f ca="1">IF('Séance 2'!F25="","",'Séance 2'!F25)</f>
        <v/>
      </c>
      <c r="N24" s="12" t="str">
        <f ca="1">IF('Séance 2'!G25="","",'Séance 2'!G25)</f>
        <v/>
      </c>
      <c r="O24" s="38" t="e">
        <f ca="1">IF('Séance 2'!H25="","",'Séance 2'!H25)</f>
        <v>#NUM!</v>
      </c>
      <c r="P24" s="6" t="str">
        <f ca="1">IF('Séance 3'!C27="","",'Séance 3'!C27)</f>
        <v/>
      </c>
      <c r="Q24" s="27" t="str">
        <f ca="1">IF('Séance 3'!D27="","",'Séance 3'!D27)</f>
        <v/>
      </c>
      <c r="R24" s="27" t="str">
        <f ca="1">IF('Séance 3'!E27="","",'Séance 3'!E27)</f>
        <v/>
      </c>
      <c r="S24" s="27" t="str">
        <f ca="1">IF('Séance 3'!F27="","",'Séance 3'!F27)</f>
        <v/>
      </c>
      <c r="T24" s="12" t="str">
        <f ca="1">IF('Séance 3'!G27="","",'Séance 3'!G27)</f>
        <v/>
      </c>
      <c r="U24" s="38" t="e">
        <f ca="1">IF('Séance 3'!H27="","",'Séance 3'!H27)</f>
        <v>#NUM!</v>
      </c>
      <c r="V24" s="22" t="str">
        <f ca="1">IF(Evaluation!D24="","",Evaluation!D24)</f>
        <v/>
      </c>
      <c r="W24" s="3" t="str">
        <f ca="1">IF(Evaluation!E24="","",Evaluation!E24)</f>
        <v/>
      </c>
      <c r="X24" s="28" t="str">
        <f ca="1">IF(Evaluation!F24="","",Evaluation!F24)</f>
        <v/>
      </c>
      <c r="Y24" s="3" t="str">
        <f ca="1">IF(Evaluation!G24="","",Evaluation!G24)</f>
        <v/>
      </c>
      <c r="Z24" s="28" t="str">
        <f ca="1">IF(Evaluation!H24="","",Evaluation!H24)</f>
        <v/>
      </c>
      <c r="AA24" s="32" t="e">
        <f ca="1">IF(Evaluation!I24="","",Evaluation!I24)</f>
        <v>#NUM!</v>
      </c>
      <c r="AB24" s="6" t="e">
        <f ca="1">IF(Evaluation!J24="","",Evaluation!J24)</f>
        <v>#NUM!</v>
      </c>
      <c r="AC24" s="27" t="str">
        <f ca="1">IF(Evaluation!K24="","",Evaluation!K24)</f>
        <v/>
      </c>
      <c r="AD24" s="1" t="e">
        <f t="shared" si="1"/>
        <v>#NUM!</v>
      </c>
    </row>
    <row r="25" spans="1:30" ht="15.75">
      <c r="A25" s="90" t="s">
        <v>64</v>
      </c>
      <c r="B25" s="91" t="s">
        <v>65</v>
      </c>
      <c r="C25" s="92" t="s">
        <v>89</v>
      </c>
      <c r="D25" s="6">
        <f ca="1">IF('Séance 1'!C26="","",'Séance 1'!C26)</f>
        <v>20.6</v>
      </c>
      <c r="E25" s="27">
        <f ca="1">IF('Séance 1'!D26="","",'Séance 1'!D26)</f>
        <v>21.3</v>
      </c>
      <c r="F25" s="27" t="str">
        <f ca="1">IF('Séance 1'!E26="","",'Séance 1'!E26)</f>
        <v/>
      </c>
      <c r="G25" s="27" t="str">
        <f ca="1">IF('Séance 1'!F26="","",'Séance 1'!F26)</f>
        <v/>
      </c>
      <c r="H25" s="12" t="str">
        <f ca="1">IF('Séance 1'!G26="","",'Séance 1'!G26)</f>
        <v/>
      </c>
      <c r="I25" s="38">
        <f ca="1">IF('Séance 1'!H26="","",'Séance 1'!H26)</f>
        <v>20.950000000000003</v>
      </c>
      <c r="J25" s="6" t="str">
        <f ca="1">IF('Séance 2'!C26="","",'Séance 2'!C26)</f>
        <v/>
      </c>
      <c r="K25" s="27" t="str">
        <f ca="1">IF('Séance 2'!D26="","",'Séance 2'!D26)</f>
        <v/>
      </c>
      <c r="L25" s="27" t="str">
        <f ca="1">IF('Séance 2'!E26="","",'Séance 2'!E26)</f>
        <v/>
      </c>
      <c r="M25" s="27" t="str">
        <f ca="1">IF('Séance 2'!F26="","",'Séance 2'!F26)</f>
        <v/>
      </c>
      <c r="N25" s="12" t="str">
        <f ca="1">IF('Séance 2'!G26="","",'Séance 2'!G26)</f>
        <v/>
      </c>
      <c r="O25" s="38" t="e">
        <f ca="1">IF('Séance 2'!H26="","",'Séance 2'!H26)</f>
        <v>#NUM!</v>
      </c>
      <c r="P25" s="6" t="str">
        <f ca="1">IF('Séance 3'!C28="","",'Séance 3'!C28)</f>
        <v/>
      </c>
      <c r="Q25" s="27" t="str">
        <f ca="1">IF('Séance 3'!D28="","",'Séance 3'!D28)</f>
        <v/>
      </c>
      <c r="R25" s="27" t="str">
        <f ca="1">IF('Séance 3'!E28="","",'Séance 3'!E28)</f>
        <v/>
      </c>
      <c r="S25" s="27" t="str">
        <f ca="1">IF('Séance 3'!F28="","",'Séance 3'!F28)</f>
        <v/>
      </c>
      <c r="T25" s="12" t="str">
        <f ca="1">IF('Séance 3'!G28="","",'Séance 3'!G28)</f>
        <v/>
      </c>
      <c r="U25" s="38" t="e">
        <f ca="1">IF('Séance 3'!H28="","",'Séance 3'!H28)</f>
        <v>#NUM!</v>
      </c>
      <c r="V25" s="22" t="str">
        <f ca="1">IF(Evaluation!D25="","",Evaluation!D25)</f>
        <v/>
      </c>
      <c r="W25" s="3" t="str">
        <f ca="1">IF(Evaluation!E25="","",Evaluation!E25)</f>
        <v/>
      </c>
      <c r="X25" s="28" t="str">
        <f ca="1">IF(Evaluation!F25="","",Evaluation!F25)</f>
        <v/>
      </c>
      <c r="Y25" s="3" t="str">
        <f ca="1">IF(Evaluation!G25="","",Evaluation!G25)</f>
        <v/>
      </c>
      <c r="Z25" s="28" t="str">
        <f ca="1">IF(Evaluation!H25="","",Evaluation!H25)</f>
        <v/>
      </c>
      <c r="AA25" s="32" t="e">
        <f ca="1">IF(Evaluation!I25="","",Evaluation!I25)</f>
        <v>#NUM!</v>
      </c>
      <c r="AB25" s="6" t="e">
        <f ca="1">IF(Evaluation!J25="","",Evaluation!J25)</f>
        <v>#NUM!</v>
      </c>
      <c r="AC25" s="27" t="str">
        <f ca="1">IF(Evaluation!K25="","",Evaluation!K25)</f>
        <v/>
      </c>
      <c r="AD25" s="1" t="e">
        <f t="shared" si="1"/>
        <v>#NUM!</v>
      </c>
    </row>
    <row r="26" spans="1:30" ht="15.75">
      <c r="A26" s="87" t="s">
        <v>66</v>
      </c>
      <c r="B26" s="88" t="s">
        <v>67</v>
      </c>
      <c r="C26" s="89" t="s">
        <v>89</v>
      </c>
      <c r="D26" s="6" t="str">
        <f ca="1">IF('Séance 1'!C27="","",'Séance 1'!C27)</f>
        <v>A</v>
      </c>
      <c r="E26" s="27" t="str">
        <f ca="1">IF('Séance 1'!D27="","",'Séance 1'!D27)</f>
        <v>A</v>
      </c>
      <c r="F26" s="27" t="str">
        <f ca="1">IF('Séance 1'!E27="","",'Séance 1'!E27)</f>
        <v/>
      </c>
      <c r="G26" s="27" t="str">
        <f ca="1">IF('Séance 1'!F27="","",'Séance 1'!F27)</f>
        <v/>
      </c>
      <c r="H26" s="12" t="str">
        <f ca="1">IF('Séance 1'!G27="","",'Séance 1'!G27)</f>
        <v/>
      </c>
      <c r="I26" s="38" t="e">
        <f ca="1">IF('Séance 1'!H27="","",'Séance 1'!H27)</f>
        <v>#NUM!</v>
      </c>
      <c r="J26" s="6" t="str">
        <f ca="1">IF('Séance 2'!C27="","",'Séance 2'!C27)</f>
        <v/>
      </c>
      <c r="K26" s="27" t="str">
        <f ca="1">IF('Séance 2'!D27="","",'Séance 2'!D27)</f>
        <v/>
      </c>
      <c r="L26" s="27" t="str">
        <f ca="1">IF('Séance 2'!E27="","",'Séance 2'!E27)</f>
        <v/>
      </c>
      <c r="M26" s="27" t="str">
        <f ca="1">IF('Séance 2'!F27="","",'Séance 2'!F27)</f>
        <v/>
      </c>
      <c r="N26" s="12" t="str">
        <f ca="1">IF('Séance 2'!G27="","",'Séance 2'!G27)</f>
        <v/>
      </c>
      <c r="O26" s="38" t="e">
        <f ca="1">IF('Séance 2'!H27="","",'Séance 2'!H27)</f>
        <v>#NUM!</v>
      </c>
      <c r="P26" s="6" t="str">
        <f ca="1">IF('Séance 3'!C29="","",'Séance 3'!C29)</f>
        <v/>
      </c>
      <c r="Q26" s="27" t="str">
        <f ca="1">IF('Séance 3'!D29="","",'Séance 3'!D29)</f>
        <v/>
      </c>
      <c r="R26" s="27" t="str">
        <f ca="1">IF('Séance 3'!E29="","",'Séance 3'!E29)</f>
        <v/>
      </c>
      <c r="S26" s="27" t="str">
        <f ca="1">IF('Séance 3'!F29="","",'Séance 3'!F29)</f>
        <v/>
      </c>
      <c r="T26" s="12" t="str">
        <f ca="1">IF('Séance 3'!G29="","",'Séance 3'!G29)</f>
        <v/>
      </c>
      <c r="U26" s="38" t="e">
        <f ca="1">IF('Séance 3'!H29="","",'Séance 3'!H29)</f>
        <v>#NUM!</v>
      </c>
      <c r="V26" s="22" t="str">
        <f ca="1">IF(Evaluation!D26="","",Evaluation!D26)</f>
        <v/>
      </c>
      <c r="W26" s="3" t="str">
        <f ca="1">IF(Evaluation!E26="","",Evaluation!E26)</f>
        <v/>
      </c>
      <c r="X26" s="28" t="str">
        <f ca="1">IF(Evaluation!F26="","",Evaluation!F26)</f>
        <v/>
      </c>
      <c r="Y26" s="3" t="str">
        <f ca="1">IF(Evaluation!G26="","",Evaluation!G26)</f>
        <v/>
      </c>
      <c r="Z26" s="28" t="str">
        <f ca="1">IF(Evaluation!H26="","",Evaluation!H26)</f>
        <v/>
      </c>
      <c r="AA26" s="32" t="e">
        <f ca="1">IF(Evaluation!I26="","",Evaluation!I26)</f>
        <v>#NUM!</v>
      </c>
      <c r="AB26" s="6" t="e">
        <f ca="1">IF(Evaluation!J26="","",Evaluation!J26)</f>
        <v>#NUM!</v>
      </c>
      <c r="AC26" s="27" t="str">
        <f ca="1">IF(Evaluation!K26="","",Evaluation!K26)</f>
        <v/>
      </c>
      <c r="AD26" s="1" t="e">
        <f t="shared" si="1"/>
        <v>#NUM!</v>
      </c>
    </row>
    <row r="27" spans="1:30" ht="15.75">
      <c r="A27" s="90" t="s">
        <v>68</v>
      </c>
      <c r="B27" s="91" t="s">
        <v>69</v>
      </c>
      <c r="C27" s="92" t="s">
        <v>90</v>
      </c>
      <c r="D27" s="6">
        <f ca="1">IF('Séance 1'!C28="","",'Séance 1'!C28)</f>
        <v>6.7</v>
      </c>
      <c r="E27" s="27">
        <f ca="1">IF('Séance 1'!D28="","",'Séance 1'!D28)</f>
        <v>7.5</v>
      </c>
      <c r="F27" s="27" t="str">
        <f ca="1">IF('Séance 1'!E28="","",'Séance 1'!E28)</f>
        <v/>
      </c>
      <c r="G27" s="27" t="str">
        <f ca="1">IF('Séance 1'!F28="","",'Séance 1'!F28)</f>
        <v/>
      </c>
      <c r="H27" s="12" t="str">
        <f ca="1">IF('Séance 1'!G28="","",'Séance 1'!G28)</f>
        <v/>
      </c>
      <c r="I27" s="38">
        <f ca="1">IF('Séance 1'!H28="","",'Séance 1'!H28)</f>
        <v>7.1</v>
      </c>
      <c r="J27" s="6" t="str">
        <f ca="1">IF('Séance 2'!C28="","",'Séance 2'!C28)</f>
        <v/>
      </c>
      <c r="K27" s="27" t="str">
        <f ca="1">IF('Séance 2'!D28="","",'Séance 2'!D28)</f>
        <v/>
      </c>
      <c r="L27" s="27" t="str">
        <f ca="1">IF('Séance 2'!E28="","",'Séance 2'!E28)</f>
        <v/>
      </c>
      <c r="M27" s="27" t="str">
        <f ca="1">IF('Séance 2'!F28="","",'Séance 2'!F28)</f>
        <v/>
      </c>
      <c r="N27" s="12" t="str">
        <f ca="1">IF('Séance 2'!G28="","",'Séance 2'!G28)</f>
        <v/>
      </c>
      <c r="O27" s="38" t="e">
        <f ca="1">IF('Séance 2'!H28="","",'Séance 2'!H28)</f>
        <v>#NUM!</v>
      </c>
      <c r="P27" s="6" t="str">
        <f ca="1">IF('Séance 3'!C30="","",'Séance 3'!C30)</f>
        <v/>
      </c>
      <c r="Q27" s="27" t="str">
        <f ca="1">IF('Séance 3'!D30="","",'Séance 3'!D30)</f>
        <v/>
      </c>
      <c r="R27" s="27" t="str">
        <f ca="1">IF('Séance 3'!E30="","",'Séance 3'!E30)</f>
        <v/>
      </c>
      <c r="S27" s="27" t="str">
        <f ca="1">IF('Séance 3'!F30="","",'Séance 3'!F30)</f>
        <v/>
      </c>
      <c r="T27" s="12" t="str">
        <f ca="1">IF('Séance 3'!G30="","",'Séance 3'!G30)</f>
        <v/>
      </c>
      <c r="U27" s="38" t="e">
        <f ca="1">IF('Séance 3'!H30="","",'Séance 3'!H30)</f>
        <v>#NUM!</v>
      </c>
      <c r="V27" s="22" t="str">
        <f ca="1">IF(Evaluation!D27="","",Evaluation!D27)</f>
        <v/>
      </c>
      <c r="W27" s="3" t="str">
        <f ca="1">IF(Evaluation!E27="","",Evaluation!E27)</f>
        <v/>
      </c>
      <c r="X27" s="28" t="str">
        <f ca="1">IF(Evaluation!F27="","",Evaluation!F27)</f>
        <v/>
      </c>
      <c r="Y27" s="3" t="str">
        <f ca="1">IF(Evaluation!G27="","",Evaluation!G27)</f>
        <v/>
      </c>
      <c r="Z27" s="28" t="str">
        <f ca="1">IF(Evaluation!H27="","",Evaluation!H27)</f>
        <v/>
      </c>
      <c r="AA27" s="32" t="e">
        <f ca="1">IF(Evaluation!I27="","",Evaluation!I27)</f>
        <v>#NUM!</v>
      </c>
      <c r="AB27" s="6" t="e">
        <f ca="1">IF(Evaluation!J27="","",Evaluation!J27)</f>
        <v>#NUM!</v>
      </c>
      <c r="AC27" s="27" t="str">
        <f ca="1">IF(Evaluation!K27="","",Evaluation!K27)</f>
        <v/>
      </c>
      <c r="AD27" s="1" t="e">
        <f t="shared" si="1"/>
        <v>#NUM!</v>
      </c>
    </row>
    <row r="28" spans="1:30" ht="15.75">
      <c r="A28" s="87" t="s">
        <v>70</v>
      </c>
      <c r="B28" s="88" t="s">
        <v>26</v>
      </c>
      <c r="C28" s="89" t="s">
        <v>89</v>
      </c>
      <c r="D28" s="6">
        <f ca="1">IF('Séance 1'!C29="","",'Séance 1'!C29)</f>
        <v>15.2</v>
      </c>
      <c r="E28" s="27">
        <f ca="1">IF('Séance 1'!D29="","",'Séance 1'!D29)</f>
        <v>14.7</v>
      </c>
      <c r="F28" s="27" t="str">
        <f ca="1">IF('Séance 1'!E29="","",'Séance 1'!E29)</f>
        <v/>
      </c>
      <c r="G28" s="27" t="str">
        <f ca="1">IF('Séance 1'!F29="","",'Séance 1'!F29)</f>
        <v/>
      </c>
      <c r="H28" s="12" t="str">
        <f ca="1">IF('Séance 1'!G29="","",'Séance 1'!G29)</f>
        <v/>
      </c>
      <c r="I28" s="38">
        <f ca="1">IF('Séance 1'!H29="","",'Séance 1'!H29)</f>
        <v>14.95</v>
      </c>
      <c r="J28" s="6" t="str">
        <f ca="1">IF('Séance 2'!C29="","",'Séance 2'!C29)</f>
        <v/>
      </c>
      <c r="K28" s="27" t="str">
        <f ca="1">IF('Séance 2'!D29="","",'Séance 2'!D29)</f>
        <v/>
      </c>
      <c r="L28" s="27" t="str">
        <f ca="1">IF('Séance 2'!E29="","",'Séance 2'!E29)</f>
        <v/>
      </c>
      <c r="M28" s="27" t="str">
        <f ca="1">IF('Séance 2'!F29="","",'Séance 2'!F29)</f>
        <v/>
      </c>
      <c r="N28" s="12" t="str">
        <f ca="1">IF('Séance 2'!G29="","",'Séance 2'!G29)</f>
        <v/>
      </c>
      <c r="O28" s="38" t="e">
        <f ca="1">IF('Séance 2'!H29="","",'Séance 2'!H29)</f>
        <v>#NUM!</v>
      </c>
      <c r="P28" s="6" t="str">
        <f ca="1">IF('Séance 3'!C31="","",'Séance 3'!C31)</f>
        <v/>
      </c>
      <c r="Q28" s="27" t="str">
        <f ca="1">IF('Séance 3'!D31="","",'Séance 3'!D31)</f>
        <v/>
      </c>
      <c r="R28" s="27" t="str">
        <f ca="1">IF('Séance 3'!E31="","",'Séance 3'!E31)</f>
        <v/>
      </c>
      <c r="S28" s="27" t="str">
        <f ca="1">IF('Séance 3'!F31="","",'Séance 3'!F31)</f>
        <v/>
      </c>
      <c r="T28" s="12" t="str">
        <f ca="1">IF('Séance 3'!G31="","",'Séance 3'!G31)</f>
        <v/>
      </c>
      <c r="U28" s="38" t="e">
        <f ca="1">IF('Séance 3'!H31="","",'Séance 3'!H31)</f>
        <v>#NUM!</v>
      </c>
      <c r="V28" s="22" t="str">
        <f ca="1">IF(Evaluation!D28="","",Evaluation!D28)</f>
        <v/>
      </c>
      <c r="W28" s="3" t="str">
        <f ca="1">IF(Evaluation!E28="","",Evaluation!E28)</f>
        <v/>
      </c>
      <c r="X28" s="28" t="str">
        <f ca="1">IF(Evaluation!F28="","",Evaluation!F28)</f>
        <v/>
      </c>
      <c r="Y28" s="3" t="str">
        <f ca="1">IF(Evaluation!G28="","",Evaluation!G28)</f>
        <v/>
      </c>
      <c r="Z28" s="28" t="str">
        <f ca="1">IF(Evaluation!H28="","",Evaluation!H28)</f>
        <v/>
      </c>
      <c r="AA28" s="32" t="e">
        <f ca="1">IF(Evaluation!I28="","",Evaluation!I28)</f>
        <v>#NUM!</v>
      </c>
      <c r="AB28" s="6" t="e">
        <f ca="1">IF(Evaluation!J28="","",Evaluation!J28)</f>
        <v>#NUM!</v>
      </c>
      <c r="AC28" s="27" t="str">
        <f ca="1">IF(Evaluation!K28="","",Evaluation!K28)</f>
        <v/>
      </c>
      <c r="AD28" s="1" t="e">
        <f t="shared" si="1"/>
        <v>#NUM!</v>
      </c>
    </row>
    <row r="29" spans="1:30" ht="15.75">
      <c r="A29" s="90" t="s">
        <v>71</v>
      </c>
      <c r="B29" s="91" t="s">
        <v>72</v>
      </c>
      <c r="C29" s="92" t="s">
        <v>89</v>
      </c>
      <c r="D29" s="6" t="str">
        <f ca="1">IF('Séance 1'!C30="","",'Séance 1'!C30)</f>
        <v>D</v>
      </c>
      <c r="E29" s="27" t="str">
        <f ca="1">IF('Séance 1'!D30="","",'Séance 1'!D30)</f>
        <v>D</v>
      </c>
      <c r="F29" s="27" t="str">
        <f ca="1">IF('Séance 1'!E30="","",'Séance 1'!E30)</f>
        <v/>
      </c>
      <c r="G29" s="27" t="str">
        <f ca="1">IF('Séance 1'!F30="","",'Séance 1'!F30)</f>
        <v/>
      </c>
      <c r="H29" s="12" t="str">
        <f ca="1">IF('Séance 1'!G30="","",'Séance 1'!G30)</f>
        <v/>
      </c>
      <c r="I29" s="38" t="e">
        <f ca="1">IF('Séance 1'!H30="","",'Séance 1'!H30)</f>
        <v>#NUM!</v>
      </c>
      <c r="J29" s="6" t="str">
        <f ca="1">IF('Séance 2'!C30="","",'Séance 2'!C30)</f>
        <v/>
      </c>
      <c r="K29" s="27" t="str">
        <f ca="1">IF('Séance 2'!D30="","",'Séance 2'!D30)</f>
        <v/>
      </c>
      <c r="L29" s="27" t="str">
        <f ca="1">IF('Séance 2'!E30="","",'Séance 2'!E30)</f>
        <v/>
      </c>
      <c r="M29" s="27" t="str">
        <f ca="1">IF('Séance 2'!F30="","",'Séance 2'!F30)</f>
        <v/>
      </c>
      <c r="N29" s="12" t="str">
        <f ca="1">IF('Séance 2'!G30="","",'Séance 2'!G30)</f>
        <v/>
      </c>
      <c r="O29" s="38" t="e">
        <f ca="1">IF('Séance 2'!H30="","",'Séance 2'!H30)</f>
        <v>#NUM!</v>
      </c>
      <c r="P29" s="6" t="str">
        <f ca="1">IF('Séance 3'!C32="","",'Séance 3'!C32)</f>
        <v/>
      </c>
      <c r="Q29" s="27" t="str">
        <f ca="1">IF('Séance 3'!D32="","",'Séance 3'!D32)</f>
        <v/>
      </c>
      <c r="R29" s="27" t="str">
        <f ca="1">IF('Séance 3'!E32="","",'Séance 3'!E32)</f>
        <v/>
      </c>
      <c r="S29" s="27" t="str">
        <f ca="1">IF('Séance 3'!F32="","",'Séance 3'!F32)</f>
        <v/>
      </c>
      <c r="T29" s="12" t="str">
        <f ca="1">IF('Séance 3'!G32="","",'Séance 3'!G32)</f>
        <v/>
      </c>
      <c r="U29" s="38" t="e">
        <f ca="1">IF('Séance 3'!H32="","",'Séance 3'!H32)</f>
        <v>#NUM!</v>
      </c>
      <c r="V29" s="22" t="str">
        <f ca="1">IF(Evaluation!D29="","",Evaluation!D29)</f>
        <v/>
      </c>
      <c r="W29" s="3" t="str">
        <f ca="1">IF(Evaluation!E29="","",Evaluation!E29)</f>
        <v/>
      </c>
      <c r="X29" s="28" t="str">
        <f ca="1">IF(Evaluation!F29="","",Evaluation!F29)</f>
        <v/>
      </c>
      <c r="Y29" s="3" t="str">
        <f ca="1">IF(Evaluation!G29="","",Evaluation!G29)</f>
        <v/>
      </c>
      <c r="Z29" s="28" t="str">
        <f ca="1">IF(Evaluation!H29="","",Evaluation!H29)</f>
        <v/>
      </c>
      <c r="AA29" s="32" t="e">
        <f ca="1">IF(Evaluation!I29="","",Evaluation!I29)</f>
        <v>#NUM!</v>
      </c>
      <c r="AB29" s="6" t="e">
        <f ca="1">IF(Evaluation!J29="","",Evaluation!J29)</f>
        <v>#NUM!</v>
      </c>
      <c r="AC29" s="27" t="str">
        <f ca="1">IF(Evaluation!K29="","",Evaluation!K29)</f>
        <v/>
      </c>
      <c r="AD29" s="1" t="e">
        <f t="shared" si="1"/>
        <v>#NUM!</v>
      </c>
    </row>
    <row r="30" spans="1:30" ht="15.75">
      <c r="A30" s="87" t="s">
        <v>81</v>
      </c>
      <c r="B30" s="88" t="s">
        <v>12</v>
      </c>
      <c r="C30" s="89" t="s">
        <v>89</v>
      </c>
      <c r="D30" s="6" t="str">
        <f ca="1">IF('Séance 1'!C31="","",'Séance 1'!C31)</f>
        <v>A</v>
      </c>
      <c r="E30" s="27" t="str">
        <f ca="1">IF('Séance 1'!D31="","",'Séance 1'!D31)</f>
        <v>A</v>
      </c>
      <c r="F30" s="27" t="str">
        <f ca="1">IF('Séance 1'!E31="","",'Séance 1'!E31)</f>
        <v/>
      </c>
      <c r="G30" s="27" t="str">
        <f ca="1">IF('Séance 1'!F31="","",'Séance 1'!F31)</f>
        <v/>
      </c>
      <c r="H30" s="12" t="str">
        <f ca="1">IF('Séance 1'!G31="","",'Séance 1'!G31)</f>
        <v/>
      </c>
      <c r="I30" s="38" t="e">
        <f ca="1">IF('Séance 1'!H31="","",'Séance 1'!H31)</f>
        <v>#NUM!</v>
      </c>
      <c r="J30" s="6" t="str">
        <f ca="1">IF('Séance 2'!C31="","",'Séance 2'!C31)</f>
        <v/>
      </c>
      <c r="K30" s="27" t="str">
        <f ca="1">IF('Séance 2'!D31="","",'Séance 2'!D31)</f>
        <v/>
      </c>
      <c r="L30" s="27" t="str">
        <f ca="1">IF('Séance 2'!E31="","",'Séance 2'!E31)</f>
        <v/>
      </c>
      <c r="M30" s="27" t="str">
        <f ca="1">IF('Séance 2'!F31="","",'Séance 2'!F31)</f>
        <v/>
      </c>
      <c r="N30" s="12" t="str">
        <f ca="1">IF('Séance 2'!G31="","",'Séance 2'!G31)</f>
        <v/>
      </c>
      <c r="O30" s="38" t="e">
        <f ca="1">IF('Séance 2'!H31="","",'Séance 2'!H31)</f>
        <v>#NUM!</v>
      </c>
      <c r="P30" s="6" t="str">
        <f ca="1">IF('Séance 3'!C33="","",'Séance 3'!C33)</f>
        <v/>
      </c>
      <c r="Q30" s="27" t="str">
        <f ca="1">IF('Séance 3'!D33="","",'Séance 3'!D33)</f>
        <v/>
      </c>
      <c r="R30" s="27" t="str">
        <f ca="1">IF('Séance 3'!E33="","",'Séance 3'!E33)</f>
        <v/>
      </c>
      <c r="S30" s="27" t="str">
        <f ca="1">IF('Séance 3'!F33="","",'Séance 3'!F33)</f>
        <v/>
      </c>
      <c r="T30" s="12" t="str">
        <f ca="1">IF('Séance 3'!G33="","",'Séance 3'!G33)</f>
        <v/>
      </c>
      <c r="U30" s="38" t="e">
        <f ca="1">IF('Séance 3'!H33="","",'Séance 3'!H33)</f>
        <v>#NUM!</v>
      </c>
      <c r="V30" s="22" t="str">
        <f ca="1">IF(Evaluation!D30="","",Evaluation!D30)</f>
        <v/>
      </c>
      <c r="W30" s="3" t="str">
        <f ca="1">IF(Evaluation!E30="","",Evaluation!E30)</f>
        <v/>
      </c>
      <c r="X30" s="28" t="str">
        <f ca="1">IF(Evaluation!F30="","",Evaluation!F30)</f>
        <v/>
      </c>
      <c r="Y30" s="3" t="str">
        <f ca="1">IF(Evaluation!G30="","",Evaluation!G30)</f>
        <v/>
      </c>
      <c r="Z30" s="28" t="str">
        <f ca="1">IF(Evaluation!H30="","",Evaluation!H30)</f>
        <v/>
      </c>
      <c r="AA30" s="32" t="e">
        <f ca="1">IF(Evaluation!I30="","",Evaluation!I30)</f>
        <v>#NUM!</v>
      </c>
      <c r="AB30" s="6" t="e">
        <f ca="1">IF(Evaluation!J30="","",Evaluation!J30)</f>
        <v>#NUM!</v>
      </c>
      <c r="AC30" s="27" t="str">
        <f ca="1">IF(Evaluation!K30="","",Evaluation!K30)</f>
        <v/>
      </c>
      <c r="AD30" s="1" t="e">
        <f t="shared" si="1"/>
        <v>#NUM!</v>
      </c>
    </row>
    <row r="31" spans="1:30" ht="15.75">
      <c r="A31" s="90" t="s">
        <v>73</v>
      </c>
      <c r="B31" s="91" t="s">
        <v>74</v>
      </c>
      <c r="C31" s="92" t="s">
        <v>89</v>
      </c>
      <c r="D31" s="6" t="str">
        <f ca="1">IF('Séance 1'!C32="","",'Séance 1'!C32)</f>
        <v>D</v>
      </c>
      <c r="E31" s="27" t="str">
        <f ca="1">IF('Séance 1'!D32="","",'Séance 1'!D32)</f>
        <v>D</v>
      </c>
      <c r="F31" s="27" t="str">
        <f ca="1">IF('Séance 1'!E32="","",'Séance 1'!E32)</f>
        <v/>
      </c>
      <c r="G31" s="27" t="str">
        <f ca="1">IF('Séance 1'!F32="","",'Séance 1'!F32)</f>
        <v/>
      </c>
      <c r="H31" s="12" t="str">
        <f ca="1">IF('Séance 1'!G32="","",'Séance 1'!G32)</f>
        <v/>
      </c>
      <c r="I31" s="38" t="e">
        <f ca="1">IF('Séance 1'!H32="","",'Séance 1'!H32)</f>
        <v>#NUM!</v>
      </c>
      <c r="J31" s="6" t="str">
        <f ca="1">IF('Séance 2'!C32="","",'Séance 2'!C32)</f>
        <v/>
      </c>
      <c r="K31" s="27" t="str">
        <f ca="1">IF('Séance 2'!D32="","",'Séance 2'!D32)</f>
        <v/>
      </c>
      <c r="L31" s="27" t="str">
        <f ca="1">IF('Séance 2'!E32="","",'Séance 2'!E32)</f>
        <v/>
      </c>
      <c r="M31" s="27" t="str">
        <f ca="1">IF('Séance 2'!F32="","",'Séance 2'!F32)</f>
        <v/>
      </c>
      <c r="N31" s="12" t="str">
        <f ca="1">IF('Séance 2'!G32="","",'Séance 2'!G32)</f>
        <v/>
      </c>
      <c r="O31" s="38" t="e">
        <f ca="1">IF('Séance 2'!H32="","",'Séance 2'!H32)</f>
        <v>#NUM!</v>
      </c>
      <c r="P31" s="6" t="str">
        <f ca="1">IF('Séance 3'!C34="","",'Séance 3'!C34)</f>
        <v/>
      </c>
      <c r="Q31" s="27" t="str">
        <f ca="1">IF('Séance 3'!D34="","",'Séance 3'!D34)</f>
        <v/>
      </c>
      <c r="R31" s="27" t="str">
        <f ca="1">IF('Séance 3'!E34="","",'Séance 3'!E34)</f>
        <v/>
      </c>
      <c r="S31" s="27" t="str">
        <f ca="1">IF('Séance 3'!F34="","",'Séance 3'!F34)</f>
        <v/>
      </c>
      <c r="T31" s="12" t="str">
        <f ca="1">IF('Séance 3'!G34="","",'Séance 3'!G34)</f>
        <v/>
      </c>
      <c r="U31" s="38" t="e">
        <f ca="1">IF('Séance 3'!H34="","",'Séance 3'!H34)</f>
        <v>#NUM!</v>
      </c>
      <c r="V31" s="22" t="str">
        <f ca="1">IF(Evaluation!D31="","",Evaluation!D31)</f>
        <v/>
      </c>
      <c r="W31" s="3" t="str">
        <f ca="1">IF(Evaluation!E31="","",Evaluation!E31)</f>
        <v/>
      </c>
      <c r="X31" s="28" t="str">
        <f ca="1">IF(Evaluation!F31="","",Evaluation!F31)</f>
        <v/>
      </c>
      <c r="Y31" s="3" t="str">
        <f ca="1">IF(Evaluation!G31="","",Evaluation!G31)</f>
        <v/>
      </c>
      <c r="Z31" s="28" t="str">
        <f ca="1">IF(Evaluation!H31="","",Evaluation!H31)</f>
        <v/>
      </c>
      <c r="AA31" s="32" t="e">
        <f ca="1">IF(Evaluation!I31="","",Evaluation!I31)</f>
        <v>#NUM!</v>
      </c>
      <c r="AB31" s="6" t="e">
        <f ca="1">IF(Evaluation!J31="","",Evaluation!J31)</f>
        <v>#NUM!</v>
      </c>
      <c r="AC31" s="27" t="str">
        <f ca="1">IF(Evaluation!K31="","",Evaluation!K31)</f>
        <v/>
      </c>
      <c r="AD31" s="1" t="e">
        <f t="shared" si="1"/>
        <v>#NUM!</v>
      </c>
    </row>
    <row r="32" spans="1:30" ht="15.75">
      <c r="A32" s="87" t="s">
        <v>75</v>
      </c>
      <c r="B32" s="88" t="s">
        <v>76</v>
      </c>
      <c r="C32" s="89" t="s">
        <v>90</v>
      </c>
      <c r="D32" s="6">
        <f ca="1">IF('Séance 1'!C33="","",'Séance 1'!C33)</f>
        <v>10.5</v>
      </c>
      <c r="E32" s="27">
        <f ca="1">IF('Séance 1'!D33="","",'Séance 1'!D33)</f>
        <v>7.4</v>
      </c>
      <c r="F32" s="27" t="str">
        <f ca="1">IF('Séance 1'!E33="","",'Séance 1'!E33)</f>
        <v/>
      </c>
      <c r="G32" s="27" t="str">
        <f ca="1">IF('Séance 1'!F33="","",'Séance 1'!F33)</f>
        <v/>
      </c>
      <c r="H32" s="12" t="str">
        <f ca="1">IF('Séance 1'!G33="","",'Séance 1'!G33)</f>
        <v/>
      </c>
      <c r="I32" s="38">
        <f ca="1">IF('Séance 1'!H33="","",'Séance 1'!H33)</f>
        <v>8.9499999999999993</v>
      </c>
      <c r="J32" s="6" t="str">
        <f ca="1">IF('Séance 2'!C33="","",'Séance 2'!C33)</f>
        <v/>
      </c>
      <c r="K32" s="27" t="str">
        <f ca="1">IF('Séance 2'!D33="","",'Séance 2'!D33)</f>
        <v/>
      </c>
      <c r="L32" s="27" t="str">
        <f ca="1">IF('Séance 2'!E33="","",'Séance 2'!E33)</f>
        <v/>
      </c>
      <c r="M32" s="27" t="str">
        <f ca="1">IF('Séance 2'!F33="","",'Séance 2'!F33)</f>
        <v/>
      </c>
      <c r="N32" s="12" t="str">
        <f ca="1">IF('Séance 2'!G33="","",'Séance 2'!G33)</f>
        <v/>
      </c>
      <c r="O32" s="38" t="e">
        <f ca="1">IF('Séance 2'!H33="","",'Séance 2'!H33)</f>
        <v>#NUM!</v>
      </c>
      <c r="P32" s="6" t="str">
        <f ca="1">IF('Séance 3'!C35="","",'Séance 3'!C35)</f>
        <v/>
      </c>
      <c r="Q32" s="27" t="str">
        <f ca="1">IF('Séance 3'!D35="","",'Séance 3'!D35)</f>
        <v/>
      </c>
      <c r="R32" s="27" t="str">
        <f ca="1">IF('Séance 3'!E35="","",'Séance 3'!E35)</f>
        <v/>
      </c>
      <c r="S32" s="27" t="str">
        <f ca="1">IF('Séance 3'!F35="","",'Séance 3'!F35)</f>
        <v/>
      </c>
      <c r="T32" s="12" t="str">
        <f ca="1">IF('Séance 3'!G35="","",'Séance 3'!G35)</f>
        <v/>
      </c>
      <c r="U32" s="38" t="e">
        <f ca="1">IF('Séance 3'!H35="","",'Séance 3'!H35)</f>
        <v>#NUM!</v>
      </c>
      <c r="V32" s="22" t="str">
        <f ca="1">IF(Evaluation!D32="","",Evaluation!D32)</f>
        <v/>
      </c>
      <c r="W32" s="3" t="str">
        <f ca="1">IF(Evaluation!E32="","",Evaluation!E32)</f>
        <v/>
      </c>
      <c r="X32" s="28" t="str">
        <f ca="1">IF(Evaluation!F32="","",Evaluation!F32)</f>
        <v/>
      </c>
      <c r="Y32" s="3" t="str">
        <f ca="1">IF(Evaluation!G32="","",Evaluation!G32)</f>
        <v/>
      </c>
      <c r="Z32" s="28" t="str">
        <f ca="1">IF(Evaluation!H32="","",Evaluation!H32)</f>
        <v/>
      </c>
      <c r="AA32" s="32" t="e">
        <f ca="1">IF(Evaluation!I32="","",Evaluation!I32)</f>
        <v>#NUM!</v>
      </c>
      <c r="AB32" s="6" t="e">
        <f ca="1">IF(Evaluation!J32="","",Evaluation!J32)</f>
        <v>#NUM!</v>
      </c>
      <c r="AC32" s="27" t="str">
        <f ca="1">IF(Evaluation!K32="","",Evaluation!K32)</f>
        <v/>
      </c>
      <c r="AD32" s="1" t="e">
        <f>SUM(AB32:AC32)</f>
        <v>#NUM!</v>
      </c>
    </row>
    <row r="33" spans="1:30" ht="16.5" thickBot="1">
      <c r="A33" s="99" t="s">
        <v>77</v>
      </c>
      <c r="B33" s="100" t="s">
        <v>78</v>
      </c>
      <c r="C33" s="101" t="s">
        <v>89</v>
      </c>
      <c r="D33" s="7">
        <f ca="1">IF('Séance 1'!C33="","",'Séance 1'!C33)</f>
        <v>10.5</v>
      </c>
      <c r="E33" s="29">
        <f ca="1">IF('Séance 1'!D33="","",'Séance 1'!D33)</f>
        <v>7.4</v>
      </c>
      <c r="F33" s="29" t="str">
        <f ca="1">IF('Séance 1'!E33="","",'Séance 1'!E33)</f>
        <v/>
      </c>
      <c r="G33" s="29" t="str">
        <f ca="1">IF('Séance 1'!F33="","",'Séance 1'!F33)</f>
        <v/>
      </c>
      <c r="H33" s="13" t="str">
        <f ca="1">IF('Séance 1'!G33="","",'Séance 1'!G33)</f>
        <v/>
      </c>
      <c r="I33" s="39">
        <f ca="1">IF('Séance 1'!H33="","",'Séance 1'!H33)</f>
        <v>8.9499999999999993</v>
      </c>
      <c r="J33" s="7" t="str">
        <f ca="1">IF('Séance 2'!C33="","",'Séance 2'!C33)</f>
        <v/>
      </c>
      <c r="K33" s="29" t="str">
        <f ca="1">IF('Séance 2'!D33="","",'Séance 2'!D33)</f>
        <v/>
      </c>
      <c r="L33" s="29" t="str">
        <f ca="1">IF('Séance 2'!E33="","",'Séance 2'!E33)</f>
        <v/>
      </c>
      <c r="M33" s="29" t="str">
        <f ca="1">IF('Séance 2'!F33="","",'Séance 2'!F33)</f>
        <v/>
      </c>
      <c r="N33" s="13" t="str">
        <f ca="1">IF('Séance 2'!G33="","",'Séance 2'!G33)</f>
        <v/>
      </c>
      <c r="O33" s="39" t="e">
        <f ca="1">IF('Séance 2'!H33="","",'Séance 2'!H33)</f>
        <v>#NUM!</v>
      </c>
      <c r="P33" s="7" t="str">
        <f ca="1">IF('Séance 3'!C35="","",'Séance 3'!C35)</f>
        <v/>
      </c>
      <c r="Q33" s="29" t="str">
        <f ca="1">IF('Séance 3'!D35="","",'Séance 3'!D35)</f>
        <v/>
      </c>
      <c r="R33" s="29" t="str">
        <f ca="1">IF('Séance 3'!E35="","",'Séance 3'!E35)</f>
        <v/>
      </c>
      <c r="S33" s="29" t="str">
        <f ca="1">IF('Séance 3'!F35="","",'Séance 3'!F35)</f>
        <v/>
      </c>
      <c r="T33" s="13" t="str">
        <f ca="1">IF('Séance 3'!G35="","",'Séance 3'!G35)</f>
        <v/>
      </c>
      <c r="U33" s="39" t="e">
        <f ca="1">IF('Séance 3'!H35="","",'Séance 3'!H35)</f>
        <v>#NUM!</v>
      </c>
      <c r="V33" s="23" t="str">
        <f ca="1">IF(Evaluation!D32="","",Evaluation!D32)</f>
        <v/>
      </c>
      <c r="W33" s="3" t="str">
        <f ca="1">IF(Evaluation!E32="","",Evaluation!E32)</f>
        <v/>
      </c>
      <c r="X33" s="24" t="str">
        <f ca="1">IF(Evaluation!F32="","",Evaluation!F32)</f>
        <v/>
      </c>
      <c r="Y33" s="3" t="str">
        <f ca="1">IF(Evaluation!G32="","",Evaluation!G32)</f>
        <v/>
      </c>
      <c r="Z33" s="24" t="str">
        <f ca="1">IF(Evaluation!H32="","",Evaluation!H32)</f>
        <v/>
      </c>
      <c r="AA33" s="32" t="e">
        <f ca="1">IF(Evaluation!I32="","",Evaluation!I32)</f>
        <v>#NUM!</v>
      </c>
      <c r="AB33" s="7" t="e">
        <f ca="1">IF(Evaluation!J32="","",Evaluation!J32)</f>
        <v>#NUM!</v>
      </c>
      <c r="AC33" s="29" t="str">
        <f ca="1">IF(Evaluation!K32="","",Evaluation!K32)</f>
        <v/>
      </c>
      <c r="AD33" s="1" t="e">
        <f t="shared" si="1"/>
        <v>#NUM!</v>
      </c>
    </row>
    <row r="34" spans="1:30">
      <c r="V34" s="4"/>
    </row>
  </sheetData>
  <mergeCells count="18">
    <mergeCell ref="AA17:AD17"/>
    <mergeCell ref="AA1:AD1"/>
    <mergeCell ref="S1:U1"/>
    <mergeCell ref="P1:R1"/>
    <mergeCell ref="A1:C1"/>
    <mergeCell ref="A17:C17"/>
    <mergeCell ref="P17:R17"/>
    <mergeCell ref="S17:U17"/>
    <mergeCell ref="D1:F1"/>
    <mergeCell ref="D17:F17"/>
    <mergeCell ref="J1:L1"/>
    <mergeCell ref="G1:I1"/>
    <mergeCell ref="G17:I17"/>
    <mergeCell ref="M1:O1"/>
    <mergeCell ref="V1:Z1"/>
    <mergeCell ref="V17:Z17"/>
    <mergeCell ref="J17:L17"/>
    <mergeCell ref="M17:O17"/>
  </mergeCells>
  <phoneticPr fontId="0" type="noConversion"/>
  <printOptions horizontalCentered="1" verticalCentered="1"/>
  <pageMargins left="0.23622047244094491" right="0.19" top="0.19685039370078741" bottom="0.19685039370078741" header="0.15748031496062992" footer="0.15748031496062992"/>
  <pageSetup paperSize="9" scale="85" orientation="landscape" r:id="rId1"/>
  <headerFooter alignWithMargins="0"/>
  <colBreaks count="3" manualBreakCount="3">
    <brk id="9" max="33" man="1"/>
    <brk id="15" max="33" man="1"/>
    <brk id="21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H34"/>
  <sheetViews>
    <sheetView view="pageBreakPreview" topLeftCell="A3" zoomScale="86" zoomScaleNormal="100" zoomScaleSheetLayoutView="86" workbookViewId="0">
      <selection activeCell="K19" sqref="K19"/>
    </sheetView>
  </sheetViews>
  <sheetFormatPr baseColWidth="10" defaultRowHeight="12.75"/>
  <cols>
    <col min="1" max="1" width="16.85546875" style="106" customWidth="1"/>
    <col min="2" max="2" width="13.140625" style="106" customWidth="1"/>
    <col min="3" max="6" width="15.7109375" style="106" customWidth="1"/>
    <col min="7" max="8" width="15.140625" style="106" customWidth="1"/>
    <col min="9" max="16384" width="11.42578125" style="106"/>
  </cols>
  <sheetData>
    <row r="1" spans="1:8" ht="13.5" thickBot="1">
      <c r="A1" s="186" t="s">
        <v>8</v>
      </c>
      <c r="B1" s="186"/>
      <c r="C1" s="186"/>
      <c r="D1" s="186"/>
      <c r="E1" s="186"/>
      <c r="F1" s="186"/>
      <c r="G1" s="186"/>
      <c r="H1" s="186"/>
    </row>
    <row r="2" spans="1:8" ht="13.5" thickBot="1">
      <c r="A2" s="191" t="str">
        <f ca="1">IF(Récapitulatif!A1="","",Récapitulatif!A1)</f>
        <v>1ère1 Ma</v>
      </c>
      <c r="B2" s="191"/>
      <c r="C2" s="192" t="s">
        <v>10</v>
      </c>
      <c r="D2" s="193"/>
      <c r="E2" s="193"/>
      <c r="F2" s="193"/>
      <c r="G2" s="193"/>
      <c r="H2" s="193"/>
    </row>
    <row r="3" spans="1:8" ht="36" customHeight="1" thickBot="1">
      <c r="A3" s="72" t="s">
        <v>4</v>
      </c>
      <c r="B3" s="73" t="s">
        <v>5</v>
      </c>
      <c r="C3" s="69" t="s">
        <v>14</v>
      </c>
      <c r="D3" s="70" t="s">
        <v>15</v>
      </c>
      <c r="E3" s="70" t="s">
        <v>16</v>
      </c>
      <c r="F3" s="70" t="s">
        <v>17</v>
      </c>
      <c r="G3" s="71" t="s">
        <v>18</v>
      </c>
      <c r="H3" s="107" t="s">
        <v>19</v>
      </c>
    </row>
    <row r="4" spans="1:8" ht="16.5" customHeight="1">
      <c r="A4" s="108" t="str">
        <f ca="1">IF(Récapitulatif!A3="","",Récapitulatif!A3)</f>
        <v>ANNEIX</v>
      </c>
      <c r="B4" s="108" t="str">
        <f ca="1">IF(Récapitulatif!B3="","",Récapitulatif!B3)</f>
        <v>Charly</v>
      </c>
      <c r="C4" s="109">
        <v>16.8</v>
      </c>
      <c r="D4" s="110"/>
      <c r="E4" s="110"/>
      <c r="F4" s="111"/>
      <c r="G4" s="111"/>
      <c r="H4" s="112" t="e">
        <f>((LARGE(C4:G4,1))+(LARGE(C4:G4,2)))/2</f>
        <v>#NUM!</v>
      </c>
    </row>
    <row r="5" spans="1:8" ht="16.5" customHeight="1">
      <c r="A5" s="113" t="str">
        <f ca="1">IF(Récapitulatif!A4="","",Récapitulatif!A4)</f>
        <v>BOTELHO</v>
      </c>
      <c r="B5" s="113" t="str">
        <f ca="1">IF(Récapitulatif!B4="","",Récapitulatif!B4)</f>
        <v>Kévin</v>
      </c>
      <c r="C5" s="114">
        <v>10.9</v>
      </c>
      <c r="D5" s="115"/>
      <c r="E5" s="116"/>
      <c r="F5" s="117"/>
      <c r="G5" s="117"/>
      <c r="H5" s="107" t="e">
        <f t="shared" ref="H5:H17" si="0">((LARGE(C5:G5,1))+(LARGE(C5:G5,2)))/2</f>
        <v>#NUM!</v>
      </c>
    </row>
    <row r="6" spans="1:8" ht="16.5" customHeight="1">
      <c r="A6" s="118" t="str">
        <f ca="1">IF(Récapitulatif!A5="","",Récapitulatif!A5)</f>
        <v>BREMONT</v>
      </c>
      <c r="B6" s="118" t="str">
        <f ca="1">IF(Récapitulatif!B5="","",Récapitulatif!B5)</f>
        <v>Gwen</v>
      </c>
      <c r="C6" s="119">
        <v>13.2</v>
      </c>
      <c r="D6" s="116">
        <v>13.6</v>
      </c>
      <c r="E6" s="116"/>
      <c r="F6" s="117"/>
      <c r="G6" s="117"/>
      <c r="H6" s="107">
        <f t="shared" si="0"/>
        <v>13.399999999999999</v>
      </c>
    </row>
    <row r="7" spans="1:8" ht="16.5" customHeight="1">
      <c r="A7" s="113" t="str">
        <f ca="1">IF(Récapitulatif!A6="","",Récapitulatif!A6)</f>
        <v>DEMIRTAS</v>
      </c>
      <c r="B7" s="113" t="str">
        <f ca="1">IF(Récapitulatif!B6="","",Récapitulatif!B6)</f>
        <v>Ismael</v>
      </c>
      <c r="C7" s="114">
        <v>18.399999999999999</v>
      </c>
      <c r="D7" s="115">
        <v>24.2</v>
      </c>
      <c r="E7" s="116"/>
      <c r="F7" s="117"/>
      <c r="G7" s="117"/>
      <c r="H7" s="107">
        <f t="shared" si="0"/>
        <v>21.299999999999997</v>
      </c>
    </row>
    <row r="8" spans="1:8" ht="16.5" customHeight="1">
      <c r="A8" s="118" t="str">
        <f ca="1">IF(Récapitulatif!A7="","",Récapitulatif!A7)</f>
        <v>FRANCI</v>
      </c>
      <c r="B8" s="118" t="str">
        <f ca="1">IF(Récapitulatif!B7="","",Récapitulatif!B7)</f>
        <v>Dorian</v>
      </c>
      <c r="C8" s="119">
        <v>14.4</v>
      </c>
      <c r="D8" s="116">
        <v>18.100000000000001</v>
      </c>
      <c r="E8" s="116"/>
      <c r="F8" s="117"/>
      <c r="G8" s="117"/>
      <c r="H8" s="107">
        <f t="shared" si="0"/>
        <v>16.25</v>
      </c>
    </row>
    <row r="9" spans="1:8" ht="16.5" customHeight="1">
      <c r="A9" s="113" t="str">
        <f ca="1">IF(Récapitulatif!A8="","",Récapitulatif!A8)</f>
        <v>HENRY</v>
      </c>
      <c r="B9" s="113" t="str">
        <f ca="1">IF(Récapitulatif!B8="","",Récapitulatif!B8)</f>
        <v>Valentin</v>
      </c>
      <c r="C9" s="119">
        <v>16.2</v>
      </c>
      <c r="D9" s="116">
        <v>15.9</v>
      </c>
      <c r="E9" s="116"/>
      <c r="F9" s="117"/>
      <c r="G9" s="117"/>
      <c r="H9" s="107">
        <f t="shared" si="0"/>
        <v>16.05</v>
      </c>
    </row>
    <row r="10" spans="1:8" ht="16.5" customHeight="1">
      <c r="A10" s="118" t="str">
        <f ca="1">IF(Récapitulatif!A9="","",Récapitulatif!A9)</f>
        <v>JAFFREDO</v>
      </c>
      <c r="B10" s="118" t="str">
        <f ca="1">IF(Récapitulatif!B9="","",Récapitulatif!B9)</f>
        <v>Mathias</v>
      </c>
      <c r="C10" s="119">
        <v>19.7</v>
      </c>
      <c r="D10" s="116">
        <v>22.8</v>
      </c>
      <c r="E10" s="116"/>
      <c r="F10" s="117"/>
      <c r="G10" s="117"/>
      <c r="H10" s="107">
        <f t="shared" si="0"/>
        <v>21.25</v>
      </c>
    </row>
    <row r="11" spans="1:8" ht="16.5" customHeight="1">
      <c r="A11" s="113" t="str">
        <f ca="1">IF(Récapitulatif!A10="","",Récapitulatif!A10)</f>
        <v>JAMES</v>
      </c>
      <c r="B11" s="113" t="str">
        <f ca="1">IF(Récapitulatif!B10="","",Récapitulatif!B10)</f>
        <v>Florian</v>
      </c>
      <c r="C11" s="119">
        <v>15.1</v>
      </c>
      <c r="D11" s="116">
        <v>16.5</v>
      </c>
      <c r="E11" s="116"/>
      <c r="F11" s="117"/>
      <c r="G11" s="117"/>
      <c r="H11" s="107">
        <f t="shared" si="0"/>
        <v>15.8</v>
      </c>
    </row>
    <row r="12" spans="1:8" ht="16.5" customHeight="1">
      <c r="A12" s="118" t="str">
        <f ca="1">IF(Récapitulatif!A11="","",Récapitulatif!A11)</f>
        <v>KADIOGLU</v>
      </c>
      <c r="B12" s="118" t="str">
        <f ca="1">IF(Récapitulatif!B11="","",Récapitulatif!B11)</f>
        <v>Dylan</v>
      </c>
      <c r="C12" s="114" t="s">
        <v>82</v>
      </c>
      <c r="D12" s="115" t="s">
        <v>82</v>
      </c>
      <c r="E12" s="116"/>
      <c r="F12" s="117"/>
      <c r="G12" s="117"/>
      <c r="H12" s="107" t="e">
        <f t="shared" si="0"/>
        <v>#NUM!</v>
      </c>
    </row>
    <row r="13" spans="1:8" ht="16.5" customHeight="1">
      <c r="A13" s="113" t="str">
        <f ca="1">IF(Récapitulatif!A12="","",Récapitulatif!A12)</f>
        <v>MASSOT</v>
      </c>
      <c r="B13" s="113" t="str">
        <f ca="1">IF(Récapitulatif!B12="","",Récapitulatif!B12)</f>
        <v>Emmanuel</v>
      </c>
      <c r="C13" s="119">
        <v>17</v>
      </c>
      <c r="D13" s="116">
        <v>20.7</v>
      </c>
      <c r="E13" s="116"/>
      <c r="F13" s="117"/>
      <c r="G13" s="117"/>
      <c r="H13" s="107">
        <f t="shared" si="0"/>
        <v>18.850000000000001</v>
      </c>
    </row>
    <row r="14" spans="1:8" ht="16.5" customHeight="1">
      <c r="A14" s="118" t="str">
        <f ca="1">IF(Récapitulatif!A13="","",Récapitulatif!A13)</f>
        <v>MOREL</v>
      </c>
      <c r="B14" s="118" t="str">
        <f ca="1">IF(Récapitulatif!B13="","",Récapitulatif!B13)</f>
        <v>Rudy</v>
      </c>
      <c r="C14" s="114" t="s">
        <v>82</v>
      </c>
      <c r="D14" s="115" t="s">
        <v>82</v>
      </c>
      <c r="E14" s="116"/>
      <c r="F14" s="117"/>
      <c r="G14" s="117"/>
      <c r="H14" s="107" t="e">
        <f t="shared" si="0"/>
        <v>#NUM!</v>
      </c>
    </row>
    <row r="15" spans="1:8" ht="16.5" customHeight="1">
      <c r="A15" s="113" t="str">
        <f ca="1">IF(Récapitulatif!A14="","",Récapitulatif!A14)</f>
        <v>RICHARD</v>
      </c>
      <c r="B15" s="113" t="str">
        <f ca="1">IF(Récapitulatif!B14="","",Récapitulatif!B14)</f>
        <v>Quentin</v>
      </c>
      <c r="C15" s="114" t="s">
        <v>82</v>
      </c>
      <c r="D15" s="115" t="s">
        <v>82</v>
      </c>
      <c r="E15" s="116"/>
      <c r="F15" s="117"/>
      <c r="G15" s="117"/>
      <c r="H15" s="107" t="e">
        <f t="shared" si="0"/>
        <v>#NUM!</v>
      </c>
    </row>
    <row r="16" spans="1:8" ht="16.5" customHeight="1">
      <c r="A16" s="118" t="str">
        <f ca="1">IF(Récapitulatif!A15="","",Récapitulatif!A15)</f>
        <v>ROUSSEAU</v>
      </c>
      <c r="B16" s="118" t="str">
        <f ca="1">IF(Récapitulatif!B15="","",Récapitulatif!B15)</f>
        <v>Benoit</v>
      </c>
      <c r="C16" s="119">
        <v>17.8</v>
      </c>
      <c r="D16" s="116">
        <v>18.8</v>
      </c>
      <c r="E16" s="116"/>
      <c r="F16" s="117"/>
      <c r="G16" s="117"/>
      <c r="H16" s="107">
        <f t="shared" si="0"/>
        <v>18.3</v>
      </c>
    </row>
    <row r="17" spans="1:8" ht="16.5" customHeight="1" thickBot="1">
      <c r="A17" s="120" t="str">
        <f ca="1">IF(Récapitulatif!A16="","",Récapitulatif!A16)</f>
        <v>TALAHA</v>
      </c>
      <c r="B17" s="120" t="str">
        <f ca="1">IF(Récapitulatif!B16="","",Récapitulatif!B16)</f>
        <v>Manuele</v>
      </c>
      <c r="C17" s="121">
        <v>17.399999999999999</v>
      </c>
      <c r="D17" s="122">
        <v>17.8</v>
      </c>
      <c r="E17" s="122"/>
      <c r="F17" s="123"/>
      <c r="G17" s="123"/>
      <c r="H17" s="107">
        <f t="shared" si="0"/>
        <v>17.600000000000001</v>
      </c>
    </row>
    <row r="18" spans="1:8" ht="13.5" thickBot="1">
      <c r="A18" s="189" t="str">
        <f ca="1">IF(Récapitulatif!A17="","",Récapitulatif!A17)</f>
        <v>1ère1 Pe</v>
      </c>
      <c r="B18" s="190"/>
      <c r="C18" s="180" t="s">
        <v>7</v>
      </c>
      <c r="D18" s="187"/>
      <c r="E18" s="187"/>
      <c r="F18" s="187"/>
      <c r="G18" s="187"/>
      <c r="H18" s="188"/>
    </row>
    <row r="19" spans="1:8" ht="36" customHeight="1" thickBot="1">
      <c r="A19" s="68" t="s">
        <v>4</v>
      </c>
      <c r="B19" s="68" t="s">
        <v>5</v>
      </c>
      <c r="C19" s="69" t="s">
        <v>14</v>
      </c>
      <c r="D19" s="70" t="s">
        <v>15</v>
      </c>
      <c r="E19" s="70" t="s">
        <v>16</v>
      </c>
      <c r="F19" s="70" t="s">
        <v>17</v>
      </c>
      <c r="G19" s="71" t="s">
        <v>18</v>
      </c>
      <c r="H19" s="64" t="s">
        <v>19</v>
      </c>
    </row>
    <row r="20" spans="1:8" ht="16.5" customHeight="1">
      <c r="A20" s="108" t="str">
        <f ca="1">IF(Récapitulatif!A19="","",Récapitulatif!A19)</f>
        <v>BEAUFORT</v>
      </c>
      <c r="B20" s="108" t="str">
        <f ca="1">IF(Récapitulatif!B19="","",Récapitulatif!B19)</f>
        <v>Mickaël</v>
      </c>
      <c r="C20" s="109">
        <v>14.5</v>
      </c>
      <c r="D20" s="110">
        <v>16.3</v>
      </c>
      <c r="E20" s="110"/>
      <c r="F20" s="124"/>
      <c r="G20" s="111"/>
      <c r="H20" s="112">
        <f>((LARGE(C20:G20,1))+(LARGE(C20:G20,2)))/2</f>
        <v>15.4</v>
      </c>
    </row>
    <row r="21" spans="1:8" ht="16.5" customHeight="1">
      <c r="A21" s="113" t="str">
        <f ca="1">IF(Récapitulatif!A20="","",Récapitulatif!A20)</f>
        <v>BERTHELOT</v>
      </c>
      <c r="B21" s="113" t="str">
        <f ca="1">IF(Récapitulatif!B20="","",Récapitulatif!B20)</f>
        <v>Florian</v>
      </c>
      <c r="C21" s="114">
        <v>10.3</v>
      </c>
      <c r="D21" s="116">
        <v>11.9</v>
      </c>
      <c r="E21" s="116"/>
      <c r="F21" s="125"/>
      <c r="G21" s="117"/>
      <c r="H21" s="107">
        <f t="shared" ref="H21:H33" si="1">((LARGE(C21:G21,1))+(LARGE(C21:G21,2)))/2</f>
        <v>11.100000000000001</v>
      </c>
    </row>
    <row r="22" spans="1:8" ht="16.5" customHeight="1">
      <c r="A22" s="118" t="str">
        <f ca="1">IF(Récapitulatif!A21="","",Récapitulatif!A21)</f>
        <v>BIWILA</v>
      </c>
      <c r="B22" s="118" t="str">
        <f ca="1">IF(Récapitulatif!B21="","",Récapitulatif!B21)</f>
        <v>Yannick</v>
      </c>
      <c r="C22" s="114" t="s">
        <v>82</v>
      </c>
      <c r="D22" s="115" t="s">
        <v>82</v>
      </c>
      <c r="E22" s="116"/>
      <c r="F22" s="125"/>
      <c r="G22" s="117"/>
      <c r="H22" s="107" t="e">
        <f t="shared" si="1"/>
        <v>#NUM!</v>
      </c>
    </row>
    <row r="23" spans="1:8" ht="16.5" customHeight="1">
      <c r="A23" s="113" t="str">
        <f ca="1">IF(Récapitulatif!A22="","",Récapitulatif!A22)</f>
        <v>BOURDON</v>
      </c>
      <c r="B23" s="113" t="str">
        <f ca="1">IF(Récapitulatif!B22="","",Récapitulatif!B22)</f>
        <v>Alan</v>
      </c>
      <c r="C23" s="119">
        <v>15</v>
      </c>
      <c r="D23" s="116">
        <v>16.8</v>
      </c>
      <c r="E23" s="116"/>
      <c r="F23" s="125"/>
      <c r="G23" s="117"/>
      <c r="H23" s="107">
        <f t="shared" si="1"/>
        <v>15.9</v>
      </c>
    </row>
    <row r="24" spans="1:8" ht="16.5" customHeight="1">
      <c r="A24" s="118" t="str">
        <f ca="1">IF(Récapitulatif!A23="","",Récapitulatif!A23)</f>
        <v>BRIANTAIS</v>
      </c>
      <c r="B24" s="118" t="str">
        <f ca="1">IF(Récapitulatif!B23="","",Récapitulatif!B23)</f>
        <v>Cassandra</v>
      </c>
      <c r="C24" s="119">
        <v>13</v>
      </c>
      <c r="D24" s="116">
        <v>13.6</v>
      </c>
      <c r="E24" s="116"/>
      <c r="F24" s="125"/>
      <c r="G24" s="117"/>
      <c r="H24" s="107">
        <f t="shared" si="1"/>
        <v>13.3</v>
      </c>
    </row>
    <row r="25" spans="1:8" ht="16.5" customHeight="1">
      <c r="A25" s="113" t="str">
        <f ca="1">IF(Récapitulatif!A24="","",Récapitulatif!A24)</f>
        <v>CASTRIEN</v>
      </c>
      <c r="B25" s="113" t="str">
        <f ca="1">IF(Récapitulatif!B24="","",Récapitulatif!B24)</f>
        <v>Dylan</v>
      </c>
      <c r="C25" s="114">
        <v>16.899999999999999</v>
      </c>
      <c r="D25" s="116">
        <v>18</v>
      </c>
      <c r="E25" s="116"/>
      <c r="F25" s="125"/>
      <c r="G25" s="117"/>
      <c r="H25" s="107">
        <f t="shared" si="1"/>
        <v>17.45</v>
      </c>
    </row>
    <row r="26" spans="1:8" ht="16.5" customHeight="1">
      <c r="A26" s="118" t="str">
        <f ca="1">IF(Récapitulatif!A25="","",Récapitulatif!A25)</f>
        <v>CHOBLET</v>
      </c>
      <c r="B26" s="118" t="str">
        <f ca="1">IF(Récapitulatif!B25="","",Récapitulatif!B25)</f>
        <v>Cyril</v>
      </c>
      <c r="C26" s="114">
        <v>20.6</v>
      </c>
      <c r="D26" s="116">
        <v>21.3</v>
      </c>
      <c r="E26" s="116"/>
      <c r="F26" s="125"/>
      <c r="G26" s="117"/>
      <c r="H26" s="107">
        <f t="shared" si="1"/>
        <v>20.950000000000003</v>
      </c>
    </row>
    <row r="27" spans="1:8" ht="16.5" customHeight="1">
      <c r="A27" s="113" t="str">
        <f ca="1">IF(Récapitulatif!A26="","",Récapitulatif!A26)</f>
        <v>DUBREIL</v>
      </c>
      <c r="B27" s="113" t="str">
        <f ca="1">IF(Récapitulatif!B26="","",Récapitulatif!B26)</f>
        <v>Tony</v>
      </c>
      <c r="C27" s="114" t="s">
        <v>82</v>
      </c>
      <c r="D27" s="115" t="s">
        <v>82</v>
      </c>
      <c r="E27" s="116"/>
      <c r="F27" s="125"/>
      <c r="G27" s="117"/>
      <c r="H27" s="107" t="e">
        <f t="shared" si="1"/>
        <v>#NUM!</v>
      </c>
    </row>
    <row r="28" spans="1:8" ht="16.5" customHeight="1">
      <c r="A28" s="118" t="str">
        <f ca="1">IF(Récapitulatif!A27="","",Récapitulatif!A27)</f>
        <v>FORTHOMME</v>
      </c>
      <c r="B28" s="118" t="str">
        <f ca="1">IF(Récapitulatif!B27="","",Récapitulatif!B27)</f>
        <v>Emmanuelle</v>
      </c>
      <c r="C28" s="119">
        <v>6.7</v>
      </c>
      <c r="D28" s="116">
        <v>7.5</v>
      </c>
      <c r="E28" s="116"/>
      <c r="F28" s="125"/>
      <c r="G28" s="117"/>
      <c r="H28" s="107">
        <f t="shared" si="1"/>
        <v>7.1</v>
      </c>
    </row>
    <row r="29" spans="1:8" ht="16.5" customHeight="1">
      <c r="A29" s="113" t="str">
        <f ca="1">IF(Récapitulatif!A28="","",Récapitulatif!A28)</f>
        <v>FOUQUET</v>
      </c>
      <c r="B29" s="113" t="str">
        <f ca="1">IF(Récapitulatif!B28="","",Récapitulatif!B28)</f>
        <v>Alexandre</v>
      </c>
      <c r="C29" s="119">
        <v>15.2</v>
      </c>
      <c r="D29" s="116">
        <v>14.7</v>
      </c>
      <c r="E29" s="116"/>
      <c r="F29" s="125"/>
      <c r="G29" s="117"/>
      <c r="H29" s="107">
        <f t="shared" si="1"/>
        <v>14.95</v>
      </c>
    </row>
    <row r="30" spans="1:8" ht="16.5" customHeight="1">
      <c r="A30" s="118" t="str">
        <f ca="1">IF(Récapitulatif!A29="","",Récapitulatif!A29)</f>
        <v>GUIBLIN</v>
      </c>
      <c r="B30" s="118" t="str">
        <f ca="1">IF(Récapitulatif!B29="","",Récapitulatif!B29)</f>
        <v>Paul</v>
      </c>
      <c r="C30" s="114" t="s">
        <v>83</v>
      </c>
      <c r="D30" s="115" t="s">
        <v>83</v>
      </c>
      <c r="E30" s="116"/>
      <c r="F30" s="125"/>
      <c r="G30" s="117"/>
      <c r="H30" s="107" t="e">
        <f t="shared" si="1"/>
        <v>#NUM!</v>
      </c>
    </row>
    <row r="31" spans="1:8" ht="16.5" customHeight="1">
      <c r="A31" s="113" t="str">
        <f ca="1">IF(Récapitulatif!A30="","",Récapitulatif!A30)</f>
        <v>GUILLEMIN</v>
      </c>
      <c r="B31" s="113" t="str">
        <f ca="1">IF(Récapitulatif!B30="","",Récapitulatif!B30)</f>
        <v>Quentin</v>
      </c>
      <c r="C31" s="114" t="s">
        <v>82</v>
      </c>
      <c r="D31" s="115" t="s">
        <v>82</v>
      </c>
      <c r="E31" s="116"/>
      <c r="F31" s="125"/>
      <c r="G31" s="117"/>
      <c r="H31" s="107" t="e">
        <f t="shared" si="1"/>
        <v>#NUM!</v>
      </c>
    </row>
    <row r="32" spans="1:8" ht="16.5" customHeight="1">
      <c r="A32" s="118" t="str">
        <f ca="1">IF(Récapitulatif!A31="","",Récapitulatif!A31)</f>
        <v>LEMONNIER</v>
      </c>
      <c r="B32" s="118" t="str">
        <f ca="1">IF(Récapitulatif!B31="","",Récapitulatif!B31)</f>
        <v>Maxime</v>
      </c>
      <c r="C32" s="114" t="s">
        <v>83</v>
      </c>
      <c r="D32" s="115" t="s">
        <v>83</v>
      </c>
      <c r="E32" s="116"/>
      <c r="F32" s="125"/>
      <c r="G32" s="117"/>
      <c r="H32" s="107" t="e">
        <f t="shared" si="1"/>
        <v>#NUM!</v>
      </c>
    </row>
    <row r="33" spans="1:8" ht="16.5" customHeight="1">
      <c r="A33" s="113" t="str">
        <f ca="1">IF(Récapitulatif!A32="","",Récapitulatif!A32)</f>
        <v>ORAIN</v>
      </c>
      <c r="B33" s="113" t="str">
        <f ca="1">IF(Récapitulatif!B32="","",Récapitulatif!B32)</f>
        <v>Ophélie</v>
      </c>
      <c r="C33" s="119">
        <v>10.5</v>
      </c>
      <c r="D33" s="116">
        <v>7.4</v>
      </c>
      <c r="E33" s="116"/>
      <c r="F33" s="125"/>
      <c r="G33" s="117"/>
      <c r="H33" s="107">
        <f t="shared" si="1"/>
        <v>8.9499999999999993</v>
      </c>
    </row>
    <row r="34" spans="1:8" ht="17.25" customHeight="1" thickBot="1">
      <c r="A34" s="126" t="str">
        <f ca="1">IF(Récapitulatif!A33="","",Récapitulatif!A33)</f>
        <v>PATY</v>
      </c>
      <c r="B34" s="126" t="str">
        <f ca="1">IF(Récapitulatif!B33="","",Récapitulatif!B33)</f>
        <v>Charlie</v>
      </c>
      <c r="C34" s="127">
        <v>17.5</v>
      </c>
      <c r="D34" s="128">
        <v>19.7</v>
      </c>
      <c r="E34" s="128"/>
      <c r="F34" s="129"/>
      <c r="G34" s="130"/>
      <c r="H34" s="131"/>
    </row>
  </sheetData>
  <mergeCells count="5">
    <mergeCell ref="A1:H1"/>
    <mergeCell ref="C18:H18"/>
    <mergeCell ref="A18:B18"/>
    <mergeCell ref="A2:B2"/>
    <mergeCell ref="C2:H2"/>
  </mergeCells>
  <phoneticPr fontId="0" type="noConversion"/>
  <printOptions horizontalCentered="1" verticalCentered="1"/>
  <pageMargins left="0.23622047244094491" right="0.23622047244094491" top="0.19685039370078741" bottom="0.19685039370078741" header="0.15748031496062992" footer="0.15748031496062992"/>
  <pageSetup paperSize="9" scale="8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4"/>
  <sheetViews>
    <sheetView view="pageBreakPreview" zoomScale="102" zoomScaleNormal="100" zoomScaleSheetLayoutView="102" workbookViewId="0">
      <selection activeCell="H34" sqref="A1:H34"/>
    </sheetView>
  </sheetViews>
  <sheetFormatPr baseColWidth="10" defaultRowHeight="12.75"/>
  <cols>
    <col min="1" max="1" width="16.42578125" style="106" customWidth="1"/>
    <col min="2" max="2" width="13.7109375" style="106" customWidth="1"/>
    <col min="3" max="7" width="11.42578125" style="106"/>
    <col min="8" max="8" width="16.140625" style="106" customWidth="1"/>
    <col min="9" max="16384" width="11.42578125" style="106"/>
  </cols>
  <sheetData>
    <row r="1" spans="1:8" ht="13.5" thickBot="1">
      <c r="A1" s="194" t="s">
        <v>13</v>
      </c>
      <c r="B1" s="176"/>
      <c r="C1" s="176"/>
      <c r="D1" s="176"/>
      <c r="E1" s="176"/>
      <c r="F1" s="176"/>
      <c r="G1" s="176"/>
      <c r="H1" s="177"/>
    </row>
    <row r="2" spans="1:8" ht="13.5" thickBot="1">
      <c r="A2" s="189" t="str">
        <f ca="1">IF(Récapitulatif!A1="","",Récapitulatif!A1)</f>
        <v>1ère1 Ma</v>
      </c>
      <c r="B2" s="190"/>
      <c r="C2" s="195" t="s">
        <v>10</v>
      </c>
      <c r="D2" s="187"/>
      <c r="E2" s="187"/>
      <c r="F2" s="187"/>
      <c r="G2" s="187"/>
      <c r="H2" s="188"/>
    </row>
    <row r="3" spans="1:8" ht="27" customHeight="1" thickBot="1">
      <c r="A3" s="68" t="s">
        <v>4</v>
      </c>
      <c r="B3" s="74" t="s">
        <v>5</v>
      </c>
      <c r="C3" s="75" t="s">
        <v>14</v>
      </c>
      <c r="D3" s="76" t="s">
        <v>15</v>
      </c>
      <c r="E3" s="76" t="s">
        <v>16</v>
      </c>
      <c r="F3" s="76" t="s">
        <v>17</v>
      </c>
      <c r="G3" s="77" t="s">
        <v>18</v>
      </c>
      <c r="H3" s="64" t="s">
        <v>19</v>
      </c>
    </row>
    <row r="4" spans="1:8">
      <c r="A4" s="108" t="str">
        <f ca="1">IF(Récapitulatif!A3="","",Récapitulatif!A3)</f>
        <v>ANNEIX</v>
      </c>
      <c r="B4" s="108" t="str">
        <f ca="1">IF(Récapitulatif!B3="","",Récapitulatif!B3)</f>
        <v>Charly</v>
      </c>
      <c r="C4" s="109"/>
      <c r="D4" s="111"/>
      <c r="E4" s="111"/>
      <c r="F4" s="111"/>
      <c r="G4" s="132"/>
      <c r="H4" s="112" t="e">
        <f>((LARGE(C4:G4,1))+(LARGE(C4:G4,2)))/2</f>
        <v>#NUM!</v>
      </c>
    </row>
    <row r="5" spans="1:8">
      <c r="A5" s="113" t="str">
        <f ca="1">IF(Récapitulatif!A4="","",Récapitulatif!A4)</f>
        <v>BOTELHO</v>
      </c>
      <c r="B5" s="113" t="str">
        <f ca="1">IF(Récapitulatif!B4="","",Récapitulatif!B4)</f>
        <v>Kévin</v>
      </c>
      <c r="C5" s="119"/>
      <c r="D5" s="117"/>
      <c r="E5" s="117"/>
      <c r="F5" s="117"/>
      <c r="G5" s="133"/>
      <c r="H5" s="107" t="e">
        <f t="shared" ref="H5:H17" si="0">((LARGE(C5:G5,1))+(LARGE(C5:G5,2)))/2</f>
        <v>#NUM!</v>
      </c>
    </row>
    <row r="6" spans="1:8">
      <c r="A6" s="118" t="str">
        <f ca="1">IF(Récapitulatif!A5="","",Récapitulatif!A5)</f>
        <v>BREMONT</v>
      </c>
      <c r="B6" s="118" t="str">
        <f ca="1">IF(Récapitulatif!B5="","",Récapitulatif!B5)</f>
        <v>Gwen</v>
      </c>
      <c r="C6" s="119"/>
      <c r="D6" s="117"/>
      <c r="E6" s="117"/>
      <c r="F6" s="117"/>
      <c r="G6" s="133"/>
      <c r="H6" s="107" t="e">
        <f t="shared" si="0"/>
        <v>#NUM!</v>
      </c>
    </row>
    <row r="7" spans="1:8">
      <c r="A7" s="113" t="str">
        <f ca="1">IF(Récapitulatif!A6="","",Récapitulatif!A6)</f>
        <v>DEMIRTAS</v>
      </c>
      <c r="B7" s="113" t="str">
        <f ca="1">IF(Récapitulatif!B6="","",Récapitulatif!B6)</f>
        <v>Ismael</v>
      </c>
      <c r="C7" s="119"/>
      <c r="D7" s="117"/>
      <c r="E7" s="117"/>
      <c r="F7" s="117"/>
      <c r="G7" s="133"/>
      <c r="H7" s="107" t="e">
        <f t="shared" si="0"/>
        <v>#NUM!</v>
      </c>
    </row>
    <row r="8" spans="1:8">
      <c r="A8" s="118" t="str">
        <f ca="1">IF(Récapitulatif!A7="","",Récapitulatif!A7)</f>
        <v>FRANCI</v>
      </c>
      <c r="B8" s="118" t="str">
        <f ca="1">IF(Récapitulatif!B7="","",Récapitulatif!B7)</f>
        <v>Dorian</v>
      </c>
      <c r="C8" s="119"/>
      <c r="D8" s="117"/>
      <c r="E8" s="117"/>
      <c r="F8" s="117"/>
      <c r="G8" s="133"/>
      <c r="H8" s="107" t="e">
        <f t="shared" si="0"/>
        <v>#NUM!</v>
      </c>
    </row>
    <row r="9" spans="1:8">
      <c r="A9" s="113" t="str">
        <f ca="1">IF(Récapitulatif!A8="","",Récapitulatif!A8)</f>
        <v>HENRY</v>
      </c>
      <c r="B9" s="113" t="str">
        <f ca="1">IF(Récapitulatif!B8="","",Récapitulatif!B8)</f>
        <v>Valentin</v>
      </c>
      <c r="C9" s="119"/>
      <c r="D9" s="117"/>
      <c r="E9" s="117"/>
      <c r="F9" s="117"/>
      <c r="G9" s="133"/>
      <c r="H9" s="107" t="e">
        <f t="shared" si="0"/>
        <v>#NUM!</v>
      </c>
    </row>
    <row r="10" spans="1:8">
      <c r="A10" s="118" t="str">
        <f ca="1">IF(Récapitulatif!A9="","",Récapitulatif!A9)</f>
        <v>JAFFREDO</v>
      </c>
      <c r="B10" s="118" t="str">
        <f ca="1">IF(Récapitulatif!B9="","",Récapitulatif!B9)</f>
        <v>Mathias</v>
      </c>
      <c r="C10" s="119"/>
      <c r="D10" s="117"/>
      <c r="E10" s="117"/>
      <c r="F10" s="117"/>
      <c r="G10" s="133"/>
      <c r="H10" s="107" t="e">
        <f t="shared" si="0"/>
        <v>#NUM!</v>
      </c>
    </row>
    <row r="11" spans="1:8">
      <c r="A11" s="113" t="str">
        <f ca="1">IF(Récapitulatif!A10="","",Récapitulatif!A10)</f>
        <v>JAMES</v>
      </c>
      <c r="B11" s="113" t="str">
        <f ca="1">IF(Récapitulatif!B10="","",Récapitulatif!B10)</f>
        <v>Florian</v>
      </c>
      <c r="C11" s="119"/>
      <c r="D11" s="117"/>
      <c r="E11" s="117"/>
      <c r="F11" s="117"/>
      <c r="G11" s="133"/>
      <c r="H11" s="107" t="e">
        <f t="shared" si="0"/>
        <v>#NUM!</v>
      </c>
    </row>
    <row r="12" spans="1:8">
      <c r="A12" s="118" t="str">
        <f ca="1">IF(Récapitulatif!A11="","",Récapitulatif!A11)</f>
        <v>KADIOGLU</v>
      </c>
      <c r="B12" s="118" t="str">
        <f ca="1">IF(Récapitulatif!B11="","",Récapitulatif!B11)</f>
        <v>Dylan</v>
      </c>
      <c r="C12" s="119"/>
      <c r="D12" s="117"/>
      <c r="E12" s="117"/>
      <c r="F12" s="117"/>
      <c r="G12" s="133"/>
      <c r="H12" s="107" t="e">
        <f t="shared" si="0"/>
        <v>#NUM!</v>
      </c>
    </row>
    <row r="13" spans="1:8">
      <c r="A13" s="113" t="str">
        <f ca="1">IF(Récapitulatif!A12="","",Récapitulatif!A12)</f>
        <v>MASSOT</v>
      </c>
      <c r="B13" s="113" t="str">
        <f ca="1">IF(Récapitulatif!B12="","",Récapitulatif!B12)</f>
        <v>Emmanuel</v>
      </c>
      <c r="C13" s="119"/>
      <c r="D13" s="117"/>
      <c r="E13" s="117"/>
      <c r="F13" s="117"/>
      <c r="G13" s="133"/>
      <c r="H13" s="107" t="e">
        <f t="shared" si="0"/>
        <v>#NUM!</v>
      </c>
    </row>
    <row r="14" spans="1:8">
      <c r="A14" s="118" t="str">
        <f ca="1">IF(Récapitulatif!A13="","",Récapitulatif!A13)</f>
        <v>MOREL</v>
      </c>
      <c r="B14" s="118" t="str">
        <f ca="1">IF(Récapitulatif!B13="","",Récapitulatif!B13)</f>
        <v>Rudy</v>
      </c>
      <c r="C14" s="119"/>
      <c r="D14" s="117"/>
      <c r="E14" s="117"/>
      <c r="F14" s="117"/>
      <c r="G14" s="133"/>
      <c r="H14" s="107" t="e">
        <f t="shared" si="0"/>
        <v>#NUM!</v>
      </c>
    </row>
    <row r="15" spans="1:8">
      <c r="A15" s="113" t="str">
        <f ca="1">IF(Récapitulatif!A14="","",Récapitulatif!A14)</f>
        <v>RICHARD</v>
      </c>
      <c r="B15" s="113" t="str">
        <f ca="1">IF(Récapitulatif!B14="","",Récapitulatif!B14)</f>
        <v>Quentin</v>
      </c>
      <c r="C15" s="119"/>
      <c r="D15" s="117"/>
      <c r="E15" s="117"/>
      <c r="F15" s="117"/>
      <c r="G15" s="133"/>
      <c r="H15" s="107" t="e">
        <f t="shared" si="0"/>
        <v>#NUM!</v>
      </c>
    </row>
    <row r="16" spans="1:8">
      <c r="A16" s="118" t="str">
        <f ca="1">IF(Récapitulatif!A15="","",Récapitulatif!A15)</f>
        <v>ROUSSEAU</v>
      </c>
      <c r="B16" s="118" t="str">
        <f ca="1">IF(Récapitulatif!B15="","",Récapitulatif!B15)</f>
        <v>Benoit</v>
      </c>
      <c r="C16" s="119"/>
      <c r="D16" s="117"/>
      <c r="E16" s="117"/>
      <c r="F16" s="117"/>
      <c r="G16" s="133"/>
      <c r="H16" s="107" t="e">
        <f t="shared" si="0"/>
        <v>#NUM!</v>
      </c>
    </row>
    <row r="17" spans="1:8" ht="13.5" thickBot="1">
      <c r="A17" s="120" t="str">
        <f ca="1">IF(Récapitulatif!A16="","",Récapitulatif!A16)</f>
        <v>TALAHA</v>
      </c>
      <c r="B17" s="120" t="str">
        <f ca="1">IF(Récapitulatif!B16="","",Récapitulatif!B16)</f>
        <v>Manuele</v>
      </c>
      <c r="C17" s="127"/>
      <c r="D17" s="130"/>
      <c r="E17" s="130"/>
      <c r="F17" s="130"/>
      <c r="G17" s="134"/>
      <c r="H17" s="137" t="e">
        <f t="shared" si="0"/>
        <v>#NUM!</v>
      </c>
    </row>
    <row r="18" spans="1:8" ht="13.5" thickBot="1">
      <c r="A18" s="189" t="str">
        <f ca="1">IF(Récapitulatif!A17="","",Récapitulatif!A17)</f>
        <v>1ère1 Pe</v>
      </c>
      <c r="B18" s="190"/>
      <c r="C18" s="195" t="s">
        <v>10</v>
      </c>
      <c r="D18" s="187"/>
      <c r="E18" s="187"/>
      <c r="F18" s="187"/>
      <c r="G18" s="187"/>
      <c r="H18" s="188"/>
    </row>
    <row r="19" spans="1:8" ht="27.75" customHeight="1" thickBot="1">
      <c r="A19" s="68" t="s">
        <v>4</v>
      </c>
      <c r="B19" s="74" t="s">
        <v>5</v>
      </c>
      <c r="C19" s="75" t="s">
        <v>14</v>
      </c>
      <c r="D19" s="76" t="s">
        <v>15</v>
      </c>
      <c r="E19" s="76" t="s">
        <v>16</v>
      </c>
      <c r="F19" s="76" t="s">
        <v>17</v>
      </c>
      <c r="G19" s="77" t="s">
        <v>18</v>
      </c>
      <c r="H19" s="64" t="s">
        <v>19</v>
      </c>
    </row>
    <row r="20" spans="1:8">
      <c r="A20" s="108" t="str">
        <f ca="1">IF(Récapitulatif!A19="","",Récapitulatif!A19)</f>
        <v>BEAUFORT</v>
      </c>
      <c r="B20" s="108" t="str">
        <f ca="1">IF(Récapitulatif!B19="","",Récapitulatif!B19)</f>
        <v>Mickaël</v>
      </c>
      <c r="C20" s="109"/>
      <c r="D20" s="111"/>
      <c r="E20" s="111"/>
      <c r="F20" s="111"/>
      <c r="G20" s="132"/>
      <c r="H20" s="112" t="e">
        <f>((LARGE(C20:G20,1))+(LARGE(C20:G20,2)))/2</f>
        <v>#NUM!</v>
      </c>
    </row>
    <row r="21" spans="1:8">
      <c r="A21" s="113" t="str">
        <f ca="1">IF(Récapitulatif!A20="","",Récapitulatif!A20)</f>
        <v>BERTHELOT</v>
      </c>
      <c r="B21" s="113" t="str">
        <f ca="1">IF(Récapitulatif!B20="","",Récapitulatif!B20)</f>
        <v>Florian</v>
      </c>
      <c r="C21" s="119"/>
      <c r="D21" s="117"/>
      <c r="E21" s="117"/>
      <c r="F21" s="117"/>
      <c r="G21" s="133"/>
      <c r="H21" s="107" t="e">
        <f t="shared" ref="H21:H33" si="1">((LARGE(C21:G21,1))+(LARGE(C21:G21,2)))/2</f>
        <v>#NUM!</v>
      </c>
    </row>
    <row r="22" spans="1:8">
      <c r="A22" s="118" t="str">
        <f ca="1">IF(Récapitulatif!A21="","",Récapitulatif!A21)</f>
        <v>BIWILA</v>
      </c>
      <c r="B22" s="118" t="str">
        <f ca="1">IF(Récapitulatif!B21="","",Récapitulatif!B21)</f>
        <v>Yannick</v>
      </c>
      <c r="C22" s="119"/>
      <c r="D22" s="117"/>
      <c r="E22" s="117"/>
      <c r="F22" s="117"/>
      <c r="G22" s="133"/>
      <c r="H22" s="107" t="e">
        <f t="shared" si="1"/>
        <v>#NUM!</v>
      </c>
    </row>
    <row r="23" spans="1:8">
      <c r="A23" s="113" t="str">
        <f ca="1">IF(Récapitulatif!A22="","",Récapitulatif!A22)</f>
        <v>BOURDON</v>
      </c>
      <c r="B23" s="113" t="str">
        <f ca="1">IF(Récapitulatif!B22="","",Récapitulatif!B22)</f>
        <v>Alan</v>
      </c>
      <c r="C23" s="119"/>
      <c r="D23" s="117"/>
      <c r="E23" s="117"/>
      <c r="F23" s="117"/>
      <c r="G23" s="133"/>
      <c r="H23" s="107" t="e">
        <f t="shared" si="1"/>
        <v>#NUM!</v>
      </c>
    </row>
    <row r="24" spans="1:8">
      <c r="A24" s="118" t="str">
        <f ca="1">IF(Récapitulatif!A23="","",Récapitulatif!A23)</f>
        <v>BRIANTAIS</v>
      </c>
      <c r="B24" s="118" t="str">
        <f ca="1">IF(Récapitulatif!B23="","",Récapitulatif!B23)</f>
        <v>Cassandra</v>
      </c>
      <c r="C24" s="119"/>
      <c r="D24" s="117"/>
      <c r="E24" s="117"/>
      <c r="F24" s="117"/>
      <c r="G24" s="133"/>
      <c r="H24" s="107" t="e">
        <f t="shared" si="1"/>
        <v>#NUM!</v>
      </c>
    </row>
    <row r="25" spans="1:8">
      <c r="A25" s="113" t="str">
        <f ca="1">IF(Récapitulatif!A24="","",Récapitulatif!A24)</f>
        <v>CASTRIEN</v>
      </c>
      <c r="B25" s="113" t="str">
        <f ca="1">IF(Récapitulatif!B24="","",Récapitulatif!B24)</f>
        <v>Dylan</v>
      </c>
      <c r="C25" s="119"/>
      <c r="D25" s="117"/>
      <c r="E25" s="117"/>
      <c r="F25" s="117"/>
      <c r="G25" s="133"/>
      <c r="H25" s="107" t="e">
        <f t="shared" si="1"/>
        <v>#NUM!</v>
      </c>
    </row>
    <row r="26" spans="1:8">
      <c r="A26" s="118" t="str">
        <f ca="1">IF(Récapitulatif!A25="","",Récapitulatif!A25)</f>
        <v>CHOBLET</v>
      </c>
      <c r="B26" s="118" t="str">
        <f ca="1">IF(Récapitulatif!B25="","",Récapitulatif!B25)</f>
        <v>Cyril</v>
      </c>
      <c r="C26" s="119"/>
      <c r="D26" s="117"/>
      <c r="E26" s="117"/>
      <c r="F26" s="117"/>
      <c r="G26" s="133"/>
      <c r="H26" s="107" t="e">
        <f t="shared" si="1"/>
        <v>#NUM!</v>
      </c>
    </row>
    <row r="27" spans="1:8">
      <c r="A27" s="113" t="str">
        <f ca="1">IF(Récapitulatif!A26="","",Récapitulatif!A26)</f>
        <v>DUBREIL</v>
      </c>
      <c r="B27" s="113" t="str">
        <f ca="1">IF(Récapitulatif!B26="","",Récapitulatif!B26)</f>
        <v>Tony</v>
      </c>
      <c r="C27" s="119"/>
      <c r="D27" s="117"/>
      <c r="E27" s="117"/>
      <c r="F27" s="117"/>
      <c r="G27" s="133"/>
      <c r="H27" s="107" t="e">
        <f t="shared" si="1"/>
        <v>#NUM!</v>
      </c>
    </row>
    <row r="28" spans="1:8">
      <c r="A28" s="118" t="str">
        <f ca="1">IF(Récapitulatif!A27="","",Récapitulatif!A27)</f>
        <v>FORTHOMME</v>
      </c>
      <c r="B28" s="118" t="str">
        <f ca="1">IF(Récapitulatif!B27="","",Récapitulatif!B27)</f>
        <v>Emmanuelle</v>
      </c>
      <c r="C28" s="119"/>
      <c r="D28" s="117"/>
      <c r="E28" s="117"/>
      <c r="F28" s="117"/>
      <c r="G28" s="133"/>
      <c r="H28" s="107" t="e">
        <f t="shared" si="1"/>
        <v>#NUM!</v>
      </c>
    </row>
    <row r="29" spans="1:8">
      <c r="A29" s="113" t="str">
        <f ca="1">IF(Récapitulatif!A28="","",Récapitulatif!A28)</f>
        <v>FOUQUET</v>
      </c>
      <c r="B29" s="113" t="str">
        <f ca="1">IF(Récapitulatif!B28="","",Récapitulatif!B28)</f>
        <v>Alexandre</v>
      </c>
      <c r="C29" s="119"/>
      <c r="D29" s="117"/>
      <c r="E29" s="117"/>
      <c r="F29" s="117"/>
      <c r="G29" s="133"/>
      <c r="H29" s="107" t="e">
        <f t="shared" si="1"/>
        <v>#NUM!</v>
      </c>
    </row>
    <row r="30" spans="1:8">
      <c r="A30" s="118" t="str">
        <f ca="1">IF(Récapitulatif!A29="","",Récapitulatif!A29)</f>
        <v>GUIBLIN</v>
      </c>
      <c r="B30" s="118" t="str">
        <f ca="1">IF(Récapitulatif!B29="","",Récapitulatif!B29)</f>
        <v>Paul</v>
      </c>
      <c r="C30" s="119"/>
      <c r="D30" s="117"/>
      <c r="E30" s="117"/>
      <c r="F30" s="117"/>
      <c r="G30" s="133"/>
      <c r="H30" s="107" t="e">
        <f t="shared" si="1"/>
        <v>#NUM!</v>
      </c>
    </row>
    <row r="31" spans="1:8">
      <c r="A31" s="113" t="str">
        <f ca="1">IF(Récapitulatif!A30="","",Récapitulatif!A30)</f>
        <v>GUILLEMIN</v>
      </c>
      <c r="B31" s="113" t="str">
        <f ca="1">IF(Récapitulatif!B30="","",Récapitulatif!B30)</f>
        <v>Quentin</v>
      </c>
      <c r="C31" s="119"/>
      <c r="D31" s="117"/>
      <c r="E31" s="117"/>
      <c r="F31" s="117"/>
      <c r="G31" s="133"/>
      <c r="H31" s="107" t="e">
        <f t="shared" si="1"/>
        <v>#NUM!</v>
      </c>
    </row>
    <row r="32" spans="1:8">
      <c r="A32" s="118" t="str">
        <f ca="1">IF(Récapitulatif!A31="","",Récapitulatif!A31)</f>
        <v>LEMONNIER</v>
      </c>
      <c r="B32" s="118" t="str">
        <f ca="1">IF(Récapitulatif!B31="","",Récapitulatif!B31)</f>
        <v>Maxime</v>
      </c>
      <c r="C32" s="119"/>
      <c r="D32" s="117"/>
      <c r="E32" s="117"/>
      <c r="F32" s="117"/>
      <c r="G32" s="133"/>
      <c r="H32" s="107" t="e">
        <f t="shared" si="1"/>
        <v>#NUM!</v>
      </c>
    </row>
    <row r="33" spans="1:8">
      <c r="A33" s="135" t="str">
        <f ca="1">IF(Récapitulatif!A32="","",Récapitulatif!A32)</f>
        <v>ORAIN</v>
      </c>
      <c r="B33" s="135" t="str">
        <f ca="1">IF(Récapitulatif!B32="","",Récapitulatif!B32)</f>
        <v>Ophélie</v>
      </c>
      <c r="C33" s="121"/>
      <c r="D33" s="123"/>
      <c r="E33" s="123"/>
      <c r="F33" s="123"/>
      <c r="G33" s="136"/>
      <c r="H33" s="137" t="e">
        <f t="shared" si="1"/>
        <v>#NUM!</v>
      </c>
    </row>
    <row r="34" spans="1:8" ht="13.5" thickBot="1">
      <c r="A34" s="126" t="str">
        <f ca="1">IF(Récapitulatif!A33="","",Récapitulatif!A33)</f>
        <v>PATY</v>
      </c>
      <c r="B34" s="126" t="str">
        <f ca="1">IF(Récapitulatif!B33="","",Récapitulatif!B33)</f>
        <v>Charlie</v>
      </c>
      <c r="C34" s="127"/>
      <c r="D34" s="130"/>
      <c r="E34" s="130"/>
      <c r="F34" s="130"/>
      <c r="G34" s="134"/>
      <c r="H34" s="131"/>
    </row>
  </sheetData>
  <mergeCells count="5">
    <mergeCell ref="A18:B18"/>
    <mergeCell ref="A1:H1"/>
    <mergeCell ref="C2:H2"/>
    <mergeCell ref="A2:B2"/>
    <mergeCell ref="C18:H18"/>
  </mergeCells>
  <phoneticPr fontId="7" type="noConversion"/>
  <pageMargins left="0.7" right="0.7" top="0.75" bottom="0.75" header="0.3" footer="0.3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zoomScale="102" zoomScaleNormal="100" zoomScaleSheetLayoutView="102" workbookViewId="0">
      <selection activeCell="J21" sqref="J21"/>
    </sheetView>
  </sheetViews>
  <sheetFormatPr baseColWidth="10" defaultRowHeight="12.75"/>
  <cols>
    <col min="1" max="1" width="16" customWidth="1"/>
    <col min="2" max="2" width="13.7109375" customWidth="1"/>
    <col min="8" max="8" width="14.85546875" customWidth="1"/>
  </cols>
  <sheetData>
    <row r="1" spans="1:8" ht="13.5" thickBot="1">
      <c r="A1" s="208" t="s">
        <v>11</v>
      </c>
      <c r="B1" s="208"/>
      <c r="C1" s="208"/>
      <c r="D1" s="208"/>
      <c r="E1" s="208"/>
      <c r="F1" s="208"/>
      <c r="G1" s="208"/>
      <c r="H1" s="208"/>
    </row>
    <row r="2" spans="1:8" ht="13.5" thickBot="1">
      <c r="A2" s="191" t="str">
        <f ca="1">IF(Récapitulatif!A1="","",Récapitulatif!A1)</f>
        <v>1ère1 Ma</v>
      </c>
      <c r="B2" s="191"/>
      <c r="C2" s="209" t="s">
        <v>10</v>
      </c>
      <c r="D2" s="209"/>
      <c r="E2" s="209"/>
      <c r="F2" s="209"/>
      <c r="G2" s="209"/>
      <c r="H2" s="209"/>
    </row>
    <row r="3" spans="1:8" ht="12.75" customHeight="1">
      <c r="A3" s="204" t="s">
        <v>4</v>
      </c>
      <c r="B3" s="206" t="s">
        <v>5</v>
      </c>
      <c r="C3" s="202" t="s">
        <v>14</v>
      </c>
      <c r="D3" s="196" t="s">
        <v>15</v>
      </c>
      <c r="E3" s="196" t="s">
        <v>16</v>
      </c>
      <c r="F3" s="196" t="s">
        <v>17</v>
      </c>
      <c r="G3" s="198" t="s">
        <v>18</v>
      </c>
      <c r="H3" s="200" t="s">
        <v>19</v>
      </c>
    </row>
    <row r="4" spans="1:8" ht="13.5" thickBot="1">
      <c r="A4" s="205"/>
      <c r="B4" s="207"/>
      <c r="C4" s="203"/>
      <c r="D4" s="197"/>
      <c r="E4" s="197"/>
      <c r="F4" s="197"/>
      <c r="G4" s="199"/>
      <c r="H4" s="201"/>
    </row>
    <row r="5" spans="1:8">
      <c r="A5" s="14" t="str">
        <f ca="1">IF(Récapitulatif!A3="","",Récapitulatif!A3)</f>
        <v>ANNEIX</v>
      </c>
      <c r="B5" s="14" t="str">
        <f ca="1">IF(Récapitulatif!B3="","",Récapitulatif!B3)</f>
        <v>Charly</v>
      </c>
      <c r="C5" s="18"/>
      <c r="D5" s="34"/>
      <c r="E5" s="34"/>
      <c r="F5" s="34"/>
      <c r="G5" s="40"/>
      <c r="H5" s="51" t="e">
        <f>((LARGE(C5:G5,1))+(LARGE(C5:G5,2)))/2</f>
        <v>#NUM!</v>
      </c>
    </row>
    <row r="6" spans="1:8">
      <c r="A6" s="15" t="str">
        <f ca="1">IF(Récapitulatif!A4="","",Récapitulatif!A4)</f>
        <v>BOTELHO</v>
      </c>
      <c r="B6" s="15" t="str">
        <f ca="1">IF(Récapitulatif!B4="","",Récapitulatif!B4)</f>
        <v>Kévin</v>
      </c>
      <c r="C6" s="19"/>
      <c r="D6" s="35"/>
      <c r="E6" s="35"/>
      <c r="F6" s="35"/>
      <c r="G6" s="41"/>
      <c r="H6" s="53" t="e">
        <f t="shared" ref="H6:H18" si="0">((LARGE(C6:G6,1))+(LARGE(C6:G6,2)))/2</f>
        <v>#NUM!</v>
      </c>
    </row>
    <row r="7" spans="1:8">
      <c r="A7" s="16" t="str">
        <f ca="1">IF(Récapitulatif!A5="","",Récapitulatif!A5)</f>
        <v>BREMONT</v>
      </c>
      <c r="B7" s="16" t="str">
        <f ca="1">IF(Récapitulatif!B5="","",Récapitulatif!B5)</f>
        <v>Gwen</v>
      </c>
      <c r="C7" s="19"/>
      <c r="D7" s="35"/>
      <c r="E7" s="35"/>
      <c r="F7" s="35"/>
      <c r="G7" s="41"/>
      <c r="H7" s="53" t="e">
        <f t="shared" si="0"/>
        <v>#NUM!</v>
      </c>
    </row>
    <row r="8" spans="1:8">
      <c r="A8" s="15" t="str">
        <f ca="1">IF(Récapitulatif!A6="","",Récapitulatif!A6)</f>
        <v>DEMIRTAS</v>
      </c>
      <c r="B8" s="15" t="str">
        <f ca="1">IF(Récapitulatif!B6="","",Récapitulatif!B6)</f>
        <v>Ismael</v>
      </c>
      <c r="C8" s="19"/>
      <c r="D8" s="35"/>
      <c r="E8" s="35"/>
      <c r="F8" s="35"/>
      <c r="G8" s="41"/>
      <c r="H8" s="53" t="e">
        <f t="shared" si="0"/>
        <v>#NUM!</v>
      </c>
    </row>
    <row r="9" spans="1:8">
      <c r="A9" s="16" t="str">
        <f ca="1">IF(Récapitulatif!A7="","",Récapitulatif!A7)</f>
        <v>FRANCI</v>
      </c>
      <c r="B9" s="16" t="str">
        <f ca="1">IF(Récapitulatif!B7="","",Récapitulatif!B7)</f>
        <v>Dorian</v>
      </c>
      <c r="C9" s="19"/>
      <c r="D9" s="35"/>
      <c r="E9" s="35"/>
      <c r="F9" s="35"/>
      <c r="G9" s="41"/>
      <c r="H9" s="53" t="e">
        <f t="shared" si="0"/>
        <v>#NUM!</v>
      </c>
    </row>
    <row r="10" spans="1:8">
      <c r="A10" s="15" t="str">
        <f ca="1">IF(Récapitulatif!A8="","",Récapitulatif!A8)</f>
        <v>HENRY</v>
      </c>
      <c r="B10" s="15" t="str">
        <f ca="1">IF(Récapitulatif!B8="","",Récapitulatif!B8)</f>
        <v>Valentin</v>
      </c>
      <c r="C10" s="19"/>
      <c r="D10" s="35"/>
      <c r="E10" s="35"/>
      <c r="F10" s="35"/>
      <c r="G10" s="41"/>
      <c r="H10" s="53" t="e">
        <f t="shared" si="0"/>
        <v>#NUM!</v>
      </c>
    </row>
    <row r="11" spans="1:8">
      <c r="A11" s="16" t="str">
        <f ca="1">IF(Récapitulatif!A9="","",Récapitulatif!A9)</f>
        <v>JAFFREDO</v>
      </c>
      <c r="B11" s="16" t="str">
        <f ca="1">IF(Récapitulatif!B9="","",Récapitulatif!B9)</f>
        <v>Mathias</v>
      </c>
      <c r="C11" s="19"/>
      <c r="D11" s="35"/>
      <c r="E11" s="35"/>
      <c r="F11" s="35"/>
      <c r="G11" s="41"/>
      <c r="H11" s="53" t="e">
        <f t="shared" si="0"/>
        <v>#NUM!</v>
      </c>
    </row>
    <row r="12" spans="1:8">
      <c r="A12" s="15" t="str">
        <f ca="1">IF(Récapitulatif!A10="","",Récapitulatif!A10)</f>
        <v>JAMES</v>
      </c>
      <c r="B12" s="15" t="str">
        <f ca="1">IF(Récapitulatif!B10="","",Récapitulatif!B10)</f>
        <v>Florian</v>
      </c>
      <c r="C12" s="19"/>
      <c r="D12" s="35"/>
      <c r="E12" s="35"/>
      <c r="F12" s="35"/>
      <c r="G12" s="41"/>
      <c r="H12" s="53" t="e">
        <f t="shared" si="0"/>
        <v>#NUM!</v>
      </c>
    </row>
    <row r="13" spans="1:8">
      <c r="A13" s="16" t="str">
        <f ca="1">IF(Récapitulatif!A11="","",Récapitulatif!A11)</f>
        <v>KADIOGLU</v>
      </c>
      <c r="B13" s="16" t="str">
        <f ca="1">IF(Récapitulatif!B11="","",Récapitulatif!B11)</f>
        <v>Dylan</v>
      </c>
      <c r="C13" s="19"/>
      <c r="D13" s="35"/>
      <c r="E13" s="35"/>
      <c r="F13" s="35"/>
      <c r="G13" s="41"/>
      <c r="H13" s="53" t="e">
        <f t="shared" si="0"/>
        <v>#NUM!</v>
      </c>
    </row>
    <row r="14" spans="1:8">
      <c r="A14" s="15" t="str">
        <f ca="1">IF(Récapitulatif!A12="","",Récapitulatif!A12)</f>
        <v>MASSOT</v>
      </c>
      <c r="B14" s="15" t="str">
        <f ca="1">IF(Récapitulatif!B12="","",Récapitulatif!B12)</f>
        <v>Emmanuel</v>
      </c>
      <c r="C14" s="19"/>
      <c r="D14" s="35"/>
      <c r="E14" s="35"/>
      <c r="F14" s="35"/>
      <c r="G14" s="41"/>
      <c r="H14" s="53" t="e">
        <f t="shared" si="0"/>
        <v>#NUM!</v>
      </c>
    </row>
    <row r="15" spans="1:8">
      <c r="A15" s="16" t="str">
        <f ca="1">IF(Récapitulatif!A13="","",Récapitulatif!A13)</f>
        <v>MOREL</v>
      </c>
      <c r="B15" s="16" t="str">
        <f ca="1">IF(Récapitulatif!B13="","",Récapitulatif!B13)</f>
        <v>Rudy</v>
      </c>
      <c r="C15" s="19"/>
      <c r="D15" s="35"/>
      <c r="E15" s="35"/>
      <c r="F15" s="35"/>
      <c r="G15" s="41"/>
      <c r="H15" s="53" t="e">
        <f t="shared" si="0"/>
        <v>#NUM!</v>
      </c>
    </row>
    <row r="16" spans="1:8">
      <c r="A16" s="15" t="str">
        <f ca="1">IF(Récapitulatif!A14="","",Récapitulatif!A14)</f>
        <v>RICHARD</v>
      </c>
      <c r="B16" s="15" t="str">
        <f ca="1">IF(Récapitulatif!B14="","",Récapitulatif!B14)</f>
        <v>Quentin</v>
      </c>
      <c r="C16" s="19"/>
      <c r="D16" s="35"/>
      <c r="E16" s="35"/>
      <c r="F16" s="35"/>
      <c r="G16" s="41"/>
      <c r="H16" s="53" t="e">
        <f t="shared" si="0"/>
        <v>#NUM!</v>
      </c>
    </row>
    <row r="17" spans="1:8">
      <c r="A17" s="16" t="str">
        <f ca="1">IF(Récapitulatif!A15="","",Récapitulatif!A15)</f>
        <v>ROUSSEAU</v>
      </c>
      <c r="B17" s="16" t="str">
        <f ca="1">IF(Récapitulatif!B15="","",Récapitulatif!B15)</f>
        <v>Benoit</v>
      </c>
      <c r="C17" s="19"/>
      <c r="D17" s="35"/>
      <c r="E17" s="35"/>
      <c r="F17" s="35"/>
      <c r="G17" s="41"/>
      <c r="H17" s="53" t="e">
        <f t="shared" si="0"/>
        <v>#NUM!</v>
      </c>
    </row>
    <row r="18" spans="1:8" ht="13.5" thickBot="1">
      <c r="A18" s="17" t="str">
        <f ca="1">IF(Récapitulatif!A16="","",Récapitulatif!A16)</f>
        <v>TALAHA</v>
      </c>
      <c r="B18" s="17" t="str">
        <f ca="1">IF(Récapitulatif!B16="","",Récapitulatif!B16)</f>
        <v>Manuele</v>
      </c>
      <c r="C18" s="20"/>
      <c r="D18" s="36"/>
      <c r="E18" s="36"/>
      <c r="F18" s="36"/>
      <c r="G18" s="42"/>
      <c r="H18" s="80" t="e">
        <f t="shared" si="0"/>
        <v>#NUM!</v>
      </c>
    </row>
    <row r="19" spans="1:8" ht="13.5" thickBot="1">
      <c r="A19" s="189" t="str">
        <f ca="1">IF(Récapitulatif!A17="","",Récapitulatif!A17)</f>
        <v>1ère1 Pe</v>
      </c>
      <c r="B19" s="190"/>
      <c r="C19" s="210" t="s">
        <v>10</v>
      </c>
      <c r="D19" s="211"/>
      <c r="E19" s="211"/>
      <c r="F19" s="211"/>
      <c r="G19" s="211"/>
      <c r="H19" s="212"/>
    </row>
    <row r="20" spans="1:8" ht="12.75" customHeight="1">
      <c r="A20" s="204" t="s">
        <v>4</v>
      </c>
      <c r="B20" s="206" t="s">
        <v>5</v>
      </c>
      <c r="C20" s="202" t="s">
        <v>14</v>
      </c>
      <c r="D20" s="196" t="s">
        <v>15</v>
      </c>
      <c r="E20" s="196" t="s">
        <v>16</v>
      </c>
      <c r="F20" s="196" t="s">
        <v>17</v>
      </c>
      <c r="G20" s="198" t="s">
        <v>18</v>
      </c>
      <c r="H20" s="200" t="s">
        <v>19</v>
      </c>
    </row>
    <row r="21" spans="1:8" ht="13.5" thickBot="1">
      <c r="A21" s="205"/>
      <c r="B21" s="207"/>
      <c r="C21" s="203"/>
      <c r="D21" s="197"/>
      <c r="E21" s="197"/>
      <c r="F21" s="197"/>
      <c r="G21" s="199"/>
      <c r="H21" s="201"/>
    </row>
    <row r="22" spans="1:8">
      <c r="A22" s="14" t="str">
        <f ca="1">IF(Récapitulatif!A19="","",Récapitulatif!A19)</f>
        <v>BEAUFORT</v>
      </c>
      <c r="B22" s="14" t="str">
        <f ca="1">IF(Récapitulatif!B19="","",Récapitulatif!B19)</f>
        <v>Mickaël</v>
      </c>
      <c r="C22" s="43"/>
      <c r="D22" s="44"/>
      <c r="E22" s="44"/>
      <c r="F22" s="44"/>
      <c r="G22" s="50"/>
      <c r="H22" s="51" t="e">
        <f>((LARGE(C22:G22,1))+(LARGE(C22:G22,2)))/2</f>
        <v>#NUM!</v>
      </c>
    </row>
    <row r="23" spans="1:8">
      <c r="A23" s="15" t="str">
        <f ca="1">IF(Récapitulatif!A20="","",Récapitulatif!A20)</f>
        <v>BERTHELOT</v>
      </c>
      <c r="B23" s="15" t="str">
        <f ca="1">IF(Récapitulatif!B20="","",Récapitulatif!B20)</f>
        <v>Florian</v>
      </c>
      <c r="C23" s="46"/>
      <c r="D23" s="45"/>
      <c r="E23" s="45"/>
      <c r="F23" s="45"/>
      <c r="G23" s="52"/>
      <c r="H23" s="53" t="e">
        <f t="shared" ref="H23:H35" si="1">((LARGE(C23:G23,1))+(LARGE(C23:G23,2)))/2</f>
        <v>#NUM!</v>
      </c>
    </row>
    <row r="24" spans="1:8">
      <c r="A24" s="16" t="str">
        <f ca="1">IF(Récapitulatif!A21="","",Récapitulatif!A21)</f>
        <v>BIWILA</v>
      </c>
      <c r="B24" s="16" t="str">
        <f ca="1">IF(Récapitulatif!B21="","",Récapitulatif!B21)</f>
        <v>Yannick</v>
      </c>
      <c r="C24" s="46"/>
      <c r="D24" s="45"/>
      <c r="E24" s="45"/>
      <c r="F24" s="45"/>
      <c r="G24" s="52"/>
      <c r="H24" s="53" t="e">
        <f t="shared" si="1"/>
        <v>#NUM!</v>
      </c>
    </row>
    <row r="25" spans="1:8">
      <c r="A25" s="15" t="str">
        <f ca="1">IF(Récapitulatif!A22="","",Récapitulatif!A22)</f>
        <v>BOURDON</v>
      </c>
      <c r="B25" s="15" t="str">
        <f ca="1">IF(Récapitulatif!B22="","",Récapitulatif!B22)</f>
        <v>Alan</v>
      </c>
      <c r="C25" s="46"/>
      <c r="D25" s="45"/>
      <c r="E25" s="45"/>
      <c r="F25" s="45"/>
      <c r="G25" s="52"/>
      <c r="H25" s="53" t="e">
        <f t="shared" si="1"/>
        <v>#NUM!</v>
      </c>
    </row>
    <row r="26" spans="1:8">
      <c r="A26" s="16" t="str">
        <f ca="1">IF(Récapitulatif!A23="","",Récapitulatif!A23)</f>
        <v>BRIANTAIS</v>
      </c>
      <c r="B26" s="16" t="str">
        <f ca="1">IF(Récapitulatif!B23="","",Récapitulatif!B23)</f>
        <v>Cassandra</v>
      </c>
      <c r="C26" s="46"/>
      <c r="D26" s="45"/>
      <c r="E26" s="45"/>
      <c r="F26" s="45"/>
      <c r="G26" s="52"/>
      <c r="H26" s="53" t="e">
        <f t="shared" si="1"/>
        <v>#NUM!</v>
      </c>
    </row>
    <row r="27" spans="1:8">
      <c r="A27" s="15" t="str">
        <f ca="1">IF(Récapitulatif!A24="","",Récapitulatif!A24)</f>
        <v>CASTRIEN</v>
      </c>
      <c r="B27" s="15" t="str">
        <f ca="1">IF(Récapitulatif!B24="","",Récapitulatif!B24)</f>
        <v>Dylan</v>
      </c>
      <c r="C27" s="46"/>
      <c r="D27" s="45"/>
      <c r="E27" s="45"/>
      <c r="F27" s="45"/>
      <c r="G27" s="52"/>
      <c r="H27" s="53" t="e">
        <f t="shared" si="1"/>
        <v>#NUM!</v>
      </c>
    </row>
    <row r="28" spans="1:8">
      <c r="A28" s="16" t="str">
        <f ca="1">IF(Récapitulatif!A25="","",Récapitulatif!A25)</f>
        <v>CHOBLET</v>
      </c>
      <c r="B28" s="16" t="str">
        <f ca="1">IF(Récapitulatif!B25="","",Récapitulatif!B25)</f>
        <v>Cyril</v>
      </c>
      <c r="C28" s="46"/>
      <c r="D28" s="45"/>
      <c r="E28" s="45"/>
      <c r="F28" s="45"/>
      <c r="G28" s="52"/>
      <c r="H28" s="53" t="e">
        <f t="shared" si="1"/>
        <v>#NUM!</v>
      </c>
    </row>
    <row r="29" spans="1:8">
      <c r="A29" s="15" t="str">
        <f ca="1">IF(Récapitulatif!A26="","",Récapitulatif!A26)</f>
        <v>DUBREIL</v>
      </c>
      <c r="B29" s="15" t="str">
        <f ca="1">IF(Récapitulatif!B26="","",Récapitulatif!B26)</f>
        <v>Tony</v>
      </c>
      <c r="C29" s="46"/>
      <c r="D29" s="45"/>
      <c r="E29" s="45"/>
      <c r="F29" s="45"/>
      <c r="G29" s="52"/>
      <c r="H29" s="53" t="e">
        <f t="shared" si="1"/>
        <v>#NUM!</v>
      </c>
    </row>
    <row r="30" spans="1:8">
      <c r="A30" s="16" t="str">
        <f ca="1">IF(Récapitulatif!A27="","",Récapitulatif!A27)</f>
        <v>FORTHOMME</v>
      </c>
      <c r="B30" s="16" t="str">
        <f ca="1">IF(Récapitulatif!B27="","",Récapitulatif!B27)</f>
        <v>Emmanuelle</v>
      </c>
      <c r="C30" s="46"/>
      <c r="D30" s="45"/>
      <c r="E30" s="45"/>
      <c r="F30" s="45"/>
      <c r="G30" s="52"/>
      <c r="H30" s="53" t="e">
        <f t="shared" si="1"/>
        <v>#NUM!</v>
      </c>
    </row>
    <row r="31" spans="1:8">
      <c r="A31" s="15" t="str">
        <f ca="1">IF(Récapitulatif!A28="","",Récapitulatif!A28)</f>
        <v>FOUQUET</v>
      </c>
      <c r="B31" s="15" t="str">
        <f ca="1">IF(Récapitulatif!B28="","",Récapitulatif!B28)</f>
        <v>Alexandre</v>
      </c>
      <c r="C31" s="46"/>
      <c r="D31" s="45"/>
      <c r="E31" s="45"/>
      <c r="F31" s="45"/>
      <c r="G31" s="52"/>
      <c r="H31" s="53" t="e">
        <f t="shared" si="1"/>
        <v>#NUM!</v>
      </c>
    </row>
    <row r="32" spans="1:8">
      <c r="A32" s="16" t="str">
        <f ca="1">IF(Récapitulatif!A29="","",Récapitulatif!A29)</f>
        <v>GUIBLIN</v>
      </c>
      <c r="B32" s="16" t="str">
        <f ca="1">IF(Récapitulatif!B29="","",Récapitulatif!B29)</f>
        <v>Paul</v>
      </c>
      <c r="C32" s="46"/>
      <c r="D32" s="45"/>
      <c r="E32" s="45"/>
      <c r="F32" s="45"/>
      <c r="G32" s="52"/>
      <c r="H32" s="53" t="e">
        <f t="shared" si="1"/>
        <v>#NUM!</v>
      </c>
    </row>
    <row r="33" spans="1:8">
      <c r="A33" s="15" t="str">
        <f ca="1">IF(Récapitulatif!A30="","",Récapitulatif!A30)</f>
        <v>GUILLEMIN</v>
      </c>
      <c r="B33" s="15" t="str">
        <f ca="1">IF(Récapitulatif!B30="","",Récapitulatif!B30)</f>
        <v>Quentin</v>
      </c>
      <c r="C33" s="46"/>
      <c r="D33" s="45"/>
      <c r="E33" s="45"/>
      <c r="F33" s="45"/>
      <c r="G33" s="52"/>
      <c r="H33" s="53" t="e">
        <f t="shared" si="1"/>
        <v>#NUM!</v>
      </c>
    </row>
    <row r="34" spans="1:8">
      <c r="A34" s="16" t="str">
        <f ca="1">IF(Récapitulatif!A31="","",Récapitulatif!A31)</f>
        <v>LEMONNIER</v>
      </c>
      <c r="B34" s="16" t="str">
        <f ca="1">IF(Récapitulatif!B31="","",Récapitulatif!B31)</f>
        <v>Maxime</v>
      </c>
      <c r="C34" s="46"/>
      <c r="D34" s="45"/>
      <c r="E34" s="45"/>
      <c r="F34" s="45"/>
      <c r="G34" s="52"/>
      <c r="H34" s="53" t="e">
        <f t="shared" si="1"/>
        <v>#NUM!</v>
      </c>
    </row>
    <row r="35" spans="1:8">
      <c r="A35" s="82" t="str">
        <f ca="1">IF(Récapitulatif!A32="","",Récapitulatif!A32)</f>
        <v>ORAIN</v>
      </c>
      <c r="B35" s="82" t="str">
        <f ca="1">IF(Récapitulatif!B32="","",Récapitulatif!B32)</f>
        <v>Ophélie</v>
      </c>
      <c r="C35" s="49"/>
      <c r="D35" s="48"/>
      <c r="E35" s="48"/>
      <c r="F35" s="48"/>
      <c r="G35" s="83"/>
      <c r="H35" s="80" t="e">
        <f t="shared" si="1"/>
        <v>#NUM!</v>
      </c>
    </row>
    <row r="36" spans="1:8" ht="13.5" thickBot="1">
      <c r="A36" s="81" t="str">
        <f ca="1">IF(Récapitulatif!A33="","",Récapitulatif!A33)</f>
        <v>PATY</v>
      </c>
      <c r="B36" s="81" t="str">
        <f ca="1">IF(Récapitulatif!B33="","",Récapitulatif!B33)</f>
        <v>Charlie</v>
      </c>
      <c r="C36" s="47"/>
      <c r="D36" s="54"/>
      <c r="E36" s="54"/>
      <c r="F36" s="54"/>
      <c r="G36" s="55"/>
      <c r="H36" s="56"/>
    </row>
  </sheetData>
  <mergeCells count="21">
    <mergeCell ref="B3:B4"/>
    <mergeCell ref="D20:D21"/>
    <mergeCell ref="A1:H1"/>
    <mergeCell ref="C2:H2"/>
    <mergeCell ref="C19:H19"/>
    <mergeCell ref="F3:F4"/>
    <mergeCell ref="G3:G4"/>
    <mergeCell ref="C3:C4"/>
    <mergeCell ref="D3:D4"/>
    <mergeCell ref="A2:B2"/>
    <mergeCell ref="A3:A4"/>
    <mergeCell ref="F20:F21"/>
    <mergeCell ref="A19:B19"/>
    <mergeCell ref="G20:G21"/>
    <mergeCell ref="H3:H4"/>
    <mergeCell ref="E20:E21"/>
    <mergeCell ref="H20:H21"/>
    <mergeCell ref="E3:E4"/>
    <mergeCell ref="C20:C21"/>
    <mergeCell ref="A20:A21"/>
    <mergeCell ref="B20:B21"/>
  </mergeCells>
  <phoneticPr fontId="0" type="noConversion"/>
  <printOptions horizontalCentered="1" verticalCentered="1"/>
  <pageMargins left="0.23" right="0.24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P302"/>
  <sheetViews>
    <sheetView tabSelected="1" view="pageBreakPreview" topLeftCell="B1" zoomScale="92" zoomScaleNormal="100" zoomScaleSheetLayoutView="92" workbookViewId="0">
      <selection activeCell="E18" sqref="E18"/>
    </sheetView>
  </sheetViews>
  <sheetFormatPr baseColWidth="10" defaultRowHeight="12.75"/>
  <cols>
    <col min="1" max="1" width="15.7109375" style="104" customWidth="1"/>
    <col min="2" max="2" width="13.42578125" style="104" customWidth="1"/>
    <col min="3" max="3" width="7.5703125" style="104" customWidth="1"/>
    <col min="4" max="4" width="12.85546875" style="104" customWidth="1"/>
    <col min="5" max="8" width="11.42578125" style="104"/>
    <col min="9" max="9" width="16.5703125" style="104" customWidth="1"/>
    <col min="10" max="10" width="11.42578125" style="104"/>
    <col min="11" max="11" width="17.140625" style="104" customWidth="1"/>
    <col min="12" max="12" width="11.42578125" style="104"/>
    <col min="13" max="13" width="5.42578125" style="104" customWidth="1"/>
    <col min="14" max="14" width="17.42578125" style="104" customWidth="1"/>
    <col min="15" max="15" width="21.5703125" style="104" customWidth="1"/>
    <col min="16" max="16" width="18.5703125" style="104" customWidth="1"/>
    <col min="17" max="16384" width="11.42578125" style="104"/>
  </cols>
  <sheetData>
    <row r="1" spans="1:16" ht="13.5" thickBot="1">
      <c r="A1" s="195" t="str">
        <f ca="1">IF(Récapitulatif!A1="","",Récapitulatif!A1)</f>
        <v>1ère1 Ma</v>
      </c>
      <c r="B1" s="187"/>
      <c r="C1" s="188"/>
      <c r="D1" s="168" t="s">
        <v>7</v>
      </c>
      <c r="E1" s="169"/>
      <c r="F1" s="169"/>
      <c r="G1" s="169"/>
      <c r="H1" s="169"/>
      <c r="I1" s="175" t="s">
        <v>9</v>
      </c>
      <c r="J1" s="176"/>
      <c r="K1" s="176"/>
      <c r="L1" s="177"/>
      <c r="N1" s="165" t="s">
        <v>88</v>
      </c>
      <c r="O1" s="165" t="s">
        <v>86</v>
      </c>
      <c r="P1" s="165" t="s">
        <v>87</v>
      </c>
    </row>
    <row r="2" spans="1:16" ht="42.75" customHeight="1" thickBot="1">
      <c r="A2" s="62" t="s">
        <v>4</v>
      </c>
      <c r="B2" s="78" t="s">
        <v>5</v>
      </c>
      <c r="C2" s="102" t="s">
        <v>85</v>
      </c>
      <c r="D2" s="67" t="s">
        <v>14</v>
      </c>
      <c r="E2" s="79" t="s">
        <v>20</v>
      </c>
      <c r="F2" s="66" t="s">
        <v>21</v>
      </c>
      <c r="G2" s="79" t="s">
        <v>22</v>
      </c>
      <c r="H2" s="66" t="s">
        <v>23</v>
      </c>
      <c r="I2" s="141" t="s">
        <v>24</v>
      </c>
      <c r="J2" s="59" t="s">
        <v>92</v>
      </c>
      <c r="K2" s="61" t="s">
        <v>91</v>
      </c>
      <c r="L2" s="57" t="s">
        <v>3</v>
      </c>
      <c r="N2" s="142">
        <v>35</v>
      </c>
      <c r="O2" s="8">
        <v>15</v>
      </c>
      <c r="P2" s="8">
        <v>15</v>
      </c>
    </row>
    <row r="3" spans="1:16" ht="16.5" thickBot="1">
      <c r="A3" s="14" t="str">
        <f ca="1">IF(Récapitulatif!A3="","",Récapitulatif!A3)</f>
        <v>ANNEIX</v>
      </c>
      <c r="B3" s="14" t="str">
        <f ca="1">IF(Récapitulatif!B3="","",Récapitulatif!B3)</f>
        <v>Charly</v>
      </c>
      <c r="C3" s="14" t="str">
        <f ca="1">IF(Récapitulatif!C3="","",Récapitulatif!C3)</f>
        <v>G</v>
      </c>
      <c r="D3" s="144">
        <v>12</v>
      </c>
      <c r="E3" s="145">
        <v>14</v>
      </c>
      <c r="F3" s="146">
        <v>16</v>
      </c>
      <c r="G3" s="147">
        <v>18</v>
      </c>
      <c r="H3" s="148">
        <v>20</v>
      </c>
      <c r="I3" s="164">
        <f>IF(SUM(D3:H3)=0,"",AVERAGE(LARGE(D3:H3,{1;2})))</f>
        <v>19</v>
      </c>
      <c r="J3" s="142">
        <f>IF(I3="","",IF(C3="F",VLOOKUP(I3,$N$2:$P$302,3,FALSE),VLOOKUP(I3,$N$2:$P$302,2,FALSE)))</f>
        <v>9</v>
      </c>
      <c r="K3" s="8">
        <v>5</v>
      </c>
      <c r="L3" s="33">
        <f t="shared" ref="L3:L16" si="0">SUM(J3:K3)</f>
        <v>14</v>
      </c>
      <c r="N3" s="143">
        <f t="shared" ref="N3:N66" si="1">ROUND(N2-0.1,1)</f>
        <v>34.9</v>
      </c>
      <c r="O3" s="9">
        <v>15</v>
      </c>
      <c r="P3" s="9">
        <v>15</v>
      </c>
    </row>
    <row r="4" spans="1:16" ht="16.5" thickBot="1">
      <c r="A4" s="15" t="str">
        <f ca="1">IF(Récapitulatif!A4="","",Récapitulatif!A4)</f>
        <v>BOTELHO</v>
      </c>
      <c r="B4" s="15" t="str">
        <f ca="1">IF(Récapitulatif!B4="","",Récapitulatif!B4)</f>
        <v>Kévin</v>
      </c>
      <c r="C4" s="15" t="s">
        <v>90</v>
      </c>
      <c r="D4" s="144">
        <v>12</v>
      </c>
      <c r="E4" s="145">
        <v>14</v>
      </c>
      <c r="F4" s="146">
        <v>16</v>
      </c>
      <c r="G4" s="147">
        <v>18</v>
      </c>
      <c r="H4" s="148">
        <v>20</v>
      </c>
      <c r="I4" s="164">
        <f>IF(SUM(D4:H4)=0,"",AVERAGE(LARGE(D4:H4,{1;2})))</f>
        <v>19</v>
      </c>
      <c r="J4" s="142">
        <f>IF(I4="","",IF(C4="F",VLOOKUP(I4,$N$2:$P$302,3,FALSE),VLOOKUP(I4,$N$2:$P$302,2,FALSE)))</f>
        <v>14.25</v>
      </c>
      <c r="K4" s="9"/>
      <c r="L4" s="33">
        <f t="shared" si="0"/>
        <v>14.25</v>
      </c>
      <c r="N4" s="143">
        <f t="shared" si="1"/>
        <v>34.799999999999997</v>
      </c>
      <c r="O4" s="9">
        <v>15</v>
      </c>
      <c r="P4" s="9">
        <v>15</v>
      </c>
    </row>
    <row r="5" spans="1:16" ht="16.5" thickBot="1">
      <c r="A5" s="16" t="str">
        <f ca="1">IF(Récapitulatif!A5="","",Récapitulatif!A5)</f>
        <v>BREMONT</v>
      </c>
      <c r="B5" s="16" t="str">
        <f ca="1">IF(Récapitulatif!B5="","",Récapitulatif!B5)</f>
        <v>Gwen</v>
      </c>
      <c r="C5" s="16" t="str">
        <f ca="1">IF(Récapitulatif!C5="","",Récapitulatif!C5)</f>
        <v>G</v>
      </c>
      <c r="D5" s="149"/>
      <c r="E5" s="150"/>
      <c r="F5" s="151"/>
      <c r="G5" s="152"/>
      <c r="H5" s="153"/>
      <c r="I5" s="164" t="str">
        <f>IF(SUM(D5:H5)=0,"",AVERAGE(LARGE(D5:H5,{1;2})))</f>
        <v/>
      </c>
      <c r="J5" s="142" t="str">
        <f t="shared" ref="J5:J16" si="2">IF(I5="","",IF(C5="F",VLOOKUP(I5,$N$2:$P$302,3,FALSE),VLOOKUP(I5,$N$2:$P$302,2,FALSE)))</f>
        <v/>
      </c>
      <c r="K5" s="9"/>
      <c r="L5" s="33">
        <f t="shared" si="0"/>
        <v>0</v>
      </c>
      <c r="N5" s="143">
        <f t="shared" si="1"/>
        <v>34.700000000000003</v>
      </c>
      <c r="O5" s="9">
        <v>15</v>
      </c>
      <c r="P5" s="9">
        <v>15</v>
      </c>
    </row>
    <row r="6" spans="1:16" ht="16.5" thickBot="1">
      <c r="A6" s="15" t="str">
        <f ca="1">IF(Récapitulatif!A6="","",Récapitulatif!A6)</f>
        <v>DEMIRTAS</v>
      </c>
      <c r="B6" s="15" t="str">
        <f ca="1">IF(Récapitulatif!B6="","",Récapitulatif!B6)</f>
        <v>Ismael</v>
      </c>
      <c r="C6" s="15" t="str">
        <f ca="1">IF(Récapitulatif!C6="","",Récapitulatif!C6)</f>
        <v>G</v>
      </c>
      <c r="D6" s="149"/>
      <c r="E6" s="150"/>
      <c r="F6" s="151"/>
      <c r="G6" s="152"/>
      <c r="H6" s="153"/>
      <c r="I6" s="164" t="str">
        <f>IF(SUM(D6:H6)=0,"",AVERAGE(LARGE(D6:H6,{1;2})))</f>
        <v/>
      </c>
      <c r="J6" s="142" t="str">
        <f t="shared" si="2"/>
        <v/>
      </c>
      <c r="K6" s="9"/>
      <c r="L6" s="33">
        <f t="shared" si="0"/>
        <v>0</v>
      </c>
      <c r="N6" s="143">
        <f t="shared" si="1"/>
        <v>34.6</v>
      </c>
      <c r="O6" s="9">
        <v>15</v>
      </c>
      <c r="P6" s="9">
        <v>15</v>
      </c>
    </row>
    <row r="7" spans="1:16" ht="16.5" thickBot="1">
      <c r="A7" s="16" t="str">
        <f ca="1">IF(Récapitulatif!A7="","",Récapitulatif!A7)</f>
        <v>FRANCI</v>
      </c>
      <c r="B7" s="16" t="str">
        <f ca="1">IF(Récapitulatif!B7="","",Récapitulatif!B7)</f>
        <v>Dorian</v>
      </c>
      <c r="C7" s="16" t="str">
        <f ca="1">IF(Récapitulatif!C7="","",Récapitulatif!C7)</f>
        <v>G</v>
      </c>
      <c r="D7" s="149"/>
      <c r="E7" s="150"/>
      <c r="F7" s="151"/>
      <c r="G7" s="152"/>
      <c r="H7" s="153"/>
      <c r="I7" s="164" t="str">
        <f>IF(SUM(D7:H7)=0,"",AVERAGE(LARGE(D7:H7,{1;2})))</f>
        <v/>
      </c>
      <c r="J7" s="142" t="str">
        <f t="shared" si="2"/>
        <v/>
      </c>
      <c r="K7" s="9"/>
      <c r="L7" s="33">
        <f t="shared" si="0"/>
        <v>0</v>
      </c>
      <c r="N7" s="143">
        <f t="shared" si="1"/>
        <v>34.5</v>
      </c>
      <c r="O7" s="9">
        <v>15</v>
      </c>
      <c r="P7" s="9">
        <v>15</v>
      </c>
    </row>
    <row r="8" spans="1:16" ht="16.5" thickBot="1">
      <c r="A8" s="15" t="str">
        <f ca="1">IF(Récapitulatif!A8="","",Récapitulatif!A8)</f>
        <v>HENRY</v>
      </c>
      <c r="B8" s="15" t="str">
        <f ca="1">IF(Récapitulatif!B8="","",Récapitulatif!B8)</f>
        <v>Valentin</v>
      </c>
      <c r="C8" s="15" t="str">
        <f ca="1">IF(Récapitulatif!C8="","",Récapitulatif!C8)</f>
        <v>G</v>
      </c>
      <c r="D8" s="149"/>
      <c r="E8" s="150"/>
      <c r="F8" s="151"/>
      <c r="G8" s="152"/>
      <c r="H8" s="153"/>
      <c r="I8" s="164" t="str">
        <f>IF(SUM(D8:H8)=0,"",AVERAGE(LARGE(D8:H8,{1;2})))</f>
        <v/>
      </c>
      <c r="J8" s="142" t="str">
        <f t="shared" si="2"/>
        <v/>
      </c>
      <c r="K8" s="9"/>
      <c r="L8" s="33">
        <f t="shared" si="0"/>
        <v>0</v>
      </c>
      <c r="N8" s="143">
        <f t="shared" si="1"/>
        <v>34.4</v>
      </c>
      <c r="O8" s="9">
        <v>15</v>
      </c>
      <c r="P8" s="9">
        <v>15</v>
      </c>
    </row>
    <row r="9" spans="1:16" ht="16.5" thickBot="1">
      <c r="A9" s="16" t="str">
        <f ca="1">IF(Récapitulatif!A9="","",Récapitulatif!A9)</f>
        <v>JAFFREDO</v>
      </c>
      <c r="B9" s="16" t="str">
        <f ca="1">IF(Récapitulatif!B9="","",Récapitulatif!B9)</f>
        <v>Mathias</v>
      </c>
      <c r="C9" s="16" t="str">
        <f ca="1">IF(Récapitulatif!C9="","",Récapitulatif!C9)</f>
        <v>G</v>
      </c>
      <c r="D9" s="149"/>
      <c r="E9" s="150"/>
      <c r="F9" s="151"/>
      <c r="G9" s="152"/>
      <c r="H9" s="153"/>
      <c r="I9" s="164" t="str">
        <f>IF(SUM(D9:H9)=0,"",AVERAGE(LARGE(D9:H9,{1;2})))</f>
        <v/>
      </c>
      <c r="J9" s="142" t="str">
        <f t="shared" si="2"/>
        <v/>
      </c>
      <c r="K9" s="9"/>
      <c r="L9" s="33">
        <f t="shared" si="0"/>
        <v>0</v>
      </c>
      <c r="N9" s="143">
        <f t="shared" si="1"/>
        <v>34.299999999999997</v>
      </c>
      <c r="O9" s="9">
        <v>15</v>
      </c>
      <c r="P9" s="9">
        <v>15</v>
      </c>
    </row>
    <row r="10" spans="1:16" ht="16.5" thickBot="1">
      <c r="A10" s="15" t="str">
        <f ca="1">IF(Récapitulatif!A10="","",Récapitulatif!A10)</f>
        <v>JAMES</v>
      </c>
      <c r="B10" s="15" t="str">
        <f ca="1">IF(Récapitulatif!B10="","",Récapitulatif!B10)</f>
        <v>Florian</v>
      </c>
      <c r="C10" s="15" t="str">
        <f ca="1">IF(Récapitulatif!C10="","",Récapitulatif!C10)</f>
        <v>G</v>
      </c>
      <c r="D10" s="149"/>
      <c r="E10" s="150"/>
      <c r="F10" s="151"/>
      <c r="G10" s="152"/>
      <c r="H10" s="153"/>
      <c r="I10" s="164" t="str">
        <f>IF(SUM(D10:H10)=0,"",AVERAGE(LARGE(D10:H10,{1;2})))</f>
        <v/>
      </c>
      <c r="J10" s="142" t="str">
        <f t="shared" si="2"/>
        <v/>
      </c>
      <c r="K10" s="9"/>
      <c r="L10" s="33">
        <f t="shared" si="0"/>
        <v>0</v>
      </c>
      <c r="N10" s="143">
        <f t="shared" si="1"/>
        <v>34.200000000000003</v>
      </c>
      <c r="O10" s="9">
        <v>15</v>
      </c>
      <c r="P10" s="9">
        <v>15</v>
      </c>
    </row>
    <row r="11" spans="1:16" ht="16.5" thickBot="1">
      <c r="A11" s="16" t="str">
        <f ca="1">IF(Récapitulatif!A11="","",Récapitulatif!A11)</f>
        <v>KADIOGLU</v>
      </c>
      <c r="B11" s="16" t="str">
        <f ca="1">IF(Récapitulatif!B11="","",Récapitulatif!B11)</f>
        <v>Dylan</v>
      </c>
      <c r="C11" s="16" t="str">
        <f ca="1">IF(Récapitulatif!C11="","",Récapitulatif!C11)</f>
        <v>G</v>
      </c>
      <c r="D11" s="149"/>
      <c r="E11" s="150"/>
      <c r="F11" s="151"/>
      <c r="G11" s="152"/>
      <c r="H11" s="153"/>
      <c r="I11" s="164" t="str">
        <f>IF(SUM(D11:H11)=0,"",AVERAGE(LARGE(D11:H11,{1;2})))</f>
        <v/>
      </c>
      <c r="J11" s="142" t="str">
        <f t="shared" si="2"/>
        <v/>
      </c>
      <c r="K11" s="9"/>
      <c r="L11" s="33">
        <f t="shared" si="0"/>
        <v>0</v>
      </c>
      <c r="N11" s="143">
        <f t="shared" si="1"/>
        <v>34.1</v>
      </c>
      <c r="O11" s="9">
        <v>15</v>
      </c>
      <c r="P11" s="9">
        <v>15</v>
      </c>
    </row>
    <row r="12" spans="1:16" ht="16.5" thickBot="1">
      <c r="A12" s="15" t="str">
        <f ca="1">IF(Récapitulatif!A12="","",Récapitulatif!A12)</f>
        <v>MASSOT</v>
      </c>
      <c r="B12" s="15" t="str">
        <f ca="1">IF(Récapitulatif!B12="","",Récapitulatif!B12)</f>
        <v>Emmanuel</v>
      </c>
      <c r="C12" s="15" t="str">
        <f ca="1">IF(Récapitulatif!C12="","",Récapitulatif!C12)</f>
        <v>G</v>
      </c>
      <c r="D12" s="149"/>
      <c r="E12" s="150"/>
      <c r="F12" s="151"/>
      <c r="G12" s="152"/>
      <c r="H12" s="153"/>
      <c r="I12" s="164" t="str">
        <f>IF(SUM(D12:H12)=0,"",AVERAGE(LARGE(D12:H12,{1;2})))</f>
        <v/>
      </c>
      <c r="J12" s="142" t="str">
        <f t="shared" si="2"/>
        <v/>
      </c>
      <c r="K12" s="9"/>
      <c r="L12" s="33">
        <f t="shared" si="0"/>
        <v>0</v>
      </c>
      <c r="N12" s="143">
        <f t="shared" si="1"/>
        <v>34</v>
      </c>
      <c r="O12" s="9">
        <v>15</v>
      </c>
      <c r="P12" s="9">
        <v>15</v>
      </c>
    </row>
    <row r="13" spans="1:16" ht="16.5" thickBot="1">
      <c r="A13" s="16" t="str">
        <f ca="1">IF(Récapitulatif!A13="","",Récapitulatif!A13)</f>
        <v>MOREL</v>
      </c>
      <c r="B13" s="16" t="str">
        <f ca="1">IF(Récapitulatif!B13="","",Récapitulatif!B13)</f>
        <v>Rudy</v>
      </c>
      <c r="C13" s="16" t="str">
        <f ca="1">IF(Récapitulatif!C13="","",Récapitulatif!C13)</f>
        <v>G</v>
      </c>
      <c r="D13" s="149"/>
      <c r="E13" s="150"/>
      <c r="F13" s="151"/>
      <c r="G13" s="152"/>
      <c r="H13" s="153"/>
      <c r="I13" s="164" t="str">
        <f>IF(SUM(D13:H13)=0,"",AVERAGE(LARGE(D13:H13,{1;2})))</f>
        <v/>
      </c>
      <c r="J13" s="142" t="str">
        <f t="shared" si="2"/>
        <v/>
      </c>
      <c r="K13" s="9"/>
      <c r="L13" s="33">
        <f t="shared" si="0"/>
        <v>0</v>
      </c>
      <c r="N13" s="143">
        <f t="shared" si="1"/>
        <v>33.9</v>
      </c>
      <c r="O13" s="9">
        <v>15</v>
      </c>
      <c r="P13" s="9">
        <v>15</v>
      </c>
    </row>
    <row r="14" spans="1:16" ht="16.5" thickBot="1">
      <c r="A14" s="15" t="str">
        <f ca="1">IF(Récapitulatif!A14="","",Récapitulatif!A14)</f>
        <v>RICHARD</v>
      </c>
      <c r="B14" s="15" t="str">
        <f ca="1">IF(Récapitulatif!B14="","",Récapitulatif!B14)</f>
        <v>Quentin</v>
      </c>
      <c r="C14" s="15" t="str">
        <f ca="1">IF(Récapitulatif!C14="","",Récapitulatif!C14)</f>
        <v>G</v>
      </c>
      <c r="D14" s="149"/>
      <c r="E14" s="150"/>
      <c r="F14" s="151"/>
      <c r="G14" s="152"/>
      <c r="H14" s="153"/>
      <c r="I14" s="164" t="str">
        <f>IF(SUM(D14:H14)=0,"",AVERAGE(LARGE(D14:H14,{1;2})))</f>
        <v/>
      </c>
      <c r="J14" s="142" t="str">
        <f t="shared" si="2"/>
        <v/>
      </c>
      <c r="K14" s="9"/>
      <c r="L14" s="33">
        <f t="shared" si="0"/>
        <v>0</v>
      </c>
      <c r="N14" s="143">
        <f t="shared" si="1"/>
        <v>33.799999999999997</v>
      </c>
      <c r="O14" s="9">
        <v>15</v>
      </c>
      <c r="P14" s="9">
        <v>15</v>
      </c>
    </row>
    <row r="15" spans="1:16" ht="16.5" thickBot="1">
      <c r="A15" s="16" t="str">
        <f ca="1">IF(Récapitulatif!A15="","",Récapitulatif!A15)</f>
        <v>ROUSSEAU</v>
      </c>
      <c r="B15" s="16" t="str">
        <f ca="1">IF(Récapitulatif!B15="","",Récapitulatif!B15)</f>
        <v>Benoit</v>
      </c>
      <c r="C15" s="16" t="str">
        <f ca="1">IF(Récapitulatif!C15="","",Récapitulatif!C15)</f>
        <v>G</v>
      </c>
      <c r="D15" s="149"/>
      <c r="E15" s="150"/>
      <c r="F15" s="151"/>
      <c r="G15" s="152"/>
      <c r="H15" s="153"/>
      <c r="I15" s="164" t="str">
        <f>IF(SUM(D15:H15)=0,"",AVERAGE(LARGE(D15:H15,{1;2})))</f>
        <v/>
      </c>
      <c r="J15" s="142" t="str">
        <f t="shared" si="2"/>
        <v/>
      </c>
      <c r="K15" s="9"/>
      <c r="L15" s="33">
        <f t="shared" si="0"/>
        <v>0</v>
      </c>
      <c r="N15" s="143">
        <f t="shared" si="1"/>
        <v>33.700000000000003</v>
      </c>
      <c r="O15" s="9">
        <v>15</v>
      </c>
      <c r="P15" s="9">
        <v>15</v>
      </c>
    </row>
    <row r="16" spans="1:16" ht="16.5" thickBot="1">
      <c r="A16" s="17" t="str">
        <f ca="1">IF(Récapitulatif!A16="","",Récapitulatif!A16)</f>
        <v>TALAHA</v>
      </c>
      <c r="B16" s="17" t="str">
        <f ca="1">IF(Récapitulatif!B16="","",Récapitulatif!B16)</f>
        <v>Manuele</v>
      </c>
      <c r="C16" s="17" t="str">
        <f ca="1">IF(Récapitulatif!C16="","",Récapitulatif!C16)</f>
        <v>G</v>
      </c>
      <c r="D16" s="154"/>
      <c r="E16" s="150"/>
      <c r="F16" s="151"/>
      <c r="G16" s="152"/>
      <c r="H16" s="153"/>
      <c r="I16" s="164" t="str">
        <f>IF(SUM(D16:H16)=0,"",AVERAGE(LARGE(D16:H16,{1;2})))</f>
        <v/>
      </c>
      <c r="J16" s="142" t="str">
        <f t="shared" si="2"/>
        <v/>
      </c>
      <c r="K16" s="10"/>
      <c r="L16" s="33">
        <f t="shared" si="0"/>
        <v>0</v>
      </c>
      <c r="N16" s="143">
        <f t="shared" si="1"/>
        <v>33.6</v>
      </c>
      <c r="O16" s="9">
        <v>15</v>
      </c>
      <c r="P16" s="9">
        <v>15</v>
      </c>
    </row>
    <row r="17" spans="1:16" ht="13.5" thickBot="1">
      <c r="A17" s="210" t="str">
        <f ca="1">IF(Récapitulatif!A17="","",Récapitulatif!A17)</f>
        <v>1ère1 Pe</v>
      </c>
      <c r="B17" s="211"/>
      <c r="C17" s="212"/>
      <c r="D17" s="168" t="s">
        <v>7</v>
      </c>
      <c r="E17" s="169"/>
      <c r="F17" s="169"/>
      <c r="G17" s="169"/>
      <c r="H17" s="169"/>
      <c r="I17" s="175" t="s">
        <v>9</v>
      </c>
      <c r="J17" s="176"/>
      <c r="K17" s="176"/>
      <c r="L17" s="177"/>
      <c r="N17" s="143">
        <f t="shared" si="1"/>
        <v>33.5</v>
      </c>
      <c r="O17" s="9">
        <v>15</v>
      </c>
      <c r="P17" s="9">
        <v>15</v>
      </c>
    </row>
    <row r="18" spans="1:16" ht="43.5" customHeight="1" thickBot="1">
      <c r="A18" s="62" t="s">
        <v>4</v>
      </c>
      <c r="B18" s="62" t="s">
        <v>5</v>
      </c>
      <c r="C18" s="103" t="s">
        <v>85</v>
      </c>
      <c r="D18" s="138" t="s">
        <v>14</v>
      </c>
      <c r="E18" s="139" t="s">
        <v>20</v>
      </c>
      <c r="F18" s="140" t="s">
        <v>21</v>
      </c>
      <c r="G18" s="139" t="s">
        <v>22</v>
      </c>
      <c r="H18" s="140" t="s">
        <v>23</v>
      </c>
      <c r="I18" s="141" t="s">
        <v>24</v>
      </c>
      <c r="J18" s="59" t="s">
        <v>92</v>
      </c>
      <c r="K18" s="61" t="s">
        <v>91</v>
      </c>
      <c r="L18" s="57" t="s">
        <v>3</v>
      </c>
      <c r="N18" s="143">
        <f t="shared" si="1"/>
        <v>33.4</v>
      </c>
      <c r="O18" s="9">
        <v>15</v>
      </c>
      <c r="P18" s="9">
        <v>15</v>
      </c>
    </row>
    <row r="19" spans="1:16" ht="16.5" thickBot="1">
      <c r="A19" s="14" t="str">
        <f ca="1">IF(Récapitulatif!A19="","",Récapitulatif!A19)</f>
        <v>BEAUFORT</v>
      </c>
      <c r="B19" s="14" t="str">
        <f ca="1">IF(Récapitulatif!B19="","",Récapitulatif!B19)</f>
        <v>Mickaël</v>
      </c>
      <c r="C19" s="14" t="str">
        <f ca="1">IF(Récapitulatif!C19="","",Récapitulatif!C19)</f>
        <v>G</v>
      </c>
      <c r="D19" s="155"/>
      <c r="E19" s="156"/>
      <c r="F19" s="157"/>
      <c r="G19" s="158"/>
      <c r="H19" s="159"/>
      <c r="I19" s="164" t="e">
        <f>(LARGE(D19:H19,1)+LARGE(D19:H19,2))/2</f>
        <v>#NUM!</v>
      </c>
      <c r="J19" s="142" t="e">
        <f t="shared" ref="J19:J33" si="3">IF(OR(I19="",C19="F"),VLOOKUP(I19,$N$2:$P$302,3,TRUE),VLOOKUP(I19,$N$2:$P$302,2,TRUE))</f>
        <v>#NUM!</v>
      </c>
      <c r="K19" s="8"/>
      <c r="L19" s="33" t="e">
        <f t="shared" ref="L19:L33" si="4">SUM(J19:K19)</f>
        <v>#NUM!</v>
      </c>
      <c r="N19" s="143">
        <f t="shared" si="1"/>
        <v>33.299999999999997</v>
      </c>
      <c r="O19" s="9">
        <v>15</v>
      </c>
      <c r="P19" s="9">
        <v>15</v>
      </c>
    </row>
    <row r="20" spans="1:16" ht="16.5" thickBot="1">
      <c r="A20" s="15" t="str">
        <f ca="1">IF(Récapitulatif!A20="","",Récapitulatif!A20)</f>
        <v>BERTHELOT</v>
      </c>
      <c r="B20" s="15" t="str">
        <f ca="1">IF(Récapitulatif!B20="","",Récapitulatif!B20)</f>
        <v>Florian</v>
      </c>
      <c r="C20" s="15" t="str">
        <f ca="1">IF(Récapitulatif!C20="","",Récapitulatif!C20)</f>
        <v>G</v>
      </c>
      <c r="D20" s="149"/>
      <c r="E20" s="150"/>
      <c r="F20" s="151"/>
      <c r="G20" s="152"/>
      <c r="H20" s="153"/>
      <c r="I20" s="164" t="e">
        <f t="shared" ref="I20:I33" si="5">(LARGE(D20:H20,1)+LARGE(D20:H20,2))/2</f>
        <v>#NUM!</v>
      </c>
      <c r="J20" s="30" t="e">
        <f t="shared" si="3"/>
        <v>#NUM!</v>
      </c>
      <c r="K20" s="9"/>
      <c r="L20" s="33" t="e">
        <f t="shared" si="4"/>
        <v>#NUM!</v>
      </c>
      <c r="N20" s="143">
        <f t="shared" si="1"/>
        <v>33.200000000000003</v>
      </c>
      <c r="O20" s="9">
        <v>15</v>
      </c>
      <c r="P20" s="9">
        <v>15</v>
      </c>
    </row>
    <row r="21" spans="1:16" ht="16.5" thickBot="1">
      <c r="A21" s="16" t="str">
        <f ca="1">IF(Récapitulatif!A21="","",Récapitulatif!A21)</f>
        <v>BIWILA</v>
      </c>
      <c r="B21" s="16" t="str">
        <f ca="1">IF(Récapitulatif!B21="","",Récapitulatif!B21)</f>
        <v>Yannick</v>
      </c>
      <c r="C21" s="16" t="str">
        <f ca="1">IF(Récapitulatif!C21="","",Récapitulatif!C21)</f>
        <v>G</v>
      </c>
      <c r="D21" s="149"/>
      <c r="E21" s="150"/>
      <c r="F21" s="151"/>
      <c r="G21" s="152"/>
      <c r="H21" s="153"/>
      <c r="I21" s="164" t="e">
        <f t="shared" si="5"/>
        <v>#NUM!</v>
      </c>
      <c r="J21" s="30" t="e">
        <f t="shared" si="3"/>
        <v>#NUM!</v>
      </c>
      <c r="K21" s="9"/>
      <c r="L21" s="33" t="e">
        <f t="shared" si="4"/>
        <v>#NUM!</v>
      </c>
      <c r="N21" s="143">
        <f t="shared" si="1"/>
        <v>33.1</v>
      </c>
      <c r="O21" s="9">
        <v>15</v>
      </c>
      <c r="P21" s="9">
        <v>15</v>
      </c>
    </row>
    <row r="22" spans="1:16" ht="16.5" thickBot="1">
      <c r="A22" s="15" t="str">
        <f ca="1">IF(Récapitulatif!A22="","",Récapitulatif!A22)</f>
        <v>BOURDON</v>
      </c>
      <c r="B22" s="15" t="str">
        <f ca="1">IF(Récapitulatif!B22="","",Récapitulatif!B22)</f>
        <v>Alan</v>
      </c>
      <c r="C22" s="15" t="str">
        <f ca="1">IF(Récapitulatif!C22="","",Récapitulatif!C22)</f>
        <v>G</v>
      </c>
      <c r="D22" s="149"/>
      <c r="E22" s="150"/>
      <c r="F22" s="151"/>
      <c r="G22" s="152"/>
      <c r="H22" s="153"/>
      <c r="I22" s="164" t="e">
        <f t="shared" si="5"/>
        <v>#NUM!</v>
      </c>
      <c r="J22" s="30" t="e">
        <f t="shared" si="3"/>
        <v>#NUM!</v>
      </c>
      <c r="K22" s="9"/>
      <c r="L22" s="33" t="e">
        <f t="shared" si="4"/>
        <v>#NUM!</v>
      </c>
      <c r="N22" s="143">
        <f t="shared" si="1"/>
        <v>33</v>
      </c>
      <c r="O22" s="9">
        <v>15</v>
      </c>
      <c r="P22" s="9">
        <v>15</v>
      </c>
    </row>
    <row r="23" spans="1:16" ht="16.5" thickBot="1">
      <c r="A23" s="16" t="str">
        <f ca="1">IF(Récapitulatif!A23="","",Récapitulatif!A23)</f>
        <v>BRIANTAIS</v>
      </c>
      <c r="B23" s="16" t="str">
        <f ca="1">IF(Récapitulatif!B23="","",Récapitulatif!B23)</f>
        <v>Cassandra</v>
      </c>
      <c r="C23" s="16" t="str">
        <f ca="1">IF(Récapitulatif!C23="","",Récapitulatif!C23)</f>
        <v>F</v>
      </c>
      <c r="D23" s="149"/>
      <c r="E23" s="150"/>
      <c r="F23" s="151"/>
      <c r="G23" s="152"/>
      <c r="H23" s="153"/>
      <c r="I23" s="164" t="e">
        <f t="shared" si="5"/>
        <v>#NUM!</v>
      </c>
      <c r="J23" s="30" t="e">
        <f t="shared" si="3"/>
        <v>#NUM!</v>
      </c>
      <c r="K23" s="9"/>
      <c r="L23" s="33" t="e">
        <f t="shared" si="4"/>
        <v>#NUM!</v>
      </c>
      <c r="N23" s="143">
        <f t="shared" si="1"/>
        <v>32.9</v>
      </c>
      <c r="O23" s="9">
        <v>15</v>
      </c>
      <c r="P23" s="9">
        <v>15</v>
      </c>
    </row>
    <row r="24" spans="1:16" ht="16.5" thickBot="1">
      <c r="A24" s="15" t="str">
        <f ca="1">IF(Récapitulatif!A24="","",Récapitulatif!A24)</f>
        <v>CASTRIEN</v>
      </c>
      <c r="B24" s="15" t="str">
        <f ca="1">IF(Récapitulatif!B24="","",Récapitulatif!B24)</f>
        <v>Dylan</v>
      </c>
      <c r="C24" s="15" t="str">
        <f ca="1">IF(Récapitulatif!C24="","",Récapitulatif!C24)</f>
        <v>G</v>
      </c>
      <c r="D24" s="149"/>
      <c r="E24" s="150"/>
      <c r="F24" s="151"/>
      <c r="G24" s="152"/>
      <c r="H24" s="153"/>
      <c r="I24" s="164" t="e">
        <f t="shared" si="5"/>
        <v>#NUM!</v>
      </c>
      <c r="J24" s="30" t="e">
        <f t="shared" si="3"/>
        <v>#NUM!</v>
      </c>
      <c r="K24" s="9"/>
      <c r="L24" s="33" t="e">
        <f t="shared" si="4"/>
        <v>#NUM!</v>
      </c>
      <c r="N24" s="143">
        <f t="shared" si="1"/>
        <v>32.799999999999997</v>
      </c>
      <c r="O24" s="9">
        <v>15</v>
      </c>
      <c r="P24" s="9">
        <v>15</v>
      </c>
    </row>
    <row r="25" spans="1:16" ht="16.5" thickBot="1">
      <c r="A25" s="16" t="str">
        <f ca="1">IF(Récapitulatif!A25="","",Récapitulatif!A25)</f>
        <v>CHOBLET</v>
      </c>
      <c r="B25" s="16" t="str">
        <f ca="1">IF(Récapitulatif!B25="","",Récapitulatif!B25)</f>
        <v>Cyril</v>
      </c>
      <c r="C25" s="16" t="str">
        <f ca="1">IF(Récapitulatif!C25="","",Récapitulatif!C25)</f>
        <v>G</v>
      </c>
      <c r="D25" s="149"/>
      <c r="E25" s="150"/>
      <c r="F25" s="151"/>
      <c r="G25" s="152"/>
      <c r="H25" s="153"/>
      <c r="I25" s="164" t="e">
        <f t="shared" si="5"/>
        <v>#NUM!</v>
      </c>
      <c r="J25" s="30" t="e">
        <f t="shared" si="3"/>
        <v>#NUM!</v>
      </c>
      <c r="K25" s="9"/>
      <c r="L25" s="33" t="e">
        <f t="shared" si="4"/>
        <v>#NUM!</v>
      </c>
      <c r="N25" s="143">
        <f t="shared" si="1"/>
        <v>32.700000000000003</v>
      </c>
      <c r="O25" s="9">
        <v>15</v>
      </c>
      <c r="P25" s="9">
        <v>15</v>
      </c>
    </row>
    <row r="26" spans="1:16" ht="16.5" thickBot="1">
      <c r="A26" s="15" t="str">
        <f ca="1">IF(Récapitulatif!A26="","",Récapitulatif!A26)</f>
        <v>DUBREIL</v>
      </c>
      <c r="B26" s="15" t="str">
        <f ca="1">IF(Récapitulatif!B26="","",Récapitulatif!B26)</f>
        <v>Tony</v>
      </c>
      <c r="C26" s="15" t="str">
        <f ca="1">IF(Récapitulatif!C26="","",Récapitulatif!C26)</f>
        <v>G</v>
      </c>
      <c r="D26" s="149"/>
      <c r="E26" s="150"/>
      <c r="F26" s="151"/>
      <c r="G26" s="152"/>
      <c r="H26" s="153"/>
      <c r="I26" s="164" t="e">
        <f t="shared" si="5"/>
        <v>#NUM!</v>
      </c>
      <c r="J26" s="30" t="e">
        <f t="shared" si="3"/>
        <v>#NUM!</v>
      </c>
      <c r="K26" s="9"/>
      <c r="L26" s="33" t="e">
        <f t="shared" si="4"/>
        <v>#NUM!</v>
      </c>
      <c r="N26" s="143">
        <f t="shared" si="1"/>
        <v>32.6</v>
      </c>
      <c r="O26" s="9">
        <v>15</v>
      </c>
      <c r="P26" s="9">
        <v>15</v>
      </c>
    </row>
    <row r="27" spans="1:16" ht="16.5" thickBot="1">
      <c r="A27" s="16" t="str">
        <f ca="1">IF(Récapitulatif!A27="","",Récapitulatif!A27)</f>
        <v>FORTHOMME</v>
      </c>
      <c r="B27" s="16" t="str">
        <f ca="1">IF(Récapitulatif!B27="","",Récapitulatif!B27)</f>
        <v>Emmanuelle</v>
      </c>
      <c r="C27" s="16" t="str">
        <f ca="1">IF(Récapitulatif!C27="","",Récapitulatif!C27)</f>
        <v>F</v>
      </c>
      <c r="D27" s="149"/>
      <c r="E27" s="150"/>
      <c r="F27" s="151"/>
      <c r="G27" s="152"/>
      <c r="H27" s="153"/>
      <c r="I27" s="164" t="e">
        <f t="shared" si="5"/>
        <v>#NUM!</v>
      </c>
      <c r="J27" s="30" t="e">
        <f t="shared" si="3"/>
        <v>#NUM!</v>
      </c>
      <c r="K27" s="9"/>
      <c r="L27" s="33" t="e">
        <f t="shared" si="4"/>
        <v>#NUM!</v>
      </c>
      <c r="N27" s="143">
        <f t="shared" si="1"/>
        <v>32.5</v>
      </c>
      <c r="O27" s="9">
        <v>15</v>
      </c>
      <c r="P27" s="9">
        <v>15</v>
      </c>
    </row>
    <row r="28" spans="1:16" ht="16.5" thickBot="1">
      <c r="A28" s="15" t="str">
        <f ca="1">IF(Récapitulatif!A28="","",Récapitulatif!A28)</f>
        <v>FOUQUET</v>
      </c>
      <c r="B28" s="15" t="str">
        <f ca="1">IF(Récapitulatif!B28="","",Récapitulatif!B28)</f>
        <v>Alexandre</v>
      </c>
      <c r="C28" s="15" t="str">
        <f ca="1">IF(Récapitulatif!C28="","",Récapitulatif!C28)</f>
        <v>G</v>
      </c>
      <c r="D28" s="149"/>
      <c r="E28" s="150"/>
      <c r="F28" s="151"/>
      <c r="G28" s="152"/>
      <c r="H28" s="153"/>
      <c r="I28" s="164" t="e">
        <f t="shared" si="5"/>
        <v>#NUM!</v>
      </c>
      <c r="J28" s="30" t="e">
        <f t="shared" si="3"/>
        <v>#NUM!</v>
      </c>
      <c r="K28" s="9"/>
      <c r="L28" s="33" t="e">
        <f t="shared" si="4"/>
        <v>#NUM!</v>
      </c>
      <c r="N28" s="143">
        <f t="shared" si="1"/>
        <v>32.4</v>
      </c>
      <c r="O28" s="9">
        <v>15</v>
      </c>
      <c r="P28" s="9">
        <v>15</v>
      </c>
    </row>
    <row r="29" spans="1:16" ht="16.5" thickBot="1">
      <c r="A29" s="16" t="str">
        <f ca="1">IF(Récapitulatif!A29="","",Récapitulatif!A29)</f>
        <v>GUIBLIN</v>
      </c>
      <c r="B29" s="16" t="str">
        <f ca="1">IF(Récapitulatif!B29="","",Récapitulatif!B29)</f>
        <v>Paul</v>
      </c>
      <c r="C29" s="16" t="str">
        <f ca="1">IF(Récapitulatif!C29="","",Récapitulatif!C29)</f>
        <v>G</v>
      </c>
      <c r="D29" s="149"/>
      <c r="E29" s="150"/>
      <c r="F29" s="151"/>
      <c r="G29" s="152"/>
      <c r="H29" s="153"/>
      <c r="I29" s="164" t="e">
        <f t="shared" si="5"/>
        <v>#NUM!</v>
      </c>
      <c r="J29" s="30" t="e">
        <f t="shared" si="3"/>
        <v>#NUM!</v>
      </c>
      <c r="K29" s="9"/>
      <c r="L29" s="33" t="e">
        <f t="shared" si="4"/>
        <v>#NUM!</v>
      </c>
      <c r="N29" s="143">
        <f t="shared" si="1"/>
        <v>32.299999999999997</v>
      </c>
      <c r="O29" s="9">
        <v>15</v>
      </c>
      <c r="P29" s="9">
        <v>15</v>
      </c>
    </row>
    <row r="30" spans="1:16" ht="16.5" thickBot="1">
      <c r="A30" s="15" t="str">
        <f ca="1">IF(Récapitulatif!A30="","",Récapitulatif!A30)</f>
        <v>GUILLEMIN</v>
      </c>
      <c r="B30" s="15" t="str">
        <f ca="1">IF(Récapitulatif!B30="","",Récapitulatif!B30)</f>
        <v>Quentin</v>
      </c>
      <c r="C30" s="15" t="str">
        <f ca="1">IF(Récapitulatif!C30="","",Récapitulatif!C30)</f>
        <v>G</v>
      </c>
      <c r="D30" s="149"/>
      <c r="E30" s="150"/>
      <c r="F30" s="151"/>
      <c r="G30" s="152"/>
      <c r="H30" s="153"/>
      <c r="I30" s="164" t="e">
        <f t="shared" si="5"/>
        <v>#NUM!</v>
      </c>
      <c r="J30" s="30" t="e">
        <f t="shared" si="3"/>
        <v>#NUM!</v>
      </c>
      <c r="K30" s="9"/>
      <c r="L30" s="33" t="e">
        <f t="shared" si="4"/>
        <v>#NUM!</v>
      </c>
      <c r="N30" s="143">
        <f t="shared" si="1"/>
        <v>32.200000000000003</v>
      </c>
      <c r="O30" s="9">
        <v>15</v>
      </c>
      <c r="P30" s="9">
        <v>15</v>
      </c>
    </row>
    <row r="31" spans="1:16" ht="16.5" thickBot="1">
      <c r="A31" s="16" t="str">
        <f ca="1">IF(Récapitulatif!A31="","",Récapitulatif!A31)</f>
        <v>LEMONNIER</v>
      </c>
      <c r="B31" s="16" t="str">
        <f ca="1">IF(Récapitulatif!B31="","",Récapitulatif!B31)</f>
        <v>Maxime</v>
      </c>
      <c r="C31" s="16" t="str">
        <f ca="1">IF(Récapitulatif!C31="","",Récapitulatif!C31)</f>
        <v>G</v>
      </c>
      <c r="D31" s="149"/>
      <c r="E31" s="150"/>
      <c r="F31" s="151"/>
      <c r="G31" s="152"/>
      <c r="H31" s="153"/>
      <c r="I31" s="164" t="e">
        <f t="shared" si="5"/>
        <v>#NUM!</v>
      </c>
      <c r="J31" s="30" t="e">
        <f t="shared" si="3"/>
        <v>#NUM!</v>
      </c>
      <c r="K31" s="9"/>
      <c r="L31" s="33" t="e">
        <f t="shared" si="4"/>
        <v>#NUM!</v>
      </c>
      <c r="N31" s="143">
        <f t="shared" si="1"/>
        <v>32.1</v>
      </c>
      <c r="O31" s="9">
        <v>15</v>
      </c>
      <c r="P31" s="9">
        <v>15</v>
      </c>
    </row>
    <row r="32" spans="1:16" ht="16.5" thickBot="1">
      <c r="A32" s="82" t="str">
        <f ca="1">IF(Récapitulatif!A32="","",Récapitulatif!A32)</f>
        <v>ORAIN</v>
      </c>
      <c r="B32" s="82" t="str">
        <f ca="1">IF(Récapitulatif!B32="","",Récapitulatif!B32)</f>
        <v>Ophélie</v>
      </c>
      <c r="C32" s="82" t="str">
        <f ca="1">IF(Récapitulatif!C32="","",Récapitulatif!C32)</f>
        <v>F</v>
      </c>
      <c r="D32" s="149"/>
      <c r="E32" s="150"/>
      <c r="F32" s="151"/>
      <c r="G32" s="152"/>
      <c r="H32" s="153"/>
      <c r="I32" s="164" t="e">
        <f t="shared" si="5"/>
        <v>#NUM!</v>
      </c>
      <c r="J32" s="30" t="e">
        <f t="shared" si="3"/>
        <v>#NUM!</v>
      </c>
      <c r="K32" s="9"/>
      <c r="L32" s="33" t="e">
        <f t="shared" si="4"/>
        <v>#NUM!</v>
      </c>
      <c r="N32" s="143">
        <f t="shared" si="1"/>
        <v>32</v>
      </c>
      <c r="O32" s="9">
        <v>15</v>
      </c>
      <c r="P32" s="9">
        <v>15</v>
      </c>
    </row>
    <row r="33" spans="1:16" ht="16.5" thickBot="1">
      <c r="A33" s="81" t="str">
        <f ca="1">IF(Récapitulatif!A33="","",Récapitulatif!A33)</f>
        <v>PATY</v>
      </c>
      <c r="B33" s="81" t="str">
        <f ca="1">IF(Récapitulatif!B33="","",Récapitulatif!B33)</f>
        <v>Charlie</v>
      </c>
      <c r="C33" s="81" t="str">
        <f ca="1">IF(Récapitulatif!C33="","",Récapitulatif!C33)</f>
        <v>G</v>
      </c>
      <c r="D33" s="154"/>
      <c r="E33" s="160"/>
      <c r="F33" s="161"/>
      <c r="G33" s="162"/>
      <c r="H33" s="163"/>
      <c r="I33" s="164" t="e">
        <f t="shared" si="5"/>
        <v>#NUM!</v>
      </c>
      <c r="J33" s="30" t="e">
        <f t="shared" si="3"/>
        <v>#NUM!</v>
      </c>
      <c r="K33" s="10"/>
      <c r="L33" s="33" t="e">
        <f t="shared" si="4"/>
        <v>#NUM!</v>
      </c>
      <c r="N33" s="143">
        <f t="shared" si="1"/>
        <v>31.9</v>
      </c>
      <c r="O33" s="9">
        <v>15</v>
      </c>
      <c r="P33" s="9">
        <v>15</v>
      </c>
    </row>
    <row r="34" spans="1:16">
      <c r="C34" s="105"/>
      <c r="I34" s="166"/>
      <c r="J34" s="167"/>
      <c r="N34" s="143">
        <f t="shared" si="1"/>
        <v>31.8</v>
      </c>
      <c r="O34" s="9">
        <v>15</v>
      </c>
      <c r="P34" s="9">
        <v>15</v>
      </c>
    </row>
    <row r="35" spans="1:16">
      <c r="N35" s="143">
        <f t="shared" si="1"/>
        <v>31.7</v>
      </c>
      <c r="O35" s="9">
        <v>15</v>
      </c>
      <c r="P35" s="9">
        <v>15</v>
      </c>
    </row>
    <row r="36" spans="1:16">
      <c r="N36" s="143">
        <f t="shared" si="1"/>
        <v>31.6</v>
      </c>
      <c r="O36" s="9">
        <v>15</v>
      </c>
      <c r="P36" s="9">
        <v>15</v>
      </c>
    </row>
    <row r="37" spans="1:16">
      <c r="N37" s="143">
        <f t="shared" si="1"/>
        <v>31.5</v>
      </c>
      <c r="O37" s="9">
        <v>15</v>
      </c>
      <c r="P37" s="9">
        <v>15</v>
      </c>
    </row>
    <row r="38" spans="1:16">
      <c r="N38" s="143">
        <f t="shared" si="1"/>
        <v>31.4</v>
      </c>
      <c r="O38" s="9">
        <v>15</v>
      </c>
      <c r="P38" s="9">
        <v>15</v>
      </c>
    </row>
    <row r="39" spans="1:16">
      <c r="N39" s="143">
        <f t="shared" si="1"/>
        <v>31.3</v>
      </c>
      <c r="O39" s="9">
        <v>15</v>
      </c>
      <c r="P39" s="9">
        <v>15</v>
      </c>
    </row>
    <row r="40" spans="1:16">
      <c r="N40" s="143">
        <f t="shared" si="1"/>
        <v>31.2</v>
      </c>
      <c r="O40" s="9">
        <v>15</v>
      </c>
      <c r="P40" s="9">
        <v>15</v>
      </c>
    </row>
    <row r="41" spans="1:16">
      <c r="N41" s="143">
        <f t="shared" si="1"/>
        <v>31.1</v>
      </c>
      <c r="O41" s="9">
        <v>15</v>
      </c>
      <c r="P41" s="9">
        <v>15</v>
      </c>
    </row>
    <row r="42" spans="1:16">
      <c r="N42" s="143">
        <f t="shared" si="1"/>
        <v>31</v>
      </c>
      <c r="O42" s="9">
        <v>15</v>
      </c>
      <c r="P42" s="9">
        <v>15</v>
      </c>
    </row>
    <row r="43" spans="1:16">
      <c r="N43" s="143">
        <f t="shared" si="1"/>
        <v>30.9</v>
      </c>
      <c r="O43" s="9">
        <v>15</v>
      </c>
      <c r="P43" s="9">
        <v>15</v>
      </c>
    </row>
    <row r="44" spans="1:16">
      <c r="N44" s="143">
        <f t="shared" si="1"/>
        <v>30.8</v>
      </c>
      <c r="O44" s="9">
        <v>15</v>
      </c>
      <c r="P44" s="9">
        <v>15</v>
      </c>
    </row>
    <row r="45" spans="1:16">
      <c r="N45" s="143">
        <f t="shared" si="1"/>
        <v>30.7</v>
      </c>
      <c r="O45" s="9">
        <v>15</v>
      </c>
      <c r="P45" s="9">
        <v>15</v>
      </c>
    </row>
    <row r="46" spans="1:16">
      <c r="N46" s="143">
        <f t="shared" si="1"/>
        <v>30.6</v>
      </c>
      <c r="O46" s="9">
        <v>15</v>
      </c>
      <c r="P46" s="9">
        <v>15</v>
      </c>
    </row>
    <row r="47" spans="1:16">
      <c r="N47" s="143">
        <f t="shared" si="1"/>
        <v>30.5</v>
      </c>
      <c r="O47" s="9">
        <v>15</v>
      </c>
      <c r="P47" s="9">
        <v>15</v>
      </c>
    </row>
    <row r="48" spans="1:16">
      <c r="N48" s="143">
        <f t="shared" si="1"/>
        <v>30.4</v>
      </c>
      <c r="O48" s="9">
        <v>15</v>
      </c>
      <c r="P48" s="9">
        <v>15</v>
      </c>
    </row>
    <row r="49" spans="14:16">
      <c r="N49" s="143">
        <f t="shared" si="1"/>
        <v>30.3</v>
      </c>
      <c r="O49" s="9">
        <v>15</v>
      </c>
      <c r="P49" s="9">
        <v>15</v>
      </c>
    </row>
    <row r="50" spans="14:16">
      <c r="N50" s="143">
        <f t="shared" si="1"/>
        <v>30.2</v>
      </c>
      <c r="O50" s="9">
        <v>15</v>
      </c>
      <c r="P50" s="9">
        <v>15</v>
      </c>
    </row>
    <row r="51" spans="14:16">
      <c r="N51" s="143">
        <f t="shared" si="1"/>
        <v>30.1</v>
      </c>
      <c r="O51" s="9">
        <v>15</v>
      </c>
      <c r="P51" s="9">
        <v>15</v>
      </c>
    </row>
    <row r="52" spans="14:16">
      <c r="N52" s="143">
        <f t="shared" si="1"/>
        <v>30</v>
      </c>
      <c r="O52" s="9">
        <v>15</v>
      </c>
      <c r="P52" s="9">
        <v>15</v>
      </c>
    </row>
    <row r="53" spans="14:16">
      <c r="N53" s="143">
        <f t="shared" si="1"/>
        <v>29.9</v>
      </c>
      <c r="O53" s="9">
        <v>15</v>
      </c>
      <c r="P53" s="9">
        <v>15</v>
      </c>
    </row>
    <row r="54" spans="14:16">
      <c r="N54" s="143">
        <f t="shared" si="1"/>
        <v>29.8</v>
      </c>
      <c r="O54" s="9">
        <v>15</v>
      </c>
      <c r="P54" s="9">
        <v>15</v>
      </c>
    </row>
    <row r="55" spans="14:16">
      <c r="N55" s="143">
        <f t="shared" si="1"/>
        <v>29.7</v>
      </c>
      <c r="O55" s="9">
        <v>15</v>
      </c>
      <c r="P55" s="9">
        <v>15</v>
      </c>
    </row>
    <row r="56" spans="14:16">
      <c r="N56" s="143">
        <f t="shared" si="1"/>
        <v>29.6</v>
      </c>
      <c r="O56" s="9">
        <v>15</v>
      </c>
      <c r="P56" s="9">
        <v>15</v>
      </c>
    </row>
    <row r="57" spans="14:16">
      <c r="N57" s="143">
        <f t="shared" si="1"/>
        <v>29.5</v>
      </c>
      <c r="O57" s="9">
        <v>15</v>
      </c>
      <c r="P57" s="9">
        <v>15</v>
      </c>
    </row>
    <row r="58" spans="14:16">
      <c r="N58" s="143">
        <f t="shared" si="1"/>
        <v>29.4</v>
      </c>
      <c r="O58" s="9">
        <v>15</v>
      </c>
      <c r="P58" s="9">
        <v>15</v>
      </c>
    </row>
    <row r="59" spans="14:16">
      <c r="N59" s="143">
        <f t="shared" si="1"/>
        <v>29.3</v>
      </c>
      <c r="O59" s="9">
        <v>15</v>
      </c>
      <c r="P59" s="9">
        <v>15</v>
      </c>
    </row>
    <row r="60" spans="14:16">
      <c r="N60" s="143">
        <f t="shared" si="1"/>
        <v>29.2</v>
      </c>
      <c r="O60" s="9">
        <v>15</v>
      </c>
      <c r="P60" s="9">
        <v>15</v>
      </c>
    </row>
    <row r="61" spans="14:16">
      <c r="N61" s="143">
        <f t="shared" si="1"/>
        <v>29.1</v>
      </c>
      <c r="O61" s="9">
        <v>15</v>
      </c>
      <c r="P61" s="9">
        <v>15</v>
      </c>
    </row>
    <row r="62" spans="14:16">
      <c r="N62" s="143">
        <f t="shared" si="1"/>
        <v>29</v>
      </c>
      <c r="O62" s="9">
        <v>15</v>
      </c>
      <c r="P62" s="9">
        <v>15</v>
      </c>
    </row>
    <row r="63" spans="14:16">
      <c r="N63" s="143">
        <f t="shared" si="1"/>
        <v>28.9</v>
      </c>
      <c r="O63" s="9">
        <v>15</v>
      </c>
      <c r="P63" s="9">
        <v>15</v>
      </c>
    </row>
    <row r="64" spans="14:16">
      <c r="N64" s="143">
        <f t="shared" si="1"/>
        <v>28.8</v>
      </c>
      <c r="O64" s="9">
        <v>15</v>
      </c>
      <c r="P64" s="9">
        <v>15</v>
      </c>
    </row>
    <row r="65" spans="14:16">
      <c r="N65" s="143">
        <f t="shared" si="1"/>
        <v>28.7</v>
      </c>
      <c r="O65" s="9">
        <v>14.25</v>
      </c>
      <c r="P65" s="9">
        <v>15</v>
      </c>
    </row>
    <row r="66" spans="14:16">
      <c r="N66" s="143">
        <f t="shared" si="1"/>
        <v>28.6</v>
      </c>
      <c r="O66" s="9">
        <v>14.25</v>
      </c>
      <c r="P66" s="9">
        <v>15</v>
      </c>
    </row>
    <row r="67" spans="14:16">
      <c r="N67" s="143">
        <f t="shared" ref="N67:N130" si="6">ROUND(N66-0.1,1)</f>
        <v>28.5</v>
      </c>
      <c r="O67" s="9">
        <v>14.25</v>
      </c>
      <c r="P67" s="9">
        <v>15</v>
      </c>
    </row>
    <row r="68" spans="14:16">
      <c r="N68" s="143">
        <f t="shared" si="6"/>
        <v>28.4</v>
      </c>
      <c r="O68" s="9">
        <v>14.25</v>
      </c>
      <c r="P68" s="9">
        <v>15</v>
      </c>
    </row>
    <row r="69" spans="14:16">
      <c r="N69" s="143">
        <f t="shared" si="6"/>
        <v>28.3</v>
      </c>
      <c r="O69" s="9">
        <v>14.25</v>
      </c>
      <c r="P69" s="9">
        <v>15</v>
      </c>
    </row>
    <row r="70" spans="14:16">
      <c r="N70" s="143">
        <f t="shared" si="6"/>
        <v>28.2</v>
      </c>
      <c r="O70" s="9">
        <v>14.25</v>
      </c>
      <c r="P70" s="9">
        <v>15</v>
      </c>
    </row>
    <row r="71" spans="14:16">
      <c r="N71" s="143">
        <f t="shared" si="6"/>
        <v>28.1</v>
      </c>
      <c r="O71" s="9">
        <v>14.25</v>
      </c>
      <c r="P71" s="9">
        <v>15</v>
      </c>
    </row>
    <row r="72" spans="14:16">
      <c r="N72" s="143">
        <f t="shared" si="6"/>
        <v>28</v>
      </c>
      <c r="O72" s="9">
        <v>14.25</v>
      </c>
      <c r="P72" s="9">
        <v>15</v>
      </c>
    </row>
    <row r="73" spans="14:16">
      <c r="N73" s="143">
        <f t="shared" si="6"/>
        <v>27.9</v>
      </c>
      <c r="O73" s="9">
        <v>14.25</v>
      </c>
      <c r="P73" s="9">
        <v>15</v>
      </c>
    </row>
    <row r="74" spans="14:16">
      <c r="N74" s="143">
        <f t="shared" si="6"/>
        <v>27.8</v>
      </c>
      <c r="O74" s="9">
        <v>14.25</v>
      </c>
      <c r="P74" s="9">
        <v>15</v>
      </c>
    </row>
    <row r="75" spans="14:16">
      <c r="N75" s="143">
        <f t="shared" si="6"/>
        <v>27.7</v>
      </c>
      <c r="O75" s="9">
        <v>14.25</v>
      </c>
      <c r="P75" s="9">
        <v>15</v>
      </c>
    </row>
    <row r="76" spans="14:16">
      <c r="N76" s="143">
        <f t="shared" si="6"/>
        <v>27.6</v>
      </c>
      <c r="O76" s="9">
        <v>14.25</v>
      </c>
      <c r="P76" s="9">
        <v>15</v>
      </c>
    </row>
    <row r="77" spans="14:16">
      <c r="N77" s="143">
        <f t="shared" si="6"/>
        <v>27.5</v>
      </c>
      <c r="O77" s="9">
        <v>13.5</v>
      </c>
      <c r="P77" s="9">
        <v>15</v>
      </c>
    </row>
    <row r="78" spans="14:16">
      <c r="N78" s="143">
        <f t="shared" si="6"/>
        <v>27.4</v>
      </c>
      <c r="O78" s="9">
        <v>13.5</v>
      </c>
      <c r="P78" s="9">
        <v>15</v>
      </c>
    </row>
    <row r="79" spans="14:16">
      <c r="N79" s="143">
        <f t="shared" si="6"/>
        <v>27.3</v>
      </c>
      <c r="O79" s="9">
        <v>13.5</v>
      </c>
      <c r="P79" s="9">
        <v>15</v>
      </c>
    </row>
    <row r="80" spans="14:16">
      <c r="N80" s="143">
        <f t="shared" si="6"/>
        <v>27.2</v>
      </c>
      <c r="O80" s="9">
        <v>13.5</v>
      </c>
      <c r="P80" s="9">
        <v>15</v>
      </c>
    </row>
    <row r="81" spans="14:16">
      <c r="N81" s="143">
        <f t="shared" si="6"/>
        <v>27.1</v>
      </c>
      <c r="O81" s="9">
        <v>13.5</v>
      </c>
      <c r="P81" s="9">
        <v>15</v>
      </c>
    </row>
    <row r="82" spans="14:16">
      <c r="N82" s="143">
        <f t="shared" si="6"/>
        <v>27</v>
      </c>
      <c r="O82" s="9">
        <v>13.5</v>
      </c>
      <c r="P82" s="9">
        <v>15</v>
      </c>
    </row>
    <row r="83" spans="14:16">
      <c r="N83" s="143">
        <f t="shared" si="6"/>
        <v>26.9</v>
      </c>
      <c r="O83" s="9">
        <v>13.5</v>
      </c>
      <c r="P83" s="9">
        <v>15</v>
      </c>
    </row>
    <row r="84" spans="14:16">
      <c r="N84" s="143">
        <f t="shared" si="6"/>
        <v>26.8</v>
      </c>
      <c r="O84" s="9">
        <v>13.5</v>
      </c>
      <c r="P84" s="9">
        <v>15</v>
      </c>
    </row>
    <row r="85" spans="14:16">
      <c r="N85" s="143">
        <f t="shared" si="6"/>
        <v>26.7</v>
      </c>
      <c r="O85" s="9">
        <v>13.5</v>
      </c>
      <c r="P85" s="9">
        <v>15</v>
      </c>
    </row>
    <row r="86" spans="14:16">
      <c r="N86" s="143">
        <f t="shared" si="6"/>
        <v>26.6</v>
      </c>
      <c r="O86" s="9">
        <v>13.5</v>
      </c>
      <c r="P86" s="9">
        <v>15</v>
      </c>
    </row>
    <row r="87" spans="14:16">
      <c r="N87" s="143">
        <f t="shared" si="6"/>
        <v>26.5</v>
      </c>
      <c r="O87" s="9">
        <v>13.5</v>
      </c>
      <c r="P87" s="9">
        <v>15</v>
      </c>
    </row>
    <row r="88" spans="14:16">
      <c r="N88" s="143">
        <f t="shared" si="6"/>
        <v>26.4</v>
      </c>
      <c r="O88" s="9">
        <v>13.5</v>
      </c>
      <c r="P88" s="9">
        <v>15</v>
      </c>
    </row>
    <row r="89" spans="14:16">
      <c r="N89" s="143">
        <f t="shared" si="6"/>
        <v>26.3</v>
      </c>
      <c r="O89" s="9">
        <v>13.5</v>
      </c>
      <c r="P89" s="9">
        <v>15</v>
      </c>
    </row>
    <row r="90" spans="14:16">
      <c r="N90" s="143">
        <f t="shared" si="6"/>
        <v>26.2</v>
      </c>
      <c r="O90" s="9">
        <v>12.75</v>
      </c>
      <c r="P90" s="9">
        <v>15</v>
      </c>
    </row>
    <row r="91" spans="14:16">
      <c r="N91" s="143">
        <f t="shared" si="6"/>
        <v>26.1</v>
      </c>
      <c r="O91" s="9">
        <v>12.75</v>
      </c>
      <c r="P91" s="9">
        <v>15</v>
      </c>
    </row>
    <row r="92" spans="14:16">
      <c r="N92" s="143">
        <f t="shared" si="6"/>
        <v>26</v>
      </c>
      <c r="O92" s="9">
        <v>12.75</v>
      </c>
      <c r="P92" s="9">
        <v>15</v>
      </c>
    </row>
    <row r="93" spans="14:16">
      <c r="N93" s="143">
        <f t="shared" si="6"/>
        <v>25.9</v>
      </c>
      <c r="O93" s="9">
        <v>12.75</v>
      </c>
      <c r="P93" s="9">
        <v>15</v>
      </c>
    </row>
    <row r="94" spans="14:16">
      <c r="N94" s="143">
        <f t="shared" si="6"/>
        <v>25.8</v>
      </c>
      <c r="O94" s="9">
        <v>12.75</v>
      </c>
      <c r="P94" s="9">
        <v>15</v>
      </c>
    </row>
    <row r="95" spans="14:16">
      <c r="N95" s="143">
        <f t="shared" si="6"/>
        <v>25.7</v>
      </c>
      <c r="O95" s="9">
        <v>12.75</v>
      </c>
      <c r="P95" s="9">
        <v>15</v>
      </c>
    </row>
    <row r="96" spans="14:16">
      <c r="N96" s="143">
        <f t="shared" si="6"/>
        <v>25.6</v>
      </c>
      <c r="O96" s="9">
        <v>12.75</v>
      </c>
      <c r="P96" s="9">
        <v>15</v>
      </c>
    </row>
    <row r="97" spans="14:16">
      <c r="N97" s="143">
        <f t="shared" si="6"/>
        <v>25.5</v>
      </c>
      <c r="O97" s="9">
        <v>12.75</v>
      </c>
      <c r="P97" s="9">
        <v>15</v>
      </c>
    </row>
    <row r="98" spans="14:16">
      <c r="N98" s="143">
        <f t="shared" si="6"/>
        <v>25.4</v>
      </c>
      <c r="O98" s="9">
        <v>12.75</v>
      </c>
      <c r="P98" s="9">
        <v>15</v>
      </c>
    </row>
    <row r="99" spans="14:16">
      <c r="N99" s="143">
        <f t="shared" si="6"/>
        <v>25.3</v>
      </c>
      <c r="O99" s="9">
        <v>12.75</v>
      </c>
      <c r="P99" s="9">
        <v>15</v>
      </c>
    </row>
    <row r="100" spans="14:16">
      <c r="N100" s="143">
        <f t="shared" si="6"/>
        <v>25.2</v>
      </c>
      <c r="O100" s="9">
        <v>12.75</v>
      </c>
      <c r="P100" s="9">
        <v>15</v>
      </c>
    </row>
    <row r="101" spans="14:16">
      <c r="N101" s="143">
        <f t="shared" si="6"/>
        <v>25.1</v>
      </c>
      <c r="O101" s="9">
        <v>12.75</v>
      </c>
      <c r="P101" s="9">
        <v>15</v>
      </c>
    </row>
    <row r="102" spans="14:16">
      <c r="N102" s="143">
        <f t="shared" si="6"/>
        <v>25</v>
      </c>
      <c r="O102" s="9">
        <v>12.75</v>
      </c>
      <c r="P102" s="9">
        <v>15</v>
      </c>
    </row>
    <row r="103" spans="14:16">
      <c r="N103" s="143">
        <f t="shared" si="6"/>
        <v>24.9</v>
      </c>
      <c r="O103" s="9">
        <v>12</v>
      </c>
      <c r="P103" s="9">
        <v>15</v>
      </c>
    </row>
    <row r="104" spans="14:16">
      <c r="N104" s="143">
        <f t="shared" si="6"/>
        <v>24.8</v>
      </c>
      <c r="O104" s="9">
        <v>12</v>
      </c>
      <c r="P104" s="9">
        <v>15</v>
      </c>
    </row>
    <row r="105" spans="14:16">
      <c r="N105" s="143">
        <f t="shared" si="6"/>
        <v>24.7</v>
      </c>
      <c r="O105" s="9">
        <v>12</v>
      </c>
      <c r="P105" s="9">
        <v>15</v>
      </c>
    </row>
    <row r="106" spans="14:16">
      <c r="N106" s="143">
        <f t="shared" si="6"/>
        <v>24.6</v>
      </c>
      <c r="O106" s="9">
        <v>12</v>
      </c>
      <c r="P106" s="9">
        <v>15</v>
      </c>
    </row>
    <row r="107" spans="14:16">
      <c r="N107" s="143">
        <f t="shared" si="6"/>
        <v>24.5</v>
      </c>
      <c r="O107" s="9">
        <v>12</v>
      </c>
      <c r="P107" s="9">
        <v>15</v>
      </c>
    </row>
    <row r="108" spans="14:16">
      <c r="N108" s="143">
        <f t="shared" si="6"/>
        <v>24.4</v>
      </c>
      <c r="O108" s="9">
        <v>12</v>
      </c>
      <c r="P108" s="9">
        <v>15</v>
      </c>
    </row>
    <row r="109" spans="14:16">
      <c r="N109" s="143">
        <f t="shared" si="6"/>
        <v>24.3</v>
      </c>
      <c r="O109" s="9">
        <v>12</v>
      </c>
      <c r="P109" s="9">
        <v>15</v>
      </c>
    </row>
    <row r="110" spans="14:16">
      <c r="N110" s="143">
        <f t="shared" si="6"/>
        <v>24.2</v>
      </c>
      <c r="O110" s="9">
        <v>12</v>
      </c>
      <c r="P110" s="9">
        <v>15</v>
      </c>
    </row>
    <row r="111" spans="14:16">
      <c r="N111" s="143">
        <f t="shared" si="6"/>
        <v>24.1</v>
      </c>
      <c r="O111" s="9">
        <v>12</v>
      </c>
      <c r="P111" s="9">
        <v>15</v>
      </c>
    </row>
    <row r="112" spans="14:16">
      <c r="N112" s="143">
        <f t="shared" si="6"/>
        <v>24</v>
      </c>
      <c r="O112" s="9">
        <v>12</v>
      </c>
      <c r="P112" s="9">
        <v>15</v>
      </c>
    </row>
    <row r="113" spans="14:16">
      <c r="N113" s="143">
        <f t="shared" si="6"/>
        <v>23.9</v>
      </c>
      <c r="O113" s="9">
        <v>12</v>
      </c>
      <c r="P113" s="9">
        <v>15</v>
      </c>
    </row>
    <row r="114" spans="14:16">
      <c r="N114" s="143">
        <f t="shared" si="6"/>
        <v>23.8</v>
      </c>
      <c r="O114" s="9">
        <v>12</v>
      </c>
      <c r="P114" s="9">
        <v>15</v>
      </c>
    </row>
    <row r="115" spans="14:16">
      <c r="N115" s="143">
        <f t="shared" si="6"/>
        <v>23.7</v>
      </c>
      <c r="O115" s="9">
        <v>11.25</v>
      </c>
      <c r="P115" s="9">
        <v>15</v>
      </c>
    </row>
    <row r="116" spans="14:16">
      <c r="N116" s="143">
        <f t="shared" si="6"/>
        <v>23.6</v>
      </c>
      <c r="O116" s="9">
        <v>11.25</v>
      </c>
      <c r="P116" s="9">
        <v>15</v>
      </c>
    </row>
    <row r="117" spans="14:16">
      <c r="N117" s="143">
        <f t="shared" si="6"/>
        <v>23.5</v>
      </c>
      <c r="O117" s="9">
        <v>11.25</v>
      </c>
      <c r="P117" s="9">
        <v>15</v>
      </c>
    </row>
    <row r="118" spans="14:16">
      <c r="N118" s="143">
        <f t="shared" si="6"/>
        <v>23.4</v>
      </c>
      <c r="O118" s="9">
        <v>11.25</v>
      </c>
      <c r="P118" s="9">
        <v>15</v>
      </c>
    </row>
    <row r="119" spans="14:16">
      <c r="N119" s="143">
        <f t="shared" si="6"/>
        <v>23.3</v>
      </c>
      <c r="O119" s="9">
        <v>11.25</v>
      </c>
      <c r="P119" s="9">
        <v>15</v>
      </c>
    </row>
    <row r="120" spans="14:16">
      <c r="N120" s="143">
        <f t="shared" si="6"/>
        <v>23.2</v>
      </c>
      <c r="O120" s="9">
        <v>11.25</v>
      </c>
      <c r="P120" s="9">
        <v>15</v>
      </c>
    </row>
    <row r="121" spans="14:16">
      <c r="N121" s="143">
        <f t="shared" si="6"/>
        <v>23.1</v>
      </c>
      <c r="O121" s="9">
        <v>11.25</v>
      </c>
      <c r="P121" s="9">
        <v>15</v>
      </c>
    </row>
    <row r="122" spans="14:16">
      <c r="N122" s="143">
        <f t="shared" si="6"/>
        <v>23</v>
      </c>
      <c r="O122" s="9">
        <v>11.25</v>
      </c>
      <c r="P122" s="9">
        <v>15</v>
      </c>
    </row>
    <row r="123" spans="14:16">
      <c r="N123" s="143">
        <f t="shared" si="6"/>
        <v>22.9</v>
      </c>
      <c r="O123" s="9">
        <v>11.25</v>
      </c>
      <c r="P123" s="9">
        <v>15</v>
      </c>
    </row>
    <row r="124" spans="14:16">
      <c r="N124" s="143">
        <f t="shared" si="6"/>
        <v>22.8</v>
      </c>
      <c r="O124" s="9">
        <v>11.25</v>
      </c>
      <c r="P124" s="9">
        <v>15</v>
      </c>
    </row>
    <row r="125" spans="14:16">
      <c r="N125" s="143">
        <f t="shared" si="6"/>
        <v>22.7</v>
      </c>
      <c r="O125" s="9">
        <v>11.25</v>
      </c>
      <c r="P125" s="9">
        <v>15</v>
      </c>
    </row>
    <row r="126" spans="14:16">
      <c r="N126" s="143">
        <f t="shared" si="6"/>
        <v>22.6</v>
      </c>
      <c r="O126" s="9">
        <v>11.25</v>
      </c>
      <c r="P126" s="9">
        <v>15</v>
      </c>
    </row>
    <row r="127" spans="14:16">
      <c r="N127" s="143">
        <f t="shared" si="6"/>
        <v>22.5</v>
      </c>
      <c r="O127" s="9">
        <v>10.5</v>
      </c>
      <c r="P127" s="9">
        <v>15</v>
      </c>
    </row>
    <row r="128" spans="14:16">
      <c r="N128" s="143">
        <f t="shared" si="6"/>
        <v>22.4</v>
      </c>
      <c r="O128" s="9">
        <v>10.5</v>
      </c>
      <c r="P128" s="9">
        <v>15</v>
      </c>
    </row>
    <row r="129" spans="14:16">
      <c r="N129" s="143">
        <f t="shared" si="6"/>
        <v>22.3</v>
      </c>
      <c r="O129" s="9">
        <v>10.5</v>
      </c>
      <c r="P129" s="9">
        <v>15</v>
      </c>
    </row>
    <row r="130" spans="14:16">
      <c r="N130" s="143">
        <f t="shared" si="6"/>
        <v>22.2</v>
      </c>
      <c r="O130" s="9">
        <v>10.5</v>
      </c>
      <c r="P130" s="9">
        <v>15</v>
      </c>
    </row>
    <row r="131" spans="14:16">
      <c r="N131" s="143">
        <f t="shared" ref="N131:N161" si="7">ROUND(N130-0.1,1)</f>
        <v>22.1</v>
      </c>
      <c r="O131" s="9">
        <v>10.5</v>
      </c>
      <c r="P131" s="9">
        <v>15</v>
      </c>
    </row>
    <row r="132" spans="14:16">
      <c r="N132" s="143">
        <f t="shared" si="7"/>
        <v>22</v>
      </c>
      <c r="O132" s="9">
        <v>10.5</v>
      </c>
      <c r="P132" s="9">
        <v>15</v>
      </c>
    </row>
    <row r="133" spans="14:16">
      <c r="N133" s="143">
        <f t="shared" si="7"/>
        <v>21.9</v>
      </c>
      <c r="O133" s="9">
        <v>10.5</v>
      </c>
      <c r="P133" s="9">
        <v>15</v>
      </c>
    </row>
    <row r="134" spans="14:16">
      <c r="N134" s="143">
        <f t="shared" si="7"/>
        <v>21.8</v>
      </c>
      <c r="O134" s="9">
        <v>10.5</v>
      </c>
      <c r="P134" s="9">
        <v>15</v>
      </c>
    </row>
    <row r="135" spans="14:16">
      <c r="N135" s="143">
        <f t="shared" si="7"/>
        <v>21.7</v>
      </c>
      <c r="O135" s="9">
        <v>10.5</v>
      </c>
      <c r="P135" s="9">
        <v>15</v>
      </c>
    </row>
    <row r="136" spans="14:16">
      <c r="N136" s="143">
        <f t="shared" si="7"/>
        <v>21.6</v>
      </c>
      <c r="O136" s="9">
        <v>10.5</v>
      </c>
      <c r="P136" s="9">
        <v>15</v>
      </c>
    </row>
    <row r="137" spans="14:16">
      <c r="N137" s="143">
        <f t="shared" si="7"/>
        <v>21.5</v>
      </c>
      <c r="O137" s="9">
        <v>10.5</v>
      </c>
      <c r="P137" s="9">
        <v>15</v>
      </c>
    </row>
    <row r="138" spans="14:16">
      <c r="N138" s="143">
        <f t="shared" si="7"/>
        <v>21.4</v>
      </c>
      <c r="O138" s="9">
        <v>10.5</v>
      </c>
      <c r="P138" s="9">
        <v>15</v>
      </c>
    </row>
    <row r="139" spans="14:16">
      <c r="N139" s="143">
        <f t="shared" si="7"/>
        <v>21.3</v>
      </c>
      <c r="O139" s="9">
        <v>10.5</v>
      </c>
      <c r="P139" s="9">
        <v>15</v>
      </c>
    </row>
    <row r="140" spans="14:16">
      <c r="N140" s="143">
        <f t="shared" si="7"/>
        <v>21.2</v>
      </c>
      <c r="O140" s="9">
        <v>9.75</v>
      </c>
      <c r="P140" s="9">
        <v>15</v>
      </c>
    </row>
    <row r="141" spans="14:16">
      <c r="N141" s="143">
        <f t="shared" si="7"/>
        <v>21.1</v>
      </c>
      <c r="O141" s="9">
        <v>9.75</v>
      </c>
      <c r="P141" s="9">
        <v>15</v>
      </c>
    </row>
    <row r="142" spans="14:16">
      <c r="N142" s="143">
        <f t="shared" si="7"/>
        <v>21</v>
      </c>
      <c r="O142" s="9">
        <v>9.75</v>
      </c>
      <c r="P142" s="9">
        <v>15</v>
      </c>
    </row>
    <row r="143" spans="14:16">
      <c r="N143" s="143">
        <f t="shared" si="7"/>
        <v>20.9</v>
      </c>
      <c r="O143" s="9">
        <v>9.75</v>
      </c>
      <c r="P143" s="9">
        <v>15</v>
      </c>
    </row>
    <row r="144" spans="14:16">
      <c r="N144" s="143">
        <f t="shared" si="7"/>
        <v>20.8</v>
      </c>
      <c r="O144" s="9">
        <v>9.75</v>
      </c>
      <c r="P144" s="9">
        <v>15</v>
      </c>
    </row>
    <row r="145" spans="14:16">
      <c r="N145" s="143">
        <f t="shared" si="7"/>
        <v>20.7</v>
      </c>
      <c r="O145" s="9">
        <v>9.75</v>
      </c>
      <c r="P145" s="9">
        <v>15</v>
      </c>
    </row>
    <row r="146" spans="14:16">
      <c r="N146" s="143">
        <f t="shared" si="7"/>
        <v>20.6</v>
      </c>
      <c r="O146" s="9">
        <v>9.75</v>
      </c>
      <c r="P146" s="9">
        <v>15</v>
      </c>
    </row>
    <row r="147" spans="14:16">
      <c r="N147" s="143">
        <f t="shared" si="7"/>
        <v>20.5</v>
      </c>
      <c r="O147" s="9">
        <v>9.75</v>
      </c>
      <c r="P147" s="9">
        <v>15</v>
      </c>
    </row>
    <row r="148" spans="14:16">
      <c r="N148" s="143">
        <f t="shared" si="7"/>
        <v>20.399999999999999</v>
      </c>
      <c r="O148" s="9">
        <v>9.75</v>
      </c>
      <c r="P148" s="9">
        <v>15</v>
      </c>
    </row>
    <row r="149" spans="14:16">
      <c r="N149" s="143">
        <f t="shared" si="7"/>
        <v>20.3</v>
      </c>
      <c r="O149" s="9">
        <v>9.75</v>
      </c>
      <c r="P149" s="9">
        <v>15</v>
      </c>
    </row>
    <row r="150" spans="14:16">
      <c r="N150" s="143">
        <f t="shared" si="7"/>
        <v>20.2</v>
      </c>
      <c r="O150" s="9">
        <v>9.75</v>
      </c>
      <c r="P150" s="9">
        <v>15</v>
      </c>
    </row>
    <row r="151" spans="14:16">
      <c r="N151" s="143">
        <f t="shared" si="7"/>
        <v>20.100000000000001</v>
      </c>
      <c r="O151" s="9">
        <v>9.75</v>
      </c>
      <c r="P151" s="9">
        <v>15</v>
      </c>
    </row>
    <row r="152" spans="14:16">
      <c r="N152" s="143">
        <f t="shared" si="7"/>
        <v>20</v>
      </c>
      <c r="O152" s="9">
        <v>9.75</v>
      </c>
      <c r="P152" s="9">
        <v>15</v>
      </c>
    </row>
    <row r="153" spans="14:16">
      <c r="N153" s="143">
        <f t="shared" si="7"/>
        <v>19.899999999999999</v>
      </c>
      <c r="O153" s="9">
        <v>9</v>
      </c>
      <c r="P153" s="9">
        <v>15</v>
      </c>
    </row>
    <row r="154" spans="14:16">
      <c r="N154" s="143">
        <f t="shared" si="7"/>
        <v>19.8</v>
      </c>
      <c r="O154" s="9">
        <v>9</v>
      </c>
      <c r="P154" s="9">
        <v>15</v>
      </c>
    </row>
    <row r="155" spans="14:16">
      <c r="N155" s="143">
        <f t="shared" si="7"/>
        <v>19.7</v>
      </c>
      <c r="O155" s="9">
        <v>9</v>
      </c>
      <c r="P155" s="9">
        <v>15</v>
      </c>
    </row>
    <row r="156" spans="14:16">
      <c r="N156" s="143">
        <f t="shared" si="7"/>
        <v>19.600000000000001</v>
      </c>
      <c r="O156" s="9">
        <v>9</v>
      </c>
      <c r="P156" s="9">
        <v>15</v>
      </c>
    </row>
    <row r="157" spans="14:16">
      <c r="N157" s="143">
        <f t="shared" si="7"/>
        <v>19.5</v>
      </c>
      <c r="O157" s="9">
        <v>9</v>
      </c>
      <c r="P157" s="9">
        <v>15</v>
      </c>
    </row>
    <row r="158" spans="14:16">
      <c r="N158" s="143">
        <f t="shared" si="7"/>
        <v>19.399999999999999</v>
      </c>
      <c r="O158" s="9">
        <v>9</v>
      </c>
      <c r="P158" s="9">
        <v>14.25</v>
      </c>
    </row>
    <row r="159" spans="14:16">
      <c r="N159" s="143">
        <f t="shared" si="7"/>
        <v>19.3</v>
      </c>
      <c r="O159" s="9">
        <v>9</v>
      </c>
      <c r="P159" s="9">
        <v>14.25</v>
      </c>
    </row>
    <row r="160" spans="14:16">
      <c r="N160" s="143">
        <f t="shared" si="7"/>
        <v>19.2</v>
      </c>
      <c r="O160" s="9">
        <v>9</v>
      </c>
      <c r="P160" s="9">
        <v>14.25</v>
      </c>
    </row>
    <row r="161" spans="14:16">
      <c r="N161" s="143">
        <f t="shared" si="7"/>
        <v>19.100000000000001</v>
      </c>
      <c r="O161" s="9">
        <v>9</v>
      </c>
      <c r="P161" s="9">
        <v>14.25</v>
      </c>
    </row>
    <row r="162" spans="14:16">
      <c r="N162" s="143">
        <f>ROUND(N161-0.1,1)</f>
        <v>19</v>
      </c>
      <c r="O162" s="9">
        <v>9</v>
      </c>
      <c r="P162" s="9">
        <v>14.25</v>
      </c>
    </row>
    <row r="163" spans="14:16">
      <c r="N163" s="143">
        <f t="shared" ref="N163:N226" si="8">ROUND(N162-0.1,1)</f>
        <v>18.899999999999999</v>
      </c>
      <c r="O163" s="9">
        <v>9</v>
      </c>
      <c r="P163" s="9">
        <v>14.25</v>
      </c>
    </row>
    <row r="164" spans="14:16">
      <c r="N164" s="143">
        <f t="shared" si="8"/>
        <v>18.8</v>
      </c>
      <c r="O164" s="9">
        <v>9</v>
      </c>
      <c r="P164" s="9">
        <v>14.25</v>
      </c>
    </row>
    <row r="165" spans="14:16">
      <c r="N165" s="143">
        <f t="shared" si="8"/>
        <v>18.7</v>
      </c>
      <c r="O165" s="9">
        <v>9</v>
      </c>
      <c r="P165" s="9">
        <v>14.25</v>
      </c>
    </row>
    <row r="166" spans="14:16">
      <c r="N166" s="143">
        <f t="shared" si="8"/>
        <v>18.600000000000001</v>
      </c>
      <c r="O166" s="9">
        <v>8.25</v>
      </c>
      <c r="P166" s="9">
        <v>14.25</v>
      </c>
    </row>
    <row r="167" spans="14:16">
      <c r="N167" s="143">
        <f t="shared" si="8"/>
        <v>18.5</v>
      </c>
      <c r="O167" s="9">
        <v>8.25</v>
      </c>
      <c r="P167" s="9">
        <v>14.25</v>
      </c>
    </row>
    <row r="168" spans="14:16">
      <c r="N168" s="143">
        <f t="shared" si="8"/>
        <v>18.399999999999999</v>
      </c>
      <c r="O168" s="9">
        <v>8.25</v>
      </c>
      <c r="P168" s="9">
        <v>14.25</v>
      </c>
    </row>
    <row r="169" spans="14:16">
      <c r="N169" s="143">
        <f t="shared" si="8"/>
        <v>18.3</v>
      </c>
      <c r="O169" s="9">
        <v>8.25</v>
      </c>
      <c r="P169" s="9">
        <v>13.5</v>
      </c>
    </row>
    <row r="170" spans="14:16">
      <c r="N170" s="143">
        <f t="shared" si="8"/>
        <v>18.2</v>
      </c>
      <c r="O170" s="9">
        <v>8.25</v>
      </c>
      <c r="P170" s="9">
        <v>13.5</v>
      </c>
    </row>
    <row r="171" spans="14:16">
      <c r="N171" s="143">
        <f t="shared" si="8"/>
        <v>18.100000000000001</v>
      </c>
      <c r="O171" s="9">
        <v>8.25</v>
      </c>
      <c r="P171" s="9">
        <v>13.5</v>
      </c>
    </row>
    <row r="172" spans="14:16">
      <c r="N172" s="143">
        <f t="shared" si="8"/>
        <v>18</v>
      </c>
      <c r="O172" s="9">
        <v>8.25</v>
      </c>
      <c r="P172" s="9">
        <v>13.5</v>
      </c>
    </row>
    <row r="173" spans="14:16">
      <c r="N173" s="143">
        <f t="shared" si="8"/>
        <v>17.899999999999999</v>
      </c>
      <c r="O173" s="9">
        <v>8.25</v>
      </c>
      <c r="P173" s="9">
        <v>13.5</v>
      </c>
    </row>
    <row r="174" spans="14:16">
      <c r="N174" s="143">
        <f t="shared" si="8"/>
        <v>17.8</v>
      </c>
      <c r="O174" s="9">
        <v>8.25</v>
      </c>
      <c r="P174" s="9">
        <v>13.5</v>
      </c>
    </row>
    <row r="175" spans="14:16">
      <c r="N175" s="143">
        <f t="shared" si="8"/>
        <v>17.7</v>
      </c>
      <c r="O175" s="9">
        <v>8.25</v>
      </c>
      <c r="P175" s="9">
        <v>13.5</v>
      </c>
    </row>
    <row r="176" spans="14:16">
      <c r="N176" s="143">
        <f t="shared" si="8"/>
        <v>17.600000000000001</v>
      </c>
      <c r="O176" s="9">
        <v>8.25</v>
      </c>
      <c r="P176" s="9">
        <v>13.5</v>
      </c>
    </row>
    <row r="177" spans="14:16">
      <c r="N177" s="143">
        <f t="shared" si="8"/>
        <v>17.5</v>
      </c>
      <c r="O177" s="9">
        <v>8.25</v>
      </c>
      <c r="P177" s="9">
        <v>13.5</v>
      </c>
    </row>
    <row r="178" spans="14:16">
      <c r="N178" s="143">
        <f t="shared" si="8"/>
        <v>17.399999999999999</v>
      </c>
      <c r="O178" s="9">
        <v>8.25</v>
      </c>
      <c r="P178" s="9">
        <v>13.5</v>
      </c>
    </row>
    <row r="179" spans="14:16">
      <c r="N179" s="143">
        <f t="shared" si="8"/>
        <v>17.3</v>
      </c>
      <c r="O179" s="9">
        <v>7.5</v>
      </c>
      <c r="P179" s="9">
        <v>13.5</v>
      </c>
    </row>
    <row r="180" spans="14:16">
      <c r="N180" s="143">
        <f t="shared" si="8"/>
        <v>17.2</v>
      </c>
      <c r="O180" s="9">
        <v>7.5</v>
      </c>
      <c r="P180" s="9">
        <v>12.75</v>
      </c>
    </row>
    <row r="181" spans="14:16">
      <c r="N181" s="143">
        <f t="shared" si="8"/>
        <v>17.100000000000001</v>
      </c>
      <c r="O181" s="9">
        <v>7.5</v>
      </c>
      <c r="P181" s="9">
        <v>12.75</v>
      </c>
    </row>
    <row r="182" spans="14:16">
      <c r="N182" s="143">
        <f t="shared" si="8"/>
        <v>17</v>
      </c>
      <c r="O182" s="9">
        <v>7.5</v>
      </c>
      <c r="P182" s="9">
        <v>12.75</v>
      </c>
    </row>
    <row r="183" spans="14:16">
      <c r="N183" s="143">
        <f t="shared" si="8"/>
        <v>16.899999999999999</v>
      </c>
      <c r="O183" s="9">
        <v>7.5</v>
      </c>
      <c r="P183" s="9">
        <v>12.75</v>
      </c>
    </row>
    <row r="184" spans="14:16">
      <c r="N184" s="143">
        <f t="shared" si="8"/>
        <v>16.8</v>
      </c>
      <c r="O184" s="9">
        <v>7.5</v>
      </c>
      <c r="P184" s="9">
        <v>12.75</v>
      </c>
    </row>
    <row r="185" spans="14:16">
      <c r="N185" s="143">
        <f t="shared" si="8"/>
        <v>16.7</v>
      </c>
      <c r="O185" s="9">
        <v>7.5</v>
      </c>
      <c r="P185" s="9">
        <v>12.75</v>
      </c>
    </row>
    <row r="186" spans="14:16">
      <c r="N186" s="143">
        <f t="shared" si="8"/>
        <v>16.600000000000001</v>
      </c>
      <c r="O186" s="9">
        <v>7.5</v>
      </c>
      <c r="P186" s="9">
        <v>12.75</v>
      </c>
    </row>
    <row r="187" spans="14:16">
      <c r="N187" s="143">
        <f t="shared" si="8"/>
        <v>16.5</v>
      </c>
      <c r="O187" s="9">
        <v>7.5</v>
      </c>
      <c r="P187" s="9">
        <v>12.75</v>
      </c>
    </row>
    <row r="188" spans="14:16">
      <c r="N188" s="143">
        <f t="shared" si="8"/>
        <v>16.399999999999999</v>
      </c>
      <c r="O188" s="9">
        <v>7.5</v>
      </c>
      <c r="P188" s="9">
        <v>12.75</v>
      </c>
    </row>
    <row r="189" spans="14:16">
      <c r="N189" s="143">
        <f t="shared" si="8"/>
        <v>16.3</v>
      </c>
      <c r="O189" s="9">
        <v>7.5</v>
      </c>
      <c r="P189" s="9">
        <v>12.75</v>
      </c>
    </row>
    <row r="190" spans="14:16">
      <c r="N190" s="143">
        <f t="shared" si="8"/>
        <v>16.2</v>
      </c>
      <c r="O190" s="9">
        <v>7.5</v>
      </c>
      <c r="P190" s="9">
        <v>12</v>
      </c>
    </row>
    <row r="191" spans="14:16">
      <c r="N191" s="143">
        <f t="shared" si="8"/>
        <v>16.100000000000001</v>
      </c>
      <c r="O191" s="9">
        <v>7.5</v>
      </c>
      <c r="P191" s="9">
        <v>12</v>
      </c>
    </row>
    <row r="192" spans="14:16">
      <c r="N192" s="143">
        <f t="shared" si="8"/>
        <v>16</v>
      </c>
      <c r="O192" s="9">
        <v>6.75</v>
      </c>
      <c r="P192" s="9">
        <v>12</v>
      </c>
    </row>
    <row r="193" spans="14:16">
      <c r="N193" s="143">
        <f t="shared" si="8"/>
        <v>15.9</v>
      </c>
      <c r="O193" s="9">
        <v>6.75</v>
      </c>
      <c r="P193" s="9">
        <v>12</v>
      </c>
    </row>
    <row r="194" spans="14:16">
      <c r="N194" s="143">
        <f t="shared" si="8"/>
        <v>15.8</v>
      </c>
      <c r="O194" s="9">
        <v>6.75</v>
      </c>
      <c r="P194" s="9">
        <v>12</v>
      </c>
    </row>
    <row r="195" spans="14:16">
      <c r="N195" s="143">
        <f t="shared" si="8"/>
        <v>15.7</v>
      </c>
      <c r="O195" s="9">
        <v>6.75</v>
      </c>
      <c r="P195" s="9">
        <v>12</v>
      </c>
    </row>
    <row r="196" spans="14:16">
      <c r="N196" s="143">
        <f t="shared" si="8"/>
        <v>15.6</v>
      </c>
      <c r="O196" s="9">
        <v>6.75</v>
      </c>
      <c r="P196" s="9">
        <v>12</v>
      </c>
    </row>
    <row r="197" spans="14:16">
      <c r="N197" s="143">
        <f t="shared" si="8"/>
        <v>15.5</v>
      </c>
      <c r="O197" s="9">
        <v>6.75</v>
      </c>
      <c r="P197" s="9">
        <v>12</v>
      </c>
    </row>
    <row r="198" spans="14:16">
      <c r="N198" s="143">
        <f t="shared" si="8"/>
        <v>15.4</v>
      </c>
      <c r="O198" s="9">
        <v>6.75</v>
      </c>
      <c r="P198" s="9">
        <v>12</v>
      </c>
    </row>
    <row r="199" spans="14:16">
      <c r="N199" s="143">
        <f t="shared" si="8"/>
        <v>15.3</v>
      </c>
      <c r="O199" s="9">
        <v>6.75</v>
      </c>
      <c r="P199" s="9">
        <v>11.25</v>
      </c>
    </row>
    <row r="200" spans="14:16">
      <c r="N200" s="143">
        <f t="shared" si="8"/>
        <v>15.2</v>
      </c>
      <c r="O200" s="9">
        <v>6.75</v>
      </c>
      <c r="P200" s="9">
        <v>11.25</v>
      </c>
    </row>
    <row r="201" spans="14:16">
      <c r="N201" s="143">
        <f t="shared" si="8"/>
        <v>15.1</v>
      </c>
      <c r="O201" s="9">
        <v>6</v>
      </c>
      <c r="P201" s="9">
        <v>11.25</v>
      </c>
    </row>
    <row r="202" spans="14:16">
      <c r="N202" s="143">
        <f t="shared" si="8"/>
        <v>15</v>
      </c>
      <c r="O202" s="9">
        <v>6</v>
      </c>
      <c r="P202" s="9">
        <v>11.25</v>
      </c>
    </row>
    <row r="203" spans="14:16">
      <c r="N203" s="143">
        <f t="shared" si="8"/>
        <v>14.9</v>
      </c>
      <c r="O203" s="9">
        <v>6</v>
      </c>
      <c r="P203" s="9">
        <v>11.25</v>
      </c>
    </row>
    <row r="204" spans="14:16">
      <c r="N204" s="143">
        <f t="shared" si="8"/>
        <v>14.8</v>
      </c>
      <c r="O204" s="9">
        <v>6</v>
      </c>
      <c r="P204" s="9">
        <v>11.25</v>
      </c>
    </row>
    <row r="205" spans="14:16">
      <c r="N205" s="143">
        <f t="shared" si="8"/>
        <v>14.7</v>
      </c>
      <c r="O205" s="9">
        <v>6</v>
      </c>
      <c r="P205" s="9">
        <v>11.25</v>
      </c>
    </row>
    <row r="206" spans="14:16">
      <c r="N206" s="143">
        <f t="shared" si="8"/>
        <v>14.6</v>
      </c>
      <c r="O206" s="9">
        <v>6</v>
      </c>
      <c r="P206" s="9">
        <v>11.25</v>
      </c>
    </row>
    <row r="207" spans="14:16">
      <c r="N207" s="143">
        <f t="shared" si="8"/>
        <v>14.5</v>
      </c>
      <c r="O207" s="9">
        <v>6</v>
      </c>
      <c r="P207" s="9">
        <v>11.25</v>
      </c>
    </row>
    <row r="208" spans="14:16">
      <c r="N208" s="143">
        <f t="shared" si="8"/>
        <v>14.4</v>
      </c>
      <c r="O208" s="9">
        <v>6</v>
      </c>
      <c r="P208" s="9">
        <v>10.5</v>
      </c>
    </row>
    <row r="209" spans="14:16">
      <c r="N209" s="143">
        <f t="shared" si="8"/>
        <v>14.3</v>
      </c>
      <c r="O209" s="9">
        <v>6</v>
      </c>
      <c r="P209" s="9">
        <v>10.5</v>
      </c>
    </row>
    <row r="210" spans="14:16">
      <c r="N210" s="143">
        <f t="shared" si="8"/>
        <v>14.2</v>
      </c>
      <c r="O210" s="9">
        <v>5.25</v>
      </c>
      <c r="P210" s="9">
        <v>10.5</v>
      </c>
    </row>
    <row r="211" spans="14:16">
      <c r="N211" s="143">
        <f t="shared" si="8"/>
        <v>14.1</v>
      </c>
      <c r="O211" s="9">
        <v>5.25</v>
      </c>
      <c r="P211" s="9">
        <v>10.5</v>
      </c>
    </row>
    <row r="212" spans="14:16">
      <c r="N212" s="143">
        <f t="shared" si="8"/>
        <v>14</v>
      </c>
      <c r="O212" s="9">
        <v>5.25</v>
      </c>
      <c r="P212" s="9">
        <v>10.5</v>
      </c>
    </row>
    <row r="213" spans="14:16">
      <c r="N213" s="143">
        <f t="shared" si="8"/>
        <v>13.9</v>
      </c>
      <c r="O213" s="9">
        <v>5.25</v>
      </c>
      <c r="P213" s="9">
        <v>10.5</v>
      </c>
    </row>
    <row r="214" spans="14:16">
      <c r="N214" s="143">
        <f t="shared" si="8"/>
        <v>13.8</v>
      </c>
      <c r="O214" s="9">
        <v>5.25</v>
      </c>
      <c r="P214" s="9">
        <v>10.5</v>
      </c>
    </row>
    <row r="215" spans="14:16">
      <c r="N215" s="143">
        <f t="shared" si="8"/>
        <v>13.7</v>
      </c>
      <c r="O215" s="9">
        <v>5.25</v>
      </c>
      <c r="P215" s="9">
        <v>9.75</v>
      </c>
    </row>
    <row r="216" spans="14:16">
      <c r="N216" s="143">
        <f t="shared" si="8"/>
        <v>13.6</v>
      </c>
      <c r="O216" s="9">
        <v>5.25</v>
      </c>
      <c r="P216" s="9">
        <v>9.75</v>
      </c>
    </row>
    <row r="217" spans="14:16">
      <c r="N217" s="143">
        <f t="shared" si="8"/>
        <v>13.5</v>
      </c>
      <c r="O217" s="9">
        <v>5.25</v>
      </c>
      <c r="P217" s="9">
        <v>9.75</v>
      </c>
    </row>
    <row r="218" spans="14:16">
      <c r="N218" s="143">
        <f t="shared" si="8"/>
        <v>13.4</v>
      </c>
      <c r="O218" s="9">
        <v>5.25</v>
      </c>
      <c r="P218" s="9">
        <v>9.75</v>
      </c>
    </row>
    <row r="219" spans="14:16">
      <c r="N219" s="143">
        <f t="shared" si="8"/>
        <v>13.3</v>
      </c>
      <c r="O219" s="9">
        <v>5.25</v>
      </c>
      <c r="P219" s="9">
        <v>9.75</v>
      </c>
    </row>
    <row r="220" spans="14:16">
      <c r="N220" s="143">
        <f t="shared" si="8"/>
        <v>13.2</v>
      </c>
      <c r="O220" s="9">
        <v>4.5</v>
      </c>
      <c r="P220" s="9">
        <v>9.75</v>
      </c>
    </row>
    <row r="221" spans="14:16">
      <c r="N221" s="143">
        <f t="shared" si="8"/>
        <v>13.1</v>
      </c>
      <c r="O221" s="9">
        <v>4.5</v>
      </c>
      <c r="P221" s="9">
        <v>9.75</v>
      </c>
    </row>
    <row r="222" spans="14:16">
      <c r="N222" s="143">
        <f t="shared" si="8"/>
        <v>13</v>
      </c>
      <c r="O222" s="9">
        <v>4.5</v>
      </c>
      <c r="P222" s="9">
        <v>9</v>
      </c>
    </row>
    <row r="223" spans="14:16">
      <c r="N223" s="143">
        <f t="shared" si="8"/>
        <v>12.9</v>
      </c>
      <c r="O223" s="9">
        <v>4.5</v>
      </c>
      <c r="P223" s="9">
        <v>9</v>
      </c>
    </row>
    <row r="224" spans="14:16">
      <c r="N224" s="143">
        <f t="shared" si="8"/>
        <v>12.8</v>
      </c>
      <c r="O224" s="9">
        <v>4.5</v>
      </c>
      <c r="P224" s="9">
        <v>9</v>
      </c>
    </row>
    <row r="225" spans="14:16">
      <c r="N225" s="143">
        <f t="shared" si="8"/>
        <v>12.7</v>
      </c>
      <c r="O225" s="9">
        <v>4.5</v>
      </c>
      <c r="P225" s="9">
        <v>9</v>
      </c>
    </row>
    <row r="226" spans="14:16">
      <c r="N226" s="143">
        <f t="shared" si="8"/>
        <v>12.6</v>
      </c>
      <c r="O226" s="9">
        <v>4.5</v>
      </c>
      <c r="P226" s="9">
        <v>9</v>
      </c>
    </row>
    <row r="227" spans="14:16">
      <c r="N227" s="143">
        <f t="shared" ref="N227:N290" si="9">ROUND(N226-0.1,1)</f>
        <v>12.5</v>
      </c>
      <c r="O227" s="9">
        <v>4.5</v>
      </c>
      <c r="P227" s="9">
        <v>9</v>
      </c>
    </row>
    <row r="228" spans="14:16">
      <c r="N228" s="143">
        <f t="shared" si="9"/>
        <v>12.4</v>
      </c>
      <c r="O228" s="9">
        <v>3.75</v>
      </c>
      <c r="P228" s="9">
        <v>8.25</v>
      </c>
    </row>
    <row r="229" spans="14:16">
      <c r="N229" s="143">
        <f t="shared" si="9"/>
        <v>12.3</v>
      </c>
      <c r="O229" s="9">
        <v>3.75</v>
      </c>
      <c r="P229" s="9">
        <v>8.25</v>
      </c>
    </row>
    <row r="230" spans="14:16">
      <c r="N230" s="143">
        <f t="shared" si="9"/>
        <v>12.2</v>
      </c>
      <c r="O230" s="9">
        <v>3.75</v>
      </c>
      <c r="P230" s="9">
        <v>8.25</v>
      </c>
    </row>
    <row r="231" spans="14:16">
      <c r="N231" s="143">
        <f t="shared" si="9"/>
        <v>12.1</v>
      </c>
      <c r="O231" s="9">
        <v>3.75</v>
      </c>
      <c r="P231" s="9">
        <v>8.25</v>
      </c>
    </row>
    <row r="232" spans="14:16">
      <c r="N232" s="143">
        <f t="shared" si="9"/>
        <v>12</v>
      </c>
      <c r="O232" s="9">
        <v>3.75</v>
      </c>
      <c r="P232" s="9">
        <v>8.25</v>
      </c>
    </row>
    <row r="233" spans="14:16">
      <c r="N233" s="143">
        <f t="shared" si="9"/>
        <v>11.9</v>
      </c>
      <c r="O233" s="9">
        <v>3</v>
      </c>
      <c r="P233" s="9">
        <v>7.5</v>
      </c>
    </row>
    <row r="234" spans="14:16">
      <c r="N234" s="143">
        <f t="shared" si="9"/>
        <v>11.8</v>
      </c>
      <c r="O234" s="9">
        <v>3</v>
      </c>
      <c r="P234" s="9">
        <v>7.5</v>
      </c>
    </row>
    <row r="235" spans="14:16">
      <c r="N235" s="143">
        <f t="shared" si="9"/>
        <v>11.7</v>
      </c>
      <c r="O235" s="9">
        <v>3</v>
      </c>
      <c r="P235" s="9">
        <v>7.5</v>
      </c>
    </row>
    <row r="236" spans="14:16">
      <c r="N236" s="143">
        <f t="shared" si="9"/>
        <v>11.6</v>
      </c>
      <c r="O236" s="9">
        <v>3</v>
      </c>
      <c r="P236" s="9">
        <v>7.5</v>
      </c>
    </row>
    <row r="237" spans="14:16">
      <c r="N237" s="143">
        <f t="shared" si="9"/>
        <v>11.5</v>
      </c>
      <c r="O237" s="9">
        <v>3</v>
      </c>
      <c r="P237" s="9">
        <v>7.5</v>
      </c>
    </row>
    <row r="238" spans="14:16">
      <c r="N238" s="143">
        <f t="shared" si="9"/>
        <v>11.4</v>
      </c>
      <c r="O238" s="9">
        <v>3</v>
      </c>
      <c r="P238" s="9">
        <v>6.75</v>
      </c>
    </row>
    <row r="239" spans="14:16">
      <c r="N239" s="143">
        <f t="shared" si="9"/>
        <v>11.3</v>
      </c>
      <c r="O239" s="9">
        <v>3</v>
      </c>
      <c r="P239" s="9">
        <v>6.75</v>
      </c>
    </row>
    <row r="240" spans="14:16">
      <c r="N240" s="143">
        <f t="shared" si="9"/>
        <v>11.2</v>
      </c>
      <c r="O240" s="9">
        <v>3</v>
      </c>
      <c r="P240" s="9">
        <v>6.75</v>
      </c>
    </row>
    <row r="241" spans="14:16">
      <c r="N241" s="143">
        <f t="shared" si="9"/>
        <v>11.1</v>
      </c>
      <c r="O241" s="9">
        <v>3</v>
      </c>
      <c r="P241" s="9">
        <v>6.75</v>
      </c>
    </row>
    <row r="242" spans="14:16">
      <c r="N242" s="143">
        <f t="shared" si="9"/>
        <v>11</v>
      </c>
      <c r="O242" s="9">
        <v>3</v>
      </c>
      <c r="P242" s="9">
        <v>6.75</v>
      </c>
    </row>
    <row r="243" spans="14:16">
      <c r="N243" s="143">
        <f t="shared" si="9"/>
        <v>10.9</v>
      </c>
      <c r="O243" s="9">
        <v>3</v>
      </c>
      <c r="P243" s="9">
        <v>6</v>
      </c>
    </row>
    <row r="244" spans="14:16">
      <c r="N244" s="143">
        <f t="shared" si="9"/>
        <v>10.8</v>
      </c>
      <c r="O244" s="9">
        <v>3</v>
      </c>
      <c r="P244" s="9">
        <v>6</v>
      </c>
    </row>
    <row r="245" spans="14:16">
      <c r="N245" s="143">
        <f t="shared" si="9"/>
        <v>10.7</v>
      </c>
      <c r="O245" s="9">
        <v>3</v>
      </c>
      <c r="P245" s="9">
        <v>6</v>
      </c>
    </row>
    <row r="246" spans="14:16">
      <c r="N246" s="143">
        <f t="shared" si="9"/>
        <v>10.6</v>
      </c>
      <c r="O246" s="9">
        <v>3</v>
      </c>
      <c r="P246" s="9">
        <v>6</v>
      </c>
    </row>
    <row r="247" spans="14:16">
      <c r="N247" s="143">
        <f t="shared" si="9"/>
        <v>10.5</v>
      </c>
      <c r="O247" s="9">
        <v>2.25</v>
      </c>
      <c r="P247" s="9">
        <v>6</v>
      </c>
    </row>
    <row r="248" spans="14:16">
      <c r="N248" s="143">
        <f t="shared" si="9"/>
        <v>10.4</v>
      </c>
      <c r="O248" s="9">
        <v>2.25</v>
      </c>
      <c r="P248" s="9">
        <v>5.25</v>
      </c>
    </row>
    <row r="249" spans="14:16">
      <c r="N249" s="143">
        <f t="shared" si="9"/>
        <v>10.3</v>
      </c>
      <c r="O249" s="9">
        <v>2.25</v>
      </c>
      <c r="P249" s="9">
        <v>5.25</v>
      </c>
    </row>
    <row r="250" spans="14:16">
      <c r="N250" s="143">
        <f t="shared" si="9"/>
        <v>10.199999999999999</v>
      </c>
      <c r="O250" s="9">
        <v>2.25</v>
      </c>
      <c r="P250" s="9">
        <v>5.25</v>
      </c>
    </row>
    <row r="251" spans="14:16">
      <c r="N251" s="143">
        <f t="shared" si="9"/>
        <v>10.1</v>
      </c>
      <c r="O251" s="9">
        <v>2.25</v>
      </c>
      <c r="P251" s="9">
        <v>5.25</v>
      </c>
    </row>
    <row r="252" spans="14:16">
      <c r="N252" s="143">
        <f t="shared" si="9"/>
        <v>10</v>
      </c>
      <c r="O252" s="9">
        <v>2.25</v>
      </c>
      <c r="P252" s="9">
        <v>4.5</v>
      </c>
    </row>
    <row r="253" spans="14:16">
      <c r="N253" s="143">
        <f t="shared" si="9"/>
        <v>9.9</v>
      </c>
      <c r="O253" s="9">
        <v>2.25</v>
      </c>
      <c r="P253" s="9">
        <v>4.5</v>
      </c>
    </row>
    <row r="254" spans="14:16">
      <c r="N254" s="143">
        <f t="shared" si="9"/>
        <v>9.8000000000000007</v>
      </c>
      <c r="O254" s="9">
        <v>2.25</v>
      </c>
      <c r="P254" s="9">
        <v>4.5</v>
      </c>
    </row>
    <row r="255" spans="14:16">
      <c r="N255" s="143">
        <f t="shared" si="9"/>
        <v>9.6999999999999993</v>
      </c>
      <c r="O255" s="9">
        <v>2.25</v>
      </c>
      <c r="P255" s="9">
        <v>4.5</v>
      </c>
    </row>
    <row r="256" spans="14:16">
      <c r="N256" s="143">
        <f t="shared" si="9"/>
        <v>9.6</v>
      </c>
      <c r="O256" s="9">
        <v>1.5</v>
      </c>
      <c r="P256" s="9">
        <v>4.5</v>
      </c>
    </row>
    <row r="257" spans="14:16">
      <c r="N257" s="143">
        <f t="shared" si="9"/>
        <v>9.5</v>
      </c>
      <c r="O257" s="9">
        <v>1.5</v>
      </c>
      <c r="P257" s="9">
        <v>3.75</v>
      </c>
    </row>
    <row r="258" spans="14:16">
      <c r="N258" s="143">
        <f t="shared" si="9"/>
        <v>9.4</v>
      </c>
      <c r="O258" s="9">
        <v>1.5</v>
      </c>
      <c r="P258" s="9">
        <v>3.75</v>
      </c>
    </row>
    <row r="259" spans="14:16">
      <c r="N259" s="143">
        <f t="shared" si="9"/>
        <v>9.3000000000000007</v>
      </c>
      <c r="O259" s="9">
        <v>1.5</v>
      </c>
      <c r="P259" s="9">
        <v>3.75</v>
      </c>
    </row>
    <row r="260" spans="14:16">
      <c r="N260" s="143">
        <f t="shared" si="9"/>
        <v>9.1999999999999993</v>
      </c>
      <c r="O260" s="9">
        <v>1.5</v>
      </c>
      <c r="P260" s="9">
        <v>3.75</v>
      </c>
    </row>
    <row r="261" spans="14:16">
      <c r="N261" s="143">
        <f t="shared" si="9"/>
        <v>9.1</v>
      </c>
      <c r="O261" s="9">
        <v>1.5</v>
      </c>
      <c r="P261" s="9">
        <v>3.75</v>
      </c>
    </row>
    <row r="262" spans="14:16">
      <c r="N262" s="143">
        <f t="shared" si="9"/>
        <v>9</v>
      </c>
      <c r="O262" s="9">
        <v>1.5</v>
      </c>
      <c r="P262" s="9">
        <v>3</v>
      </c>
    </row>
    <row r="263" spans="14:16">
      <c r="N263" s="143">
        <f t="shared" si="9"/>
        <v>8.9</v>
      </c>
      <c r="O263" s="9">
        <v>1.5</v>
      </c>
      <c r="P263" s="9">
        <v>3</v>
      </c>
    </row>
    <row r="264" spans="14:16">
      <c r="N264" s="143">
        <f t="shared" si="9"/>
        <v>8.8000000000000007</v>
      </c>
      <c r="O264" s="9">
        <v>1.5</v>
      </c>
      <c r="P264" s="9">
        <v>3</v>
      </c>
    </row>
    <row r="265" spans="14:16">
      <c r="N265" s="143">
        <f t="shared" si="9"/>
        <v>8.6999999999999993</v>
      </c>
      <c r="O265" s="9">
        <v>0.75</v>
      </c>
      <c r="P265" s="9">
        <v>3</v>
      </c>
    </row>
    <row r="266" spans="14:16">
      <c r="N266" s="143">
        <f t="shared" si="9"/>
        <v>8.6</v>
      </c>
      <c r="O266" s="9">
        <v>0.75</v>
      </c>
      <c r="P266" s="9">
        <v>2.25</v>
      </c>
    </row>
    <row r="267" spans="14:16">
      <c r="N267" s="143">
        <f t="shared" si="9"/>
        <v>8.5</v>
      </c>
      <c r="O267" s="9">
        <v>0.75</v>
      </c>
      <c r="P267" s="9">
        <v>2.25</v>
      </c>
    </row>
    <row r="268" spans="14:16">
      <c r="N268" s="143">
        <f t="shared" si="9"/>
        <v>8.4</v>
      </c>
      <c r="O268" s="9">
        <v>0.75</v>
      </c>
      <c r="P268" s="9">
        <v>2.25</v>
      </c>
    </row>
    <row r="269" spans="14:16">
      <c r="N269" s="143">
        <f t="shared" si="9"/>
        <v>8.3000000000000007</v>
      </c>
      <c r="O269" s="9">
        <v>0.75</v>
      </c>
      <c r="P269" s="9">
        <v>2.25</v>
      </c>
    </row>
    <row r="270" spans="14:16">
      <c r="N270" s="143">
        <f t="shared" si="9"/>
        <v>8.1999999999999993</v>
      </c>
      <c r="O270" s="9">
        <v>0.75</v>
      </c>
      <c r="P270" s="9">
        <v>2.25</v>
      </c>
    </row>
    <row r="271" spans="14:16">
      <c r="N271" s="143">
        <f t="shared" si="9"/>
        <v>8.1</v>
      </c>
      <c r="O271" s="9">
        <v>0.75</v>
      </c>
      <c r="P271" s="9">
        <v>2.25</v>
      </c>
    </row>
    <row r="272" spans="14:16">
      <c r="N272" s="143">
        <f t="shared" si="9"/>
        <v>8</v>
      </c>
      <c r="O272" s="9">
        <v>0.75</v>
      </c>
      <c r="P272" s="9">
        <v>1.5</v>
      </c>
    </row>
    <row r="273" spans="14:16">
      <c r="N273" s="143">
        <f t="shared" si="9"/>
        <v>7.9</v>
      </c>
      <c r="O273" s="9">
        <v>0.75</v>
      </c>
      <c r="P273" s="9">
        <v>1.5</v>
      </c>
    </row>
    <row r="274" spans="14:16">
      <c r="N274" s="143">
        <f t="shared" si="9"/>
        <v>7.8</v>
      </c>
      <c r="O274" s="9">
        <v>0</v>
      </c>
      <c r="P274" s="9">
        <v>1.5</v>
      </c>
    </row>
    <row r="275" spans="14:16">
      <c r="N275" s="143">
        <f t="shared" si="9"/>
        <v>7.7</v>
      </c>
      <c r="O275" s="9">
        <v>0</v>
      </c>
      <c r="P275" s="9">
        <v>1.5</v>
      </c>
    </row>
    <row r="276" spans="14:16">
      <c r="N276" s="143">
        <f t="shared" si="9"/>
        <v>7.6</v>
      </c>
      <c r="O276" s="9">
        <v>0</v>
      </c>
      <c r="P276" s="9">
        <v>1.5</v>
      </c>
    </row>
    <row r="277" spans="14:16">
      <c r="N277" s="143">
        <f t="shared" si="9"/>
        <v>7.5</v>
      </c>
      <c r="O277" s="9">
        <v>0</v>
      </c>
      <c r="P277" s="9">
        <v>0.75</v>
      </c>
    </row>
    <row r="278" spans="14:16">
      <c r="N278" s="143">
        <f t="shared" si="9"/>
        <v>7.4</v>
      </c>
      <c r="O278" s="9">
        <v>0</v>
      </c>
      <c r="P278" s="9">
        <v>0.75</v>
      </c>
    </row>
    <row r="279" spans="14:16">
      <c r="N279" s="143">
        <f t="shared" si="9"/>
        <v>7.3</v>
      </c>
      <c r="O279" s="9">
        <v>0</v>
      </c>
      <c r="P279" s="9">
        <v>0.75</v>
      </c>
    </row>
    <row r="280" spans="14:16">
      <c r="N280" s="143">
        <f t="shared" si="9"/>
        <v>7.2</v>
      </c>
      <c r="O280" s="9">
        <v>0</v>
      </c>
      <c r="P280" s="9">
        <v>0.75</v>
      </c>
    </row>
    <row r="281" spans="14:16">
      <c r="N281" s="143">
        <f t="shared" si="9"/>
        <v>7.1</v>
      </c>
      <c r="O281" s="9">
        <v>0</v>
      </c>
      <c r="P281" s="9">
        <v>0.75</v>
      </c>
    </row>
    <row r="282" spans="14:16">
      <c r="N282" s="143">
        <f t="shared" si="9"/>
        <v>7</v>
      </c>
      <c r="O282" s="9">
        <v>0</v>
      </c>
      <c r="P282" s="9">
        <v>0.75</v>
      </c>
    </row>
    <row r="283" spans="14:16">
      <c r="N283" s="143">
        <f t="shared" si="9"/>
        <v>6.9</v>
      </c>
      <c r="O283" s="9">
        <v>0</v>
      </c>
      <c r="P283" s="9">
        <v>0</v>
      </c>
    </row>
    <row r="284" spans="14:16">
      <c r="N284" s="143">
        <f t="shared" si="9"/>
        <v>6.8</v>
      </c>
      <c r="O284" s="9">
        <v>0</v>
      </c>
      <c r="P284" s="9">
        <v>0</v>
      </c>
    </row>
    <row r="285" spans="14:16">
      <c r="N285" s="143">
        <f t="shared" si="9"/>
        <v>6.7</v>
      </c>
      <c r="O285" s="9">
        <v>0</v>
      </c>
      <c r="P285" s="9">
        <v>0</v>
      </c>
    </row>
    <row r="286" spans="14:16">
      <c r="N286" s="143">
        <f t="shared" si="9"/>
        <v>6.6</v>
      </c>
      <c r="O286" s="9">
        <v>0</v>
      </c>
      <c r="P286" s="9">
        <v>0</v>
      </c>
    </row>
    <row r="287" spans="14:16">
      <c r="N287" s="143">
        <f t="shared" si="9"/>
        <v>6.5</v>
      </c>
      <c r="O287" s="9">
        <v>0</v>
      </c>
      <c r="P287" s="9">
        <v>0</v>
      </c>
    </row>
    <row r="288" spans="14:16">
      <c r="N288" s="143">
        <f t="shared" si="9"/>
        <v>6.4</v>
      </c>
      <c r="O288" s="9">
        <v>0</v>
      </c>
      <c r="P288" s="9">
        <v>0</v>
      </c>
    </row>
    <row r="289" spans="14:16">
      <c r="N289" s="143">
        <f t="shared" si="9"/>
        <v>6.3</v>
      </c>
      <c r="O289" s="9">
        <v>0</v>
      </c>
      <c r="P289" s="9">
        <v>0</v>
      </c>
    </row>
    <row r="290" spans="14:16">
      <c r="N290" s="143">
        <f t="shared" si="9"/>
        <v>6.2</v>
      </c>
      <c r="O290" s="9">
        <v>0</v>
      </c>
      <c r="P290" s="9">
        <v>0</v>
      </c>
    </row>
    <row r="291" spans="14:16">
      <c r="N291" s="143">
        <f t="shared" ref="N291:N302" si="10">ROUND(N290-0.1,1)</f>
        <v>6.1</v>
      </c>
      <c r="O291" s="9">
        <v>0</v>
      </c>
      <c r="P291" s="9">
        <v>0</v>
      </c>
    </row>
    <row r="292" spans="14:16">
      <c r="N292" s="143">
        <f t="shared" si="10"/>
        <v>6</v>
      </c>
      <c r="O292" s="9">
        <v>0</v>
      </c>
      <c r="P292" s="9">
        <v>0</v>
      </c>
    </row>
    <row r="293" spans="14:16">
      <c r="N293" s="143">
        <f t="shared" si="10"/>
        <v>5.9</v>
      </c>
      <c r="O293" s="9">
        <v>0</v>
      </c>
      <c r="P293" s="9">
        <v>0</v>
      </c>
    </row>
    <row r="294" spans="14:16">
      <c r="N294" s="143">
        <f t="shared" si="10"/>
        <v>5.8</v>
      </c>
      <c r="O294" s="9">
        <v>0</v>
      </c>
      <c r="P294" s="9">
        <v>0</v>
      </c>
    </row>
    <row r="295" spans="14:16">
      <c r="N295" s="143">
        <f t="shared" si="10"/>
        <v>5.7</v>
      </c>
      <c r="O295" s="9">
        <v>0</v>
      </c>
      <c r="P295" s="9">
        <v>0</v>
      </c>
    </row>
    <row r="296" spans="14:16">
      <c r="N296" s="143">
        <f t="shared" si="10"/>
        <v>5.6</v>
      </c>
      <c r="O296" s="9">
        <v>0</v>
      </c>
      <c r="P296" s="9">
        <v>0</v>
      </c>
    </row>
    <row r="297" spans="14:16">
      <c r="N297" s="143">
        <f t="shared" si="10"/>
        <v>5.5</v>
      </c>
      <c r="O297" s="9">
        <v>0</v>
      </c>
      <c r="P297" s="9">
        <v>0</v>
      </c>
    </row>
    <row r="298" spans="14:16">
      <c r="N298" s="143">
        <f t="shared" si="10"/>
        <v>5.4</v>
      </c>
      <c r="O298" s="9">
        <v>0</v>
      </c>
      <c r="P298" s="9">
        <v>0</v>
      </c>
    </row>
    <row r="299" spans="14:16">
      <c r="N299" s="143">
        <f t="shared" si="10"/>
        <v>5.3</v>
      </c>
      <c r="O299" s="9">
        <v>0</v>
      </c>
      <c r="P299" s="9">
        <v>0</v>
      </c>
    </row>
    <row r="300" spans="14:16">
      <c r="N300" s="143">
        <f t="shared" si="10"/>
        <v>5.2</v>
      </c>
      <c r="O300" s="9">
        <v>0</v>
      </c>
      <c r="P300" s="9">
        <v>0</v>
      </c>
    </row>
    <row r="301" spans="14:16">
      <c r="N301" s="143">
        <f t="shared" si="10"/>
        <v>5.0999999999999996</v>
      </c>
      <c r="O301" s="9">
        <v>0</v>
      </c>
      <c r="P301" s="9">
        <v>0</v>
      </c>
    </row>
    <row r="302" spans="14:16" ht="13.5" thickBot="1">
      <c r="N302" s="143">
        <f t="shared" si="10"/>
        <v>5</v>
      </c>
      <c r="O302" s="10">
        <v>0</v>
      </c>
      <c r="P302" s="10">
        <v>0</v>
      </c>
    </row>
  </sheetData>
  <mergeCells count="6">
    <mergeCell ref="A1:C1"/>
    <mergeCell ref="A17:C17"/>
    <mergeCell ref="D17:H17"/>
    <mergeCell ref="I17:L17"/>
    <mergeCell ref="D1:H1"/>
    <mergeCell ref="I1:L1"/>
  </mergeCells>
  <phoneticPr fontId="0" type="noConversion"/>
  <printOptions horizontalCentered="1" verticalCentered="1"/>
  <pageMargins left="0.23622047244094491" right="0.23622047244094491" top="0.19685039370078741" bottom="0.19685039370078741" header="0.15748031496062992" footer="0.15748031496062992"/>
  <pageSetup paperSize="9" scale="85" orientation="landscape" r:id="rId1"/>
  <headerFooter alignWithMargins="0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Récapitulatif</vt:lpstr>
      <vt:lpstr>Séance 1</vt:lpstr>
      <vt:lpstr>Séance 2</vt:lpstr>
      <vt:lpstr>Séance 3</vt:lpstr>
      <vt:lpstr>Evaluation</vt:lpstr>
      <vt:lpstr>Evaluation!Zone_d_impression</vt:lpstr>
      <vt:lpstr>Récapitulatif!Zone_d_impression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cb0351</dc:creator>
  <cp:lastModifiedBy>Dédé</cp:lastModifiedBy>
  <cp:lastPrinted>2011-10-12T11:39:58Z</cp:lastPrinted>
  <dcterms:created xsi:type="dcterms:W3CDTF">2009-11-25T13:02:44Z</dcterms:created>
  <dcterms:modified xsi:type="dcterms:W3CDTF">2011-11-24T11:54:23Z</dcterms:modified>
</cp:coreProperties>
</file>