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5596" windowHeight="14484" tabRatio="500"/>
  </bookViews>
  <sheets>
    <sheet name="JANVIER 2015" sheetId="1" r:id="rId1"/>
    <sheet name="FEVRIER 2015" sheetId="2" r:id="rId2"/>
    <sheet name="MARS 2015" sheetId="3" r:id="rId3"/>
    <sheet name="AVRIL 2015" sheetId="4" r:id="rId4"/>
    <sheet name="MAI 2015" sheetId="5" r:id="rId5"/>
    <sheet name="JUIN 2015" sheetId="6" r:id="rId6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4" i="1" l="1"/>
  <c r="K33" i="1"/>
  <c r="K32" i="1"/>
  <c r="K31" i="1"/>
  <c r="K30" i="1"/>
  <c r="K27" i="1"/>
  <c r="K26" i="1"/>
  <c r="K25" i="1"/>
  <c r="K24" i="1"/>
  <c r="K23" i="1"/>
  <c r="K17" i="1"/>
  <c r="K18" i="1"/>
  <c r="K19" i="1"/>
  <c r="K20" i="1"/>
  <c r="K16" i="1"/>
  <c r="K13" i="1"/>
  <c r="K12" i="1"/>
  <c r="K11" i="1"/>
  <c r="K10" i="1"/>
  <c r="K9" i="1"/>
  <c r="K6" i="1"/>
  <c r="I36" i="1"/>
  <c r="I35" i="1"/>
  <c r="I28" i="1"/>
  <c r="I21" i="1"/>
  <c r="I14" i="1"/>
  <c r="I7" i="1"/>
  <c r="I5" i="1"/>
  <c r="I6" i="1"/>
  <c r="I8" i="1"/>
  <c r="I9" i="1"/>
  <c r="I10" i="1"/>
  <c r="I11" i="1"/>
  <c r="I12" i="1"/>
  <c r="I13" i="1"/>
  <c r="I16" i="1"/>
  <c r="I17" i="1"/>
  <c r="I18" i="1"/>
  <c r="I19" i="1"/>
  <c r="I20" i="1"/>
  <c r="I23" i="1"/>
  <c r="I24" i="1"/>
  <c r="I25" i="1"/>
  <c r="I26" i="1"/>
  <c r="I27" i="1"/>
  <c r="I30" i="1"/>
  <c r="I31" i="1"/>
  <c r="I32" i="1"/>
  <c r="I33" i="1"/>
  <c r="I34" i="1"/>
</calcChain>
</file>

<file path=xl/sharedStrings.xml><?xml version="1.0" encoding="utf-8"?>
<sst xmlns="http://schemas.openxmlformats.org/spreadsheetml/2006/main" count="43" uniqueCount="39">
  <si>
    <t>SEM 1</t>
  </si>
  <si>
    <t>SEM 2</t>
  </si>
  <si>
    <t>L 5</t>
  </si>
  <si>
    <t>M 6</t>
  </si>
  <si>
    <t>V 2</t>
  </si>
  <si>
    <t>ME 7</t>
  </si>
  <si>
    <t>J 8</t>
  </si>
  <si>
    <t>V 9</t>
  </si>
  <si>
    <t>SEM 3</t>
  </si>
  <si>
    <t>L 12</t>
  </si>
  <si>
    <t>M 13</t>
  </si>
  <si>
    <t>ME 14</t>
  </si>
  <si>
    <t>J 15</t>
  </si>
  <si>
    <t>V 16</t>
  </si>
  <si>
    <t>SEM 4</t>
  </si>
  <si>
    <t>L 19</t>
  </si>
  <si>
    <t>ME 21</t>
  </si>
  <si>
    <t>J 22</t>
  </si>
  <si>
    <t>V 23</t>
  </si>
  <si>
    <t>SEM 5</t>
  </si>
  <si>
    <t>L 26</t>
  </si>
  <si>
    <t>M 27</t>
  </si>
  <si>
    <t>ME 28</t>
  </si>
  <si>
    <t>J 29</t>
  </si>
  <si>
    <t>V 30</t>
  </si>
  <si>
    <t>PAUSE DEJ</t>
  </si>
  <si>
    <t>REPRISE</t>
  </si>
  <si>
    <t>ARRIVEE BUREAU</t>
  </si>
  <si>
    <t>RETOUR DE DEPLACEMENT</t>
  </si>
  <si>
    <t>DEPART DEPLACEMENT RDV</t>
  </si>
  <si>
    <t>ARRIVEE RDV</t>
  </si>
  <si>
    <t>DEPART BUREAU OU DERNIER RDV</t>
  </si>
  <si>
    <t>janv-15</t>
  </si>
  <si>
    <t xml:space="preserve">AMPLITUDE HORAIRE JOURNEE </t>
  </si>
  <si>
    <t xml:space="preserve">TOTAL HEURES </t>
  </si>
  <si>
    <t>TOTAL SEM</t>
  </si>
  <si>
    <t>&amp;é</t>
  </si>
  <si>
    <t>TOTAL MOIS</t>
  </si>
  <si>
    <t>Total Corrigé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</si>
</sst>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/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0" fillId="2" borderId="0" xfId="0" applyFill="1"/>
    <xf numFmtId="17" fontId="0" fillId="4" borderId="0" xfId="0" applyNumberFormat="1" applyFill="1" applyAlignment="1">
      <alignment horizontal="center" vertical="center"/>
    </xf>
    <xf numFmtId="20" fontId="1" fillId="2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20" fontId="1" fillId="2" borderId="0" xfId="0" applyNumberFormat="1" applyFont="1" applyFill="1" applyAlignment="1"/>
    <xf numFmtId="0" fontId="1" fillId="4" borderId="0" xfId="0" applyFont="1" applyFill="1" applyAlignment="1"/>
    <xf numFmtId="0" fontId="7" fillId="3" borderId="2" xfId="0" applyFont="1" applyFill="1" applyBorder="1" applyAlignment="1">
      <alignment horizontal="center"/>
    </xf>
    <xf numFmtId="20" fontId="6" fillId="3" borderId="2" xfId="0" applyNumberFormat="1" applyFont="1" applyFill="1" applyBorder="1" applyAlignment="1">
      <alignment horizontal="center"/>
    </xf>
    <xf numFmtId="20" fontId="6" fillId="2" borderId="2" xfId="0" applyNumberFormat="1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0" fillId="4" borderId="0" xfId="0" applyFill="1" applyAlignment="1">
      <alignment horizontal="center" shrinkToFit="1"/>
    </xf>
    <xf numFmtId="0" fontId="5" fillId="4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20" fontId="1" fillId="3" borderId="0" xfId="0" applyNumberFormat="1" applyFont="1" applyFill="1" applyAlignment="1">
      <alignment horizontal="center"/>
    </xf>
    <xf numFmtId="20" fontId="1" fillId="3" borderId="0" xfId="0" applyNumberFormat="1" applyFont="1" applyFill="1" applyAlignment="1"/>
    <xf numFmtId="46" fontId="5" fillId="3" borderId="0" xfId="0" applyNumberFormat="1" applyFont="1" applyFill="1" applyAlignment="1">
      <alignment horizontal="center"/>
    </xf>
    <xf numFmtId="0" fontId="6" fillId="3" borderId="2" xfId="0" applyFont="1" applyFill="1" applyBorder="1" applyAlignment="1">
      <alignment horizontal="center"/>
    </xf>
    <xf numFmtId="20" fontId="5" fillId="3" borderId="0" xfId="0" applyNumberFormat="1" applyFont="1" applyFill="1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20" fontId="1" fillId="5" borderId="0" xfId="0" applyNumberFormat="1" applyFont="1" applyFill="1" applyAlignment="1">
      <alignment horizontal="center"/>
    </xf>
    <xf numFmtId="20" fontId="1" fillId="5" borderId="0" xfId="0" applyNumberFormat="1" applyFont="1" applyFill="1" applyAlignment="1"/>
    <xf numFmtId="0" fontId="0" fillId="5" borderId="0" xfId="0" applyFill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20" fontId="1" fillId="3" borderId="3" xfId="0" applyNumberFormat="1" applyFont="1" applyFill="1" applyBorder="1" applyAlignment="1">
      <alignment horizontal="center"/>
    </xf>
    <xf numFmtId="20" fontId="1" fillId="3" borderId="3" xfId="0" applyNumberFormat="1" applyFont="1" applyFill="1" applyBorder="1" applyAlignment="1"/>
    <xf numFmtId="0" fontId="6" fillId="6" borderId="2" xfId="0" applyFont="1" applyFill="1" applyBorder="1" applyAlignment="1">
      <alignment horizontal="center"/>
    </xf>
    <xf numFmtId="20" fontId="6" fillId="6" borderId="2" xfId="0" applyNumberFormat="1" applyFont="1" applyFill="1" applyBorder="1" applyAlignment="1">
      <alignment horizontal="center"/>
    </xf>
    <xf numFmtId="20" fontId="6" fillId="6" borderId="2" xfId="0" applyNumberFormat="1" applyFont="1" applyFill="1" applyBorder="1"/>
    <xf numFmtId="46" fontId="5" fillId="6" borderId="2" xfId="0" applyNumberFormat="1" applyFont="1" applyFill="1" applyBorder="1" applyAlignment="1">
      <alignment horizontal="center"/>
    </xf>
    <xf numFmtId="46" fontId="5" fillId="3" borderId="4" xfId="0" applyNumberFormat="1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20" fontId="1" fillId="7" borderId="3" xfId="0" applyNumberFormat="1" applyFont="1" applyFill="1" applyBorder="1" applyAlignment="1">
      <alignment horizontal="center"/>
    </xf>
    <xf numFmtId="20" fontId="1" fillId="7" borderId="3" xfId="0" applyNumberFormat="1" applyFont="1" applyFill="1" applyBorder="1" applyAlignment="1"/>
    <xf numFmtId="46" fontId="5" fillId="7" borderId="4" xfId="0" applyNumberFormat="1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20" fontId="0" fillId="4" borderId="0" xfId="0" applyNumberFormat="1" applyFill="1" applyAlignment="1">
      <alignment horizontal="center"/>
    </xf>
    <xf numFmtId="20" fontId="1" fillId="4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13">
    <dxf>
      <numFmt numFmtId="25" formatCode="hh:mm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outline="0">
        <right style="thin">
          <color rgb="FF000000"/>
        </right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CCFFCC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K36" totalsRowShown="0" headerRowDxfId="12" dataDxfId="11">
  <autoFilter ref="A4:K36"/>
  <tableColumns count="11">
    <tableColumn id="1" name="janv-15" dataDxfId="10"/>
    <tableColumn id="2" name="DEPART DEPLACEMENT RDV" dataDxfId="9"/>
    <tableColumn id="3" name="ARRIVEE RDV" dataDxfId="8"/>
    <tableColumn id="4" name="ARRIVEE BUREAU" dataDxfId="7"/>
    <tableColumn id="5" name="PAUSE DEJ" dataDxfId="6"/>
    <tableColumn id="6" name="REPRISE" dataDxfId="5"/>
    <tableColumn id="7" name="DEPART BUREAU OU DERNIER RDV" dataDxfId="4"/>
    <tableColumn id="8" name="RETOUR DE DEPLACEMENT" dataDxfId="3"/>
    <tableColumn id="11" name="Total Corrigé" dataDxfId="0">
      <calculatedColumnFormula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calculatedColumnFormula>
    </tableColumn>
    <tableColumn id="9" name="TOTAL HEURES " dataDxfId="2"/>
    <tableColumn id="10" name="AMPLITUDE HORAIRE JOURNEE " dataDxfId="1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E1" workbookViewId="0">
      <selection activeCell="K6" sqref="K6"/>
    </sheetView>
  </sheetViews>
  <sheetFormatPr baseColWidth="10" defaultRowHeight="15.6" x14ac:dyDescent="0.3"/>
  <cols>
    <col min="1" max="1" width="9.19921875" customWidth="1"/>
    <col min="2" max="2" width="24.5" customWidth="1"/>
    <col min="3" max="3" width="13.296875" customWidth="1"/>
    <col min="4" max="4" width="16.19921875" customWidth="1"/>
    <col min="5" max="5" width="11.69921875" customWidth="1"/>
    <col min="6" max="6" width="9.69921875" customWidth="1"/>
    <col min="7" max="7" width="31" customWidth="1"/>
    <col min="8" max="9" width="24.296875" customWidth="1"/>
    <col min="10" max="10" width="32.796875" customWidth="1"/>
    <col min="11" max="11" width="27.19921875" customWidth="1"/>
  </cols>
  <sheetData>
    <row r="1" spans="1:11" x14ac:dyDescent="0.3">
      <c r="A1" s="2"/>
    </row>
    <row r="2" spans="1:11" ht="1.05" customHeight="1" x14ac:dyDescent="0.3">
      <c r="B2" s="11"/>
      <c r="C2" s="5"/>
      <c r="D2" s="6"/>
      <c r="E2" s="6"/>
      <c r="F2" s="6"/>
      <c r="G2" s="5"/>
      <c r="H2" s="11"/>
      <c r="I2" s="11"/>
      <c r="J2" s="1"/>
    </row>
    <row r="3" spans="1:11" hidden="1" x14ac:dyDescent="0.3">
      <c r="B3" s="10"/>
      <c r="C3" s="2"/>
      <c r="H3" s="12"/>
      <c r="I3" s="12"/>
    </row>
    <row r="4" spans="1:11" ht="16.2" thickBot="1" x14ac:dyDescent="0.35">
      <c r="A4" s="13" t="s">
        <v>32</v>
      </c>
      <c r="B4" s="22" t="s">
        <v>29</v>
      </c>
      <c r="C4" s="8" t="s">
        <v>30</v>
      </c>
      <c r="D4" s="8" t="s">
        <v>27</v>
      </c>
      <c r="E4" s="9" t="s">
        <v>25</v>
      </c>
      <c r="F4" s="8" t="s">
        <v>26</v>
      </c>
      <c r="G4" s="8" t="s">
        <v>31</v>
      </c>
      <c r="H4" s="8" t="s">
        <v>28</v>
      </c>
      <c r="I4" s="51" t="s">
        <v>38</v>
      </c>
      <c r="J4" s="8" t="s">
        <v>34</v>
      </c>
      <c r="K4" s="23" t="s">
        <v>33</v>
      </c>
    </row>
    <row r="5" spans="1:11" x14ac:dyDescent="0.3">
      <c r="A5" s="7" t="s">
        <v>0</v>
      </c>
      <c r="B5" s="8"/>
      <c r="C5" s="8"/>
      <c r="D5" s="8"/>
      <c r="E5" s="9"/>
      <c r="F5" s="8"/>
      <c r="G5" s="8"/>
      <c r="H5" s="8"/>
      <c r="I5" s="49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</v>
      </c>
      <c r="J5" s="8"/>
      <c r="K5" s="21"/>
    </row>
    <row r="6" spans="1:11" x14ac:dyDescent="0.3">
      <c r="A6" s="3" t="s">
        <v>4</v>
      </c>
      <c r="B6" s="14">
        <v>0.3125</v>
      </c>
      <c r="C6" s="14">
        <v>0.375</v>
      </c>
      <c r="D6" s="6"/>
      <c r="E6" s="16">
        <v>0.52083333333333337</v>
      </c>
      <c r="F6" s="14">
        <v>0.5625</v>
      </c>
      <c r="G6" s="14">
        <v>0.77083333333333337</v>
      </c>
      <c r="H6" s="14">
        <v>0.84375</v>
      </c>
      <c r="I6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0.34375</v>
      </c>
      <c r="J6" s="14">
        <v>0.35416666666666669</v>
      </c>
      <c r="K6" s="20">
        <f>MOD(MAX(Table1[[#This Row],[RETOUR DE DEPLACEMENT]],Table1[[#This Row],[DEPART BUREAU OU DERNIER RDV]])-MAX(Table1[[#This Row],[DEPART DEPLACEMENT RDV]],Table1[[#This Row],[ARRIVEE BUREAU]]),1)</f>
        <v>0.53125</v>
      </c>
    </row>
    <row r="7" spans="1:11" x14ac:dyDescent="0.3">
      <c r="A7" s="4" t="s">
        <v>35</v>
      </c>
      <c r="B7" s="25"/>
      <c r="C7" s="25"/>
      <c r="D7" s="24"/>
      <c r="E7" s="26"/>
      <c r="F7" s="25"/>
      <c r="G7" s="25"/>
      <c r="H7" s="25"/>
      <c r="I7" s="29">
        <f>SUM(I6:I6)</f>
        <v>0.34375</v>
      </c>
      <c r="J7" s="29">
        <v>0.35416666666666669</v>
      </c>
      <c r="K7" s="19"/>
    </row>
    <row r="8" spans="1:11" x14ac:dyDescent="0.3">
      <c r="A8" s="7" t="s">
        <v>1</v>
      </c>
      <c r="B8" s="15"/>
      <c r="C8" s="15"/>
      <c r="D8" s="15"/>
      <c r="E8" s="17"/>
      <c r="F8" s="15"/>
      <c r="G8" s="15"/>
      <c r="H8" s="15"/>
      <c r="I8" s="50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</v>
      </c>
      <c r="J8" s="15"/>
      <c r="K8" s="21"/>
    </row>
    <row r="9" spans="1:11" x14ac:dyDescent="0.3">
      <c r="A9" s="30" t="s">
        <v>2</v>
      </c>
      <c r="B9" s="31"/>
      <c r="C9" s="31"/>
      <c r="D9" s="32">
        <v>0.35416666666666669</v>
      </c>
      <c r="E9" s="33">
        <v>0.54166666666666663</v>
      </c>
      <c r="F9" s="32">
        <v>0.58333333333333337</v>
      </c>
      <c r="G9" s="32">
        <v>0.80208333333333337</v>
      </c>
      <c r="H9" s="31"/>
      <c r="I9" s="32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0.40624999999999994</v>
      </c>
      <c r="J9" s="32">
        <v>0.40625</v>
      </c>
      <c r="K9" s="20">
        <f>MOD(MAX(Table1[[#This Row],[RETOUR DE DEPLACEMENT]],Table1[[#This Row],[DEPART BUREAU OU DERNIER RDV]])-MAX(Table1[[#This Row],[DEPART DEPLACEMENT RDV]],Table1[[#This Row],[ARRIVEE BUREAU]]),1)</f>
        <v>0.44791666666666669</v>
      </c>
    </row>
    <row r="10" spans="1:11" x14ac:dyDescent="0.3">
      <c r="A10" s="34" t="s">
        <v>3</v>
      </c>
      <c r="B10" s="31"/>
      <c r="C10" s="31"/>
      <c r="D10" s="32">
        <v>0.35416666666666669</v>
      </c>
      <c r="E10" s="33">
        <v>0.54166666666666663</v>
      </c>
      <c r="F10" s="32">
        <v>0.59375</v>
      </c>
      <c r="G10" s="32">
        <v>0.79166666666666663</v>
      </c>
      <c r="H10" s="31"/>
      <c r="I10" s="32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0.38541666666666657</v>
      </c>
      <c r="J10" s="32">
        <v>0.38541666666666669</v>
      </c>
      <c r="K10" s="20">
        <f>MOD(MAX(Table1[[#This Row],[RETOUR DE DEPLACEMENT]],Table1[[#This Row],[DEPART BUREAU OU DERNIER RDV]])-MAX(Table1[[#This Row],[DEPART DEPLACEMENT RDV]],Table1[[#This Row],[ARRIVEE BUREAU]]),1)</f>
        <v>0.43749999999999994</v>
      </c>
    </row>
    <row r="11" spans="1:11" x14ac:dyDescent="0.3">
      <c r="A11" s="30" t="s">
        <v>5</v>
      </c>
      <c r="B11" s="31"/>
      <c r="C11" s="31"/>
      <c r="D11" s="32">
        <v>0.34375</v>
      </c>
      <c r="E11" s="33">
        <v>0.52083333333333337</v>
      </c>
      <c r="F11" s="32">
        <v>0.5625</v>
      </c>
      <c r="G11" s="32">
        <v>0.8125</v>
      </c>
      <c r="H11" s="31"/>
      <c r="I11" s="32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0.42708333333333337</v>
      </c>
      <c r="J11" s="32">
        <v>0.42708333333333331</v>
      </c>
      <c r="K11" s="20">
        <f>MOD(MAX(Table1[[#This Row],[RETOUR DE DEPLACEMENT]],Table1[[#This Row],[DEPART BUREAU OU DERNIER RDV]])-MAX(Table1[[#This Row],[DEPART DEPLACEMENT RDV]],Table1[[#This Row],[ARRIVEE BUREAU]]),1)</f>
        <v>0.46875</v>
      </c>
    </row>
    <row r="12" spans="1:11" x14ac:dyDescent="0.3">
      <c r="A12" s="34" t="s">
        <v>6</v>
      </c>
      <c r="B12" s="32">
        <v>0.3125</v>
      </c>
      <c r="C12" s="32">
        <v>0.36458333333333331</v>
      </c>
      <c r="D12" s="31"/>
      <c r="E12" s="33">
        <v>0.53125</v>
      </c>
      <c r="F12" s="32">
        <v>0.59375</v>
      </c>
      <c r="G12" s="32">
        <v>0.77083333333333337</v>
      </c>
      <c r="H12" s="32">
        <v>0.85416666666666663</v>
      </c>
      <c r="I12" s="32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0.31249999999999994</v>
      </c>
      <c r="J12" s="32">
        <v>0.34375</v>
      </c>
      <c r="K12" s="20">
        <f>MOD(MAX(Table1[[#This Row],[RETOUR DE DEPLACEMENT]],Table1[[#This Row],[DEPART BUREAU OU DERNIER RDV]])-MAX(Table1[[#This Row],[DEPART DEPLACEMENT RDV]],Table1[[#This Row],[ARRIVEE BUREAU]]),1)</f>
        <v>0.54166666666666663</v>
      </c>
    </row>
    <row r="13" spans="1:11" x14ac:dyDescent="0.3">
      <c r="A13" s="30" t="s">
        <v>7</v>
      </c>
      <c r="B13" s="31"/>
      <c r="C13" s="32"/>
      <c r="D13" s="32">
        <v>0.33333333333333331</v>
      </c>
      <c r="E13" s="33">
        <v>0.54166666666666663</v>
      </c>
      <c r="F13" s="32">
        <v>0.58333333333333337</v>
      </c>
      <c r="G13" s="32">
        <v>0.75</v>
      </c>
      <c r="H13" s="31"/>
      <c r="I13" s="32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0.37499999999999994</v>
      </c>
      <c r="J13" s="32">
        <v>0.38541666666666669</v>
      </c>
      <c r="K13" s="20">
        <f>MOD(MAX(Table1[[#This Row],[RETOUR DE DEPLACEMENT]],Table1[[#This Row],[DEPART BUREAU OU DERNIER RDV]])-MAX(Table1[[#This Row],[DEPART DEPLACEMENT RDV]],Table1[[#This Row],[ARRIVEE BUREAU]]),1)</f>
        <v>0.41666666666666669</v>
      </c>
    </row>
    <row r="14" spans="1:11" x14ac:dyDescent="0.3">
      <c r="A14" s="24" t="s">
        <v>35</v>
      </c>
      <c r="B14" s="24"/>
      <c r="C14" s="25"/>
      <c r="D14" s="25"/>
      <c r="E14" s="26"/>
      <c r="F14" s="25"/>
      <c r="G14" s="25"/>
      <c r="H14" s="24"/>
      <c r="I14" s="27">
        <f>SUM(I9:I13)</f>
        <v>1.90625</v>
      </c>
      <c r="J14" s="27">
        <v>1.9479166666666667</v>
      </c>
      <c r="K14" s="28"/>
    </row>
    <row r="15" spans="1:11" x14ac:dyDescent="0.3">
      <c r="A15" s="7" t="s">
        <v>8</v>
      </c>
      <c r="B15" s="15"/>
      <c r="C15" s="15"/>
      <c r="D15" s="15"/>
      <c r="E15" s="17"/>
      <c r="F15" s="15"/>
      <c r="G15" s="15"/>
      <c r="H15" s="15"/>
      <c r="I15" s="50"/>
      <c r="J15" s="15"/>
      <c r="K15" s="21"/>
    </row>
    <row r="16" spans="1:11" x14ac:dyDescent="0.3">
      <c r="A16" s="3" t="s">
        <v>9</v>
      </c>
      <c r="B16" s="6"/>
      <c r="C16" s="14"/>
      <c r="D16" s="14">
        <v>0.34375</v>
      </c>
      <c r="E16" s="16">
        <v>0.53125</v>
      </c>
      <c r="F16" s="14">
        <v>0.57291666666666663</v>
      </c>
      <c r="G16" s="14">
        <v>0.77083333333333337</v>
      </c>
      <c r="H16" s="14">
        <v>0.82291666666666663</v>
      </c>
      <c r="I16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0.4375</v>
      </c>
      <c r="J16" s="14">
        <v>0.38541666666666669</v>
      </c>
      <c r="K16" s="20">
        <f>MOD(MAX(Table1[[#This Row],[RETOUR DE DEPLACEMENT]],Table1[[#This Row],[DEPART BUREAU OU DERNIER RDV]])-MAX(Table1[[#This Row],[DEPART DEPLACEMENT RDV]],Table1[[#This Row],[ARRIVEE BUREAU]]),1)</f>
        <v>0.47916666666666663</v>
      </c>
    </row>
    <row r="17" spans="1:11" x14ac:dyDescent="0.3">
      <c r="A17" s="10" t="s">
        <v>10</v>
      </c>
      <c r="B17" s="14">
        <v>0.3125</v>
      </c>
      <c r="C17" s="14">
        <v>0.375</v>
      </c>
      <c r="D17" s="6"/>
      <c r="E17" s="16">
        <v>0.54166666666666663</v>
      </c>
      <c r="F17" s="14">
        <v>0.5625</v>
      </c>
      <c r="G17" s="14">
        <v>0.76041666666666663</v>
      </c>
      <c r="H17" s="14">
        <v>0.85416666666666663</v>
      </c>
      <c r="I17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0.35416666666666663</v>
      </c>
      <c r="J17" s="14">
        <v>0.36458333333333331</v>
      </c>
      <c r="K17" s="20">
        <f>MOD(MAX(Table1[[#This Row],[RETOUR DE DEPLACEMENT]],Table1[[#This Row],[DEPART BUREAU OU DERNIER RDV]])-MAX(Table1[[#This Row],[DEPART DEPLACEMENT RDV]],Table1[[#This Row],[ARRIVEE BUREAU]]),1)</f>
        <v>0.54166666666666663</v>
      </c>
    </row>
    <row r="18" spans="1:11" x14ac:dyDescent="0.3">
      <c r="A18" s="3" t="s">
        <v>11</v>
      </c>
      <c r="B18" s="6"/>
      <c r="C18" s="6"/>
      <c r="D18" s="14">
        <v>0.35416666666666669</v>
      </c>
      <c r="E18" s="16">
        <v>0.54166666666666663</v>
      </c>
      <c r="F18" s="14">
        <v>0.58333333333333337</v>
      </c>
      <c r="G18" s="14">
        <v>0.77083333333333337</v>
      </c>
      <c r="H18" s="6"/>
      <c r="I18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0.37499999999999994</v>
      </c>
      <c r="J18" s="14">
        <v>0.375</v>
      </c>
      <c r="K18" s="20">
        <f>MOD(MAX(Table1[[#This Row],[RETOUR DE DEPLACEMENT]],Table1[[#This Row],[DEPART BUREAU OU DERNIER RDV]])-MAX(Table1[[#This Row],[DEPART DEPLACEMENT RDV]],Table1[[#This Row],[ARRIVEE BUREAU]]),1)</f>
        <v>0.41666666666666669</v>
      </c>
    </row>
    <row r="19" spans="1:11" x14ac:dyDescent="0.3">
      <c r="A19" s="10" t="s">
        <v>12</v>
      </c>
      <c r="B19" s="6"/>
      <c r="C19" s="6"/>
      <c r="D19" s="14">
        <v>0.33333333333333331</v>
      </c>
      <c r="E19" s="16">
        <v>0.52083333333333337</v>
      </c>
      <c r="F19" s="14">
        <v>0.58333333333333337</v>
      </c>
      <c r="G19" s="14">
        <v>0.80208333333333337</v>
      </c>
      <c r="H19" s="6"/>
      <c r="I19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0.40625000000000006</v>
      </c>
      <c r="J19" s="14">
        <v>0.40625</v>
      </c>
      <c r="K19" s="20">
        <f>MOD(MAX(Table1[[#This Row],[RETOUR DE DEPLACEMENT]],Table1[[#This Row],[DEPART BUREAU OU DERNIER RDV]])-MAX(Table1[[#This Row],[DEPART DEPLACEMENT RDV]],Table1[[#This Row],[ARRIVEE BUREAU]]),1)</f>
        <v>0.46875000000000006</v>
      </c>
    </row>
    <row r="20" spans="1:11" x14ac:dyDescent="0.3">
      <c r="A20" s="3" t="s">
        <v>13</v>
      </c>
      <c r="B20" s="6"/>
      <c r="C20" s="6"/>
      <c r="D20" s="14">
        <v>0.33333333333333331</v>
      </c>
      <c r="E20" s="16">
        <v>0.54166666666666663</v>
      </c>
      <c r="F20" s="14">
        <v>0.58333333333333337</v>
      </c>
      <c r="G20" s="14">
        <v>0.76041666666666663</v>
      </c>
      <c r="H20" s="6"/>
      <c r="I20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0.38541666666666657</v>
      </c>
      <c r="J20" s="14">
        <v>0.38541666666666669</v>
      </c>
      <c r="K20" s="20">
        <f>MOD(MAX(Table1[[#This Row],[RETOUR DE DEPLACEMENT]],Table1[[#This Row],[DEPART BUREAU OU DERNIER RDV]])-MAX(Table1[[#This Row],[DEPART DEPLACEMENT RDV]],Table1[[#This Row],[ARRIVEE BUREAU]]),1)</f>
        <v>0.42708333333333331</v>
      </c>
    </row>
    <row r="21" spans="1:11" x14ac:dyDescent="0.3">
      <c r="A21" s="4" t="s">
        <v>35</v>
      </c>
      <c r="B21" s="24"/>
      <c r="C21" s="24"/>
      <c r="D21" s="25"/>
      <c r="E21" s="26"/>
      <c r="F21" s="25"/>
      <c r="G21" s="25"/>
      <c r="H21" s="24"/>
      <c r="I21" s="27">
        <f>SUM(I16:I20)</f>
        <v>1.958333333333333</v>
      </c>
      <c r="J21" s="27">
        <v>1.9166666666666667</v>
      </c>
      <c r="K21" s="18"/>
    </row>
    <row r="22" spans="1:11" x14ac:dyDescent="0.3">
      <c r="A22" s="7" t="s">
        <v>14</v>
      </c>
      <c r="B22" s="15"/>
      <c r="C22" s="15"/>
      <c r="D22" s="15"/>
      <c r="E22" s="17"/>
      <c r="F22" s="15"/>
      <c r="G22" s="15"/>
      <c r="H22" s="15"/>
      <c r="I22" s="50"/>
      <c r="J22" s="15"/>
      <c r="K22" s="21"/>
    </row>
    <row r="23" spans="1:11" x14ac:dyDescent="0.3">
      <c r="A23" s="30" t="s">
        <v>15</v>
      </c>
      <c r="B23" s="32">
        <v>0.29166666666666669</v>
      </c>
      <c r="C23" s="32">
        <v>0.375</v>
      </c>
      <c r="D23" s="31"/>
      <c r="E23" s="33">
        <v>0.54166666666666663</v>
      </c>
      <c r="F23" s="32">
        <v>0.58333333333333337</v>
      </c>
      <c r="G23" s="32">
        <v>0.75</v>
      </c>
      <c r="H23" s="32">
        <v>0.84375</v>
      </c>
      <c r="I23" s="32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0.34374999999999994</v>
      </c>
      <c r="J23" s="32">
        <v>0.33333333333333331</v>
      </c>
      <c r="K23" s="20">
        <f>MOD(MAX(Table1[[#This Row],[RETOUR DE DEPLACEMENT]],Table1[[#This Row],[DEPART BUREAU OU DERNIER RDV]])-MAX(Table1[[#This Row],[DEPART DEPLACEMENT RDV]],Table1[[#This Row],[ARRIVEE BUREAU]]),1)</f>
        <v>0.55208333333333326</v>
      </c>
    </row>
    <row r="24" spans="1:11" x14ac:dyDescent="0.3">
      <c r="A24" s="30" t="s">
        <v>36</v>
      </c>
      <c r="B24" s="31"/>
      <c r="C24" s="31"/>
      <c r="D24" s="32">
        <v>0.35416666666666669</v>
      </c>
      <c r="E24" s="33">
        <v>0.54166666666666663</v>
      </c>
      <c r="F24" s="32">
        <v>0.58333333333333337</v>
      </c>
      <c r="G24" s="32">
        <v>0.78125</v>
      </c>
      <c r="H24" s="32">
        <v>0.84027777777777779</v>
      </c>
      <c r="I24" s="32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0.44444444444444436</v>
      </c>
      <c r="J24" s="32">
        <v>0.38541666666666669</v>
      </c>
      <c r="K24" s="20">
        <f>MOD(MAX(Table1[[#This Row],[RETOUR DE DEPLACEMENT]],Table1[[#This Row],[DEPART BUREAU OU DERNIER RDV]])-MAX(Table1[[#This Row],[DEPART DEPLACEMENT RDV]],Table1[[#This Row],[ARRIVEE BUREAU]]),1)</f>
        <v>0.4861111111111111</v>
      </c>
    </row>
    <row r="25" spans="1:11" x14ac:dyDescent="0.3">
      <c r="A25" s="30" t="s">
        <v>16</v>
      </c>
      <c r="B25" s="32">
        <v>0.30208333333333331</v>
      </c>
      <c r="C25" s="32">
        <v>0.36458333333333331</v>
      </c>
      <c r="D25" s="31"/>
      <c r="E25" s="33">
        <v>0.53125</v>
      </c>
      <c r="F25" s="32">
        <v>0.5625</v>
      </c>
      <c r="G25" s="32">
        <v>0.75</v>
      </c>
      <c r="H25" s="32">
        <v>0.82291666666666663</v>
      </c>
      <c r="I25" s="32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0.32291666666666663</v>
      </c>
      <c r="J25" s="32">
        <v>0.35416666666666669</v>
      </c>
      <c r="K25" s="20">
        <f>MOD(MAX(Table1[[#This Row],[RETOUR DE DEPLACEMENT]],Table1[[#This Row],[DEPART BUREAU OU DERNIER RDV]])-MAX(Table1[[#This Row],[DEPART DEPLACEMENT RDV]],Table1[[#This Row],[ARRIVEE BUREAU]]),1)</f>
        <v>0.52083333333333326</v>
      </c>
    </row>
    <row r="26" spans="1:11" x14ac:dyDescent="0.3">
      <c r="A26" s="30" t="s">
        <v>17</v>
      </c>
      <c r="B26" s="32">
        <v>0.3125</v>
      </c>
      <c r="C26" s="32">
        <v>0.375</v>
      </c>
      <c r="D26" s="31"/>
      <c r="E26" s="33">
        <v>0.54166666666666663</v>
      </c>
      <c r="F26" s="32">
        <v>0.58333333333333337</v>
      </c>
      <c r="G26" s="32">
        <v>0.78125</v>
      </c>
      <c r="H26" s="32">
        <v>0.85416666666666663</v>
      </c>
      <c r="I26" s="32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0.33333333333333326</v>
      </c>
      <c r="J26" s="32">
        <v>0.36458333333333331</v>
      </c>
      <c r="K26" s="20">
        <f>MOD(MAX(Table1[[#This Row],[RETOUR DE DEPLACEMENT]],Table1[[#This Row],[DEPART BUREAU OU DERNIER RDV]])-MAX(Table1[[#This Row],[DEPART DEPLACEMENT RDV]],Table1[[#This Row],[ARRIVEE BUREAU]]),1)</f>
        <v>0.54166666666666663</v>
      </c>
    </row>
    <row r="27" spans="1:11" x14ac:dyDescent="0.3">
      <c r="A27" s="30" t="s">
        <v>18</v>
      </c>
      <c r="B27" s="31"/>
      <c r="C27" s="32"/>
      <c r="D27" s="32">
        <v>0.34375</v>
      </c>
      <c r="E27" s="33">
        <v>0.52083333333333337</v>
      </c>
      <c r="F27" s="32">
        <v>0.58333333333333337</v>
      </c>
      <c r="G27" s="32">
        <v>0.75</v>
      </c>
      <c r="H27" s="31"/>
      <c r="I27" s="32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0.34375</v>
      </c>
      <c r="J27" s="32">
        <v>0.34375</v>
      </c>
      <c r="K27" s="20">
        <f>MOD(MAX(Table1[[#This Row],[RETOUR DE DEPLACEMENT]],Table1[[#This Row],[DEPART BUREAU OU DERNIER RDV]])-MAX(Table1[[#This Row],[DEPART DEPLACEMENT RDV]],Table1[[#This Row],[ARRIVEE BUREAU]]),1)</f>
        <v>0.40625</v>
      </c>
    </row>
    <row r="28" spans="1:11" x14ac:dyDescent="0.3">
      <c r="A28" s="38" t="s">
        <v>35</v>
      </c>
      <c r="B28" s="38"/>
      <c r="C28" s="39"/>
      <c r="D28" s="39"/>
      <c r="E28" s="40"/>
      <c r="F28" s="39"/>
      <c r="G28" s="39"/>
      <c r="H28" s="38"/>
      <c r="I28" s="41">
        <f>SUM(I23:I27)</f>
        <v>1.7881944444444442</v>
      </c>
      <c r="J28" s="41">
        <v>1.78125</v>
      </c>
      <c r="K28" s="38"/>
    </row>
    <row r="29" spans="1:11" x14ac:dyDescent="0.3">
      <c r="A29" s="8" t="s">
        <v>19</v>
      </c>
      <c r="B29" s="15"/>
      <c r="C29" s="15"/>
      <c r="D29" s="15"/>
      <c r="E29" s="17"/>
      <c r="F29" s="15"/>
      <c r="G29" s="15"/>
      <c r="H29" s="15"/>
      <c r="I29" s="50"/>
      <c r="J29" s="15"/>
      <c r="K29" s="21"/>
    </row>
    <row r="30" spans="1:11" x14ac:dyDescent="0.3">
      <c r="A30" s="3" t="s">
        <v>20</v>
      </c>
      <c r="B30" s="6"/>
      <c r="C30" s="6"/>
      <c r="D30" s="14">
        <v>0.35416666666666669</v>
      </c>
      <c r="E30" s="16">
        <v>0.54166666666666663</v>
      </c>
      <c r="F30" s="14">
        <v>0.58333333333333337</v>
      </c>
      <c r="G30" s="14">
        <v>0.79166666666666663</v>
      </c>
      <c r="H30" s="6"/>
      <c r="I30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0.3958333333333332</v>
      </c>
      <c r="J30" s="14">
        <v>0.39583333333333331</v>
      </c>
      <c r="K30" s="20">
        <f>MOD(MAX(Table1[[#This Row],[RETOUR DE DEPLACEMENT]],Table1[[#This Row],[DEPART BUREAU OU DERNIER RDV]])-MAX(Table1[[#This Row],[DEPART DEPLACEMENT RDV]],Table1[[#This Row],[ARRIVEE BUREAU]]),1)</f>
        <v>0.43749999999999994</v>
      </c>
    </row>
    <row r="31" spans="1:11" x14ac:dyDescent="0.3">
      <c r="A31" s="3" t="s">
        <v>21</v>
      </c>
      <c r="B31" s="14">
        <v>0.3125</v>
      </c>
      <c r="C31" s="14">
        <v>0.36458333333333331</v>
      </c>
      <c r="D31" s="6"/>
      <c r="E31" s="16">
        <v>0.54166666666666663</v>
      </c>
      <c r="F31" s="14">
        <v>0.58333333333333337</v>
      </c>
      <c r="G31" s="14">
        <v>0.76041666666666663</v>
      </c>
      <c r="H31" s="14">
        <v>0.85416666666666663</v>
      </c>
      <c r="I31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0.32291666666666657</v>
      </c>
      <c r="J31" s="14">
        <v>0.375</v>
      </c>
      <c r="K31" s="20">
        <f>MOD(MAX(Table1[[#This Row],[RETOUR DE DEPLACEMENT]],Table1[[#This Row],[DEPART BUREAU OU DERNIER RDV]])-MAX(Table1[[#This Row],[DEPART DEPLACEMENT RDV]],Table1[[#This Row],[ARRIVEE BUREAU]]),1)</f>
        <v>0.54166666666666663</v>
      </c>
    </row>
    <row r="32" spans="1:11" x14ac:dyDescent="0.3">
      <c r="A32" s="3" t="s">
        <v>22</v>
      </c>
      <c r="B32" s="6"/>
      <c r="C32" s="6"/>
      <c r="D32" s="14">
        <v>0.35416666666666669</v>
      </c>
      <c r="E32" s="16">
        <v>0.52083333333333337</v>
      </c>
      <c r="F32" s="14">
        <v>0.58333333333333337</v>
      </c>
      <c r="G32" s="14">
        <v>0.79166666666666663</v>
      </c>
      <c r="H32" s="6"/>
      <c r="I32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0.37499999999999994</v>
      </c>
      <c r="J32" s="14">
        <v>0.375</v>
      </c>
      <c r="K32" s="20">
        <f>MOD(MAX(Table1[[#This Row],[RETOUR DE DEPLACEMENT]],Table1[[#This Row],[DEPART BUREAU OU DERNIER RDV]])-MAX(Table1[[#This Row],[DEPART DEPLACEMENT RDV]],Table1[[#This Row],[ARRIVEE BUREAU]]),1)</f>
        <v>0.43749999999999994</v>
      </c>
    </row>
    <row r="33" spans="1:11" x14ac:dyDescent="0.3">
      <c r="A33" s="3" t="s">
        <v>23</v>
      </c>
      <c r="B33" s="14">
        <v>0.3125</v>
      </c>
      <c r="C33" s="14">
        <v>0.375</v>
      </c>
      <c r="D33" s="6"/>
      <c r="E33" s="16">
        <v>0.52083333333333337</v>
      </c>
      <c r="F33" s="14">
        <v>0.5625</v>
      </c>
      <c r="G33" s="14">
        <v>0.76041666666666663</v>
      </c>
      <c r="H33" s="14">
        <v>0.82291666666666663</v>
      </c>
      <c r="I33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0.32291666666666663</v>
      </c>
      <c r="J33" s="14">
        <v>0.34375</v>
      </c>
      <c r="K33" s="20">
        <f>MOD(MAX(Table1[[#This Row],[RETOUR DE DEPLACEMENT]],Table1[[#This Row],[DEPART BUREAU OU DERNIER RDV]])-MAX(Table1[[#This Row],[DEPART DEPLACEMENT RDV]],Table1[[#This Row],[ARRIVEE BUREAU]]),1)</f>
        <v>0.51041666666666663</v>
      </c>
    </row>
    <row r="34" spans="1:11" x14ac:dyDescent="0.3">
      <c r="A34" s="3" t="s">
        <v>24</v>
      </c>
      <c r="B34" s="6"/>
      <c r="C34" s="6"/>
      <c r="D34" s="14">
        <v>0.34375</v>
      </c>
      <c r="E34" s="16">
        <v>0.54166666666666663</v>
      </c>
      <c r="F34" s="14">
        <v>0.58333333333333337</v>
      </c>
      <c r="G34" s="14">
        <v>0.75</v>
      </c>
      <c r="H34" s="6"/>
      <c r="I34" s="14">
        <f>MOD(Table1[[#This Row],[ARRIVEE RDV]]-Table1[[#This Row],[DEPART DEPLACEMENT RDV]],1)+IF(Table1[[#This Row],[ARRIVEE BUREAU]]&lt;&gt;"",MOD(Table1[[#This Row],[PAUSE DEJ]]-Table1[[#This Row],[ARRIVEE BUREAU]],1),0)+MOD(MAX(Table1[[#This Row],[RETOUR DE DEPLACEMENT]],Table1[[#This Row],[DEPART BUREAU OU DERNIER RDV]])-Table1[[#This Row],[REPRISE]],1)</f>
        <v>0.36458333333333326</v>
      </c>
      <c r="J34" s="14">
        <v>0.36458333333333331</v>
      </c>
      <c r="K34" s="20">
        <f>MOD(MAX(Table1[[#This Row],[RETOUR DE DEPLACEMENT]],Table1[[#This Row],[DEPART BUREAU OU DERNIER RDV]])-MAX(Table1[[#This Row],[DEPART DEPLACEMENT RDV]],Table1[[#This Row],[ARRIVEE BUREAU]]),1)</f>
        <v>0.40625</v>
      </c>
    </row>
    <row r="35" spans="1:11" x14ac:dyDescent="0.3">
      <c r="A35" s="35" t="s">
        <v>35</v>
      </c>
      <c r="B35" s="35"/>
      <c r="C35" s="36"/>
      <c r="D35" s="36"/>
      <c r="E35" s="37"/>
      <c r="F35" s="36"/>
      <c r="G35" s="36"/>
      <c r="H35" s="35"/>
      <c r="I35" s="41">
        <f>SUM(I30:I34)</f>
        <v>1.7812499999999998</v>
      </c>
      <c r="J35" s="42">
        <v>1.8541666666666667</v>
      </c>
      <c r="K35" s="43"/>
    </row>
    <row r="36" spans="1:11" x14ac:dyDescent="0.3">
      <c r="A36" s="44" t="s">
        <v>37</v>
      </c>
      <c r="B36" s="44"/>
      <c r="C36" s="45"/>
      <c r="D36" s="45"/>
      <c r="E36" s="46"/>
      <c r="F36" s="45"/>
      <c r="G36" s="45"/>
      <c r="H36" s="44"/>
      <c r="I36" s="47">
        <f>I7+I14+I21+I28+I35</f>
        <v>7.7777777777777768</v>
      </c>
      <c r="J36" s="47">
        <v>7.854166666666667</v>
      </c>
      <c r="K36" s="48"/>
    </row>
  </sheetData>
  <phoneticPr fontId="2" type="noConversion"/>
  <pageMargins left="0.75" right="0.75" top="1" bottom="1" header="0.5" footer="0.5"/>
  <pageSetup paperSize="9" orientation="landscape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0" sqref="I30"/>
    </sheetView>
  </sheetViews>
  <sheetFormatPr baseColWidth="10" defaultRowHeight="15.6" x14ac:dyDescent="0.3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JANVIER 2015</vt:lpstr>
      <vt:lpstr>FEVRIER 2015</vt:lpstr>
      <vt:lpstr>MARS 2015</vt:lpstr>
      <vt:lpstr>AVRIL 2015</vt:lpstr>
      <vt:lpstr>MAI 2015</vt:lpstr>
      <vt:lpstr>JUIN 2015</vt:lpstr>
    </vt:vector>
  </TitlesOfParts>
  <Company>PUBLICOM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LE VERCHE</dc:creator>
  <cp:lastModifiedBy>Dede</cp:lastModifiedBy>
  <dcterms:created xsi:type="dcterms:W3CDTF">2018-04-15T09:26:51Z</dcterms:created>
  <dcterms:modified xsi:type="dcterms:W3CDTF">2018-04-15T13:19:26Z</dcterms:modified>
</cp:coreProperties>
</file>