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Horaire" sheetId="2" r:id="rId1"/>
    <sheet name="Gestion" sheetId="4" r:id="rId2"/>
    <sheet name="Vendeur" sheetId="5" r:id="rId3"/>
    <sheet name="Designer - Entrepôt" sheetId="6" r:id="rId4"/>
  </sheets>
  <calcPr calcId="152511"/>
</workbook>
</file>

<file path=xl/calcChain.xml><?xml version="1.0" encoding="utf-8"?>
<calcChain xmlns="http://schemas.openxmlformats.org/spreadsheetml/2006/main">
  <c r="P12" i="2" l="1"/>
  <c r="Q9" i="2"/>
  <c r="Q11" i="2"/>
  <c r="Q13" i="2"/>
  <c r="C13" i="2"/>
  <c r="E13" i="2"/>
  <c r="O52" i="2"/>
  <c r="N52" i="2"/>
  <c r="M52" i="2"/>
  <c r="L52" i="2"/>
  <c r="K52" i="2"/>
  <c r="J52" i="2"/>
  <c r="I52" i="2"/>
  <c r="H52" i="2"/>
  <c r="G52" i="2"/>
  <c r="F52" i="2"/>
  <c r="E52" i="2"/>
  <c r="D52" i="2"/>
  <c r="B52" i="2"/>
  <c r="C52" i="2" s="1"/>
  <c r="O50" i="2"/>
  <c r="N50" i="2"/>
  <c r="M50" i="2"/>
  <c r="L50" i="2"/>
  <c r="K50" i="2"/>
  <c r="J50" i="2"/>
  <c r="I50" i="2"/>
  <c r="H50" i="2"/>
  <c r="G50" i="2"/>
  <c r="F50" i="2"/>
  <c r="E50" i="2"/>
  <c r="D50" i="2"/>
  <c r="B50" i="2"/>
  <c r="C50" i="2" s="1"/>
  <c r="O48" i="2"/>
  <c r="N48" i="2"/>
  <c r="M48" i="2"/>
  <c r="L48" i="2"/>
  <c r="K48" i="2"/>
  <c r="J48" i="2"/>
  <c r="I48" i="2"/>
  <c r="H48" i="2"/>
  <c r="G48" i="2"/>
  <c r="F48" i="2"/>
  <c r="E48" i="2"/>
  <c r="D48" i="2"/>
  <c r="B48" i="2"/>
  <c r="C48" i="2" s="1"/>
  <c r="O46" i="2"/>
  <c r="N46" i="2"/>
  <c r="M46" i="2"/>
  <c r="L46" i="2"/>
  <c r="K46" i="2"/>
  <c r="J46" i="2"/>
  <c r="I46" i="2"/>
  <c r="H46" i="2"/>
  <c r="G46" i="2"/>
  <c r="F46" i="2"/>
  <c r="E46" i="2"/>
  <c r="D46" i="2"/>
  <c r="B46" i="2"/>
  <c r="C46" i="2" s="1"/>
  <c r="O43" i="2"/>
  <c r="N43" i="2"/>
  <c r="M43" i="2"/>
  <c r="L43" i="2"/>
  <c r="K43" i="2"/>
  <c r="J43" i="2"/>
  <c r="I43" i="2"/>
  <c r="H43" i="2"/>
  <c r="G43" i="2"/>
  <c r="F43" i="2"/>
  <c r="E43" i="2"/>
  <c r="D43" i="2"/>
  <c r="B43" i="2"/>
  <c r="C43" i="2" s="1"/>
  <c r="O36" i="2"/>
  <c r="N36" i="2"/>
  <c r="M36" i="2"/>
  <c r="L36" i="2"/>
  <c r="K36" i="2"/>
  <c r="J36" i="2"/>
  <c r="I36" i="2"/>
  <c r="H36" i="2"/>
  <c r="G36" i="2"/>
  <c r="F36" i="2"/>
  <c r="E36" i="2"/>
  <c r="D36" i="2"/>
  <c r="B36" i="2"/>
  <c r="C36" i="2" s="1"/>
  <c r="O34" i="2"/>
  <c r="N34" i="2"/>
  <c r="M34" i="2"/>
  <c r="L34" i="2"/>
  <c r="K34" i="2"/>
  <c r="J34" i="2"/>
  <c r="I34" i="2"/>
  <c r="H34" i="2"/>
  <c r="G34" i="2"/>
  <c r="F34" i="2"/>
  <c r="D34" i="2"/>
  <c r="E34" i="2" s="1"/>
  <c r="B34" i="2"/>
  <c r="C34" i="2" s="1"/>
  <c r="O32" i="2"/>
  <c r="N32" i="2"/>
  <c r="M32" i="2"/>
  <c r="L32" i="2"/>
  <c r="K32" i="2"/>
  <c r="J32" i="2"/>
  <c r="I32" i="2"/>
  <c r="H32" i="2"/>
  <c r="G32" i="2"/>
  <c r="F32" i="2"/>
  <c r="E32" i="2"/>
  <c r="D32" i="2"/>
  <c r="B32" i="2"/>
  <c r="C32" i="2" s="1"/>
  <c r="O30" i="2"/>
  <c r="N30" i="2"/>
  <c r="M30" i="2"/>
  <c r="L30" i="2"/>
  <c r="K30" i="2"/>
  <c r="J30" i="2"/>
  <c r="I30" i="2"/>
  <c r="H30" i="2"/>
  <c r="G30" i="2"/>
  <c r="F30" i="2"/>
  <c r="E30" i="2"/>
  <c r="D30" i="2"/>
  <c r="B30" i="2"/>
  <c r="C30" i="2" s="1"/>
  <c r="O28" i="2"/>
  <c r="N28" i="2"/>
  <c r="M28" i="2"/>
  <c r="L28" i="2"/>
  <c r="K28" i="2"/>
  <c r="J28" i="2"/>
  <c r="I28" i="2"/>
  <c r="H28" i="2"/>
  <c r="G28" i="2"/>
  <c r="F28" i="2"/>
  <c r="E28" i="2"/>
  <c r="D28" i="2"/>
  <c r="B28" i="2"/>
  <c r="C28" i="2" s="1"/>
  <c r="O26" i="2"/>
  <c r="N26" i="2"/>
  <c r="M26" i="2"/>
  <c r="L26" i="2"/>
  <c r="K26" i="2"/>
  <c r="J26" i="2"/>
  <c r="I26" i="2"/>
  <c r="H26" i="2"/>
  <c r="G26" i="2"/>
  <c r="F26" i="2"/>
  <c r="E26" i="2"/>
  <c r="D26" i="2"/>
  <c r="B26" i="2"/>
  <c r="C26" i="2" s="1"/>
  <c r="O24" i="2"/>
  <c r="N24" i="2"/>
  <c r="M24" i="2"/>
  <c r="L24" i="2"/>
  <c r="K24" i="2"/>
  <c r="J24" i="2"/>
  <c r="I24" i="2"/>
  <c r="H24" i="2"/>
  <c r="G24" i="2"/>
  <c r="F24" i="2"/>
  <c r="E24" i="2"/>
  <c r="D24" i="2"/>
  <c r="B24" i="2"/>
  <c r="C24" i="2" s="1"/>
  <c r="O22" i="2"/>
  <c r="N22" i="2"/>
  <c r="M22" i="2"/>
  <c r="L22" i="2"/>
  <c r="K22" i="2"/>
  <c r="J22" i="2"/>
  <c r="I22" i="2"/>
  <c r="H22" i="2"/>
  <c r="G22" i="2"/>
  <c r="F22" i="2"/>
  <c r="E22" i="2"/>
  <c r="D22" i="2"/>
  <c r="B22" i="2"/>
  <c r="C22" i="2" s="1"/>
  <c r="O20" i="2"/>
  <c r="N20" i="2"/>
  <c r="M20" i="2"/>
  <c r="L20" i="2"/>
  <c r="K20" i="2"/>
  <c r="J20" i="2"/>
  <c r="I20" i="2"/>
  <c r="H20" i="2"/>
  <c r="G20" i="2"/>
  <c r="F20" i="2"/>
  <c r="E20" i="2"/>
  <c r="D20" i="2"/>
  <c r="B20" i="2"/>
  <c r="C20" i="2" s="1"/>
  <c r="N15" i="4"/>
  <c r="O15" i="4" s="1"/>
  <c r="L15" i="4"/>
  <c r="M15" i="4" s="1"/>
  <c r="K15" i="4"/>
  <c r="J15" i="4"/>
  <c r="H15" i="4"/>
  <c r="I15" i="4" s="1"/>
  <c r="G15" i="4"/>
  <c r="F15" i="4"/>
  <c r="D15" i="4"/>
  <c r="E15" i="4" s="1"/>
  <c r="B15" i="4"/>
  <c r="C15" i="4" s="1"/>
  <c r="N13" i="4"/>
  <c r="O13" i="4" s="1"/>
  <c r="L13" i="4"/>
  <c r="M13" i="4" s="1"/>
  <c r="J13" i="4"/>
  <c r="K13" i="4" s="1"/>
  <c r="H13" i="4"/>
  <c r="I13" i="4" s="1"/>
  <c r="G13" i="4"/>
  <c r="F13" i="4"/>
  <c r="E13" i="4"/>
  <c r="D13" i="4"/>
  <c r="C13" i="4"/>
  <c r="B13" i="4"/>
  <c r="N11" i="4"/>
  <c r="O11" i="4" s="1"/>
  <c r="L11" i="4"/>
  <c r="M11" i="4" s="1"/>
  <c r="K11" i="4"/>
  <c r="J11" i="4"/>
  <c r="H11" i="4"/>
  <c r="I11" i="4" s="1"/>
  <c r="G11" i="4"/>
  <c r="F11" i="4"/>
  <c r="D11" i="4"/>
  <c r="E11" i="4" s="1"/>
  <c r="B11" i="4"/>
  <c r="C11" i="4" s="1"/>
  <c r="N9" i="4"/>
  <c r="O9" i="4" s="1"/>
  <c r="L9" i="4"/>
  <c r="M9" i="4" s="1"/>
  <c r="K9" i="4"/>
  <c r="J9" i="4"/>
  <c r="H9" i="4"/>
  <c r="I9" i="4" s="1"/>
  <c r="G9" i="4"/>
  <c r="F9" i="4"/>
  <c r="D9" i="4"/>
  <c r="E9" i="4" s="1"/>
  <c r="B9" i="4"/>
  <c r="C9" i="4" s="1"/>
  <c r="N15" i="2"/>
  <c r="O15" i="2" s="1"/>
  <c r="L15" i="2"/>
  <c r="M15" i="2" s="1"/>
  <c r="K15" i="2"/>
  <c r="J15" i="2"/>
  <c r="H15" i="2"/>
  <c r="I15" i="2" s="1"/>
  <c r="G15" i="2"/>
  <c r="F15" i="2"/>
  <c r="D15" i="2"/>
  <c r="E15" i="2" s="1"/>
  <c r="B15" i="2"/>
  <c r="C15" i="2" s="1"/>
  <c r="N13" i="2"/>
  <c r="O13" i="2" s="1"/>
  <c r="L13" i="2"/>
  <c r="M13" i="2" s="1"/>
  <c r="J13" i="2"/>
  <c r="K13" i="2" s="1"/>
  <c r="H13" i="2"/>
  <c r="I13" i="2" s="1"/>
  <c r="F13" i="2"/>
  <c r="G13" i="2" s="1"/>
  <c r="D13" i="2"/>
  <c r="B13" i="2"/>
  <c r="B39" i="2" s="1"/>
  <c r="N11" i="2"/>
  <c r="O11" i="2" s="1"/>
  <c r="L11" i="2"/>
  <c r="M11" i="2" s="1"/>
  <c r="K11" i="2"/>
  <c r="J11" i="2"/>
  <c r="H11" i="2"/>
  <c r="I11" i="2" s="1"/>
  <c r="G11" i="2"/>
  <c r="F11" i="2"/>
  <c r="D11" i="2"/>
  <c r="E11" i="2" s="1"/>
  <c r="B11" i="2"/>
  <c r="C11" i="2" s="1"/>
  <c r="N18" i="2"/>
  <c r="O18" i="2" s="1"/>
  <c r="L18" i="2"/>
  <c r="M18" i="2" s="1"/>
  <c r="J18" i="2"/>
  <c r="K18" i="2" s="1"/>
  <c r="H18" i="2"/>
  <c r="I18" i="2" s="1"/>
  <c r="F18" i="2"/>
  <c r="G18" i="2" s="1"/>
  <c r="D18" i="2"/>
  <c r="E18" i="2" s="1"/>
  <c r="B18" i="2"/>
  <c r="C18" i="2" s="1"/>
  <c r="N9" i="2"/>
  <c r="O9" i="2" s="1"/>
  <c r="L9" i="2"/>
  <c r="M9" i="2" s="1"/>
  <c r="J9" i="2"/>
  <c r="K9" i="2" s="1"/>
  <c r="H9" i="2"/>
  <c r="I9" i="2" s="1"/>
  <c r="F9" i="2"/>
  <c r="G9" i="2" s="1"/>
  <c r="D9" i="2"/>
  <c r="E9" i="2" s="1"/>
  <c r="B9" i="2"/>
  <c r="C9" i="2" s="1"/>
  <c r="C39" i="2" s="1"/>
  <c r="P8" i="4" l="1"/>
  <c r="D39" i="2"/>
  <c r="E39" i="2"/>
  <c r="P21" i="2"/>
  <c r="P29" i="2"/>
  <c r="P42" i="2"/>
  <c r="P51" i="2"/>
  <c r="P19" i="2"/>
  <c r="P27" i="2"/>
  <c r="P35" i="2"/>
  <c r="P49" i="2"/>
  <c r="P10" i="2"/>
  <c r="P25" i="2"/>
  <c r="P33" i="2"/>
  <c r="P14" i="2"/>
  <c r="P23" i="2"/>
  <c r="P31" i="2"/>
  <c r="P45" i="2"/>
  <c r="P47" i="2"/>
  <c r="P17" i="2"/>
  <c r="P12" i="4"/>
  <c r="P10" i="4"/>
  <c r="P14" i="4"/>
  <c r="P8" i="2"/>
  <c r="O39" i="2"/>
  <c r="G39" i="2"/>
  <c r="K39" i="2"/>
  <c r="H39" i="2"/>
  <c r="F39" i="2"/>
  <c r="J39" i="2"/>
  <c r="I39" i="2"/>
  <c r="N39" i="2"/>
  <c r="M39" i="2"/>
  <c r="L39" i="2"/>
</calcChain>
</file>

<file path=xl/sharedStrings.xml><?xml version="1.0" encoding="utf-8"?>
<sst xmlns="http://schemas.openxmlformats.org/spreadsheetml/2006/main" count="66" uniqueCount="37">
  <si>
    <t>Tommy</t>
  </si>
  <si>
    <t>Lundi</t>
  </si>
  <si>
    <t>Mardi</t>
  </si>
  <si>
    <t>Mercredi</t>
  </si>
  <si>
    <t>Jeudi</t>
  </si>
  <si>
    <t>Vendredi</t>
  </si>
  <si>
    <t>Samedi</t>
  </si>
  <si>
    <t>Dimanche</t>
  </si>
  <si>
    <t>Horaire hebdomadaire</t>
  </si>
  <si>
    <t>-</t>
  </si>
  <si>
    <t>Mathieu</t>
  </si>
  <si>
    <t>Francis</t>
  </si>
  <si>
    <t>Alex</t>
  </si>
  <si>
    <t>Magaly</t>
  </si>
  <si>
    <t>Laurent</t>
  </si>
  <si>
    <t>Aurélie</t>
  </si>
  <si>
    <t>Cynthia</t>
  </si>
  <si>
    <t>Cédric</t>
  </si>
  <si>
    <t>Gacia</t>
  </si>
  <si>
    <t>Kim</t>
  </si>
  <si>
    <t>Semaine du:</t>
  </si>
  <si>
    <t>Jean-P</t>
  </si>
  <si>
    <t>Fabrice</t>
  </si>
  <si>
    <t>Mathieu S</t>
  </si>
  <si>
    <t>Bédard</t>
  </si>
  <si>
    <t>Julie</t>
  </si>
  <si>
    <t>Open</t>
  </si>
  <si>
    <t>Close</t>
  </si>
  <si>
    <t>Total Heure</t>
  </si>
  <si>
    <t>au</t>
  </si>
  <si>
    <t>GESTION</t>
  </si>
  <si>
    <t>VENDEUR</t>
  </si>
  <si>
    <t>Jonathan</t>
  </si>
  <si>
    <t>DESIGNER</t>
  </si>
  <si>
    <t>ENTREPÔT</t>
  </si>
  <si>
    <t>Couverture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</si>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</sst>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\ &quot;$&quot;_);[Red]\(#,##0\ &quot;$&quot;\)"/>
    <numFmt numFmtId="165" formatCode="_ * #,##0.00_)\ &quot;$&quot;_ ;_ * \(#,##0.00\)\ &quot;$&quot;_ ;_ * &quot;-&quot;??_)\ &quot;$&quot;_ ;_ @_ "/>
    <numFmt numFmtId="166" formatCode="_ * #,##0.00_)\ _$_ ;_ * \(#,##0.00\)\ _$_ ;_ * &quot;-&quot;??_)\ _$_ ;_ @_ "/>
    <numFmt numFmtId="167" formatCode="#,##0\ &quot;$&quot;"/>
    <numFmt numFmtId="168" formatCode="_ * #,##0_)\ &quot;$&quot;_ ;_ * \(#,##0\)\ &quot;$&quot;_ ;_ * &quot;-&quot;??_)\ &quot;$&quot;_ ;_ @_ "/>
    <numFmt numFmtId="169" formatCode="h:mm;@"/>
    <numFmt numFmtId="170" formatCode="[h]:mm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Unicode MS"/>
      <family val="2"/>
    </font>
    <font>
      <b/>
      <sz val="11"/>
      <color theme="1"/>
      <name val="Arial Unicode MS"/>
      <family val="2"/>
    </font>
    <font>
      <b/>
      <sz val="10"/>
      <color theme="0"/>
      <name val="Arial Unicode MS"/>
      <family val="2"/>
    </font>
    <font>
      <b/>
      <sz val="11"/>
      <color theme="0"/>
      <name val="Arial Unicode MS"/>
      <family val="2"/>
    </font>
    <font>
      <b/>
      <sz val="12"/>
      <color theme="0"/>
      <name val="Arial Unicode MS"/>
      <family val="2"/>
    </font>
    <font>
      <b/>
      <sz val="14"/>
      <color theme="0"/>
      <name val="Arial Unicode MS"/>
      <family val="2"/>
    </font>
    <font>
      <b/>
      <sz val="16"/>
      <color theme="0"/>
      <name val="Arial Unicode MS"/>
      <family val="2"/>
    </font>
    <font>
      <b/>
      <u/>
      <sz val="10"/>
      <color theme="0"/>
      <name val="Arial Unicode MS"/>
      <family val="2"/>
    </font>
    <font>
      <b/>
      <sz val="11"/>
      <color rgb="FFEC0000"/>
      <name val="Arial Unicode MS"/>
      <family val="2"/>
    </font>
    <font>
      <b/>
      <sz val="24"/>
      <color theme="0"/>
      <name val="Arial Unicode MS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60000"/>
        <bgColor indexed="64"/>
      </patternFill>
    </fill>
    <fill>
      <patternFill patternType="solid">
        <fgColor rgb="FFEC0000"/>
        <bgColor indexed="64"/>
      </patternFill>
    </fill>
    <fill>
      <patternFill patternType="solid">
        <fgColor rgb="FFFF000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thin">
        <color theme="0"/>
      </top>
      <bottom style="medium">
        <color theme="1"/>
      </bottom>
      <diagonal/>
    </border>
    <border>
      <left/>
      <right/>
      <top style="thin">
        <color theme="0"/>
      </top>
      <bottom style="medium">
        <color theme="1"/>
      </bottom>
      <diagonal/>
    </border>
    <border>
      <left/>
      <right style="medium">
        <color theme="1"/>
      </right>
      <top style="thin">
        <color theme="0"/>
      </top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thin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indexed="64"/>
      </right>
      <top/>
      <bottom style="medium">
        <color theme="1"/>
      </bottom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/>
      <diagonal/>
    </border>
    <border>
      <left style="medium">
        <color theme="1"/>
      </left>
      <right style="medium">
        <color indexed="64"/>
      </right>
      <top/>
      <bottom style="medium">
        <color indexed="64"/>
      </bottom>
      <diagonal/>
    </border>
    <border>
      <left style="medium">
        <color theme="1"/>
      </left>
      <right style="medium">
        <color indexed="64"/>
      </right>
      <top style="medium">
        <color theme="1"/>
      </top>
      <bottom/>
      <diagonal/>
    </border>
    <border>
      <left style="thin">
        <color theme="0"/>
      </left>
      <right/>
      <top/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 applyAlignme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164" fontId="2" fillId="0" borderId="0" xfId="0" applyNumberFormat="1" applyFont="1" applyBorder="1" applyAlignment="1" applyProtection="1">
      <alignment horizontal="center"/>
      <protection locked="0"/>
    </xf>
    <xf numFmtId="0" fontId="2" fillId="0" borderId="0" xfId="0" applyFont="1" applyBorder="1" applyProtection="1">
      <protection locked="0"/>
    </xf>
    <xf numFmtId="0" fontId="2" fillId="0" borderId="0" xfId="0" applyNumberFormat="1" applyFont="1" applyProtection="1">
      <protection locked="0"/>
    </xf>
    <xf numFmtId="46" fontId="2" fillId="0" borderId="0" xfId="0" applyNumberFormat="1" applyFont="1" applyFill="1" applyBorder="1" applyAlignment="1" applyProtection="1">
      <alignment horizont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167" fontId="2" fillId="0" borderId="0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Protection="1"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168" fontId="2" fillId="0" borderId="0" xfId="1" applyNumberFormat="1" applyFont="1" applyFill="1" applyBorder="1" applyAlignment="1" applyProtection="1">
      <alignment horizontal="center" vertical="center"/>
      <protection locked="0"/>
    </xf>
    <xf numFmtId="16" fontId="4" fillId="2" borderId="16" xfId="0" applyNumberFormat="1" applyFont="1" applyFill="1" applyBorder="1" applyAlignment="1" applyProtection="1">
      <alignment vertical="center" wrapText="1"/>
      <protection locked="0"/>
    </xf>
    <xf numFmtId="169" fontId="3" fillId="3" borderId="23" xfId="2" applyNumberFormat="1" applyFont="1" applyFill="1" applyBorder="1" applyAlignment="1" applyProtection="1">
      <alignment horizontal="center" vertical="center"/>
      <protection locked="0"/>
    </xf>
    <xf numFmtId="20" fontId="3" fillId="3" borderId="24" xfId="0" applyNumberFormat="1" applyFont="1" applyFill="1" applyBorder="1" applyAlignment="1" applyProtection="1">
      <alignment horizontal="center" vertical="center"/>
      <protection locked="0"/>
    </xf>
    <xf numFmtId="16" fontId="9" fillId="2" borderId="15" xfId="0" applyNumberFormat="1" applyFont="1" applyFill="1" applyBorder="1" applyAlignment="1" applyProtection="1">
      <alignment horizontal="right" vertical="center" wrapText="1"/>
      <protection locked="0"/>
    </xf>
    <xf numFmtId="16" fontId="9" fillId="2" borderId="1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protection locked="0"/>
    </xf>
    <xf numFmtId="169" fontId="5" fillId="5" borderId="17" xfId="1" applyNumberFormat="1" applyFont="1" applyFill="1" applyBorder="1" applyAlignment="1" applyProtection="1">
      <alignment horizontal="center" vertical="center"/>
      <protection locked="0"/>
    </xf>
    <xf numFmtId="169" fontId="3" fillId="3" borderId="33" xfId="2" applyNumberFormat="1" applyFont="1" applyFill="1" applyBorder="1" applyAlignment="1" applyProtection="1">
      <alignment horizontal="center" vertical="center"/>
      <protection locked="0"/>
    </xf>
    <xf numFmtId="20" fontId="3" fillId="3" borderId="32" xfId="0" applyNumberFormat="1" applyFont="1" applyFill="1" applyBorder="1" applyAlignment="1" applyProtection="1">
      <alignment horizontal="center" vertical="center"/>
      <protection locked="0"/>
    </xf>
    <xf numFmtId="169" fontId="3" fillId="3" borderId="31" xfId="2" applyNumberFormat="1" applyFont="1" applyFill="1" applyBorder="1" applyAlignment="1" applyProtection="1">
      <alignment horizontal="center" vertical="center"/>
      <protection locked="0"/>
    </xf>
    <xf numFmtId="46" fontId="10" fillId="5" borderId="25" xfId="0" applyNumberFormat="1" applyFont="1" applyFill="1" applyBorder="1" applyAlignment="1" applyProtection="1">
      <alignment horizontal="center" vertical="center"/>
      <protection locked="0"/>
    </xf>
    <xf numFmtId="46" fontId="10" fillId="5" borderId="22" xfId="0" applyNumberFormat="1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Protection="1">
      <protection locked="0"/>
    </xf>
    <xf numFmtId="0" fontId="2" fillId="3" borderId="0" xfId="0" applyFont="1" applyFill="1" applyBorder="1" applyAlignment="1" applyProtection="1">
      <alignment horizontal="center"/>
      <protection locked="0"/>
    </xf>
    <xf numFmtId="170" fontId="6" fillId="2" borderId="10" xfId="0" applyNumberFormat="1" applyFont="1" applyFill="1" applyBorder="1" applyAlignment="1" applyProtection="1">
      <alignment vertical="center"/>
      <protection locked="0"/>
    </xf>
    <xf numFmtId="170" fontId="6" fillId="2" borderId="30" xfId="0" applyNumberFormat="1" applyFont="1" applyFill="1" applyBorder="1" applyAlignment="1" applyProtection="1">
      <alignment vertical="center"/>
      <protection locked="0"/>
    </xf>
    <xf numFmtId="0" fontId="5" fillId="4" borderId="19" xfId="0" applyNumberFormat="1" applyFont="1" applyFill="1" applyBorder="1" applyAlignment="1" applyProtection="1">
      <alignment horizontal="center" vertical="center"/>
      <protection locked="0"/>
    </xf>
    <xf numFmtId="0" fontId="5" fillId="4" borderId="6" xfId="0" applyNumberFormat="1" applyFont="1" applyFill="1" applyBorder="1" applyAlignment="1" applyProtection="1">
      <alignment horizontal="center" vertical="center"/>
      <protection locked="0"/>
    </xf>
    <xf numFmtId="0" fontId="5" fillId="4" borderId="7" xfId="0" applyNumberFormat="1" applyFont="1" applyFill="1" applyBorder="1" applyAlignment="1" applyProtection="1">
      <alignment horizontal="center" vertical="center"/>
      <protection locked="0"/>
    </xf>
    <xf numFmtId="46" fontId="10" fillId="5" borderId="0" xfId="0" applyNumberFormat="1" applyFont="1" applyFill="1" applyBorder="1" applyAlignment="1" applyProtection="1">
      <alignment horizontal="center" vertical="center"/>
      <protection locked="0"/>
    </xf>
    <xf numFmtId="169" fontId="5" fillId="5" borderId="26" xfId="1" applyNumberFormat="1" applyFont="1" applyFill="1" applyBorder="1" applyAlignment="1" applyProtection="1">
      <alignment horizontal="center" vertical="center"/>
      <protection locked="0"/>
    </xf>
    <xf numFmtId="46" fontId="10" fillId="5" borderId="29" xfId="0" applyNumberFormat="1" applyFont="1" applyFill="1" applyBorder="1" applyAlignment="1" applyProtection="1">
      <alignment horizontal="center" vertical="center"/>
      <protection locked="0"/>
    </xf>
    <xf numFmtId="0" fontId="4" fillId="2" borderId="40" xfId="0" applyFont="1" applyFill="1" applyBorder="1" applyAlignment="1" applyProtection="1">
      <alignment horizontal="center" vertical="center"/>
      <protection locked="0"/>
    </xf>
    <xf numFmtId="0" fontId="7" fillId="5" borderId="18" xfId="0" applyFont="1" applyFill="1" applyBorder="1" applyAlignment="1" applyProtection="1">
      <alignment horizontal="center" vertical="center"/>
      <protection locked="0"/>
    </xf>
    <xf numFmtId="0" fontId="7" fillId="5" borderId="36" xfId="0" applyFont="1" applyFill="1" applyBorder="1" applyAlignment="1" applyProtection="1">
      <alignment horizontal="center" vertical="center"/>
      <protection locked="0"/>
    </xf>
    <xf numFmtId="0" fontId="7" fillId="0" borderId="11" xfId="0" applyFont="1" applyFill="1" applyBorder="1" applyAlignment="1" applyProtection="1">
      <alignment horizontal="center" vertical="center"/>
      <protection locked="0"/>
    </xf>
    <xf numFmtId="0" fontId="7" fillId="0" borderId="12" xfId="0" applyFont="1" applyFill="1" applyBorder="1" applyAlignment="1" applyProtection="1">
      <alignment horizontal="center" vertical="center"/>
      <protection locked="0"/>
    </xf>
    <xf numFmtId="0" fontId="7" fillId="0" borderId="13" xfId="0" applyFont="1" applyFill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/>
      <protection locked="0"/>
    </xf>
    <xf numFmtId="0" fontId="2" fillId="0" borderId="12" xfId="0" applyFont="1" applyBorder="1" applyAlignment="1" applyProtection="1">
      <alignment horizontal="center"/>
      <protection locked="0"/>
    </xf>
    <xf numFmtId="0" fontId="2" fillId="0" borderId="13" xfId="0" applyFont="1" applyBorder="1" applyAlignment="1" applyProtection="1">
      <alignment horizontal="center"/>
      <protection locked="0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0" fontId="8" fillId="2" borderId="13" xfId="0" applyFont="1" applyFill="1" applyBorder="1" applyAlignment="1" applyProtection="1">
      <alignment horizontal="center" vertical="center"/>
      <protection locked="0"/>
    </xf>
    <xf numFmtId="170" fontId="6" fillId="5" borderId="37" xfId="0" applyNumberFormat="1" applyFont="1" applyFill="1" applyBorder="1" applyAlignment="1" applyProtection="1">
      <alignment horizontal="center" vertical="center"/>
      <protection locked="0"/>
    </xf>
    <xf numFmtId="170" fontId="6" fillId="5" borderId="38" xfId="0" applyNumberFormat="1" applyFont="1" applyFill="1" applyBorder="1" applyAlignment="1" applyProtection="1">
      <alignment horizontal="center" vertical="center"/>
      <protection locked="0"/>
    </xf>
    <xf numFmtId="0" fontId="7" fillId="2" borderId="20" xfId="0" applyFont="1" applyFill="1" applyBorder="1" applyAlignment="1" applyProtection="1">
      <alignment horizontal="center" vertical="center"/>
      <protection locked="0"/>
    </xf>
    <xf numFmtId="0" fontId="7" fillId="2" borderId="36" xfId="0" applyFont="1" applyFill="1" applyBorder="1" applyAlignment="1" applyProtection="1">
      <alignment horizontal="center" vertical="center"/>
      <protection locked="0"/>
    </xf>
    <xf numFmtId="170" fontId="6" fillId="5" borderId="18" xfId="0" applyNumberFormat="1" applyFont="1" applyFill="1" applyBorder="1" applyAlignment="1" applyProtection="1">
      <alignment horizontal="center" vertical="center"/>
      <protection locked="0"/>
    </xf>
    <xf numFmtId="170" fontId="6" fillId="5" borderId="36" xfId="0" applyNumberFormat="1" applyFont="1" applyFill="1" applyBorder="1" applyAlignment="1" applyProtection="1">
      <alignment horizontal="center" vertical="center"/>
      <protection locked="0"/>
    </xf>
    <xf numFmtId="0" fontId="7" fillId="4" borderId="18" xfId="0" applyFont="1" applyFill="1" applyBorder="1" applyAlignment="1" applyProtection="1">
      <alignment horizontal="center" vertical="center"/>
      <protection locked="0"/>
    </xf>
    <xf numFmtId="0" fontId="7" fillId="4" borderId="36" xfId="0" applyFont="1" applyFill="1" applyBorder="1" applyAlignment="1" applyProtection="1">
      <alignment horizontal="center" vertical="center"/>
      <protection locked="0"/>
    </xf>
    <xf numFmtId="170" fontId="6" fillId="5" borderId="39" xfId="0" applyNumberFormat="1" applyFont="1" applyFill="1" applyBorder="1" applyAlignment="1" applyProtection="1">
      <alignment horizontal="center" vertical="center"/>
      <protection locked="0"/>
    </xf>
    <xf numFmtId="0" fontId="8" fillId="2" borderId="29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11" fillId="5" borderId="4" xfId="0" applyFont="1" applyFill="1" applyBorder="1" applyAlignment="1" applyProtection="1">
      <alignment horizontal="center" vertical="center"/>
      <protection locked="0"/>
    </xf>
    <xf numFmtId="0" fontId="11" fillId="5" borderId="8" xfId="0" applyFont="1" applyFill="1" applyBorder="1" applyAlignment="1" applyProtection="1">
      <alignment horizontal="center" vertical="center"/>
      <protection locked="0"/>
    </xf>
    <xf numFmtId="0" fontId="11" fillId="5" borderId="5" xfId="0" applyFont="1" applyFill="1" applyBorder="1" applyAlignment="1" applyProtection="1">
      <alignment horizontal="center" vertical="center"/>
      <protection locked="0"/>
    </xf>
    <xf numFmtId="0" fontId="11" fillId="5" borderId="9" xfId="0" applyFont="1" applyFill="1" applyBorder="1" applyAlignment="1" applyProtection="1">
      <alignment horizontal="center" vertical="center"/>
      <protection locked="0"/>
    </xf>
    <xf numFmtId="0" fontId="11" fillId="5" borderId="0" xfId="0" applyFont="1" applyFill="1" applyBorder="1" applyAlignment="1" applyProtection="1">
      <alignment horizontal="center" vertical="center"/>
      <protection locked="0"/>
    </xf>
    <xf numFmtId="0" fontId="11" fillId="5" borderId="10" xfId="0" applyFont="1" applyFill="1" applyBorder="1" applyAlignment="1" applyProtection="1">
      <alignment horizontal="center" vertical="center"/>
      <protection locked="0"/>
    </xf>
    <xf numFmtId="0" fontId="4" fillId="2" borderId="14" xfId="0" applyFont="1" applyFill="1" applyBorder="1" applyAlignment="1" applyProtection="1">
      <alignment horizontal="right" vertical="center" wrapText="1"/>
      <protection locked="0"/>
    </xf>
    <xf numFmtId="0" fontId="4" fillId="2" borderId="15" xfId="0" applyFont="1" applyFill="1" applyBorder="1" applyAlignment="1" applyProtection="1">
      <alignment horizontal="right" vertical="center" wrapText="1"/>
      <protection locked="0"/>
    </xf>
    <xf numFmtId="0" fontId="2" fillId="0" borderId="27" xfId="0" applyFont="1" applyBorder="1" applyAlignment="1" applyProtection="1">
      <alignment horizontal="center"/>
      <protection locked="0"/>
    </xf>
    <xf numFmtId="0" fontId="2" fillId="0" borderId="28" xfId="0" applyFont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horizontal="center"/>
      <protection locked="0"/>
    </xf>
    <xf numFmtId="0" fontId="2" fillId="0" borderId="29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26" xfId="0" applyFont="1" applyBorder="1" applyAlignment="1" applyProtection="1">
      <alignment horizontal="center"/>
      <protection locked="0"/>
    </xf>
    <xf numFmtId="0" fontId="2" fillId="0" borderId="22" xfId="0" applyFont="1" applyBorder="1" applyAlignment="1" applyProtection="1">
      <alignment horizontal="center"/>
      <protection locked="0"/>
    </xf>
    <xf numFmtId="0" fontId="2" fillId="0" borderId="25" xfId="0" applyFont="1" applyBorder="1" applyAlignment="1" applyProtection="1">
      <alignment horizontal="center"/>
      <protection locked="0"/>
    </xf>
    <xf numFmtId="0" fontId="2" fillId="0" borderId="17" xfId="0" applyFont="1" applyBorder="1" applyAlignment="1" applyProtection="1">
      <alignment horizontal="center"/>
      <protection locked="0"/>
    </xf>
    <xf numFmtId="170" fontId="6" fillId="5" borderId="3" xfId="0" applyNumberFormat="1" applyFont="1" applyFill="1" applyBorder="1" applyAlignment="1" applyProtection="1">
      <alignment horizontal="center" vertical="center"/>
      <protection locked="0"/>
    </xf>
    <xf numFmtId="170" fontId="6" fillId="5" borderId="2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7" fillId="5" borderId="34" xfId="0" applyFont="1" applyFill="1" applyBorder="1" applyAlignment="1" applyProtection="1">
      <alignment horizontal="center" vertical="center"/>
      <protection locked="0"/>
    </xf>
    <xf numFmtId="0" fontId="7" fillId="5" borderId="35" xfId="0" applyFont="1" applyFill="1" applyBorder="1" applyAlignment="1" applyProtection="1">
      <alignment horizontal="center" vertical="center"/>
      <protection locked="0"/>
    </xf>
    <xf numFmtId="0" fontId="5" fillId="4" borderId="29" xfId="0" applyFont="1" applyFill="1" applyBorder="1" applyAlignment="1" applyProtection="1">
      <alignment horizontal="center"/>
      <protection locked="0"/>
    </xf>
    <xf numFmtId="0" fontId="5" fillId="4" borderId="26" xfId="0" applyFont="1" applyFill="1" applyBorder="1" applyAlignment="1" applyProtection="1">
      <alignment horizontal="center"/>
      <protection locked="0"/>
    </xf>
    <xf numFmtId="0" fontId="5" fillId="4" borderId="18" xfId="0" applyFont="1" applyFill="1" applyBorder="1" applyAlignment="1" applyProtection="1">
      <alignment horizontal="center" vertical="center" wrapText="1"/>
      <protection locked="0"/>
    </xf>
    <xf numFmtId="0" fontId="5" fillId="4" borderId="20" xfId="0" applyFont="1" applyFill="1" applyBorder="1" applyAlignment="1" applyProtection="1">
      <alignment horizontal="center" vertical="center" wrapText="1"/>
      <protection locked="0"/>
    </xf>
    <xf numFmtId="0" fontId="5" fillId="4" borderId="27" xfId="0" applyFont="1" applyFill="1" applyBorder="1" applyAlignment="1" applyProtection="1">
      <alignment horizontal="center"/>
      <protection locked="0"/>
    </xf>
    <xf numFmtId="0" fontId="5" fillId="4" borderId="21" xfId="0" applyFont="1" applyFill="1" applyBorder="1" applyAlignment="1" applyProtection="1">
      <alignment horizontal="center"/>
      <protection locked="0"/>
    </xf>
    <xf numFmtId="170" fontId="2" fillId="0" borderId="0" xfId="0" applyNumberFormat="1" applyFont="1" applyProtection="1">
      <protection locked="0"/>
    </xf>
    <xf numFmtId="170" fontId="6" fillId="6" borderId="37" xfId="0" applyNumberFormat="1" applyFont="1" applyFill="1" applyBorder="1" applyAlignment="1" applyProtection="1">
      <alignment horizontal="center" vertical="center"/>
      <protection locked="0"/>
    </xf>
    <xf numFmtId="170" fontId="6" fillId="6" borderId="38" xfId="0" applyNumberFormat="1" applyFont="1" applyFill="1" applyBorder="1" applyAlignment="1" applyProtection="1">
      <alignment horizontal="center" vertical="center"/>
      <protection locked="0"/>
    </xf>
  </cellXfs>
  <cellStyles count="3">
    <cellStyle name="Milliers" xfId="2" builtinId="3"/>
    <cellStyle name="Monétaire" xfId="1" builtinId="4"/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9" defaultPivotStyle="PivotStyleLight16"/>
  <colors>
    <mruColors>
      <color rgb="FFEC0000"/>
      <color rgb="FFE60000"/>
      <color rgb="FFFF8C78"/>
      <color rgb="FFDF0000"/>
      <color rgb="FFF00000"/>
      <color rgb="FFFF000A"/>
      <color rgb="FFFF0000"/>
      <color rgb="FFFF0505"/>
      <color rgb="FFFF0D0D"/>
      <color rgb="FFFF1E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257176</xdr:colOff>
      <xdr:row>0</xdr:row>
      <xdr:rowOff>0</xdr:rowOff>
    </xdr:from>
    <xdr:to>
      <xdr:col>3</xdr:col>
      <xdr:colOff>266700</xdr:colOff>
      <xdr:row>2</xdr:row>
      <xdr:rowOff>189405</xdr:rowOff>
    </xdr:to>
    <xdr:pic>
      <xdr:nvPicPr>
        <xdr:cNvPr id="3" name="Image 2" descr="structube-colour-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7176" y="0"/>
          <a:ext cx="2390774" cy="579930"/>
        </a:xfrm>
        <a:prstGeom prst="rect">
          <a:avLst/>
        </a:prstGeom>
      </xdr:spPr>
    </xdr:pic>
    <xdr:clientData/>
  </xdr:twoCellAnchor>
  <xdr:oneCellAnchor>
    <xdr:from>
      <xdr:col>16</xdr:col>
      <xdr:colOff>289561</xdr:colOff>
      <xdr:row>14</xdr:row>
      <xdr:rowOff>76200</xdr:rowOff>
    </xdr:from>
    <xdr:ext cx="2468880" cy="1125693"/>
    <xdr:sp macro="" textlink="">
      <xdr:nvSpPr>
        <xdr:cNvPr id="2" name="ZoneTexte 1"/>
        <xdr:cNvSpPr txBox="1"/>
      </xdr:nvSpPr>
      <xdr:spPr>
        <a:xfrm>
          <a:off x="11490961" y="2948940"/>
          <a:ext cx="2468880" cy="1125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Quand mes jours son vide ma case de total d'heure va ecrire "Congé"</a:t>
          </a:r>
          <a:br>
            <a:rPr lang="fr-FR"/>
          </a:br>
          <a:r>
            <a:rPr lang="fr-FR"/>
            <a:t>Mais dans mon total d'heure pour l'employé dois calculer les sommes des heures travailler sans prendre compte de la case "Congé" si il y à lieu.</a:t>
          </a:r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257176</xdr:colOff>
      <xdr:row>0</xdr:row>
      <xdr:rowOff>0</xdr:rowOff>
    </xdr:from>
    <xdr:to>
      <xdr:col>3</xdr:col>
      <xdr:colOff>266700</xdr:colOff>
      <xdr:row>2</xdr:row>
      <xdr:rowOff>170355</xdr:rowOff>
    </xdr:to>
    <xdr:pic>
      <xdr:nvPicPr>
        <xdr:cNvPr id="2" name="Image 1" descr="structube-colour-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7176" y="0"/>
          <a:ext cx="2390774" cy="5799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"/>
  <sheetViews>
    <sheetView showZeros="0" tabSelected="1" zoomScaleNormal="100" workbookViewId="0">
      <selection activeCell="S7" sqref="S7"/>
    </sheetView>
  </sheetViews>
  <sheetFormatPr baseColWidth="10" defaultColWidth="11.44140625" defaultRowHeight="15" x14ac:dyDescent="0.35"/>
  <cols>
    <col min="1" max="1" width="16.33203125" style="2" customWidth="1"/>
    <col min="2" max="15" width="9.6640625" style="2" customWidth="1"/>
    <col min="16" max="16" width="11.6640625" style="2" customWidth="1"/>
    <col min="17" max="16384" width="11.44140625" style="2"/>
  </cols>
  <sheetData>
    <row r="1" spans="1:17" ht="15.75" customHeight="1" x14ac:dyDescent="0.35">
      <c r="A1" s="70"/>
      <c r="B1" s="71"/>
      <c r="C1" s="71"/>
      <c r="D1" s="72"/>
      <c r="E1" s="1"/>
      <c r="F1" s="62" t="s">
        <v>8</v>
      </c>
      <c r="G1" s="63"/>
      <c r="H1" s="63"/>
      <c r="I1" s="63"/>
      <c r="J1" s="63"/>
      <c r="K1" s="64"/>
      <c r="L1" s="1"/>
      <c r="M1" s="1"/>
      <c r="N1" s="1"/>
      <c r="O1" s="1"/>
      <c r="P1" s="1"/>
    </row>
    <row r="2" spans="1:17" x14ac:dyDescent="0.35">
      <c r="A2" s="73"/>
      <c r="B2" s="74"/>
      <c r="C2" s="74"/>
      <c r="D2" s="75"/>
      <c r="F2" s="65"/>
      <c r="G2" s="66"/>
      <c r="H2" s="66"/>
      <c r="I2" s="66"/>
      <c r="J2" s="66"/>
      <c r="K2" s="67"/>
      <c r="M2" s="3"/>
      <c r="N2" s="4"/>
      <c r="O2" s="4"/>
    </row>
    <row r="3" spans="1:17" s="6" customFormat="1" ht="15" customHeight="1" thickBot="1" x14ac:dyDescent="0.35">
      <c r="A3" s="76"/>
      <c r="B3" s="77"/>
      <c r="C3" s="77"/>
      <c r="D3" s="78"/>
      <c r="E3" s="5"/>
      <c r="F3" s="68" t="s">
        <v>20</v>
      </c>
      <c r="G3" s="69"/>
      <c r="H3" s="20">
        <v>43520</v>
      </c>
      <c r="I3" s="21" t="s">
        <v>29</v>
      </c>
      <c r="J3" s="20">
        <v>43526</v>
      </c>
      <c r="K3" s="17"/>
      <c r="M3" s="5"/>
      <c r="N3" s="61"/>
      <c r="O3" s="61"/>
    </row>
    <row r="4" spans="1:17" ht="15.6" thickBot="1" x14ac:dyDescent="0.4">
      <c r="A4" s="22"/>
      <c r="B4" s="22"/>
      <c r="C4" s="22"/>
      <c r="D4" s="22"/>
      <c r="E4" s="7"/>
      <c r="F4" s="8"/>
      <c r="G4" s="8"/>
      <c r="H4" s="8"/>
    </row>
    <row r="5" spans="1:17" ht="15.6" x14ac:dyDescent="0.35">
      <c r="A5" s="40" t="s">
        <v>36</v>
      </c>
      <c r="B5" s="91">
        <v>24</v>
      </c>
      <c r="C5" s="92"/>
      <c r="D5" s="91">
        <v>25</v>
      </c>
      <c r="E5" s="92"/>
      <c r="F5" s="91">
        <v>26</v>
      </c>
      <c r="G5" s="92"/>
      <c r="H5" s="91">
        <v>27</v>
      </c>
      <c r="I5" s="92"/>
      <c r="J5" s="91">
        <v>28</v>
      </c>
      <c r="K5" s="92"/>
      <c r="L5" s="91">
        <v>1</v>
      </c>
      <c r="M5" s="92"/>
      <c r="N5" s="91">
        <v>2</v>
      </c>
      <c r="O5" s="92"/>
      <c r="P5" s="89" t="s">
        <v>28</v>
      </c>
    </row>
    <row r="6" spans="1:17" ht="16.2" thickBot="1" x14ac:dyDescent="0.4">
      <c r="A6" s="41"/>
      <c r="B6" s="87" t="s">
        <v>7</v>
      </c>
      <c r="C6" s="88"/>
      <c r="D6" s="87" t="s">
        <v>1</v>
      </c>
      <c r="E6" s="88"/>
      <c r="F6" s="87" t="s">
        <v>2</v>
      </c>
      <c r="G6" s="88"/>
      <c r="H6" s="87" t="s">
        <v>3</v>
      </c>
      <c r="I6" s="88"/>
      <c r="J6" s="87" t="s">
        <v>4</v>
      </c>
      <c r="K6" s="88"/>
      <c r="L6" s="87" t="s">
        <v>5</v>
      </c>
      <c r="M6" s="88"/>
      <c r="N6" s="87" t="s">
        <v>6</v>
      </c>
      <c r="O6" s="88"/>
      <c r="P6" s="90"/>
    </row>
    <row r="7" spans="1:17" ht="24" thickBot="1" x14ac:dyDescent="0.4">
      <c r="A7" s="48" t="s">
        <v>30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50"/>
    </row>
    <row r="8" spans="1:17" ht="15.9" customHeight="1" x14ac:dyDescent="0.35">
      <c r="A8" s="85" t="s">
        <v>10</v>
      </c>
      <c r="B8" s="24">
        <v>0.40625</v>
      </c>
      <c r="C8" s="25">
        <v>0.72916666666666663</v>
      </c>
      <c r="D8" s="26">
        <v>0.40625</v>
      </c>
      <c r="E8" s="25">
        <v>0.75</v>
      </c>
      <c r="F8" s="26"/>
      <c r="G8" s="25"/>
      <c r="H8" s="26">
        <v>0.5</v>
      </c>
      <c r="I8" s="25">
        <v>0.89583333333333337</v>
      </c>
      <c r="J8" s="26"/>
      <c r="K8" s="25"/>
      <c r="L8" s="26">
        <v>0.40625</v>
      </c>
      <c r="M8" s="25">
        <v>0.75</v>
      </c>
      <c r="N8" s="26">
        <v>0.36458333333333331</v>
      </c>
      <c r="O8" s="25">
        <v>0.72916666666666663</v>
      </c>
      <c r="P8" s="79">
        <f>C9+E9+G9+I9+K9+M9+O9</f>
        <v>1.6666666666666667</v>
      </c>
    </row>
    <row r="9" spans="1:17" ht="15.9" customHeight="1" thickBot="1" x14ac:dyDescent="0.4">
      <c r="A9" s="86"/>
      <c r="B9" s="27" t="str">
        <f>IF(B8="0:00","0:00",IF(C8-B8&gt;0.42,"1:00",IF(C8-B8&gt;0.25,"0:30","0:00")))</f>
        <v>0:30</v>
      </c>
      <c r="C9" s="23">
        <f>IF(C8="","0:00",C8-B8-B9)</f>
        <v>0.30208333333333331</v>
      </c>
      <c r="D9" s="28" t="str">
        <f>IF(D8="0:00","0:00",IF(E8-D8&gt;0.42,"1:00",IF(E8-D8&gt;0.25,"0:30","0:00")))</f>
        <v>0:30</v>
      </c>
      <c r="E9" s="23">
        <f>IF(E8="","0:00",E8-D8-D9)</f>
        <v>0.32291666666666669</v>
      </c>
      <c r="F9" s="28" t="str">
        <f>IF(F8="0:00","0:00",IF(G8-F8&gt;0.42,"1:00",IF(G8-F8&gt;0.25,"0:30","0:00")))</f>
        <v>0:00</v>
      </c>
      <c r="G9" s="23" t="str">
        <f>IF(G8="","0:00",G8-F8-F9)</f>
        <v>0:00</v>
      </c>
      <c r="H9" s="28" t="str">
        <f>IF(H8="0:00","0:00",IF(I8-H8&gt;0.42,"1:00",IF(I8-H8&gt;0.25,"0:30","0:00")))</f>
        <v>0:30</v>
      </c>
      <c r="I9" s="23">
        <f>IF(I8="","0:00",I8-H8-H9)</f>
        <v>0.37500000000000006</v>
      </c>
      <c r="J9" s="28" t="str">
        <f>IF(J8="0:00","0:00",IF(K8-J8&gt;0.42,"1:00",IF(K8-J8&gt;0.25,"0:30","0:00")))</f>
        <v>0:00</v>
      </c>
      <c r="K9" s="23" t="str">
        <f>IF(K8="","0:00",K8-J8-J9)</f>
        <v>0:00</v>
      </c>
      <c r="L9" s="28" t="str">
        <f>IF(L8="0:00","0:00",IF(M8-L8&gt;0.42,"1:00",IF(M8-L8&gt;0.25,"0:30","0:00")))</f>
        <v>0:30</v>
      </c>
      <c r="M9" s="23">
        <f>IF(M8="","0:00",M8-L8-L9)</f>
        <v>0.32291666666666669</v>
      </c>
      <c r="N9" s="28" t="str">
        <f>IF(N8="0:00","0:00",IF(O8-N8&gt;0.42,"1:00",IF(O8-N8&gt;0.25,"0:30","0:00")))</f>
        <v>0:30</v>
      </c>
      <c r="O9" s="23">
        <f>IF(O8="","0:00",O8-N8-N9)</f>
        <v>0.34375</v>
      </c>
      <c r="P9" s="80"/>
      <c r="Q9" s="93">
        <f>SUMPRODUCT((ISNUMBER(B9:O9))*(MOD(COLUMN(B9:O9),2)=1),B9:O9)</f>
        <v>1.6666666666666667</v>
      </c>
    </row>
    <row r="10" spans="1:17" ht="15.9" customHeight="1" x14ac:dyDescent="0.35">
      <c r="A10" s="40" t="s">
        <v>11</v>
      </c>
      <c r="B10" s="24">
        <v>0.40625</v>
      </c>
      <c r="C10" s="25">
        <v>0.72916666666666663</v>
      </c>
      <c r="D10" s="26">
        <v>0.40625</v>
      </c>
      <c r="E10" s="25">
        <v>0.75</v>
      </c>
      <c r="F10" s="26"/>
      <c r="G10" s="25"/>
      <c r="H10" s="26">
        <v>0.5</v>
      </c>
      <c r="I10" s="25">
        <v>0.89583333333333337</v>
      </c>
      <c r="J10" s="26"/>
      <c r="K10" s="25"/>
      <c r="L10" s="26">
        <v>0.40625</v>
      </c>
      <c r="M10" s="25">
        <v>0.75</v>
      </c>
      <c r="N10" s="26">
        <v>0.36458333333333331</v>
      </c>
      <c r="O10" s="25">
        <v>0.72916666666666663</v>
      </c>
      <c r="P10" s="79">
        <f>C11+E11+G11+I11+K11+M11+O11</f>
        <v>1.6666666666666667</v>
      </c>
    </row>
    <row r="11" spans="1:17" ht="15.9" customHeight="1" thickBot="1" x14ac:dyDescent="0.4">
      <c r="A11" s="41"/>
      <c r="B11" s="27" t="str">
        <f>IF(B10="0:00","0:00",IF(C10-B10&gt;0.42,"1:00",IF(C10-B10&gt;0.25,"0:30","0:00")))</f>
        <v>0:30</v>
      </c>
      <c r="C11" s="23">
        <f>IF(C10="","0:00",C10-B10-B11)</f>
        <v>0.30208333333333331</v>
      </c>
      <c r="D11" s="28" t="str">
        <f>IF(D10="0:00","0:00",IF(E10-D10&gt;0.42,"1:00",IF(E10-D10&gt;0.25,"0:30","0:00")))</f>
        <v>0:30</v>
      </c>
      <c r="E11" s="23">
        <f>IF(E10="","0:00",E10-D10-D11)</f>
        <v>0.32291666666666669</v>
      </c>
      <c r="F11" s="28" t="str">
        <f>IF(F10="0:00","0:00",IF(G10-F10&gt;0.42,"1:00",IF(G10-F10&gt;0.25,"0:30","0:00")))</f>
        <v>0:00</v>
      </c>
      <c r="G11" s="23" t="str">
        <f>IF(G10="","0:00",G10-F10-F11)</f>
        <v>0:00</v>
      </c>
      <c r="H11" s="28" t="str">
        <f>IF(H10="0:00","0:00",IF(I10-H10&gt;0.42,"1:00",IF(I10-H10&gt;0.25,"0:30","0:00")))</f>
        <v>0:30</v>
      </c>
      <c r="I11" s="23">
        <f>IF(I10="","0:00",I10-H10-H11)</f>
        <v>0.37500000000000006</v>
      </c>
      <c r="J11" s="28" t="str">
        <f>IF(J10="0:00","0:00",IF(K10-J10&gt;0.42,"1:00",IF(K10-J10&gt;0.25,"0:30","0:00")))</f>
        <v>0:00</v>
      </c>
      <c r="K11" s="23" t="str">
        <f>IF(K10="","0:00",K10-J10-J11)</f>
        <v>0:00</v>
      </c>
      <c r="L11" s="28" t="str">
        <f>IF(L10="0:00","0:00",IF(M10-L10&gt;0.42,"1:00",IF(M10-L10&gt;0.25,"0:30","0:00")))</f>
        <v>0:30</v>
      </c>
      <c r="M11" s="23">
        <f>IF(M10="","0:00",M10-L10-L11)</f>
        <v>0.32291666666666669</v>
      </c>
      <c r="N11" s="28" t="str">
        <f>IF(N10="0:00","0:00",IF(O10-N10&gt;0.42,"1:00",IF(O10-N10&gt;0.25,"0:30","0:00")))</f>
        <v>0:30</v>
      </c>
      <c r="O11" s="23">
        <f>IF(O10="","0:00",O10-N10-N11)</f>
        <v>0.34375</v>
      </c>
      <c r="P11" s="80"/>
      <c r="Q11" s="93">
        <f>SUMPRODUCT((ISNUMBER(B11:O11))*(MOD(COLUMN(B11:O11),2)=1),B11:O11)</f>
        <v>1.6666666666666667</v>
      </c>
    </row>
    <row r="12" spans="1:17" ht="15.9" customHeight="1" x14ac:dyDescent="0.35">
      <c r="A12" s="40" t="s">
        <v>0</v>
      </c>
      <c r="B12" s="24"/>
      <c r="C12" s="25"/>
      <c r="D12" s="26"/>
      <c r="E12" s="25"/>
      <c r="F12" s="26">
        <v>0.52083333333333337</v>
      </c>
      <c r="G12" s="25">
        <v>0.88541666666666663</v>
      </c>
      <c r="H12" s="26">
        <v>0.40625</v>
      </c>
      <c r="I12" s="25">
        <v>0.75</v>
      </c>
      <c r="J12" s="26">
        <v>0.52083333333333337</v>
      </c>
      <c r="K12" s="25">
        <v>0.89583333333333337</v>
      </c>
      <c r="L12" s="26">
        <v>0.40625</v>
      </c>
      <c r="M12" s="25">
        <v>0.72916666666666663</v>
      </c>
      <c r="N12" s="26">
        <v>0.36458333333333331</v>
      </c>
      <c r="O12" s="25">
        <v>0.72916666666666663</v>
      </c>
      <c r="P12" s="94">
        <f>SUMPRODUCT((ISNUMBER(B13:O13))*(MOD(COLUMN(B13:O13),2)=1),B13:O13)</f>
        <v>1.6666666666666665</v>
      </c>
    </row>
    <row r="13" spans="1:17" ht="15.9" customHeight="1" thickBot="1" x14ac:dyDescent="0.4">
      <c r="A13" s="41"/>
      <c r="B13" s="27" t="str">
        <f>IF(B12="0:00","0:00",IF(C12-B12&gt;0.42,"1:00",IF(C12-B12&gt;0.25,"0:30","0:00")))</f>
        <v>0:00</v>
      </c>
      <c r="C13" s="23" t="str">
        <f>IF(C12="","Congé",C12-B12-B13)</f>
        <v>Congé</v>
      </c>
      <c r="D13" s="28" t="str">
        <f>IF(D12="0:00","0:00",IF(E12-D12&gt;0.42,"1:00",IF(E12-D12&gt;0.25,"0:30","0:00")))</f>
        <v>0:00</v>
      </c>
      <c r="E13" s="23" t="str">
        <f>IF(E12="","Congé",E12-D12-D13)</f>
        <v>Congé</v>
      </c>
      <c r="F13" s="28" t="str">
        <f>IF(F12="0:00","0:00",IF(G12-F12&gt;0.42,"1:00",IF(G12-F12&gt;0.25,"0:30","0:00")))</f>
        <v>0:30</v>
      </c>
      <c r="G13" s="23">
        <f>IF(G12="","0:00",G12-F12-F13)</f>
        <v>0.34374999999999994</v>
      </c>
      <c r="H13" s="28" t="str">
        <f>IF(H12="0:00","0:00",IF(I12-H12&gt;0.42,"1:00",IF(I12-H12&gt;0.25,"0:30","0:00")))</f>
        <v>0:30</v>
      </c>
      <c r="I13" s="23">
        <f>IF(I12="","0:00",I12-H12-H13)</f>
        <v>0.32291666666666669</v>
      </c>
      <c r="J13" s="28" t="str">
        <f>IF(J12="0:00","0:00",IF(K12-J12&gt;0.42,"1:00",IF(K12-J12&gt;0.25,"0:30","0:00")))</f>
        <v>0:30</v>
      </c>
      <c r="K13" s="23">
        <f>IF(K12="","0:00",K12-J12-J13)</f>
        <v>0.35416666666666669</v>
      </c>
      <c r="L13" s="28" t="str">
        <f>IF(L12="0:00","0:00",IF(M12-L12&gt;0.42,"1:00",IF(M12-L12&gt;0.25,"0:30","0:00")))</f>
        <v>0:30</v>
      </c>
      <c r="M13" s="23">
        <f>IF(M12="","0:00",M12-L12-L13)</f>
        <v>0.30208333333333331</v>
      </c>
      <c r="N13" s="28" t="str">
        <f>IF(N12="0:00","0:00",IF(O12-N12&gt;0.42,"1:00",IF(O12-N12&gt;0.25,"0:30","0:00")))</f>
        <v>0:30</v>
      </c>
      <c r="O13" s="23">
        <f>IF(O12="","0:00",O12-N12-N13)</f>
        <v>0.34375</v>
      </c>
      <c r="P13" s="95"/>
      <c r="Q13" s="93">
        <f>SUMPRODUCT((ISNUMBER(B13:O13))*(MOD(COLUMN(B13:O13),2)=1),B13:O13)</f>
        <v>1.6666666666666665</v>
      </c>
    </row>
    <row r="14" spans="1:17" ht="15.9" customHeight="1" x14ac:dyDescent="0.35">
      <c r="A14" s="40" t="s">
        <v>12</v>
      </c>
      <c r="B14" s="24">
        <v>0.40625</v>
      </c>
      <c r="C14" s="25">
        <v>0.72916666666666663</v>
      </c>
      <c r="D14" s="26">
        <v>0.40625</v>
      </c>
      <c r="E14" s="25">
        <v>0.75</v>
      </c>
      <c r="F14" s="26"/>
      <c r="G14" s="25"/>
      <c r="H14" s="26">
        <v>0.5</v>
      </c>
      <c r="I14" s="25">
        <v>0.89583333333333337</v>
      </c>
      <c r="J14" s="26"/>
      <c r="K14" s="25"/>
      <c r="L14" s="26">
        <v>0.40625</v>
      </c>
      <c r="M14" s="25">
        <v>0.75</v>
      </c>
      <c r="N14" s="26">
        <v>0.36458333333333331</v>
      </c>
      <c r="O14" s="25">
        <v>0.72916666666666663</v>
      </c>
      <c r="P14" s="79">
        <f>C15+E15+G15+I15+K15+M15+O15</f>
        <v>1.6666666666666667</v>
      </c>
    </row>
    <row r="15" spans="1:17" ht="14.25" customHeight="1" thickBot="1" x14ac:dyDescent="0.4">
      <c r="A15" s="41"/>
      <c r="B15" s="27" t="str">
        <f>IF(B14="0:00","0:00",IF(C14-B14&gt;0.42,"1:00",IF(C14-B14&gt;0.25,"0:30","0:00")))</f>
        <v>0:30</v>
      </c>
      <c r="C15" s="23">
        <f>IF(C14="","0:00",C14-B14-B15)</f>
        <v>0.30208333333333331</v>
      </c>
      <c r="D15" s="28" t="str">
        <f>IF(D14="0:00","0:00",IF(E14-D14&gt;0.42,"1:00",IF(E14-D14&gt;0.25,"0:30","0:00")))</f>
        <v>0:30</v>
      </c>
      <c r="E15" s="23">
        <f>IF(E14="","0:00",E14-D14-D15)</f>
        <v>0.32291666666666669</v>
      </c>
      <c r="F15" s="28" t="str">
        <f>IF(F14="0:00","0:00",IF(G14-F14&gt;0.42,"1:00",IF(G14-F14&gt;0.25,"0:30","0:00")))</f>
        <v>0:00</v>
      </c>
      <c r="G15" s="23" t="str">
        <f>IF(G14="","0:00",G14-F14-F15)</f>
        <v>0:00</v>
      </c>
      <c r="H15" s="28" t="str">
        <f>IF(H14="0:00","0:00",IF(I14-H14&gt;0.42,"1:00",IF(I14-H14&gt;0.25,"0:30","0:00")))</f>
        <v>0:30</v>
      </c>
      <c r="I15" s="23">
        <f>IF(I14="","0:00",I14-H14-H15)</f>
        <v>0.37500000000000006</v>
      </c>
      <c r="J15" s="28" t="str">
        <f>IF(J14="0:00","0:00",IF(K14-J14&gt;0.42,"1:00",IF(K14-J14&gt;0.25,"0:30","0:00")))</f>
        <v>0:00</v>
      </c>
      <c r="K15" s="23" t="str">
        <f>IF(K14="","0:00",K14-J14-J15)</f>
        <v>0:00</v>
      </c>
      <c r="L15" s="28" t="str">
        <f>IF(L14="0:00","0:00",IF(M14-L14&gt;0.42,"1:00",IF(M14-L14&gt;0.25,"0:30","0:00")))</f>
        <v>0:30</v>
      </c>
      <c r="M15" s="23">
        <f>IF(M14="","0:00",M14-L14-L15)</f>
        <v>0.32291666666666669</v>
      </c>
      <c r="N15" s="28" t="str">
        <f>IF(N14="0:00","0:00",IF(O14-N14&gt;0.42,"1:00",IF(O14-N14&gt;0.25,"0:30","0:00")))</f>
        <v>0:30</v>
      </c>
      <c r="O15" s="23">
        <f>IF(O14="","0:00",O14-N14-N15)</f>
        <v>0.34375</v>
      </c>
      <c r="P15" s="79"/>
    </row>
    <row r="16" spans="1:17" ht="24" thickBot="1" x14ac:dyDescent="0.4">
      <c r="A16" s="60" t="s">
        <v>31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50"/>
    </row>
    <row r="17" spans="1:17" ht="15.9" customHeight="1" x14ac:dyDescent="0.35">
      <c r="A17" s="85" t="s">
        <v>13</v>
      </c>
      <c r="B17" s="24">
        <v>0.40625</v>
      </c>
      <c r="C17" s="25">
        <v>0.72916666666666663</v>
      </c>
      <c r="D17" s="26"/>
      <c r="E17" s="25"/>
      <c r="F17" s="26"/>
      <c r="G17" s="25"/>
      <c r="H17" s="26"/>
      <c r="I17" s="25"/>
      <c r="J17" s="26"/>
      <c r="K17" s="25"/>
      <c r="L17" s="26"/>
      <c r="M17" s="25"/>
      <c r="N17" s="26"/>
      <c r="O17" s="25"/>
      <c r="P17" s="79">
        <f>C18+E18+G18+I18+K18+M18+O18</f>
        <v>0.30208333333333331</v>
      </c>
      <c r="Q17" s="9"/>
    </row>
    <row r="18" spans="1:17" ht="15.9" customHeight="1" thickBot="1" x14ac:dyDescent="0.4">
      <c r="A18" s="86"/>
      <c r="B18" s="27" t="str">
        <f>IF(B17="0:00","0:00",IF(C17-B17&gt;0.42,"1:00",IF(C17-B17&gt;0.25,"0:30","0:00")))</f>
        <v>0:30</v>
      </c>
      <c r="C18" s="23">
        <f>IF(C17="","0:00",C17-B17-B18)</f>
        <v>0.30208333333333331</v>
      </c>
      <c r="D18" s="28" t="str">
        <f>IF(D17="0:00","0:00",IF(E17-D17&gt;0.42,"1:00",IF(E17-D17&gt;0.25,"0:30","0:00")))</f>
        <v>0:00</v>
      </c>
      <c r="E18" s="23" t="str">
        <f>IF(E17="","0:00",E17-D17-D18)</f>
        <v>0:00</v>
      </c>
      <c r="F18" s="28" t="str">
        <f>IF(F17="0:00","0:00",IF(G17-F17&gt;0.42,"1:00",IF(G17-F17&gt;0.25,"0:30","0:00")))</f>
        <v>0:00</v>
      </c>
      <c r="G18" s="23" t="str">
        <f>IF(G17="","0:00",G17-F17-F18)</f>
        <v>0:00</v>
      </c>
      <c r="H18" s="28" t="str">
        <f>IF(H17="0:00","0:00",IF(I17-H17&gt;0.42,"1:00",IF(I17-H17&gt;0.25,"0:30","0:00")))</f>
        <v>0:00</v>
      </c>
      <c r="I18" s="23" t="str">
        <f>IF(I17="","0:00",I17-H17-H18)</f>
        <v>0:00</v>
      </c>
      <c r="J18" s="28" t="str">
        <f>IF(J17="0:00","0:00",IF(K17-J17&gt;0.42,"1:00",IF(K17-J17&gt;0.25,"0:30","0:00")))</f>
        <v>0:00</v>
      </c>
      <c r="K18" s="23" t="str">
        <f>IF(K17="","0:00",K17-J17-J18)</f>
        <v>0:00</v>
      </c>
      <c r="L18" s="28" t="str">
        <f>IF(L17="0:00","0:00",IF(M17-L17&gt;0.42,"1:00",IF(M17-L17&gt;0.25,"0:30","0:00")))</f>
        <v>0:00</v>
      </c>
      <c r="M18" s="23" t="str">
        <f>IF(M17="","0:00",M17-L17-L18)</f>
        <v>0:00</v>
      </c>
      <c r="N18" s="28" t="str">
        <f>IF(N17="0:00","0:00",IF(O17-N17&gt;0.42,"1:00",IF(O17-N17&gt;0.25,"0:30","0:00")))</f>
        <v>0:00</v>
      </c>
      <c r="O18" s="23" t="str">
        <f>IF(O17="","0:00",O17-N17-N18)</f>
        <v>0:00</v>
      </c>
      <c r="P18" s="80"/>
      <c r="Q18" s="10"/>
    </row>
    <row r="19" spans="1:17" ht="15.9" customHeight="1" x14ac:dyDescent="0.35">
      <c r="A19" s="85" t="s">
        <v>14</v>
      </c>
      <c r="B19" s="24">
        <v>0.40625</v>
      </c>
      <c r="C19" s="25">
        <v>0.72916666666666663</v>
      </c>
      <c r="D19" s="26"/>
      <c r="E19" s="25"/>
      <c r="F19" s="26"/>
      <c r="G19" s="25"/>
      <c r="H19" s="26"/>
      <c r="I19" s="25"/>
      <c r="J19" s="26"/>
      <c r="K19" s="25"/>
      <c r="L19" s="26"/>
      <c r="M19" s="25"/>
      <c r="N19" s="26"/>
      <c r="O19" s="25"/>
      <c r="P19" s="79">
        <f>C20+E20+G20+I20+K20+M20+O20</f>
        <v>0.30208333333333331</v>
      </c>
    </row>
    <row r="20" spans="1:17" ht="15.9" customHeight="1" thickBot="1" x14ac:dyDescent="0.4">
      <c r="A20" s="86"/>
      <c r="B20" s="27" t="str">
        <f>IF(B19="0:00","0:00",IF(C19-B19&gt;0.42,"1:00",IF(C19-B19&gt;0.25,"0:30","0:00")))</f>
        <v>0:30</v>
      </c>
      <c r="C20" s="23">
        <f>IF(C19="","0:00",C19-B19-B20)</f>
        <v>0.30208333333333331</v>
      </c>
      <c r="D20" s="28" t="str">
        <f>IF(D19="0:00","0:00",IF(E19-D19&gt;0.42,"1:00",IF(E19-D19&gt;0.25,"0:30","0:00")))</f>
        <v>0:00</v>
      </c>
      <c r="E20" s="23" t="str">
        <f>IF(E19="","0:00",E19-D19-D20)</f>
        <v>0:00</v>
      </c>
      <c r="F20" s="28" t="str">
        <f>IF(F19="0:00","0:00",IF(G19-F19&gt;0.42,"1:00",IF(G19-F19&gt;0.25,"0:30","0:00")))</f>
        <v>0:00</v>
      </c>
      <c r="G20" s="23" t="str">
        <f>IF(G19="","0:00",G19-F19-F20)</f>
        <v>0:00</v>
      </c>
      <c r="H20" s="28" t="str">
        <f>IF(H19="0:00","0:00",IF(I19-H19&gt;0.42,"1:00",IF(I19-H19&gt;0.25,"0:30","0:00")))</f>
        <v>0:00</v>
      </c>
      <c r="I20" s="23" t="str">
        <f>IF(I19="","0:00",I19-H19-H20)</f>
        <v>0:00</v>
      </c>
      <c r="J20" s="28" t="str">
        <f>IF(J19="0:00","0:00",IF(K19-J19&gt;0.42,"1:00",IF(K19-J19&gt;0.25,"0:30","0:00")))</f>
        <v>0:00</v>
      </c>
      <c r="K20" s="23" t="str">
        <f>IF(K19="","0:00",K19-J19-J20)</f>
        <v>0:00</v>
      </c>
      <c r="L20" s="28" t="str">
        <f>IF(L19="0:00","0:00",IF(M19-L19&gt;0.42,"1:00",IF(M19-L19&gt;0.25,"0:30","0:00")))</f>
        <v>0:00</v>
      </c>
      <c r="M20" s="23" t="str">
        <f>IF(M19="","0:00",M19-L19-L20)</f>
        <v>0:00</v>
      </c>
      <c r="N20" s="28" t="str">
        <f>IF(N19="0:00","0:00",IF(O19-N19&gt;0.42,"1:00",IF(O19-N19&gt;0.25,"0:30","0:00")))</f>
        <v>0:00</v>
      </c>
      <c r="O20" s="23" t="str">
        <f>IF(O19="","0:00",O19-N19-N20)</f>
        <v>0:00</v>
      </c>
      <c r="P20" s="80"/>
    </row>
    <row r="21" spans="1:17" ht="15.9" customHeight="1" x14ac:dyDescent="0.35">
      <c r="A21" s="85" t="s">
        <v>32</v>
      </c>
      <c r="B21" s="24">
        <v>0.40625</v>
      </c>
      <c r="C21" s="25">
        <v>0.72916666666666663</v>
      </c>
      <c r="D21" s="26"/>
      <c r="E21" s="25"/>
      <c r="F21" s="26"/>
      <c r="G21" s="25"/>
      <c r="H21" s="26"/>
      <c r="I21" s="25"/>
      <c r="J21" s="26"/>
      <c r="K21" s="25"/>
      <c r="L21" s="26"/>
      <c r="M21" s="25"/>
      <c r="N21" s="26"/>
      <c r="O21" s="25"/>
      <c r="P21" s="79">
        <f>C22+E22+G22+I22+K22+M22+O22</f>
        <v>0.30208333333333331</v>
      </c>
    </row>
    <row r="22" spans="1:17" ht="15.9" customHeight="1" thickBot="1" x14ac:dyDescent="0.4">
      <c r="A22" s="86"/>
      <c r="B22" s="27" t="str">
        <f>IF(B21="0:00","0:00",IF(C21-B21&gt;0.42,"1:00",IF(C21-B21&gt;0.25,"0:30","0:00")))</f>
        <v>0:30</v>
      </c>
      <c r="C22" s="23">
        <f>IF(C21="","0:00",C21-B21-B22)</f>
        <v>0.30208333333333331</v>
      </c>
      <c r="D22" s="28" t="str">
        <f>IF(D21="0:00","0:00",IF(E21-D21&gt;0.42,"1:00",IF(E21-D21&gt;0.25,"0:30","0:00")))</f>
        <v>0:00</v>
      </c>
      <c r="E22" s="23" t="str">
        <f>IF(E21="","0:00",E21-D21-D22)</f>
        <v>0:00</v>
      </c>
      <c r="F22" s="28" t="str">
        <f>IF(F21="0:00","0:00",IF(G21-F21&gt;0.42,"1:00",IF(G21-F21&gt;0.25,"0:30","0:00")))</f>
        <v>0:00</v>
      </c>
      <c r="G22" s="23" t="str">
        <f>IF(G21="","0:00",G21-F21-F22)</f>
        <v>0:00</v>
      </c>
      <c r="H22" s="28" t="str">
        <f>IF(H21="0:00","0:00",IF(I21-H21&gt;0.42,"1:00",IF(I21-H21&gt;0.25,"0:30","0:00")))</f>
        <v>0:00</v>
      </c>
      <c r="I22" s="23" t="str">
        <f>IF(I21="","0:00",I21-H21-H22)</f>
        <v>0:00</v>
      </c>
      <c r="J22" s="28" t="str">
        <f>IF(J21="0:00","0:00",IF(K21-J21&gt;0.42,"1:00",IF(K21-J21&gt;0.25,"0:30","0:00")))</f>
        <v>0:00</v>
      </c>
      <c r="K22" s="23" t="str">
        <f>IF(K21="","0:00",K21-J21-J22)</f>
        <v>0:00</v>
      </c>
      <c r="L22" s="28" t="str">
        <f>IF(L21="0:00","0:00",IF(M21-L21&gt;0.42,"1:00",IF(M21-L21&gt;0.25,"0:30","0:00")))</f>
        <v>0:00</v>
      </c>
      <c r="M22" s="23" t="str">
        <f>IF(M21="","0:00",M21-L21-L22)</f>
        <v>0:00</v>
      </c>
      <c r="N22" s="28" t="str">
        <f>IF(N21="0:00","0:00",IF(O21-N21&gt;0.42,"1:00",IF(O21-N21&gt;0.25,"0:30","0:00")))</f>
        <v>0:00</v>
      </c>
      <c r="O22" s="23" t="str">
        <f>IF(O21="","0:00",O21-N21-N22)</f>
        <v>0:00</v>
      </c>
      <c r="P22" s="80"/>
    </row>
    <row r="23" spans="1:17" ht="15.9" customHeight="1" x14ac:dyDescent="0.35">
      <c r="A23" s="85" t="s">
        <v>15</v>
      </c>
      <c r="B23" s="24">
        <v>0.40625</v>
      </c>
      <c r="C23" s="25">
        <v>0.72916666666666663</v>
      </c>
      <c r="D23" s="26"/>
      <c r="E23" s="25"/>
      <c r="F23" s="26"/>
      <c r="G23" s="25"/>
      <c r="H23" s="26"/>
      <c r="I23" s="25"/>
      <c r="J23" s="26"/>
      <c r="K23" s="25"/>
      <c r="L23" s="26"/>
      <c r="M23" s="25"/>
      <c r="N23" s="26"/>
      <c r="O23" s="25"/>
      <c r="P23" s="79">
        <f>C24+E24+G24+I24+K24+M24+O24</f>
        <v>0.30208333333333331</v>
      </c>
    </row>
    <row r="24" spans="1:17" ht="15.9" customHeight="1" thickBot="1" x14ac:dyDescent="0.4">
      <c r="A24" s="86"/>
      <c r="B24" s="27" t="str">
        <f>IF(B23="0:00","0:00",IF(C23-B23&gt;0.42,"1:00",IF(C23-B23&gt;0.25,"0:30","0:00")))</f>
        <v>0:30</v>
      </c>
      <c r="C24" s="23">
        <f>IF(C23="","0:00",C23-B23-B24)</f>
        <v>0.30208333333333331</v>
      </c>
      <c r="D24" s="28" t="str">
        <f>IF(D23="0:00","0:00",IF(E23-D23&gt;0.42,"1:00",IF(E23-D23&gt;0.25,"0:30","0:00")))</f>
        <v>0:00</v>
      </c>
      <c r="E24" s="23" t="str">
        <f>IF(E23="","0:00",E23-D23-D24)</f>
        <v>0:00</v>
      </c>
      <c r="F24" s="28" t="str">
        <f>IF(F23="0:00","0:00",IF(G23-F23&gt;0.42,"1:00",IF(G23-F23&gt;0.25,"0:30","0:00")))</f>
        <v>0:00</v>
      </c>
      <c r="G24" s="23" t="str">
        <f>IF(G23="","0:00",G23-F23-F24)</f>
        <v>0:00</v>
      </c>
      <c r="H24" s="28" t="str">
        <f>IF(H23="0:00","0:00",IF(I23-H23&gt;0.42,"1:00",IF(I23-H23&gt;0.25,"0:30","0:00")))</f>
        <v>0:00</v>
      </c>
      <c r="I24" s="23" t="str">
        <f>IF(I23="","0:00",I23-H23-H24)</f>
        <v>0:00</v>
      </c>
      <c r="J24" s="28" t="str">
        <f>IF(J23="0:00","0:00",IF(K23-J23&gt;0.42,"1:00",IF(K23-J23&gt;0.25,"0:30","0:00")))</f>
        <v>0:00</v>
      </c>
      <c r="K24" s="23" t="str">
        <f>IF(K23="","0:00",K23-J23-J24)</f>
        <v>0:00</v>
      </c>
      <c r="L24" s="28" t="str">
        <f>IF(L23="0:00","0:00",IF(M23-L23&gt;0.42,"1:00",IF(M23-L23&gt;0.25,"0:30","0:00")))</f>
        <v>0:00</v>
      </c>
      <c r="M24" s="23" t="str">
        <f>IF(M23="","0:00",M23-L23-L24)</f>
        <v>0:00</v>
      </c>
      <c r="N24" s="28" t="str">
        <f>IF(N23="0:00","0:00",IF(O23-N23&gt;0.42,"1:00",IF(O23-N23&gt;0.25,"0:30","0:00")))</f>
        <v>0:00</v>
      </c>
      <c r="O24" s="23" t="str">
        <f>IF(O23="","0:00",O23-N23-N24)</f>
        <v>0:00</v>
      </c>
      <c r="P24" s="80"/>
    </row>
    <row r="25" spans="1:17" ht="15.6" x14ac:dyDescent="0.35">
      <c r="A25" s="82" t="s">
        <v>16</v>
      </c>
      <c r="B25" s="24">
        <v>0.40625</v>
      </c>
      <c r="C25" s="25">
        <v>0.72916666666666663</v>
      </c>
      <c r="D25" s="26"/>
      <c r="E25" s="25"/>
      <c r="F25" s="26"/>
      <c r="G25" s="25"/>
      <c r="H25" s="26"/>
      <c r="I25" s="25"/>
      <c r="J25" s="26"/>
      <c r="K25" s="25"/>
      <c r="L25" s="26"/>
      <c r="M25" s="25"/>
      <c r="N25" s="26"/>
      <c r="O25" s="25"/>
      <c r="P25" s="79">
        <f>C26+E26+G26+I26+K26+M26+O26</f>
        <v>0.30208333333333331</v>
      </c>
    </row>
    <row r="26" spans="1:17" ht="16.2" thickBot="1" x14ac:dyDescent="0.4">
      <c r="A26" s="82"/>
      <c r="B26" s="27" t="str">
        <f>IF(B25="0:00","0:00",IF(C25-B25&gt;0.42,"1:00",IF(C25-B25&gt;0.25,"0:30","0:00")))</f>
        <v>0:30</v>
      </c>
      <c r="C26" s="23">
        <f>IF(C25="","0:00",C25-B25-B26)</f>
        <v>0.30208333333333331</v>
      </c>
      <c r="D26" s="28" t="str">
        <f>IF(D25="0:00","0:00",IF(E25-D25&gt;0.42,"1:00",IF(E25-D25&gt;0.25,"0:30","0:00")))</f>
        <v>0:00</v>
      </c>
      <c r="E26" s="23" t="str">
        <f>IF(E25="","0:00",E25-D25-D26)</f>
        <v>0:00</v>
      </c>
      <c r="F26" s="28" t="str">
        <f>IF(F25="0:00","0:00",IF(G25-F25&gt;0.42,"1:00",IF(G25-F25&gt;0.25,"0:30","0:00")))</f>
        <v>0:00</v>
      </c>
      <c r="G26" s="23" t="str">
        <f>IF(G25="","0:00",G25-F25-F26)</f>
        <v>0:00</v>
      </c>
      <c r="H26" s="28" t="str">
        <f>IF(H25="0:00","0:00",IF(I25-H25&gt;0.42,"1:00",IF(I25-H25&gt;0.25,"0:30","0:00")))</f>
        <v>0:00</v>
      </c>
      <c r="I26" s="23" t="str">
        <f>IF(I25="","0:00",I25-H25-H26)</f>
        <v>0:00</v>
      </c>
      <c r="J26" s="28" t="str">
        <f>IF(J25="0:00","0:00",IF(K25-J25&gt;0.42,"1:00",IF(K25-J25&gt;0.25,"0:30","0:00")))</f>
        <v>0:00</v>
      </c>
      <c r="K26" s="23" t="str">
        <f>IF(K25="","0:00",K25-J25-J26)</f>
        <v>0:00</v>
      </c>
      <c r="L26" s="28" t="str">
        <f>IF(L25="0:00","0:00",IF(M25-L25&gt;0.42,"1:00",IF(M25-L25&gt;0.25,"0:30","0:00")))</f>
        <v>0:00</v>
      </c>
      <c r="M26" s="23" t="str">
        <f>IF(M25="","0:00",M25-L25-L26)</f>
        <v>0:00</v>
      </c>
      <c r="N26" s="28" t="str">
        <f>IF(N25="0:00","0:00",IF(O25-N25&gt;0.42,"1:00",IF(O25-N25&gt;0.25,"0:30","0:00")))</f>
        <v>0:00</v>
      </c>
      <c r="O26" s="23" t="str">
        <f>IF(O25="","0:00",O25-N25-N26)</f>
        <v>0:00</v>
      </c>
      <c r="P26" s="80"/>
    </row>
    <row r="27" spans="1:17" ht="15.6" x14ac:dyDescent="0.35">
      <c r="A27" s="81" t="s">
        <v>17</v>
      </c>
      <c r="B27" s="24">
        <v>0.40625</v>
      </c>
      <c r="C27" s="25">
        <v>0.72916666666666663</v>
      </c>
      <c r="D27" s="26"/>
      <c r="E27" s="25"/>
      <c r="F27" s="26"/>
      <c r="G27" s="25"/>
      <c r="H27" s="26"/>
      <c r="I27" s="25"/>
      <c r="J27" s="26"/>
      <c r="K27" s="25"/>
      <c r="L27" s="26"/>
      <c r="M27" s="25"/>
      <c r="N27" s="26"/>
      <c r="O27" s="25"/>
      <c r="P27" s="79">
        <f>C28+E28+G28+I28+K28+M28+O28</f>
        <v>0.30208333333333331</v>
      </c>
    </row>
    <row r="28" spans="1:17" ht="16.2" thickBot="1" x14ac:dyDescent="0.4">
      <c r="A28" s="82"/>
      <c r="B28" s="27" t="str">
        <f>IF(B27="0:00","0:00",IF(C27-B27&gt;0.42,"1:00",IF(C27-B27&gt;0.25,"0:30","0:00")))</f>
        <v>0:30</v>
      </c>
      <c r="C28" s="23">
        <f>IF(C27="","0:00",C27-B27-B28)</f>
        <v>0.30208333333333331</v>
      </c>
      <c r="D28" s="28" t="str">
        <f>IF(D27="0:00","0:00",IF(E27-D27&gt;0.42,"1:00",IF(E27-D27&gt;0.25,"0:30","0:00")))</f>
        <v>0:00</v>
      </c>
      <c r="E28" s="23" t="str">
        <f>IF(E27="","0:00",E27-D27-D28)</f>
        <v>0:00</v>
      </c>
      <c r="F28" s="28" t="str">
        <f>IF(F27="0:00","0:00",IF(G27-F27&gt;0.42,"1:00",IF(G27-F27&gt;0.25,"0:30","0:00")))</f>
        <v>0:00</v>
      </c>
      <c r="G28" s="23" t="str">
        <f>IF(G27="","0:00",G27-F27-F28)</f>
        <v>0:00</v>
      </c>
      <c r="H28" s="28" t="str">
        <f>IF(H27="0:00","0:00",IF(I27-H27&gt;0.42,"1:00",IF(I27-H27&gt;0.25,"0:30","0:00")))</f>
        <v>0:00</v>
      </c>
      <c r="I28" s="23" t="str">
        <f>IF(I27="","0:00",I27-H27-H28)</f>
        <v>0:00</v>
      </c>
      <c r="J28" s="28" t="str">
        <f>IF(J27="0:00","0:00",IF(K27-J27&gt;0.42,"1:00",IF(K27-J27&gt;0.25,"0:30","0:00")))</f>
        <v>0:00</v>
      </c>
      <c r="K28" s="23" t="str">
        <f>IF(K27="","0:00",K27-J27-J28)</f>
        <v>0:00</v>
      </c>
      <c r="L28" s="28" t="str">
        <f>IF(L27="0:00","0:00",IF(M27-L27&gt;0.42,"1:00",IF(M27-L27&gt;0.25,"0:30","0:00")))</f>
        <v>0:00</v>
      </c>
      <c r="M28" s="23" t="str">
        <f>IF(M27="","0:00",M27-L27-L28)</f>
        <v>0:00</v>
      </c>
      <c r="N28" s="28" t="str">
        <f>IF(N27="0:00","0:00",IF(O27-N27&gt;0.42,"1:00",IF(O27-N27&gt;0.25,"0:30","0:00")))</f>
        <v>0:00</v>
      </c>
      <c r="O28" s="23" t="str">
        <f>IF(O27="","0:00",O27-N27-N28)</f>
        <v>0:00</v>
      </c>
      <c r="P28" s="80"/>
    </row>
    <row r="29" spans="1:17" ht="15.6" x14ac:dyDescent="0.35">
      <c r="A29" s="83" t="s">
        <v>21</v>
      </c>
      <c r="B29" s="24">
        <v>0.40625</v>
      </c>
      <c r="C29" s="25">
        <v>0.72916666666666663</v>
      </c>
      <c r="D29" s="26"/>
      <c r="E29" s="25"/>
      <c r="F29" s="26"/>
      <c r="G29" s="25"/>
      <c r="H29" s="26"/>
      <c r="I29" s="25"/>
      <c r="J29" s="26"/>
      <c r="K29" s="25"/>
      <c r="L29" s="26"/>
      <c r="M29" s="25"/>
      <c r="N29" s="26"/>
      <c r="O29" s="25"/>
      <c r="P29" s="79">
        <f>C30+E30+G30+I30+K30+M30+O30</f>
        <v>0.30208333333333331</v>
      </c>
    </row>
    <row r="30" spans="1:17" ht="16.2" thickBot="1" x14ac:dyDescent="0.4">
      <c r="A30" s="84"/>
      <c r="B30" s="27" t="str">
        <f>IF(B29="0:00","0:00",IF(C29-B29&gt;0.42,"1:00",IF(C29-B29&gt;0.25,"0:30","0:00")))</f>
        <v>0:30</v>
      </c>
      <c r="C30" s="23">
        <f>IF(C29="","0:00",C29-B29-B30)</f>
        <v>0.30208333333333331</v>
      </c>
      <c r="D30" s="28" t="str">
        <f>IF(D29="0:00","0:00",IF(E29-D29&gt;0.42,"1:00",IF(E29-D29&gt;0.25,"0:30","0:00")))</f>
        <v>0:00</v>
      </c>
      <c r="E30" s="23" t="str">
        <f>IF(E29="","0:00",E29-D29-D30)</f>
        <v>0:00</v>
      </c>
      <c r="F30" s="28" t="str">
        <f>IF(F29="0:00","0:00",IF(G29-F29&gt;0.42,"1:00",IF(G29-F29&gt;0.25,"0:30","0:00")))</f>
        <v>0:00</v>
      </c>
      <c r="G30" s="23" t="str">
        <f>IF(G29="","0:00",G29-F29-F30)</f>
        <v>0:00</v>
      </c>
      <c r="H30" s="28" t="str">
        <f>IF(H29="0:00","0:00",IF(I29-H29&gt;0.42,"1:00",IF(I29-H29&gt;0.25,"0:30","0:00")))</f>
        <v>0:00</v>
      </c>
      <c r="I30" s="23" t="str">
        <f>IF(I29="","0:00",I29-H29-H30)</f>
        <v>0:00</v>
      </c>
      <c r="J30" s="28" t="str">
        <f>IF(J29="0:00","0:00",IF(K29-J29&gt;0.42,"1:00",IF(K29-J29&gt;0.25,"0:30","0:00")))</f>
        <v>0:00</v>
      </c>
      <c r="K30" s="23" t="str">
        <f>IF(K29="","0:00",K29-J29-J30)</f>
        <v>0:00</v>
      </c>
      <c r="L30" s="28" t="str">
        <f>IF(L29="0:00","0:00",IF(M29-L29&gt;0.42,"1:00",IF(M29-L29&gt;0.25,"0:30","0:00")))</f>
        <v>0:00</v>
      </c>
      <c r="M30" s="23" t="str">
        <f>IF(M29="","0:00",M29-L29-L30)</f>
        <v>0:00</v>
      </c>
      <c r="N30" s="28" t="str">
        <f>IF(N29="0:00","0:00",IF(O29-N29&gt;0.42,"1:00",IF(O29-N29&gt;0.25,"0:30","0:00")))</f>
        <v>0:00</v>
      </c>
      <c r="O30" s="23" t="str">
        <f>IF(O29="","0:00",O29-N29-N30)</f>
        <v>0:00</v>
      </c>
      <c r="P30" s="80"/>
    </row>
    <row r="31" spans="1:17" ht="15.6" x14ac:dyDescent="0.35">
      <c r="A31" s="81" t="s">
        <v>18</v>
      </c>
      <c r="B31" s="24">
        <v>0.40625</v>
      </c>
      <c r="C31" s="25">
        <v>0.72916666666666663</v>
      </c>
      <c r="D31" s="26"/>
      <c r="E31" s="25"/>
      <c r="F31" s="26"/>
      <c r="G31" s="25"/>
      <c r="H31" s="26"/>
      <c r="I31" s="25"/>
      <c r="J31" s="26"/>
      <c r="K31" s="25"/>
      <c r="L31" s="26"/>
      <c r="M31" s="25"/>
      <c r="N31" s="26"/>
      <c r="O31" s="25"/>
      <c r="P31" s="79">
        <f>C32+E32+G32+I32+K32+M32+O32</f>
        <v>0.30208333333333331</v>
      </c>
    </row>
    <row r="32" spans="1:17" ht="16.2" thickBot="1" x14ac:dyDescent="0.4">
      <c r="A32" s="82"/>
      <c r="B32" s="27" t="str">
        <f>IF(B31="0:00","0:00",IF(C31-B31&gt;0.42,"1:00",IF(C31-B31&gt;0.25,"0:30","0:00")))</f>
        <v>0:30</v>
      </c>
      <c r="C32" s="23">
        <f>IF(C31="","0:00",C31-B31-B32)</f>
        <v>0.30208333333333331</v>
      </c>
      <c r="D32" s="28" t="str">
        <f>IF(D31="0:00","0:00",IF(E31-D31&gt;0.42,"1:00",IF(E31-D31&gt;0.25,"0:30","0:00")))</f>
        <v>0:00</v>
      </c>
      <c r="E32" s="23" t="str">
        <f>IF(E31="","0:00",E31-D31-D32)</f>
        <v>0:00</v>
      </c>
      <c r="F32" s="28" t="str">
        <f>IF(F31="0:00","0:00",IF(G31-F31&gt;0.42,"1:00",IF(G31-F31&gt;0.25,"0:30","0:00")))</f>
        <v>0:00</v>
      </c>
      <c r="G32" s="23" t="str">
        <f>IF(G31="","0:00",G31-F31-F32)</f>
        <v>0:00</v>
      </c>
      <c r="H32" s="28" t="str">
        <f>IF(H31="0:00","0:00",IF(I31-H31&gt;0.42,"1:00",IF(I31-H31&gt;0.25,"0:30","0:00")))</f>
        <v>0:00</v>
      </c>
      <c r="I32" s="23" t="str">
        <f>IF(I31="","0:00",I31-H31-H32)</f>
        <v>0:00</v>
      </c>
      <c r="J32" s="28" t="str">
        <f>IF(J31="0:00","0:00",IF(K31-J31&gt;0.42,"1:00",IF(K31-J31&gt;0.25,"0:30","0:00")))</f>
        <v>0:00</v>
      </c>
      <c r="K32" s="23" t="str">
        <f>IF(K31="","0:00",K31-J31-J32)</f>
        <v>0:00</v>
      </c>
      <c r="L32" s="28" t="str">
        <f>IF(L31="0:00","0:00",IF(M31-L31&gt;0.42,"1:00",IF(M31-L31&gt;0.25,"0:30","0:00")))</f>
        <v>0:00</v>
      </c>
      <c r="M32" s="23" t="str">
        <f>IF(M31="","0:00",M31-L31-L32)</f>
        <v>0:00</v>
      </c>
      <c r="N32" s="28" t="str">
        <f>IF(N31="0:00","0:00",IF(O31-N31&gt;0.42,"1:00",IF(O31-N31&gt;0.25,"0:30","0:00")))</f>
        <v>0:00</v>
      </c>
      <c r="O32" s="23" t="str">
        <f>IF(O31="","0:00",O31-N31-N32)</f>
        <v>0:00</v>
      </c>
      <c r="P32" s="80"/>
    </row>
    <row r="33" spans="1:16" ht="15" customHeight="1" x14ac:dyDescent="0.35">
      <c r="A33" s="81" t="s">
        <v>19</v>
      </c>
      <c r="B33" s="24">
        <v>0.40625</v>
      </c>
      <c r="C33" s="25">
        <v>0.72916666666666663</v>
      </c>
      <c r="D33" s="26"/>
      <c r="E33" s="25">
        <v>0.88541666666666663</v>
      </c>
      <c r="F33" s="26"/>
      <c r="G33" s="25"/>
      <c r="H33" s="26"/>
      <c r="I33" s="25"/>
      <c r="J33" s="26"/>
      <c r="K33" s="25"/>
      <c r="L33" s="26"/>
      <c r="M33" s="25"/>
      <c r="N33" s="26"/>
      <c r="O33" s="25"/>
      <c r="P33" s="79">
        <f>C34+E34+G34+I34+K34+M34+O34</f>
        <v>1.1458333333333333</v>
      </c>
    </row>
    <row r="34" spans="1:16" ht="15.75" customHeight="1" thickBot="1" x14ac:dyDescent="0.4">
      <c r="A34" s="82"/>
      <c r="B34" s="27" t="str">
        <f>IF(B33="0:00","0:00",IF(C33-B33&gt;0.42,"1:00",IF(C33-B33&gt;0.25,"0:30","0:00")))</f>
        <v>0:30</v>
      </c>
      <c r="C34" s="23">
        <f>IF(C33="","0:00",C33-B33-B34)</f>
        <v>0.30208333333333331</v>
      </c>
      <c r="D34" s="28" t="str">
        <f>IF(D33="0:00","0:00",IF(E33-D33&gt;0.42,"1:00",IF(E33-D33&gt;0.25,"0:30","0:00")))</f>
        <v>1:00</v>
      </c>
      <c r="E34" s="23">
        <f>IF(E33="","0:00",E33-D33-D34)</f>
        <v>0.84375</v>
      </c>
      <c r="F34" s="28" t="str">
        <f>IF(F33="0:00","0:00",IF(G33-F33&gt;0.42,"1:00",IF(G33-F33&gt;0.25,"0:30","0:00")))</f>
        <v>0:00</v>
      </c>
      <c r="G34" s="23" t="str">
        <f>IF(G33="","0:00",G33-F33-F34)</f>
        <v>0:00</v>
      </c>
      <c r="H34" s="28" t="str">
        <f>IF(H33="0:00","0:00",IF(I33-H33&gt;0.42,"1:00",IF(I33-H33&gt;0.25,"0:30","0:00")))</f>
        <v>0:00</v>
      </c>
      <c r="I34" s="23" t="str">
        <f>IF(I33="","0:00",I33-H33-H34)</f>
        <v>0:00</v>
      </c>
      <c r="J34" s="28" t="str">
        <f>IF(J33="0:00","0:00",IF(K33-J33&gt;0.42,"1:00",IF(K33-J33&gt;0.25,"0:30","0:00")))</f>
        <v>0:00</v>
      </c>
      <c r="K34" s="23" t="str">
        <f>IF(K33="","0:00",K33-J33-J34)</f>
        <v>0:00</v>
      </c>
      <c r="L34" s="28" t="str">
        <f>IF(L33="0:00","0:00",IF(M33-L33&gt;0.42,"1:00",IF(M33-L33&gt;0.25,"0:30","0:00")))</f>
        <v>0:00</v>
      </c>
      <c r="M34" s="23" t="str">
        <f>IF(M33="","0:00",M33-L33-L34)</f>
        <v>0:00</v>
      </c>
      <c r="N34" s="28" t="str">
        <f>IF(N33="0:00","0:00",IF(O33-N33&gt;0.42,"1:00",IF(O33-N33&gt;0.25,"0:30","0:00")))</f>
        <v>0:00</v>
      </c>
      <c r="O34" s="23" t="str">
        <f>IF(O33="","0:00",O33-N33-N34)</f>
        <v>0:00</v>
      </c>
      <c r="P34" s="79"/>
    </row>
    <row r="35" spans="1:16" ht="15" customHeight="1" x14ac:dyDescent="0.35">
      <c r="A35" s="40" t="s">
        <v>9</v>
      </c>
      <c r="B35" s="18">
        <v>0.40625</v>
      </c>
      <c r="C35" s="19">
        <v>0.72916666666666663</v>
      </c>
      <c r="D35" s="18"/>
      <c r="E35" s="19"/>
      <c r="F35" s="18"/>
      <c r="G35" s="19"/>
      <c r="H35" s="18"/>
      <c r="I35" s="19"/>
      <c r="J35" s="18"/>
      <c r="K35" s="19"/>
      <c r="L35" s="18"/>
      <c r="M35" s="19"/>
      <c r="N35" s="18"/>
      <c r="O35" s="19"/>
      <c r="P35" s="55">
        <f>C36+E36+G36+I36+K36+M36+O36</f>
        <v>0.30208333333333331</v>
      </c>
    </row>
    <row r="36" spans="1:16" ht="15.75" customHeight="1" thickBot="1" x14ac:dyDescent="0.4">
      <c r="A36" s="41"/>
      <c r="B36" s="28" t="str">
        <f>IF(B35="0:00","0:00",IF(C35-B35&gt;0.42,"1:00",IF(C35-B35&gt;0.25,"0:30","0:00")))</f>
        <v>0:30</v>
      </c>
      <c r="C36" s="23">
        <f>IF(C35="","0:00",C35-B35-B36)</f>
        <v>0.30208333333333331</v>
      </c>
      <c r="D36" s="28" t="str">
        <f>IF(D35="0:00","0:00",IF(E35-D35&gt;0.42,"1:00",IF(E35-D35&gt;0.25,"0:30","0:00")))</f>
        <v>0:00</v>
      </c>
      <c r="E36" s="23" t="str">
        <f>IF(E35="","0:00",E35-D35-D36)</f>
        <v>0:00</v>
      </c>
      <c r="F36" s="28" t="str">
        <f>IF(F35="0:00","0:00",IF(G35-F35&gt;0.42,"1:00",IF(G35-F35&gt;0.25,"0:30","0:00")))</f>
        <v>0:00</v>
      </c>
      <c r="G36" s="23" t="str">
        <f>IF(G35="","0:00",G35-F35-F36)</f>
        <v>0:00</v>
      </c>
      <c r="H36" s="28" t="str">
        <f>IF(H35="0:00","0:00",IF(I35-H35&gt;0.42,"1:00",IF(I35-H35&gt;0.25,"0:30","0:00")))</f>
        <v>0:00</v>
      </c>
      <c r="I36" s="23" t="str">
        <f>IF(I35="","0:00",I35-H35-H36)</f>
        <v>0:00</v>
      </c>
      <c r="J36" s="28" t="str">
        <f>IF(J35="0:00","0:00",IF(K35-J35&gt;0.42,"1:00",IF(K35-J35&gt;0.25,"0:30","0:00")))</f>
        <v>0:00</v>
      </c>
      <c r="K36" s="23" t="str">
        <f>IF(K35="","0:00",K35-J35-J36)</f>
        <v>0:00</v>
      </c>
      <c r="L36" s="28" t="str">
        <f>IF(L35="0:00","0:00",IF(M35-L35&gt;0.42,"1:00",IF(M35-L35&gt;0.25,"0:30","0:00")))</f>
        <v>0:00</v>
      </c>
      <c r="M36" s="23" t="str">
        <f>IF(M35="","0:00",M35-L35-L36)</f>
        <v>0:00</v>
      </c>
      <c r="N36" s="28" t="str">
        <f>IF(N35="0:00","0:00",IF(O35-N35&gt;0.42,"1:00",IF(O35-N35&gt;0.25,"0:30","0:00")))</f>
        <v>0:00</v>
      </c>
      <c r="O36" s="23" t="str">
        <f>IF(O35="","0:00",O35-N35-N36)</f>
        <v>0:00</v>
      </c>
      <c r="P36" s="56"/>
    </row>
    <row r="37" spans="1:16" ht="15.75" customHeight="1" thickBot="1" x14ac:dyDescent="0.4">
      <c r="A37" s="42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4"/>
    </row>
    <row r="38" spans="1:16" ht="15.75" customHeight="1" thickBot="1" x14ac:dyDescent="0.4">
      <c r="A38" s="53" t="s">
        <v>35</v>
      </c>
      <c r="B38" s="11" t="s">
        <v>26</v>
      </c>
      <c r="C38" s="39" t="s">
        <v>27</v>
      </c>
      <c r="D38" s="11" t="s">
        <v>26</v>
      </c>
      <c r="E38" s="39" t="s">
        <v>27</v>
      </c>
      <c r="F38" s="11" t="s">
        <v>26</v>
      </c>
      <c r="G38" s="39" t="s">
        <v>27</v>
      </c>
      <c r="H38" s="11" t="s">
        <v>26</v>
      </c>
      <c r="I38" s="39" t="s">
        <v>27</v>
      </c>
      <c r="J38" s="11" t="s">
        <v>26</v>
      </c>
      <c r="K38" s="39" t="s">
        <v>27</v>
      </c>
      <c r="L38" s="11" t="s">
        <v>26</v>
      </c>
      <c r="M38" s="39" t="s">
        <v>27</v>
      </c>
      <c r="N38" s="11" t="s">
        <v>26</v>
      </c>
      <c r="O38" s="39" t="s">
        <v>27</v>
      </c>
      <c r="P38" s="31"/>
    </row>
    <row r="39" spans="1:16" ht="15.75" customHeight="1" thickBot="1" x14ac:dyDescent="0.4">
      <c r="A39" s="54"/>
      <c r="B39" s="33">
        <f>COUNTIF(B8:B36,0.40625)</f>
        <v>13</v>
      </c>
      <c r="C39" s="34">
        <f>COUNTIF(C8:C36,0.729166666666667)</f>
        <v>13</v>
      </c>
      <c r="D39" s="34">
        <f>COUNTIF(D8:D36,0.40625)</f>
        <v>3</v>
      </c>
      <c r="E39" s="34">
        <f>COUNTIF(E8:E36,0.885416666666667)</f>
        <v>1</v>
      </c>
      <c r="F39" s="34">
        <f ca="1">COUNTIF(F8:F39,0.40625)</f>
        <v>3</v>
      </c>
      <c r="G39" s="34">
        <f ca="1">COUNTIF(G8:G39,0.885416666666667)</f>
        <v>1</v>
      </c>
      <c r="H39" s="34">
        <f ca="1">COUNTIF(H8:H39,0.40625)</f>
        <v>4</v>
      </c>
      <c r="I39" s="34">
        <f ca="1">COUNTIF(I8:I39,0.895833333333333)</f>
        <v>3</v>
      </c>
      <c r="J39" s="34">
        <f ca="1">COUNTIF(J8:J39,0.40625)</f>
        <v>3</v>
      </c>
      <c r="K39" s="34">
        <f ca="1">COUNTIF(K8:K39,0.895833333333333)</f>
        <v>1</v>
      </c>
      <c r="L39" s="34">
        <f ca="1">COUNTIF(L8:L39,0.40625)</f>
        <v>7</v>
      </c>
      <c r="M39" s="34">
        <f ca="1">COUNTIF(M8:M39,0.895833333333333)</f>
        <v>0</v>
      </c>
      <c r="N39" s="34">
        <f ca="1">COUNTIF(N8:N39,0.364583333333333)</f>
        <v>4</v>
      </c>
      <c r="O39" s="35">
        <f ca="1">COUNTIF(O8:O39,0.729166666666667)</f>
        <v>7</v>
      </c>
      <c r="P39" s="32"/>
    </row>
    <row r="40" spans="1:16" ht="15.6" thickBot="1" x14ac:dyDescent="0.4">
      <c r="A40" s="45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7"/>
    </row>
    <row r="41" spans="1:16" ht="24" thickBot="1" x14ac:dyDescent="0.4">
      <c r="A41" s="48" t="s">
        <v>33</v>
      </c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50"/>
    </row>
    <row r="42" spans="1:16" ht="15.6" x14ac:dyDescent="0.35">
      <c r="A42" s="57" t="s">
        <v>25</v>
      </c>
      <c r="B42" s="24">
        <v>0.40625</v>
      </c>
      <c r="C42" s="25">
        <v>0.72916666666666663</v>
      </c>
      <c r="D42" s="26"/>
      <c r="E42" s="25"/>
      <c r="F42" s="26"/>
      <c r="G42" s="25"/>
      <c r="H42" s="26"/>
      <c r="I42" s="25"/>
      <c r="J42" s="26"/>
      <c r="K42" s="25"/>
      <c r="L42" s="26"/>
      <c r="M42" s="25"/>
      <c r="N42" s="26"/>
      <c r="O42" s="25"/>
      <c r="P42" s="55">
        <f>C43+E43+G43+I43+K43+M43+O43</f>
        <v>0.30208333333333331</v>
      </c>
    </row>
    <row r="43" spans="1:16" ht="16.2" thickBot="1" x14ac:dyDescent="0.4">
      <c r="A43" s="58"/>
      <c r="B43" s="36" t="str">
        <f>IF(B42="0:00","0:00",IF(C42-B42&gt;0.42,"1:00",IF(C42-B42&gt;0.25,"0:30","0:00")))</f>
        <v>0:30</v>
      </c>
      <c r="C43" s="37">
        <f>IF(C42="","0:00",C42-B42-B43)</f>
        <v>0.30208333333333331</v>
      </c>
      <c r="D43" s="38" t="str">
        <f>IF(D42="0:00","0:00",IF(E42-D42&gt;0.42,"1:00",IF(E42-D42&gt;0.25,"0:30","0:00")))</f>
        <v>0:00</v>
      </c>
      <c r="E43" s="37" t="str">
        <f>IF(E42="","0:00",E42-D42-D43)</f>
        <v>0:00</v>
      </c>
      <c r="F43" s="38" t="str">
        <f>IF(F42="0:00","0:00",IF(G42-F42&gt;0.42,"1:00",IF(G42-F42&gt;0.25,"0:30","0:00")))</f>
        <v>0:00</v>
      </c>
      <c r="G43" s="37" t="str">
        <f>IF(G42="","0:00",G42-F42-F43)</f>
        <v>0:00</v>
      </c>
      <c r="H43" s="38" t="str">
        <f>IF(H42="0:00","0:00",IF(I42-H42&gt;0.42,"1:00",IF(I42-H42&gt;0.25,"0:30","0:00")))</f>
        <v>0:00</v>
      </c>
      <c r="I43" s="37" t="str">
        <f>IF(I42="","0:00",I42-H42-H43)</f>
        <v>0:00</v>
      </c>
      <c r="J43" s="38" t="str">
        <f>IF(J42="0:00","0:00",IF(K42-J42&gt;0.42,"1:00",IF(K42-J42&gt;0.25,"0:30","0:00")))</f>
        <v>0:00</v>
      </c>
      <c r="K43" s="37" t="str">
        <f>IF(K42="","0:00",K42-J42-J43)</f>
        <v>0:00</v>
      </c>
      <c r="L43" s="38" t="str">
        <f>IF(L42="0:00","0:00",IF(M42-L42&gt;0.42,"1:00",IF(M42-L42&gt;0.25,"0:30","0:00")))</f>
        <v>0:00</v>
      </c>
      <c r="M43" s="37" t="str">
        <f>IF(M42="","0:00",M42-L42-L43)</f>
        <v>0:00</v>
      </c>
      <c r="N43" s="38" t="str">
        <f>IF(N42="0:00","0:00",IF(O42-N42&gt;0.42,"1:00",IF(O42-N42&gt;0.25,"0:30","0:00")))</f>
        <v>0:00</v>
      </c>
      <c r="O43" s="37" t="str">
        <f>IF(O42="","0:00",O42-N42-N43)</f>
        <v>0:00</v>
      </c>
      <c r="P43" s="56"/>
    </row>
    <row r="44" spans="1:16" ht="24" thickBot="1" x14ac:dyDescent="0.4">
      <c r="A44" s="48" t="s">
        <v>34</v>
      </c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50"/>
    </row>
    <row r="45" spans="1:16" ht="15.6" x14ac:dyDescent="0.35">
      <c r="A45" s="57" t="s">
        <v>22</v>
      </c>
      <c r="B45" s="24">
        <v>0.40625</v>
      </c>
      <c r="C45" s="25">
        <v>0.72916666666666663</v>
      </c>
      <c r="D45" s="26"/>
      <c r="E45" s="25"/>
      <c r="F45" s="26"/>
      <c r="G45" s="25"/>
      <c r="H45" s="26"/>
      <c r="I45" s="25"/>
      <c r="J45" s="26"/>
      <c r="K45" s="25"/>
      <c r="L45" s="26"/>
      <c r="M45" s="25"/>
      <c r="N45" s="26"/>
      <c r="O45" s="25"/>
      <c r="P45" s="59">
        <f>C46+E46+G46+I46+K46+M46+O46</f>
        <v>0.30208333333333331</v>
      </c>
    </row>
    <row r="46" spans="1:16" ht="16.2" thickBot="1" x14ac:dyDescent="0.4">
      <c r="A46" s="58"/>
      <c r="B46" s="27" t="str">
        <f>IF(B45="0:00","0:00",IF(C45-B45&gt;0.42,"1:00",IF(C45-B45&gt;0.25,"0:30","0:00")))</f>
        <v>0:30</v>
      </c>
      <c r="C46" s="23">
        <f>IF(C45="","0:00",C45-B45-B46)</f>
        <v>0.30208333333333331</v>
      </c>
      <c r="D46" s="28" t="str">
        <f>IF(D45="0:00","0:00",IF(E45-D45&gt;0.42,"1:00",IF(E45-D45&gt;0.25,"0:30","0:00")))</f>
        <v>0:00</v>
      </c>
      <c r="E46" s="23" t="str">
        <f>IF(E45="","0:00",E45-D45-D46)</f>
        <v>0:00</v>
      </c>
      <c r="F46" s="28" t="str">
        <f>IF(F45="0:00","0:00",IF(G45-F45&gt;0.42,"1:00",IF(G45-F45&gt;0.25,"0:30","0:00")))</f>
        <v>0:00</v>
      </c>
      <c r="G46" s="23" t="str">
        <f>IF(G45="","0:00",G45-F45-F46)</f>
        <v>0:00</v>
      </c>
      <c r="H46" s="28" t="str">
        <f>IF(H45="0:00","0:00",IF(I45-H45&gt;0.42,"1:00",IF(I45-H45&gt;0.25,"0:30","0:00")))</f>
        <v>0:00</v>
      </c>
      <c r="I46" s="23" t="str">
        <f>IF(I45="","0:00",I45-H45-H46)</f>
        <v>0:00</v>
      </c>
      <c r="J46" s="28" t="str">
        <f>IF(J45="0:00","0:00",IF(K45-J45&gt;0.42,"1:00",IF(K45-J45&gt;0.25,"0:30","0:00")))</f>
        <v>0:00</v>
      </c>
      <c r="K46" s="23" t="str">
        <f>IF(K45="","0:00",K45-J45-J46)</f>
        <v>0:00</v>
      </c>
      <c r="L46" s="28" t="str">
        <f>IF(L45="0:00","0:00",IF(M45-L45&gt;0.42,"1:00",IF(M45-L45&gt;0.25,"0:30","0:00")))</f>
        <v>0:00</v>
      </c>
      <c r="M46" s="23" t="str">
        <f>IF(M45="","0:00",M45-L45-L46)</f>
        <v>0:00</v>
      </c>
      <c r="N46" s="28" t="str">
        <f>IF(N45="0:00","0:00",IF(O45-N45&gt;0.42,"1:00",IF(O45-N45&gt;0.25,"0:30","0:00")))</f>
        <v>0:00</v>
      </c>
      <c r="O46" s="23" t="str">
        <f>IF(O45="","0:00",O45-N45-N46)</f>
        <v>0:00</v>
      </c>
      <c r="P46" s="52"/>
    </row>
    <row r="47" spans="1:16" ht="15.6" x14ac:dyDescent="0.35">
      <c r="A47" s="57" t="s">
        <v>23</v>
      </c>
      <c r="B47" s="24">
        <v>0.40625</v>
      </c>
      <c r="C47" s="25">
        <v>0.72916666666666663</v>
      </c>
      <c r="D47" s="26"/>
      <c r="E47" s="25"/>
      <c r="F47" s="26"/>
      <c r="G47" s="25"/>
      <c r="H47" s="26"/>
      <c r="I47" s="25"/>
      <c r="J47" s="26"/>
      <c r="K47" s="25"/>
      <c r="L47" s="26"/>
      <c r="M47" s="25"/>
      <c r="N47" s="26"/>
      <c r="O47" s="25"/>
      <c r="P47" s="51">
        <f>C48+E48+G48+I48+K48+M48+O48</f>
        <v>0.30208333333333331</v>
      </c>
    </row>
    <row r="48" spans="1:16" ht="16.2" thickBot="1" x14ac:dyDescent="0.4">
      <c r="A48" s="58"/>
      <c r="B48" s="27" t="str">
        <f>IF(B47="0:00","0:00",IF(C47-B47&gt;0.42,"1:00",IF(C47-B47&gt;0.25,"0:30","0:00")))</f>
        <v>0:30</v>
      </c>
      <c r="C48" s="23">
        <f>IF(C47="","0:00",C47-B47-B48)</f>
        <v>0.30208333333333331</v>
      </c>
      <c r="D48" s="28" t="str">
        <f>IF(D47="0:00","0:00",IF(E47-D47&gt;0.42,"1:00",IF(E47-D47&gt;0.25,"0:30","0:00")))</f>
        <v>0:00</v>
      </c>
      <c r="E48" s="23" t="str">
        <f>IF(E47="","0:00",E47-D47-D48)</f>
        <v>0:00</v>
      </c>
      <c r="F48" s="28" t="str">
        <f>IF(F47="0:00","0:00",IF(G47-F47&gt;0.42,"1:00",IF(G47-F47&gt;0.25,"0:30","0:00")))</f>
        <v>0:00</v>
      </c>
      <c r="G48" s="23" t="str">
        <f>IF(G47="","0:00",G47-F47-F48)</f>
        <v>0:00</v>
      </c>
      <c r="H48" s="28" t="str">
        <f>IF(H47="0:00","0:00",IF(I47-H47&gt;0.42,"1:00",IF(I47-H47&gt;0.25,"0:30","0:00")))</f>
        <v>0:00</v>
      </c>
      <c r="I48" s="23" t="str">
        <f>IF(I47="","0:00",I47-H47-H48)</f>
        <v>0:00</v>
      </c>
      <c r="J48" s="28" t="str">
        <f>IF(J47="0:00","0:00",IF(K47-J47&gt;0.42,"1:00",IF(K47-J47&gt;0.25,"0:30","0:00")))</f>
        <v>0:00</v>
      </c>
      <c r="K48" s="23" t="str">
        <f>IF(K47="","0:00",K47-J47-J48)</f>
        <v>0:00</v>
      </c>
      <c r="L48" s="28" t="str">
        <f>IF(L47="0:00","0:00",IF(M47-L47&gt;0.42,"1:00",IF(M47-L47&gt;0.25,"0:30","0:00")))</f>
        <v>0:00</v>
      </c>
      <c r="M48" s="23" t="str">
        <f>IF(M47="","0:00",M47-L47-L48)</f>
        <v>0:00</v>
      </c>
      <c r="N48" s="28" t="str">
        <f>IF(N47="0:00","0:00",IF(O47-N47&gt;0.42,"1:00",IF(O47-N47&gt;0.25,"0:30","0:00")))</f>
        <v>0:00</v>
      </c>
      <c r="O48" s="23" t="str">
        <f>IF(O47="","0:00",O47-N47-N48)</f>
        <v>0:00</v>
      </c>
      <c r="P48" s="52"/>
    </row>
    <row r="49" spans="1:16" ht="15.6" x14ac:dyDescent="0.35">
      <c r="A49" s="57" t="s">
        <v>9</v>
      </c>
      <c r="B49" s="24">
        <v>0.40625</v>
      </c>
      <c r="C49" s="25">
        <v>0.72916666666666663</v>
      </c>
      <c r="D49" s="26"/>
      <c r="E49" s="25"/>
      <c r="F49" s="26"/>
      <c r="G49" s="25"/>
      <c r="H49" s="26"/>
      <c r="I49" s="25"/>
      <c r="J49" s="26"/>
      <c r="K49" s="25"/>
      <c r="L49" s="26"/>
      <c r="M49" s="25"/>
      <c r="N49" s="26"/>
      <c r="O49" s="25"/>
      <c r="P49" s="51">
        <f>C50+E50+G50+I50+K50+M50+O50</f>
        <v>0.30208333333333331</v>
      </c>
    </row>
    <row r="50" spans="1:16" ht="16.2" thickBot="1" x14ac:dyDescent="0.4">
      <c r="A50" s="58"/>
      <c r="B50" s="27" t="str">
        <f>IF(B49="0:00","0:00",IF(C49-B49&gt;0.42,"1:00",IF(C49-B49&gt;0.25,"0:30","0:00")))</f>
        <v>0:30</v>
      </c>
      <c r="C50" s="23">
        <f>IF(C49="","0:00",C49-B49-B50)</f>
        <v>0.30208333333333331</v>
      </c>
      <c r="D50" s="28" t="str">
        <f>IF(D49="0:00","0:00",IF(E49-D49&gt;0.42,"1:00",IF(E49-D49&gt;0.25,"0:30","0:00")))</f>
        <v>0:00</v>
      </c>
      <c r="E50" s="23" t="str">
        <f>IF(E49="","0:00",E49-D49-D50)</f>
        <v>0:00</v>
      </c>
      <c r="F50" s="28" t="str">
        <f>IF(F49="0:00","0:00",IF(G49-F49&gt;0.42,"1:00",IF(G49-F49&gt;0.25,"0:30","0:00")))</f>
        <v>0:00</v>
      </c>
      <c r="G50" s="23" t="str">
        <f>IF(G49="","0:00",G49-F49-F50)</f>
        <v>0:00</v>
      </c>
      <c r="H50" s="28" t="str">
        <f>IF(H49="0:00","0:00",IF(I49-H49&gt;0.42,"1:00",IF(I49-H49&gt;0.25,"0:30","0:00")))</f>
        <v>0:00</v>
      </c>
      <c r="I50" s="23" t="str">
        <f>IF(I49="","0:00",I49-H49-H50)</f>
        <v>0:00</v>
      </c>
      <c r="J50" s="28" t="str">
        <f>IF(J49="0:00","0:00",IF(K49-J49&gt;0.42,"1:00",IF(K49-J49&gt;0.25,"0:30","0:00")))</f>
        <v>0:00</v>
      </c>
      <c r="K50" s="23" t="str">
        <f>IF(K49="","0:00",K49-J49-J50)</f>
        <v>0:00</v>
      </c>
      <c r="L50" s="28" t="str">
        <f>IF(L49="0:00","0:00",IF(M49-L49&gt;0.42,"1:00",IF(M49-L49&gt;0.25,"0:30","0:00")))</f>
        <v>0:00</v>
      </c>
      <c r="M50" s="23" t="str">
        <f>IF(M49="","0:00",M49-L49-L50)</f>
        <v>0:00</v>
      </c>
      <c r="N50" s="28" t="str">
        <f>IF(N49="0:00","0:00",IF(O49-N49&gt;0.42,"1:00",IF(O49-N49&gt;0.25,"0:30","0:00")))</f>
        <v>0:00</v>
      </c>
      <c r="O50" s="23" t="str">
        <f>IF(O49="","0:00",O49-N49-N50)</f>
        <v>0:00</v>
      </c>
      <c r="P50" s="52"/>
    </row>
    <row r="51" spans="1:16" ht="15.6" x14ac:dyDescent="0.35">
      <c r="A51" s="57" t="s">
        <v>24</v>
      </c>
      <c r="B51" s="24">
        <v>0.40625</v>
      </c>
      <c r="C51" s="25">
        <v>0.72916666666666663</v>
      </c>
      <c r="D51" s="26"/>
      <c r="E51" s="25"/>
      <c r="F51" s="26"/>
      <c r="G51" s="25"/>
      <c r="H51" s="26"/>
      <c r="I51" s="25"/>
      <c r="J51" s="26"/>
      <c r="K51" s="25"/>
      <c r="L51" s="26"/>
      <c r="M51" s="25"/>
      <c r="N51" s="26"/>
      <c r="O51" s="25"/>
      <c r="P51" s="51">
        <f>C52+E52+G52+I52+K52+M52+O52</f>
        <v>0.30208333333333331</v>
      </c>
    </row>
    <row r="52" spans="1:16" ht="16.2" thickBot="1" x14ac:dyDescent="0.4">
      <c r="A52" s="58"/>
      <c r="B52" s="27" t="str">
        <f>IF(B51="0:00","0:00",IF(C51-B51&gt;0.42,"1:00",IF(C51-B51&gt;0.25,"0:30","0:00")))</f>
        <v>0:30</v>
      </c>
      <c r="C52" s="23">
        <f>IF(C51="","0:00",C51-B51-B52)</f>
        <v>0.30208333333333331</v>
      </c>
      <c r="D52" s="28" t="str">
        <f>IF(D51="0:00","0:00",IF(E51-D51&gt;0.42,"1:00",IF(E51-D51&gt;0.25,"0:30","0:00")))</f>
        <v>0:00</v>
      </c>
      <c r="E52" s="23" t="str">
        <f>IF(E51="","0:00",E51-D51-D52)</f>
        <v>0:00</v>
      </c>
      <c r="F52" s="28" t="str">
        <f>IF(F51="0:00","0:00",IF(G51-F51&gt;0.42,"1:00",IF(G51-F51&gt;0.25,"0:30","0:00")))</f>
        <v>0:00</v>
      </c>
      <c r="G52" s="23" t="str">
        <f>IF(G51="","0:00",G51-F51-F52)</f>
        <v>0:00</v>
      </c>
      <c r="H52" s="28" t="str">
        <f>IF(H51="0:00","0:00",IF(I51-H51&gt;0.42,"1:00",IF(I51-H51&gt;0.25,"0:30","0:00")))</f>
        <v>0:00</v>
      </c>
      <c r="I52" s="23" t="str">
        <f>IF(I51="","0:00",I51-H51-H52)</f>
        <v>0:00</v>
      </c>
      <c r="J52" s="28" t="str">
        <f>IF(J51="0:00","0:00",IF(K51-J51&gt;0.42,"1:00",IF(K51-J51&gt;0.25,"0:30","0:00")))</f>
        <v>0:00</v>
      </c>
      <c r="K52" s="23" t="str">
        <f>IF(K51="","0:00",K51-J51-J52)</f>
        <v>0:00</v>
      </c>
      <c r="L52" s="28" t="str">
        <f>IF(L51="0:00","0:00",IF(M51-L51&gt;0.42,"1:00",IF(M51-L51&gt;0.25,"0:30","0:00")))</f>
        <v>0:00</v>
      </c>
      <c r="M52" s="23" t="str">
        <f>IF(M51="","0:00",M51-L51-L52)</f>
        <v>0:00</v>
      </c>
      <c r="N52" s="28" t="str">
        <f>IF(N51="0:00","0:00",IF(O51-N51&gt;0.42,"1:00",IF(O51-N51&gt;0.25,"0:30","0:00")))</f>
        <v>0:00</v>
      </c>
      <c r="O52" s="23" t="str">
        <f>IF(O51="","0:00",O51-N51-N52)</f>
        <v>0:00</v>
      </c>
      <c r="P52" s="52"/>
    </row>
    <row r="53" spans="1:16" ht="16.5" customHeight="1" x14ac:dyDescent="0.35"/>
    <row r="54" spans="1:16" x14ac:dyDescent="0.35">
      <c r="A54" s="12"/>
      <c r="B54" s="12"/>
      <c r="C54" s="13"/>
      <c r="D54" s="12"/>
      <c r="E54" s="13"/>
      <c r="F54" s="12"/>
      <c r="G54" s="13"/>
      <c r="H54" s="12"/>
      <c r="I54" s="13"/>
      <c r="J54" s="12"/>
      <c r="K54" s="13"/>
      <c r="L54" s="12"/>
      <c r="M54" s="13"/>
      <c r="N54" s="12"/>
      <c r="O54" s="13"/>
      <c r="P54" s="12"/>
    </row>
    <row r="55" spans="1:16" x14ac:dyDescent="0.3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5"/>
      <c r="N55" s="15"/>
      <c r="O55" s="16"/>
      <c r="P55" s="16"/>
    </row>
  </sheetData>
  <sheetProtection selectLockedCells="1"/>
  <mergeCells count="65">
    <mergeCell ref="A17:A18"/>
    <mergeCell ref="A19:A20"/>
    <mergeCell ref="P17:P18"/>
    <mergeCell ref="P19:P20"/>
    <mergeCell ref="J6:K6"/>
    <mergeCell ref="P14:P15"/>
    <mergeCell ref="L6:M6"/>
    <mergeCell ref="N6:O6"/>
    <mergeCell ref="B6:C6"/>
    <mergeCell ref="D6:E6"/>
    <mergeCell ref="F6:G6"/>
    <mergeCell ref="H6:I6"/>
    <mergeCell ref="P5:P6"/>
    <mergeCell ref="L5:M5"/>
    <mergeCell ref="N5:O5"/>
    <mergeCell ref="B5:C5"/>
    <mergeCell ref="D5:E5"/>
    <mergeCell ref="F5:G5"/>
    <mergeCell ref="H5:I5"/>
    <mergeCell ref="J5:K5"/>
    <mergeCell ref="N3:O3"/>
    <mergeCell ref="F1:K2"/>
    <mergeCell ref="F3:G3"/>
    <mergeCell ref="A1:D3"/>
    <mergeCell ref="P31:P32"/>
    <mergeCell ref="A31:A32"/>
    <mergeCell ref="P21:P22"/>
    <mergeCell ref="P23:P24"/>
    <mergeCell ref="A25:A26"/>
    <mergeCell ref="A27:A28"/>
    <mergeCell ref="A29:A30"/>
    <mergeCell ref="A21:A22"/>
    <mergeCell ref="A23:A24"/>
    <mergeCell ref="P25:P26"/>
    <mergeCell ref="P27:P28"/>
    <mergeCell ref="P29:P30"/>
    <mergeCell ref="P49:P50"/>
    <mergeCell ref="P51:P52"/>
    <mergeCell ref="A35:A36"/>
    <mergeCell ref="A38:A39"/>
    <mergeCell ref="P35:P36"/>
    <mergeCell ref="A42:A43"/>
    <mergeCell ref="A45:A46"/>
    <mergeCell ref="A47:A48"/>
    <mergeCell ref="A49:A50"/>
    <mergeCell ref="A51:A52"/>
    <mergeCell ref="A44:P44"/>
    <mergeCell ref="P42:P43"/>
    <mergeCell ref="P45:P46"/>
    <mergeCell ref="A5:A6"/>
    <mergeCell ref="A37:P37"/>
    <mergeCell ref="A40:P40"/>
    <mergeCell ref="A41:P41"/>
    <mergeCell ref="P47:P48"/>
    <mergeCell ref="A16:P16"/>
    <mergeCell ref="A7:P7"/>
    <mergeCell ref="P33:P34"/>
    <mergeCell ref="A33:A34"/>
    <mergeCell ref="A8:A9"/>
    <mergeCell ref="A10:A11"/>
    <mergeCell ref="A12:A13"/>
    <mergeCell ref="A14:A15"/>
    <mergeCell ref="P8:P9"/>
    <mergeCell ref="P10:P11"/>
    <mergeCell ref="P12:P13"/>
  </mergeCells>
  <conditionalFormatting sqref="A47 A42 A49 A51 A54:M55 N54:P54 A56:P1048576 A53 A38 B42:P43 A45 B45:O52 P45 P47 P49 P51 P53 S1:XFD1048576 R1:R4 R6:R1048576 E2:E4 P2:P4 P8 A1 H3 F2:K2 F4:K6 L2:O6 E6 A12:A15 J3 A8:A10 C10:P15 A5:D6 A17:A35 P38:P39 B17:P36 B8:O15 Q1:Q1048576">
    <cfRule type="cellIs" dxfId="0" priority="41" operator="equal">
      <formula>0</formula>
    </cfRule>
  </conditionalFormatting>
  <conditionalFormatting sqref="A47 A42 A49 A51 A54:P54 A38 B42:P43 A45 B45:O52 P45 P47 P49 P51 Q18 P8 A12:A15 A8:A10 B10:P15 A6:O6 A17:A35 P38:P39 B17:P36 B8:O15">
    <cfRule type="containsBlanks" priority="40" stopIfTrue="1">
      <formula>LEN(TRIM(A6))=0</formula>
    </cfRule>
  </conditionalFormatting>
  <printOptions horizontalCentered="1" verticalCentered="1"/>
  <pageMargins left="0.11811023622047245" right="0.11811023622047245" top="0.55118110236220474" bottom="0.55118110236220474" header="0.31496062992125984" footer="0.31496062992125984"/>
  <pageSetup orientation="landscape" r:id="rId1"/>
  <headerFooter>
    <oddHeader>&amp;CHoraire</oddHeader>
    <oddFooter>&amp;CBombay 230 - Place Rosemère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workbookViewId="0">
      <selection activeCell="E19" sqref="E19"/>
    </sheetView>
  </sheetViews>
  <sheetFormatPr baseColWidth="10" defaultRowHeight="14.4" x14ac:dyDescent="0.3"/>
  <sheetData>
    <row r="1" spans="1:16" ht="15" x14ac:dyDescent="0.35">
      <c r="A1" s="70"/>
      <c r="B1" s="71"/>
      <c r="C1" s="71"/>
      <c r="D1" s="72"/>
      <c r="E1" s="1"/>
      <c r="F1" s="62" t="s">
        <v>8</v>
      </c>
      <c r="G1" s="63"/>
      <c r="H1" s="63"/>
      <c r="I1" s="63"/>
      <c r="J1" s="63"/>
      <c r="K1" s="64"/>
      <c r="L1" s="1"/>
      <c r="M1" s="1"/>
      <c r="N1" s="1"/>
      <c r="O1" s="1"/>
      <c r="P1" s="1"/>
    </row>
    <row r="2" spans="1:16" ht="15" x14ac:dyDescent="0.35">
      <c r="A2" s="73"/>
      <c r="B2" s="74"/>
      <c r="C2" s="74"/>
      <c r="D2" s="75"/>
      <c r="E2" s="2"/>
      <c r="F2" s="65"/>
      <c r="G2" s="66"/>
      <c r="H2" s="66"/>
      <c r="I2" s="66"/>
      <c r="J2" s="66"/>
      <c r="K2" s="67"/>
      <c r="L2" s="2"/>
      <c r="M2" s="3"/>
      <c r="N2" s="4"/>
      <c r="O2" s="4"/>
      <c r="P2" s="2"/>
    </row>
    <row r="3" spans="1:16" ht="15.6" thickBot="1" x14ac:dyDescent="0.35">
      <c r="A3" s="76"/>
      <c r="B3" s="77"/>
      <c r="C3" s="77"/>
      <c r="D3" s="78"/>
      <c r="E3" s="5"/>
      <c r="F3" s="68" t="s">
        <v>20</v>
      </c>
      <c r="G3" s="69"/>
      <c r="H3" s="20">
        <v>43520</v>
      </c>
      <c r="I3" s="21" t="s">
        <v>29</v>
      </c>
      <c r="J3" s="20">
        <v>43526</v>
      </c>
      <c r="K3" s="17"/>
      <c r="L3" s="6"/>
      <c r="M3" s="5"/>
      <c r="N3" s="61"/>
      <c r="O3" s="61"/>
      <c r="P3" s="6"/>
    </row>
    <row r="4" spans="1:16" ht="15.6" thickBot="1" x14ac:dyDescent="0.4">
      <c r="A4" s="22"/>
      <c r="B4" s="22"/>
      <c r="C4" s="22"/>
      <c r="D4" s="22"/>
      <c r="E4" s="7"/>
      <c r="F4" s="8"/>
      <c r="G4" s="8"/>
      <c r="H4" s="8"/>
      <c r="I4" s="2"/>
      <c r="J4" s="2"/>
      <c r="K4" s="2"/>
      <c r="L4" s="2"/>
      <c r="M4" s="2"/>
      <c r="N4" s="2"/>
      <c r="O4" s="2"/>
      <c r="P4" s="2"/>
    </row>
    <row r="5" spans="1:16" ht="15.6" x14ac:dyDescent="0.35">
      <c r="A5" s="29"/>
      <c r="B5" s="91">
        <v>24</v>
      </c>
      <c r="C5" s="92"/>
      <c r="D5" s="91">
        <v>25</v>
      </c>
      <c r="E5" s="92"/>
      <c r="F5" s="91">
        <v>26</v>
      </c>
      <c r="G5" s="92"/>
      <c r="H5" s="91">
        <v>27</v>
      </c>
      <c r="I5" s="92"/>
      <c r="J5" s="91">
        <v>28</v>
      </c>
      <c r="K5" s="92"/>
      <c r="L5" s="91">
        <v>1</v>
      </c>
      <c r="M5" s="92"/>
      <c r="N5" s="91">
        <v>2</v>
      </c>
      <c r="O5" s="92"/>
      <c r="P5" s="89" t="s">
        <v>28</v>
      </c>
    </row>
    <row r="6" spans="1:16" ht="16.2" thickBot="1" x14ac:dyDescent="0.4">
      <c r="A6" s="30"/>
      <c r="B6" s="87" t="s">
        <v>7</v>
      </c>
      <c r="C6" s="88"/>
      <c r="D6" s="87" t="s">
        <v>1</v>
      </c>
      <c r="E6" s="88"/>
      <c r="F6" s="87" t="s">
        <v>2</v>
      </c>
      <c r="G6" s="88"/>
      <c r="H6" s="87" t="s">
        <v>3</v>
      </c>
      <c r="I6" s="88"/>
      <c r="J6" s="87" t="s">
        <v>4</v>
      </c>
      <c r="K6" s="88"/>
      <c r="L6" s="87" t="s">
        <v>5</v>
      </c>
      <c r="M6" s="88"/>
      <c r="N6" s="87" t="s">
        <v>6</v>
      </c>
      <c r="O6" s="88"/>
      <c r="P6" s="90"/>
    </row>
    <row r="7" spans="1:16" ht="24" thickBot="1" x14ac:dyDescent="0.35">
      <c r="A7" s="48" t="s">
        <v>30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50"/>
    </row>
    <row r="8" spans="1:16" ht="15.6" x14ac:dyDescent="0.3">
      <c r="A8" s="85" t="s">
        <v>10</v>
      </c>
      <c r="B8" s="24">
        <v>0.40625</v>
      </c>
      <c r="C8" s="25">
        <v>0.72916666666666663</v>
      </c>
      <c r="D8" s="26">
        <v>0.40625</v>
      </c>
      <c r="E8" s="25">
        <v>0.75</v>
      </c>
      <c r="F8" s="26"/>
      <c r="G8" s="25"/>
      <c r="H8" s="26">
        <v>0.5</v>
      </c>
      <c r="I8" s="25">
        <v>0.89583333333333337</v>
      </c>
      <c r="J8" s="26"/>
      <c r="K8" s="25"/>
      <c r="L8" s="26">
        <v>0.40625</v>
      </c>
      <c r="M8" s="25">
        <v>0.75</v>
      </c>
      <c r="N8" s="26">
        <v>0.36458333333333331</v>
      </c>
      <c r="O8" s="25">
        <v>0.72916666666666663</v>
      </c>
      <c r="P8" s="79">
        <f>C9+E9+G9+I9+K9+M9+O9</f>
        <v>1.6666666666666667</v>
      </c>
    </row>
    <row r="9" spans="1:16" ht="16.2" thickBot="1" x14ac:dyDescent="0.35">
      <c r="A9" s="86"/>
      <c r="B9" s="27" t="str">
        <f>IF(B8="0:00","0:00",IF(C8-B8&gt;0.42,"1:00",IF(C8-B8&gt;0.25,"0:30","0:00")))</f>
        <v>0:30</v>
      </c>
      <c r="C9" s="23">
        <f>IF(C8="","0:00",C8-B8-B9)</f>
        <v>0.30208333333333331</v>
      </c>
      <c r="D9" s="28" t="str">
        <f>IF(D8="0:00","0:00",IF(E8-D8&gt;0.42,"1:00",IF(E8-D8&gt;0.25,"0:30","0:00")))</f>
        <v>0:30</v>
      </c>
      <c r="E9" s="23">
        <f>IF(E8="","0:00",E8-D8-D9)</f>
        <v>0.32291666666666669</v>
      </c>
      <c r="F9" s="28" t="str">
        <f>IF(F8="0:00","0:00",IF(G8-F8&gt;0.42,"1:00",IF(G8-F8&gt;0.25,"0:30","0:00")))</f>
        <v>0:00</v>
      </c>
      <c r="G9" s="23" t="str">
        <f>IF(G8="","0:00",G8-F8-F9)</f>
        <v>0:00</v>
      </c>
      <c r="H9" s="28" t="str">
        <f>IF(H8="0:00","0:00",IF(I8-H8&gt;0.42,"1:00",IF(I8-H8&gt;0.25,"0:30","0:00")))</f>
        <v>0:30</v>
      </c>
      <c r="I9" s="23">
        <f>IF(I8="","0:00",I8-H8-H9)</f>
        <v>0.37500000000000006</v>
      </c>
      <c r="J9" s="28" t="str">
        <f>IF(J8="0:00","0:00",IF(K8-J8&gt;0.42,"1:00",IF(K8-J8&gt;0.25,"0:30","0:00")))</f>
        <v>0:00</v>
      </c>
      <c r="K9" s="23" t="str">
        <f>IF(K8="","0:00",K8-J8-J9)</f>
        <v>0:00</v>
      </c>
      <c r="L9" s="28" t="str">
        <f>IF(L8="0:00","0:00",IF(M8-L8&gt;0.42,"1:00",IF(M8-L8&gt;0.25,"0:30","0:00")))</f>
        <v>0:30</v>
      </c>
      <c r="M9" s="23">
        <f>IF(M8="","0:00",M8-L8-L9)</f>
        <v>0.32291666666666669</v>
      </c>
      <c r="N9" s="28" t="str">
        <f>IF(N8="0:00","0:00",IF(O8-N8&gt;0.42,"1:00",IF(O8-N8&gt;0.25,"0:30","0:00")))</f>
        <v>0:30</v>
      </c>
      <c r="O9" s="23">
        <f>IF(O8="","0:00",O8-N8-N9)</f>
        <v>0.34375</v>
      </c>
      <c r="P9" s="80"/>
    </row>
    <row r="10" spans="1:16" ht="15.6" x14ac:dyDescent="0.3">
      <c r="A10" s="40" t="s">
        <v>11</v>
      </c>
      <c r="B10" s="24">
        <v>0.40625</v>
      </c>
      <c r="C10" s="25">
        <v>0.72916666666666663</v>
      </c>
      <c r="D10" s="26">
        <v>0.40625</v>
      </c>
      <c r="E10" s="25">
        <v>0.75</v>
      </c>
      <c r="F10" s="26"/>
      <c r="G10" s="25"/>
      <c r="H10" s="26">
        <v>0.5</v>
      </c>
      <c r="I10" s="25">
        <v>0.89583333333333337</v>
      </c>
      <c r="J10" s="26"/>
      <c r="K10" s="25"/>
      <c r="L10" s="26">
        <v>0.40625</v>
      </c>
      <c r="M10" s="25">
        <v>0.75</v>
      </c>
      <c r="N10" s="26">
        <v>0.36458333333333331</v>
      </c>
      <c r="O10" s="25">
        <v>0.72916666666666663</v>
      </c>
      <c r="P10" s="79">
        <f>C11+E11+G11+I11+K11+M11+O11</f>
        <v>1.6666666666666667</v>
      </c>
    </row>
    <row r="11" spans="1:16" ht="16.2" thickBot="1" x14ac:dyDescent="0.35">
      <c r="A11" s="41"/>
      <c r="B11" s="27" t="str">
        <f>IF(B10="0:00","0:00",IF(C10-B10&gt;0.42,"1:00",IF(C10-B10&gt;0.25,"0:30","0:00")))</f>
        <v>0:30</v>
      </c>
      <c r="C11" s="23">
        <f>IF(C10="","0:00",C10-B10-B11)</f>
        <v>0.30208333333333331</v>
      </c>
      <c r="D11" s="28" t="str">
        <f>IF(D10="0:00","0:00",IF(E10-D10&gt;0.42,"1:00",IF(E10-D10&gt;0.25,"0:30","0:00")))</f>
        <v>0:30</v>
      </c>
      <c r="E11" s="23">
        <f>IF(E10="","0:00",E10-D10-D11)</f>
        <v>0.32291666666666669</v>
      </c>
      <c r="F11" s="28" t="str">
        <f>IF(F10="0:00","0:00",IF(G10-F10&gt;0.42,"1:00",IF(G10-F10&gt;0.25,"0:30","0:00")))</f>
        <v>0:00</v>
      </c>
      <c r="G11" s="23" t="str">
        <f>IF(G10="","0:00",G10-F10-F11)</f>
        <v>0:00</v>
      </c>
      <c r="H11" s="28" t="str">
        <f>IF(H10="0:00","0:00",IF(I10-H10&gt;0.42,"1:00",IF(I10-H10&gt;0.25,"0:30","0:00")))</f>
        <v>0:30</v>
      </c>
      <c r="I11" s="23">
        <f>IF(I10="","0:00",I10-H10-H11)</f>
        <v>0.37500000000000006</v>
      </c>
      <c r="J11" s="28" t="str">
        <f>IF(J10="0:00","0:00",IF(K10-J10&gt;0.42,"1:00",IF(K10-J10&gt;0.25,"0:30","0:00")))</f>
        <v>0:00</v>
      </c>
      <c r="K11" s="23" t="str">
        <f>IF(K10="","0:00",K10-J10-J11)</f>
        <v>0:00</v>
      </c>
      <c r="L11" s="28" t="str">
        <f>IF(L10="0:00","0:00",IF(M10-L10&gt;0.42,"1:00",IF(M10-L10&gt;0.25,"0:30","0:00")))</f>
        <v>0:30</v>
      </c>
      <c r="M11" s="23">
        <f>IF(M10="","0:00",M10-L10-L11)</f>
        <v>0.32291666666666669</v>
      </c>
      <c r="N11" s="28" t="str">
        <f>IF(N10="0:00","0:00",IF(O10-N10&gt;0.42,"1:00",IF(O10-N10&gt;0.25,"0:30","0:00")))</f>
        <v>0:30</v>
      </c>
      <c r="O11" s="23">
        <f>IF(O10="","0:00",O10-N10-N11)</f>
        <v>0.34375</v>
      </c>
      <c r="P11" s="80"/>
    </row>
    <row r="12" spans="1:16" ht="15.6" x14ac:dyDescent="0.3">
      <c r="A12" s="40" t="s">
        <v>0</v>
      </c>
      <c r="B12" s="24"/>
      <c r="C12" s="25"/>
      <c r="D12" s="26"/>
      <c r="E12" s="25"/>
      <c r="F12" s="26">
        <v>0.52083333333333337</v>
      </c>
      <c r="G12" s="25">
        <v>0.88541666666666663</v>
      </c>
      <c r="H12" s="26">
        <v>0.40625</v>
      </c>
      <c r="I12" s="25">
        <v>0.75</v>
      </c>
      <c r="J12" s="26">
        <v>0.52083333333333337</v>
      </c>
      <c r="K12" s="25">
        <v>0.89583333333333337</v>
      </c>
      <c r="L12" s="26">
        <v>0.40625</v>
      </c>
      <c r="M12" s="25">
        <v>0.72916666666666663</v>
      </c>
      <c r="N12" s="26">
        <v>0.36458333333333331</v>
      </c>
      <c r="O12" s="25">
        <v>0.72916666666666663</v>
      </c>
      <c r="P12" s="79">
        <f>C13+E13+G13+I13+K13+M13+O13</f>
        <v>1.6666666666666665</v>
      </c>
    </row>
    <row r="13" spans="1:16" ht="16.2" thickBot="1" x14ac:dyDescent="0.35">
      <c r="A13" s="41"/>
      <c r="B13" s="27" t="str">
        <f>IF(B12="0:00","0:00",IF(C12-B12&gt;0.42,"1:00",IF(C12-B12&gt;0.25,"0:30","0:00")))</f>
        <v>0:00</v>
      </c>
      <c r="C13" s="23" t="str">
        <f>IF(C12="","0:00",C12-B12-B13)</f>
        <v>0:00</v>
      </c>
      <c r="D13" s="28" t="str">
        <f>IF(D12="0:00","0:00",IF(E12-D12&gt;0.42,"1:00",IF(E12-D12&gt;0.25,"0:30","0:00")))</f>
        <v>0:00</v>
      </c>
      <c r="E13" s="23" t="str">
        <f>IF(E12="","0:00",E12-D12-D13)</f>
        <v>0:00</v>
      </c>
      <c r="F13" s="28" t="str">
        <f>IF(F12="0:00","0:00",IF(G12-F12&gt;0.42,"1:00",IF(G12-F12&gt;0.25,"0:30","0:00")))</f>
        <v>0:30</v>
      </c>
      <c r="G13" s="23">
        <f>IF(G12="","0:00",G12-F12-F13)</f>
        <v>0.34374999999999994</v>
      </c>
      <c r="H13" s="28" t="str">
        <f>IF(H12="0:00","0:00",IF(I12-H12&gt;0.42,"1:00",IF(I12-H12&gt;0.25,"0:30","0:00")))</f>
        <v>0:30</v>
      </c>
      <c r="I13" s="23">
        <f>IF(I12="","0:00",I12-H12-H13)</f>
        <v>0.32291666666666669</v>
      </c>
      <c r="J13" s="28" t="str">
        <f>IF(J12="0:00","0:00",IF(K12-J12&gt;0.42,"1:00",IF(K12-J12&gt;0.25,"0:30","0:00")))</f>
        <v>0:30</v>
      </c>
      <c r="K13" s="23">
        <f>IF(K12="","0:00",K12-J12-J13)</f>
        <v>0.35416666666666669</v>
      </c>
      <c r="L13" s="28" t="str">
        <f>IF(L12="0:00","0:00",IF(M12-L12&gt;0.42,"1:00",IF(M12-L12&gt;0.25,"0:30","0:00")))</f>
        <v>0:30</v>
      </c>
      <c r="M13" s="23">
        <f>IF(M12="","0:00",M12-L12-L13)</f>
        <v>0.30208333333333331</v>
      </c>
      <c r="N13" s="28" t="str">
        <f>IF(N12="0:00","0:00",IF(O12-N12&gt;0.42,"1:00",IF(O12-N12&gt;0.25,"0:30","0:00")))</f>
        <v>0:30</v>
      </c>
      <c r="O13" s="23">
        <f>IF(O12="","0:00",O12-N12-N13)</f>
        <v>0.34375</v>
      </c>
      <c r="P13" s="80"/>
    </row>
    <row r="14" spans="1:16" ht="15.6" x14ac:dyDescent="0.3">
      <c r="A14" s="40" t="s">
        <v>12</v>
      </c>
      <c r="B14" s="24">
        <v>0.40625</v>
      </c>
      <c r="C14" s="25">
        <v>0.72916666666666663</v>
      </c>
      <c r="D14" s="26">
        <v>0.40625</v>
      </c>
      <c r="E14" s="25">
        <v>0.75</v>
      </c>
      <c r="F14" s="26"/>
      <c r="G14" s="25"/>
      <c r="H14" s="26">
        <v>0.5</v>
      </c>
      <c r="I14" s="25">
        <v>0.89583333333333337</v>
      </c>
      <c r="J14" s="26"/>
      <c r="K14" s="25"/>
      <c r="L14" s="26">
        <v>0.40625</v>
      </c>
      <c r="M14" s="25">
        <v>0.75</v>
      </c>
      <c r="N14" s="26">
        <v>0.36458333333333331</v>
      </c>
      <c r="O14" s="25">
        <v>0.72916666666666663</v>
      </c>
      <c r="P14" s="79">
        <f>C15+E15+G15+I15+K15+M15+O15</f>
        <v>1.6666666666666667</v>
      </c>
    </row>
    <row r="15" spans="1:16" ht="16.2" thickBot="1" x14ac:dyDescent="0.35">
      <c r="A15" s="41"/>
      <c r="B15" s="27" t="str">
        <f>IF(B14="0:00","0:00",IF(C14-B14&gt;0.42,"1:00",IF(C14-B14&gt;0.25,"0:30","0:00")))</f>
        <v>0:30</v>
      </c>
      <c r="C15" s="23">
        <f>IF(C14="","0:00",C14-B14-B15)</f>
        <v>0.30208333333333331</v>
      </c>
      <c r="D15" s="28" t="str">
        <f>IF(D14="0:00","0:00",IF(E14-D14&gt;0.42,"1:00",IF(E14-D14&gt;0.25,"0:30","0:00")))</f>
        <v>0:30</v>
      </c>
      <c r="E15" s="23">
        <f>IF(E14="","0:00",E14-D14-D15)</f>
        <v>0.32291666666666669</v>
      </c>
      <c r="F15" s="28" t="str">
        <f>IF(F14="0:00","0:00",IF(G14-F14&gt;0.42,"1:00",IF(G14-F14&gt;0.25,"0:30","0:00")))</f>
        <v>0:00</v>
      </c>
      <c r="G15" s="23" t="str">
        <f>IF(G14="","0:00",G14-F14-F15)</f>
        <v>0:00</v>
      </c>
      <c r="H15" s="28" t="str">
        <f>IF(H14="0:00","0:00",IF(I14-H14&gt;0.42,"1:00",IF(I14-H14&gt;0.25,"0:30","0:00")))</f>
        <v>0:30</v>
      </c>
      <c r="I15" s="23">
        <f>IF(I14="","0:00",I14-H14-H15)</f>
        <v>0.37500000000000006</v>
      </c>
      <c r="J15" s="28" t="str">
        <f>IF(J14="0:00","0:00",IF(K14-J14&gt;0.42,"1:00",IF(K14-J14&gt;0.25,"0:30","0:00")))</f>
        <v>0:00</v>
      </c>
      <c r="K15" s="23" t="str">
        <f>IF(K14="","0:00",K14-J14-J15)</f>
        <v>0:00</v>
      </c>
      <c r="L15" s="28" t="str">
        <f>IF(L14="0:00","0:00",IF(M14-L14&gt;0.42,"1:00",IF(M14-L14&gt;0.25,"0:30","0:00")))</f>
        <v>0:30</v>
      </c>
      <c r="M15" s="23">
        <f>IF(M14="","0:00",M14-L14-L15)</f>
        <v>0.32291666666666669</v>
      </c>
      <c r="N15" s="28" t="str">
        <f>IF(N14="0:00","0:00",IF(O14-N14&gt;0.42,"1:00",IF(O14-N14&gt;0.25,"0:30","0:00")))</f>
        <v>0:30</v>
      </c>
      <c r="O15" s="23">
        <f>IF(O14="","0:00",O14-N14-N15)</f>
        <v>0.34375</v>
      </c>
      <c r="P15" s="79"/>
    </row>
  </sheetData>
  <mergeCells count="28">
    <mergeCell ref="A7:P7"/>
    <mergeCell ref="A8:A9"/>
    <mergeCell ref="P8:P9"/>
    <mergeCell ref="A10:A11"/>
    <mergeCell ref="F3:G3"/>
    <mergeCell ref="N3:O3"/>
    <mergeCell ref="A1:D3"/>
    <mergeCell ref="F1:K2"/>
    <mergeCell ref="P5:P6"/>
    <mergeCell ref="N5:O5"/>
    <mergeCell ref="B6:C6"/>
    <mergeCell ref="D6:E6"/>
    <mergeCell ref="F6:G6"/>
    <mergeCell ref="H6:I6"/>
    <mergeCell ref="J6:K6"/>
    <mergeCell ref="L6:M6"/>
    <mergeCell ref="N6:O6"/>
    <mergeCell ref="B5:C5"/>
    <mergeCell ref="D5:E5"/>
    <mergeCell ref="F5:G5"/>
    <mergeCell ref="H5:I5"/>
    <mergeCell ref="J5:K5"/>
    <mergeCell ref="L5:M5"/>
    <mergeCell ref="P10:P11"/>
    <mergeCell ref="A12:A13"/>
    <mergeCell ref="P12:P13"/>
    <mergeCell ref="A14:A15"/>
    <mergeCell ref="P14:P15"/>
  </mergeCells>
  <conditionalFormatting sqref="E2:E4 P2:P4 P8 A1 H3 F2:K2 F4:K6 L2:O6 E6 A12:A15 J3 A8:A10 C10:P15 A5:D6 C8:O9 B8:B15">
    <cfRule type="cellIs" dxfId="1" priority="2" operator="equal">
      <formula>0</formula>
    </cfRule>
  </conditionalFormatting>
  <conditionalFormatting sqref="P8 A12:A15 A8:A10 B10:P15 A6:O6 B8:O9">
    <cfRule type="containsBlanks" priority="1" stopIfTrue="1">
      <formula>LEN(TRIM(A6))=0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9" sqref="D19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Horaire</vt:lpstr>
      <vt:lpstr>Gestion</vt:lpstr>
      <vt:lpstr>Vendeur</vt:lpstr>
      <vt:lpstr>Designer - Entrepôt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billko</dc:creator>
  <cp:lastModifiedBy>Dede</cp:lastModifiedBy>
  <cp:lastPrinted>2018-07-04T01:21:10Z</cp:lastPrinted>
  <dcterms:created xsi:type="dcterms:W3CDTF">2017-09-26T18:30:37Z</dcterms:created>
  <dcterms:modified xsi:type="dcterms:W3CDTF">2019-02-11T18:26:46Z</dcterms:modified>
</cp:coreProperties>
</file>