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435" windowWidth="19170" windowHeight="3480"/>
  </bookViews>
  <sheets>
    <sheet name="3567E5102" sheetId="1" r:id="rId1"/>
    <sheet name="Conversion" sheetId="2" r:id="rId2"/>
  </sheets>
  <definedNames>
    <definedName name="Table">OFFSET(Conversion!$A$2:$B$2,,,COUNTA(Conversion!$A:$A)-1)</definedName>
  </definedNames>
  <calcPr calcId="114210" fullCalcOnLoad="1" iterate="1"/>
</workbook>
</file>

<file path=xl/calcChain.xml><?xml version="1.0" encoding="utf-8"?>
<calcChain xmlns="http://schemas.openxmlformats.org/spreadsheetml/2006/main">
  <c r="D9" i="2"/>
  <c r="D4"/>
  <c r="D5"/>
  <c r="D6"/>
  <c r="D7"/>
  <c r="D8"/>
  <c r="F9"/>
  <c r="E9"/>
  <c r="F8"/>
  <c r="E8"/>
  <c r="F7"/>
  <c r="E7"/>
  <c r="F6"/>
  <c r="E6"/>
  <c r="F5"/>
  <c r="E5"/>
  <c r="F4"/>
  <c r="E4"/>
  <c r="D2"/>
  <c r="E7" i="1" a="1"/>
  <c r="E7"/>
  <c r="F7" a="1"/>
  <c r="F7"/>
  <c r="G7" a="1"/>
  <c r="G7"/>
  <c r="H7" a="1"/>
  <c r="H7"/>
  <c r="I7" a="1"/>
  <c r="I7"/>
  <c r="J7" a="1"/>
  <c r="J7"/>
  <c r="K7" a="1"/>
  <c r="K7"/>
  <c r="L7" a="1"/>
  <c r="L7"/>
  <c r="M7" a="1"/>
  <c r="M7"/>
  <c r="E8" a="1"/>
  <c r="E8"/>
  <c r="F8" a="1"/>
  <c r="F8"/>
  <c r="G8" a="1"/>
  <c r="G8"/>
  <c r="H8" a="1"/>
  <c r="H8"/>
  <c r="I8" a="1"/>
  <c r="I8"/>
  <c r="J8" a="1"/>
  <c r="J8"/>
  <c r="K8" a="1"/>
  <c r="K8"/>
  <c r="L8" a="1"/>
  <c r="L8"/>
  <c r="M8" a="1"/>
  <c r="M8"/>
  <c r="E9" a="1"/>
  <c r="E9"/>
  <c r="F9" a="1"/>
  <c r="F9"/>
  <c r="G9" a="1"/>
  <c r="G9"/>
  <c r="H9" a="1"/>
  <c r="H9"/>
  <c r="I9" a="1"/>
  <c r="I9"/>
  <c r="J9" a="1"/>
  <c r="J9"/>
  <c r="K9" a="1"/>
  <c r="K9"/>
  <c r="L9" a="1"/>
  <c r="L9"/>
  <c r="M9" a="1"/>
  <c r="M9"/>
  <c r="E10" a="1"/>
  <c r="E10"/>
  <c r="F10" a="1"/>
  <c r="F10"/>
  <c r="G10" a="1"/>
  <c r="G10"/>
  <c r="H10" a="1"/>
  <c r="H10"/>
  <c r="I10" a="1"/>
  <c r="I10"/>
  <c r="J10" a="1"/>
  <c r="J10"/>
  <c r="K10" a="1"/>
  <c r="K10"/>
  <c r="L10" a="1"/>
  <c r="L10"/>
  <c r="M10" a="1"/>
  <c r="M10"/>
  <c r="E11" a="1"/>
  <c r="E11"/>
  <c r="F11" a="1"/>
  <c r="F11"/>
  <c r="G11" a="1"/>
  <c r="G11"/>
  <c r="H11" a="1"/>
  <c r="H11"/>
  <c r="I11" a="1"/>
  <c r="I11"/>
  <c r="J11" a="1"/>
  <c r="J11"/>
  <c r="K11" a="1"/>
  <c r="K11"/>
  <c r="L11" a="1"/>
  <c r="L11"/>
  <c r="M11" a="1"/>
  <c r="M11"/>
  <c r="E12" a="1"/>
  <c r="E12"/>
  <c r="F12" a="1"/>
  <c r="F12"/>
  <c r="G12" a="1"/>
  <c r="G12"/>
  <c r="H12" a="1"/>
  <c r="H12"/>
  <c r="I12" a="1"/>
  <c r="I12"/>
  <c r="J12" a="1"/>
  <c r="J12"/>
  <c r="K12" a="1"/>
  <c r="K12"/>
  <c r="L12" a="1"/>
  <c r="L12"/>
  <c r="M12" a="1"/>
  <c r="M12"/>
  <c r="D8" a="1"/>
  <c r="D8"/>
  <c r="D9" a="1"/>
  <c r="D9"/>
  <c r="D10" a="1"/>
  <c r="D10"/>
  <c r="D11" a="1"/>
  <c r="D11"/>
  <c r="D12" a="1"/>
  <c r="D12"/>
  <c r="D7" a="1"/>
  <c r="D7"/>
  <c r="F13"/>
  <c r="G13"/>
  <c r="H13"/>
  <c r="I13"/>
  <c r="J13"/>
  <c r="K13"/>
  <c r="L13"/>
  <c r="M13"/>
  <c r="N13"/>
  <c r="O8"/>
  <c r="O9"/>
  <c r="O10"/>
  <c r="O11"/>
  <c r="O12"/>
  <c r="D13"/>
  <c r="F14"/>
  <c r="G14"/>
  <c r="N14"/>
  <c r="O5"/>
  <c r="D14"/>
  <c r="K14"/>
  <c r="L14"/>
  <c r="M14"/>
  <c r="J14"/>
  <c r="I14"/>
  <c r="H14"/>
  <c r="O7"/>
  <c r="E13"/>
  <c r="O13"/>
  <c r="E14"/>
  <c r="O14"/>
</calcChain>
</file>

<file path=xl/sharedStrings.xml><?xml version="1.0" encoding="utf-8"?>
<sst xmlns="http://schemas.openxmlformats.org/spreadsheetml/2006/main" count="17" uniqueCount="17">
  <si>
    <t>XS</t>
  </si>
  <si>
    <t>S</t>
  </si>
  <si>
    <t>M</t>
  </si>
  <si>
    <t>L</t>
  </si>
  <si>
    <t>magasin1</t>
  </si>
  <si>
    <t>magasin2</t>
  </si>
  <si>
    <t>magasin3</t>
  </si>
  <si>
    <t>magasin4</t>
  </si>
  <si>
    <t>magasin5</t>
  </si>
  <si>
    <t>magasin6</t>
  </si>
  <si>
    <t>tot mag</t>
  </si>
  <si>
    <t>% dispatch</t>
  </si>
  <si>
    <t>taille</t>
  </si>
  <si>
    <t>qty achat</t>
  </si>
  <si>
    <t>diff qty achat
vs tot mag</t>
  </si>
  <si>
    <t>Qté</t>
  </si>
  <si>
    <t>écart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</si>
</sst>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color indexed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3" fontId="2" fillId="4" borderId="5" xfId="0" applyNumberFormat="1" applyFont="1" applyFill="1" applyBorder="1" applyAlignment="1">
      <alignment horizontal="center"/>
    </xf>
    <xf numFmtId="3" fontId="2" fillId="0" borderId="6" xfId="0" applyNumberFormat="1" applyFont="1" applyFill="1" applyBorder="1" applyAlignment="1">
      <alignment horizontal="center"/>
    </xf>
    <xf numFmtId="3" fontId="2" fillId="4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5" borderId="0" xfId="0" applyNumberFormat="1" applyFont="1" applyFill="1" applyBorder="1" applyAlignment="1">
      <alignment horizontal="center" wrapText="1"/>
    </xf>
    <xf numFmtId="3" fontId="2" fillId="5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/>
    </xf>
    <xf numFmtId="4" fontId="2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16</xdr:row>
      <xdr:rowOff>142875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809750" y="2895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342900</xdr:colOff>
      <xdr:row>16</xdr:row>
      <xdr:rowOff>76200</xdr:rowOff>
    </xdr:from>
    <xdr:ext cx="4394793" cy="76046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400175" y="2828925"/>
          <a:ext cx="4394793" cy="76046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valeurs de 11 à 100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Sur ce fichier, en utilisant la Table de conversion en feuille de ce nom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ajoute 1 ou rien, ou on enlève 2 fois 1 de façon aléatoire.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Noter que le résultat par magasin est volatile et se modifie à chaque recalcul.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total, lui, ne change pas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2:U105"/>
  <sheetViews>
    <sheetView tabSelected="1" workbookViewId="0">
      <selection activeCell="M20" sqref="M20"/>
    </sheetView>
  </sheetViews>
  <sheetFormatPr baseColWidth="10" defaultRowHeight="12.75"/>
  <cols>
    <col min="1" max="1" width="6.7109375" style="2" customWidth="1"/>
    <col min="2" max="2" width="9.140625" style="2" customWidth="1"/>
    <col min="3" max="3" width="15" style="21" customWidth="1"/>
    <col min="4" max="13" width="7.28515625" style="2" customWidth="1"/>
    <col min="14" max="14" width="0.85546875" style="2" customWidth="1"/>
    <col min="15" max="15" width="9.7109375" style="2" bestFit="1" customWidth="1"/>
    <col min="16" max="16" width="0.85546875" style="2" customWidth="1"/>
    <col min="17" max="16384" width="11.42578125" style="2"/>
  </cols>
  <sheetData>
    <row r="2" spans="1:21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1">
      <c r="A3" s="3"/>
      <c r="B3" s="11"/>
      <c r="C3" s="7" t="s">
        <v>12</v>
      </c>
      <c r="D3" s="4" t="s">
        <v>0</v>
      </c>
      <c r="E3" s="5" t="s">
        <v>1</v>
      </c>
      <c r="F3" s="5" t="s">
        <v>2</v>
      </c>
      <c r="G3" s="5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6">
        <v>0</v>
      </c>
      <c r="N3" s="7"/>
      <c r="O3" s="8"/>
      <c r="P3" s="1"/>
    </row>
    <row r="4" spans="1:2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1"/>
    </row>
    <row r="5" spans="1:21">
      <c r="A5" s="3"/>
      <c r="B5" s="7"/>
      <c r="C5" s="24" t="s">
        <v>13</v>
      </c>
      <c r="D5" s="12">
        <v>100</v>
      </c>
      <c r="E5" s="13">
        <v>59</v>
      </c>
      <c r="F5" s="13">
        <v>59</v>
      </c>
      <c r="G5" s="13">
        <v>27</v>
      </c>
      <c r="H5" s="13">
        <v>51</v>
      </c>
      <c r="I5" s="13">
        <v>52</v>
      </c>
      <c r="J5" s="13">
        <v>53</v>
      </c>
      <c r="K5" s="13">
        <v>54</v>
      </c>
      <c r="L5" s="13">
        <v>55</v>
      </c>
      <c r="M5" s="13">
        <v>56</v>
      </c>
      <c r="N5" s="7"/>
      <c r="O5" s="8">
        <f>SUM(D5:M5)</f>
        <v>566</v>
      </c>
      <c r="P5" s="1"/>
    </row>
    <row r="6" spans="1:21">
      <c r="A6" s="3"/>
      <c r="B6" s="3" t="s">
        <v>11</v>
      </c>
      <c r="C6" s="3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8"/>
      <c r="P6" s="1"/>
    </row>
    <row r="7" spans="1:21" s="9" customFormat="1">
      <c r="A7" s="3"/>
      <c r="B7" s="14">
        <v>30</v>
      </c>
      <c r="C7" s="15" t="s">
        <v>4</v>
      </c>
      <c r="D7" s="25">
        <f t="array" aca="1" ref="D7" ca="1">IF(VLOOKUP(D$5,Table,2,0)=0,(IF((D$5*$B7%)-INT(D$5*$B7%)&gt;=MIN(IF((D$5*($B$7:$B$12)%)-INT((D$5*($B$7:$B$12)%))&gt;Conversion!$D$2,(D$5*($B$7:$B$12)%)-INT((D$5*($B$7:$B$12)%)))),ROUNDUP((D$5*$B7%),0.5),INT((D$5*$B7%)))-Conversion!$E4),IF(VLOOKUP(D$5,Table,2,0)=1,(IF((D$5*$B7%)-INT(D$5*$B7%)&gt;=MIN(IF((D$5*($B$7:$B$12)%)-INT((D$5*($B$7:$B$12)%))&gt;Conversion!$D$2,(D$5*($B$7:$B$12)%)-INT((D$5*($B$7:$B$12)%)))),ROUNDUP((D$5*$B7%),0.5),INT((D$5*$B7%)))-Conversion!$F4),IF(VLOOKUP(D$5,Table,2,0)=-1,(IF((D$5*$B7%)-INT(D$5*$B7%)&gt;=MIN(IF((D$5*($B$7:$B$12)%)-INT((D$5*($B$7:$B$12)%))&gt;Conversion!$D$2,(D$5*($B$7:$B$12)%)-INT((D$5*($B$7:$B$12)%)))),ROUNDUP((D$5*$B7%),0.5),INT((D$5*$B7%)))))))</f>
        <v>30</v>
      </c>
      <c r="E7" s="25">
        <f t="array" aca="1" ref="E7" ca="1">IF(VLOOKUP(E$5,Table,2,0)=0,(IF((E$5*$B7%)-INT(E$5*$B7%)&gt;=MIN(IF((E$5*($B$7:$B$12)%)-INT((E$5*($B$7:$B$12)%))&gt;Conversion!$D$2,(E$5*($B$7:$B$12)%)-INT((E$5*($B$7:$B$12)%)))),ROUNDUP((E$5*$B7%),0.5),INT((E$5*$B7%)))-Conversion!$E4),IF(VLOOKUP(E$5,Table,2,0)=1,(IF((E$5*$B7%)-INT(E$5*$B7%)&gt;=MIN(IF((E$5*($B$7:$B$12)%)-INT((E$5*($B$7:$B$12)%))&gt;Conversion!$D$2,(E$5*($B$7:$B$12)%)-INT((E$5*($B$7:$B$12)%)))),ROUNDUP((E$5*$B7%),0.5),INT((E$5*$B7%)))-Conversion!$F4),IF(VLOOKUP(E$5,Table,2,0)=-1,(IF((E$5*$B7%)-INT(E$5*$B7%)&gt;=MIN(IF((E$5*($B$7:$B$12)%)-INT((E$5*($B$7:$B$12)%))&gt;Conversion!$D$2,(E$5*($B$7:$B$12)%)-INT((E$5*($B$7:$B$12)%)))),ROUNDUP((E$5*$B7%),0.5),INT((E$5*$B7%)))))))</f>
        <v>18</v>
      </c>
      <c r="F7" s="25">
        <f t="array" aca="1" ref="F7" ca="1">IF(VLOOKUP(F$5,Table,2,0)=0,(IF((F$5*$B7%)-INT(F$5*$B7%)&gt;=MIN(IF((F$5*($B$7:$B$12)%)-INT((F$5*($B$7:$B$12)%))&gt;Conversion!$D$2,(F$5*($B$7:$B$12)%)-INT((F$5*($B$7:$B$12)%)))),ROUNDUP((F$5*$B7%),0.5),INT((F$5*$B7%)))-Conversion!$E4),IF(VLOOKUP(F$5,Table,2,0)=1,(IF((F$5*$B7%)-INT(F$5*$B7%)&gt;=MIN(IF((F$5*($B$7:$B$12)%)-INT((F$5*($B$7:$B$12)%))&gt;Conversion!$D$2,(F$5*($B$7:$B$12)%)-INT((F$5*($B$7:$B$12)%)))),ROUNDUP((F$5*$B7%),0.5),INT((F$5*$B7%)))-Conversion!$F4),IF(VLOOKUP(F$5,Table,2,0)=-1,(IF((F$5*$B7%)-INT(F$5*$B7%)&gt;=MIN(IF((F$5*($B$7:$B$12)%)-INT((F$5*($B$7:$B$12)%))&gt;Conversion!$D$2,(F$5*($B$7:$B$12)%)-INT((F$5*($B$7:$B$12)%)))),ROUNDUP((F$5*$B7%),0.5),INT((F$5*$B7%)))))))</f>
        <v>18</v>
      </c>
      <c r="G7" s="25">
        <f t="array" aca="1" ref="G7" ca="1">IF(VLOOKUP(G$5,Table,2,0)=0,(IF((G$5*$B7%)-INT(G$5*$B7%)&gt;=MIN(IF((G$5*($B$7:$B$12)%)-INT((G$5*($B$7:$B$12)%))&gt;Conversion!$D$2,(G$5*($B$7:$B$12)%)-INT((G$5*($B$7:$B$12)%)))),ROUNDUP((G$5*$B7%),0.5),INT((G$5*$B7%)))-Conversion!$E4),IF(VLOOKUP(G$5,Table,2,0)=1,(IF((G$5*$B7%)-INT(G$5*$B7%)&gt;=MIN(IF((G$5*($B$7:$B$12)%)-INT((G$5*($B$7:$B$12)%))&gt;Conversion!$D$2,(G$5*($B$7:$B$12)%)-INT((G$5*($B$7:$B$12)%)))),ROUNDUP((G$5*$B7%),0.5),INT((G$5*$B7%)))-Conversion!$F4),IF(VLOOKUP(G$5,Table,2,0)=-1,(IF((G$5*$B7%)-INT(G$5*$B7%)&gt;=MIN(IF((G$5*($B$7:$B$12)%)-INT((G$5*($B$7:$B$12)%))&gt;Conversion!$D$2,(G$5*($B$7:$B$12)%)-INT((G$5*($B$7:$B$12)%)))),ROUNDUP((G$5*$B7%),0.5),INT((G$5*$B7%)))))))</f>
        <v>8</v>
      </c>
      <c r="H7" s="25">
        <f t="array" aca="1" ref="H7" ca="1">IF(VLOOKUP(H$5,Table,2,0)=0,(IF((H$5*$B7%)-INT(H$5*$B7%)&gt;=MIN(IF((H$5*($B$7:$B$12)%)-INT((H$5*($B$7:$B$12)%))&gt;Conversion!$D$2,(H$5*($B$7:$B$12)%)-INT((H$5*($B$7:$B$12)%)))),ROUNDUP((H$5*$B7%),0.5),INT((H$5*$B7%)))-Conversion!$E4),IF(VLOOKUP(H$5,Table,2,0)=1,(IF((H$5*$B7%)-INT(H$5*$B7%)&gt;=MIN(IF((H$5*($B$7:$B$12)%)-INT((H$5*($B$7:$B$12)%))&gt;Conversion!$D$2,(H$5*($B$7:$B$12)%)-INT((H$5*($B$7:$B$12)%)))),ROUNDUP((H$5*$B7%),0.5),INT((H$5*$B7%)))-Conversion!$F4),IF(VLOOKUP(H$5,Table,2,0)=-1,(IF((H$5*$B7%)-INT(H$5*$B7%)&gt;=MIN(IF((H$5*($B$7:$B$12)%)-INT((H$5*($B$7:$B$12)%))&gt;Conversion!$D$2,(H$5*($B$7:$B$12)%)-INT((H$5*($B$7:$B$12)%)))),ROUNDUP((H$5*$B7%),0.5),INT((H$5*$B7%)))))))</f>
        <v>16</v>
      </c>
      <c r="I7" s="25">
        <f t="array" aca="1" ref="I7" ca="1">IF(VLOOKUP(I$5,Table,2,0)=0,(IF((I$5*$B7%)-INT(I$5*$B7%)&gt;=MIN(IF((I$5*($B$7:$B$12)%)-INT((I$5*($B$7:$B$12)%))&gt;Conversion!$D$2,(I$5*($B$7:$B$12)%)-INT((I$5*($B$7:$B$12)%)))),ROUNDUP((I$5*$B7%),0.5),INT((I$5*$B7%)))-Conversion!$E4),IF(VLOOKUP(I$5,Table,2,0)=1,(IF((I$5*$B7%)-INT(I$5*$B7%)&gt;=MIN(IF((I$5*($B$7:$B$12)%)-INT((I$5*($B$7:$B$12)%))&gt;Conversion!$D$2,(I$5*($B$7:$B$12)%)-INT((I$5*($B$7:$B$12)%)))),ROUNDUP((I$5*$B7%),0.5),INT((I$5*$B7%)))-Conversion!$F4),IF(VLOOKUP(I$5,Table,2,0)=-1,(IF((I$5*$B7%)-INT(I$5*$B7%)&gt;=MIN(IF((I$5*($B$7:$B$12)%)-INT((I$5*($B$7:$B$12)%))&gt;Conversion!$D$2,(I$5*($B$7:$B$12)%)-INT((I$5*($B$7:$B$12)%)))),ROUNDUP((I$5*$B7%),0.5),INT((I$5*$B7%)))))))</f>
        <v>16</v>
      </c>
      <c r="J7" s="25">
        <f t="array" aca="1" ref="J7" ca="1">IF(VLOOKUP(J$5,Table,2,0)=0,(IF((J$5*$B7%)-INT(J$5*$B7%)&gt;=MIN(IF((J$5*($B$7:$B$12)%)-INT((J$5*($B$7:$B$12)%))&gt;Conversion!$D$2,(J$5*($B$7:$B$12)%)-INT((J$5*($B$7:$B$12)%)))),ROUNDUP((J$5*$B7%),0.5),INT((J$5*$B7%)))-Conversion!$E4),IF(VLOOKUP(J$5,Table,2,0)=1,(IF((J$5*$B7%)-INT(J$5*$B7%)&gt;=MIN(IF((J$5*($B$7:$B$12)%)-INT((J$5*($B$7:$B$12)%))&gt;Conversion!$D$2,(J$5*($B$7:$B$12)%)-INT((J$5*($B$7:$B$12)%)))),ROUNDUP((J$5*$B7%),0.5),INT((J$5*$B7%)))-Conversion!$F4),IF(VLOOKUP(J$5,Table,2,0)=-1,(IF((J$5*$B7%)-INT(J$5*$B7%)&gt;=MIN(IF((J$5*($B$7:$B$12)%)-INT((J$5*($B$7:$B$12)%))&gt;Conversion!$D$2,(J$5*($B$7:$B$12)%)-INT((J$5*($B$7:$B$12)%)))),ROUNDUP((J$5*$B7%),0.5),INT((J$5*$B7%)))))))</f>
        <v>16</v>
      </c>
      <c r="K7" s="25">
        <f t="array" aca="1" ref="K7" ca="1">IF(VLOOKUP(K$5,Table,2,0)=0,(IF((K$5*$B7%)-INT(K$5*$B7%)&gt;=MIN(IF((K$5*($B$7:$B$12)%)-INT((K$5*($B$7:$B$12)%))&gt;Conversion!$D$2,(K$5*($B$7:$B$12)%)-INT((K$5*($B$7:$B$12)%)))),ROUNDUP((K$5*$B7%),0.5),INT((K$5*$B7%)))-Conversion!$E4),IF(VLOOKUP(K$5,Table,2,0)=1,(IF((K$5*$B7%)-INT(K$5*$B7%)&gt;=MIN(IF((K$5*($B$7:$B$12)%)-INT((K$5*($B$7:$B$12)%))&gt;Conversion!$D$2,(K$5*($B$7:$B$12)%)-INT((K$5*($B$7:$B$12)%)))),ROUNDUP((K$5*$B7%),0.5),INT((K$5*$B7%)))-Conversion!$F4),IF(VLOOKUP(K$5,Table,2,0)=-1,(IF((K$5*$B7%)-INT(K$5*$B7%)&gt;=MIN(IF((K$5*($B$7:$B$12)%)-INT((K$5*($B$7:$B$12)%))&gt;Conversion!$D$2,(K$5*($B$7:$B$12)%)-INT((K$5*($B$7:$B$12)%)))),ROUNDUP((K$5*$B7%),0.5),INT((K$5*$B7%)))))))</f>
        <v>16</v>
      </c>
      <c r="L7" s="25">
        <f t="array" aca="1" ref="L7" ca="1">IF(VLOOKUP(L$5,Table,2,0)=0,(IF((L$5*$B7%)-INT(L$5*$B7%)&gt;=MIN(IF((L$5*($B$7:$B$12)%)-INT((L$5*($B$7:$B$12)%))&gt;Conversion!$D$2,(L$5*($B$7:$B$12)%)-INT((L$5*($B$7:$B$12)%)))),ROUNDUP((L$5*$B7%),0.5),INT((L$5*$B7%)))-Conversion!$E4),IF(VLOOKUP(L$5,Table,2,0)=1,(IF((L$5*$B7%)-INT(L$5*$B7%)&gt;=MIN(IF((L$5*($B$7:$B$12)%)-INT((L$5*($B$7:$B$12)%))&gt;Conversion!$D$2,(L$5*($B$7:$B$12)%)-INT((L$5*($B$7:$B$12)%)))),ROUNDUP((L$5*$B7%),0.5),INT((L$5*$B7%)))-Conversion!$F4),IF(VLOOKUP(L$5,Table,2,0)=-1,(IF((L$5*$B7%)-INT(L$5*$B7%)&gt;=MIN(IF((L$5*($B$7:$B$12)%)-INT((L$5*($B$7:$B$12)%))&gt;Conversion!$D$2,(L$5*($B$7:$B$12)%)-INT((L$5*($B$7:$B$12)%)))),ROUNDUP((L$5*$B7%),0.5),INT((L$5*$B7%)))))))</f>
        <v>17</v>
      </c>
      <c r="M7" s="25">
        <f t="array" aca="1" ref="M7" ca="1">IF(VLOOKUP(M$5,Table,2,0)=0,(IF((M$5*$B7%)-INT(M$5*$B7%)&gt;=MIN(IF((M$5*($B$7:$B$12)%)-INT((M$5*($B$7:$B$12)%))&gt;Conversion!$D$2,(M$5*($B$7:$B$12)%)-INT((M$5*($B$7:$B$12)%)))),ROUNDUP((M$5*$B7%),0.5),INT((M$5*$B7%)))-Conversion!$E4),IF(VLOOKUP(M$5,Table,2,0)=1,(IF((M$5*$B7%)-INT(M$5*$B7%)&gt;=MIN(IF((M$5*($B$7:$B$12)%)-INT((M$5*($B$7:$B$12)%))&gt;Conversion!$D$2,(M$5*($B$7:$B$12)%)-INT((M$5*($B$7:$B$12)%)))),ROUNDUP((M$5*$B7%),0.5),INT((M$5*$B7%)))-Conversion!$F4),IF(VLOOKUP(M$5,Table,2,0)=-1,(IF((M$5*$B7%)-INT(M$5*$B7%)&gt;=MIN(IF((M$5*($B$7:$B$12)%)-INT((M$5*($B$7:$B$12)%))&gt;Conversion!$D$2,(M$5*($B$7:$B$12)%)-INT((M$5*($B$7:$B$12)%)))),ROUNDUP((M$5*$B7%),0.5),INT((M$5*$B7%)))))))</f>
        <v>17</v>
      </c>
      <c r="N7" s="7"/>
      <c r="O7" s="16">
        <f t="shared" ref="O7:O12" ca="1" si="0">SUM(D7:M7)</f>
        <v>172</v>
      </c>
      <c r="P7" s="1"/>
      <c r="Q7" s="2"/>
      <c r="U7" s="2"/>
    </row>
    <row r="8" spans="1:21" s="9" customFormat="1">
      <c r="A8" s="3"/>
      <c r="B8" s="14">
        <v>20</v>
      </c>
      <c r="C8" s="15" t="s">
        <v>5</v>
      </c>
      <c r="D8" s="25">
        <f t="array" aca="1" ref="D8" ca="1">IF(VLOOKUP(D$5,Table,2,0)=0,(IF((D$5*$B8%)-INT(D$5*$B8%)&gt;=MIN(IF((D$5*($B$7:$B$12)%)-INT((D$5*($B$7:$B$12)%))&gt;Conversion!$D$2,(D$5*($B$7:$B$12)%)-INT((D$5*($B$7:$B$12)%)))),ROUNDUP((D$5*$B8%),0.5),INT((D$5*$B8%)))-Conversion!$E5),IF(VLOOKUP(D$5,Table,2,0)=1,(IF((D$5*$B8%)-INT(D$5*$B8%)&gt;=MIN(IF((D$5*($B$7:$B$12)%)-INT((D$5*($B$7:$B$12)%))&gt;Conversion!$D$2,(D$5*($B$7:$B$12)%)-INT((D$5*($B$7:$B$12)%)))),ROUNDUP((D$5*$B8%),0.5),INT((D$5*$B8%)))-Conversion!$F5),IF(VLOOKUP(D$5,Table,2,0)=-1,(IF((D$5*$B8%)-INT(D$5*$B8%)&gt;=MIN(IF((D$5*($B$7:$B$12)%)-INT((D$5*($B$7:$B$12)%))&gt;Conversion!$D$2,(D$5*($B$7:$B$12)%)-INT((D$5*($B$7:$B$12)%)))),ROUNDUP((D$5*$B8%),0.5),INT((D$5*$B8%)))))))</f>
        <v>20</v>
      </c>
      <c r="E8" s="25">
        <f t="array" aca="1" ref="E8" ca="1">IF(VLOOKUP(E$5,Table,2,0)=0,(IF((E$5*$B8%)-INT(E$5*$B8%)&gt;=MIN(IF((E$5*($B$7:$B$12)%)-INT((E$5*($B$7:$B$12)%))&gt;Conversion!$D$2,(E$5*($B$7:$B$12)%)-INT((E$5*($B$7:$B$12)%)))),ROUNDUP((E$5*$B8%),0.5),INT((E$5*$B8%)))-Conversion!$E5),IF(VLOOKUP(E$5,Table,2,0)=1,(IF((E$5*$B8%)-INT(E$5*$B8%)&gt;=MIN(IF((E$5*($B$7:$B$12)%)-INT((E$5*($B$7:$B$12)%))&gt;Conversion!$D$2,(E$5*($B$7:$B$12)%)-INT((E$5*($B$7:$B$12)%)))),ROUNDUP((E$5*$B8%),0.5),INT((E$5*$B8%)))-Conversion!$F5),IF(VLOOKUP(E$5,Table,2,0)=-1,(IF((E$5*$B8%)-INT(E$5*$B8%)&gt;=MIN(IF((E$5*($B$7:$B$12)%)-INT((E$5*($B$7:$B$12)%))&gt;Conversion!$D$2,(E$5*($B$7:$B$12)%)-INT((E$5*($B$7:$B$12)%)))),ROUNDUP((E$5*$B8%),0.5),INT((E$5*$B8%)))))))</f>
        <v>12</v>
      </c>
      <c r="F8" s="25">
        <f t="array" aca="1" ref="F8" ca="1">IF(VLOOKUP(F$5,Table,2,0)=0,(IF((F$5*$B8%)-INT(F$5*$B8%)&gt;=MIN(IF((F$5*($B$7:$B$12)%)-INT((F$5*($B$7:$B$12)%))&gt;Conversion!$D$2,(F$5*($B$7:$B$12)%)-INT((F$5*($B$7:$B$12)%)))),ROUNDUP((F$5*$B8%),0.5),INT((F$5*$B8%)))-Conversion!$E5),IF(VLOOKUP(F$5,Table,2,0)=1,(IF((F$5*$B8%)-INT(F$5*$B8%)&gt;=MIN(IF((F$5*($B$7:$B$12)%)-INT((F$5*($B$7:$B$12)%))&gt;Conversion!$D$2,(F$5*($B$7:$B$12)%)-INT((F$5*($B$7:$B$12)%)))),ROUNDUP((F$5*$B8%),0.5),INT((F$5*$B8%)))-Conversion!$F5),IF(VLOOKUP(F$5,Table,2,0)=-1,(IF((F$5*$B8%)-INT(F$5*$B8%)&gt;=MIN(IF((F$5*($B$7:$B$12)%)-INT((F$5*($B$7:$B$12)%))&gt;Conversion!$D$2,(F$5*($B$7:$B$12)%)-INT((F$5*($B$7:$B$12)%)))),ROUNDUP((F$5*$B8%),0.5),INT((F$5*$B8%)))))))</f>
        <v>12</v>
      </c>
      <c r="G8" s="25">
        <f t="array" aca="1" ref="G8" ca="1">IF(VLOOKUP(G$5,Table,2,0)=0,(IF((G$5*$B8%)-INT(G$5*$B8%)&gt;=MIN(IF((G$5*($B$7:$B$12)%)-INT((G$5*($B$7:$B$12)%))&gt;Conversion!$D$2,(G$5*($B$7:$B$12)%)-INT((G$5*($B$7:$B$12)%)))),ROUNDUP((G$5*$B8%),0.5),INT((G$5*$B8%)))-Conversion!$E5),IF(VLOOKUP(G$5,Table,2,0)=1,(IF((G$5*$B8%)-INT(G$5*$B8%)&gt;=MIN(IF((G$5*($B$7:$B$12)%)-INT((G$5*($B$7:$B$12)%))&gt;Conversion!$D$2,(G$5*($B$7:$B$12)%)-INT((G$5*($B$7:$B$12)%)))),ROUNDUP((G$5*$B8%),0.5),INT((G$5*$B8%)))-Conversion!$F5),IF(VLOOKUP(G$5,Table,2,0)=-1,(IF((G$5*$B8%)-INT(G$5*$B8%)&gt;=MIN(IF((G$5*($B$7:$B$12)%)-INT((G$5*($B$7:$B$12)%))&gt;Conversion!$D$2,(G$5*($B$7:$B$12)%)-INT((G$5*($B$7:$B$12)%)))),ROUNDUP((G$5*$B8%),0.5),INT((G$5*$B8%)))))))</f>
        <v>6</v>
      </c>
      <c r="H8" s="25">
        <f t="array" aca="1" ref="H8" ca="1">IF(VLOOKUP(H$5,Table,2,0)=0,(IF((H$5*$B8%)-INT(H$5*$B8%)&gt;=MIN(IF((H$5*($B$7:$B$12)%)-INT((H$5*($B$7:$B$12)%))&gt;Conversion!$D$2,(H$5*($B$7:$B$12)%)-INT((H$5*($B$7:$B$12)%)))),ROUNDUP((H$5*$B8%),0.5),INT((H$5*$B8%)))-Conversion!$E5),IF(VLOOKUP(H$5,Table,2,0)=1,(IF((H$5*$B8%)-INT(H$5*$B8%)&gt;=MIN(IF((H$5*($B$7:$B$12)%)-INT((H$5*($B$7:$B$12)%))&gt;Conversion!$D$2,(H$5*($B$7:$B$12)%)-INT((H$5*($B$7:$B$12)%)))),ROUNDUP((H$5*$B8%),0.5),INT((H$5*$B8%)))-Conversion!$F5),IF(VLOOKUP(H$5,Table,2,0)=-1,(IF((H$5*$B8%)-INT(H$5*$B8%)&gt;=MIN(IF((H$5*($B$7:$B$12)%)-INT((H$5*($B$7:$B$12)%))&gt;Conversion!$D$2,(H$5*($B$7:$B$12)%)-INT((H$5*($B$7:$B$12)%)))),ROUNDUP((H$5*$B8%),0.5),INT((H$5*$B8%)))))))</f>
        <v>10</v>
      </c>
      <c r="I8" s="25">
        <f t="array" aca="1" ref="I8" ca="1">IF(VLOOKUP(I$5,Table,2,0)=0,(IF((I$5*$B8%)-INT(I$5*$B8%)&gt;=MIN(IF((I$5*($B$7:$B$12)%)-INT((I$5*($B$7:$B$12)%))&gt;Conversion!$D$2,(I$5*($B$7:$B$12)%)-INT((I$5*($B$7:$B$12)%)))),ROUNDUP((I$5*$B8%),0.5),INT((I$5*$B8%)))-Conversion!$E5),IF(VLOOKUP(I$5,Table,2,0)=1,(IF((I$5*$B8%)-INT(I$5*$B8%)&gt;=MIN(IF((I$5*($B$7:$B$12)%)-INT((I$5*($B$7:$B$12)%))&gt;Conversion!$D$2,(I$5*($B$7:$B$12)%)-INT((I$5*($B$7:$B$12)%)))),ROUNDUP((I$5*$B8%),0.5),INT((I$5*$B8%)))-Conversion!$F5),IF(VLOOKUP(I$5,Table,2,0)=-1,(IF((I$5*$B8%)-INT(I$5*$B8%)&gt;=MIN(IF((I$5*($B$7:$B$12)%)-INT((I$5*($B$7:$B$12)%))&gt;Conversion!$D$2,(I$5*($B$7:$B$12)%)-INT((I$5*($B$7:$B$12)%)))),ROUNDUP((I$5*$B8%),0.5),INT((I$5*$B8%)))))))</f>
        <v>11</v>
      </c>
      <c r="J8" s="25">
        <f t="array" aca="1" ref="J8" ca="1">IF(VLOOKUP(J$5,Table,2,0)=0,(IF((J$5*$B8%)-INT(J$5*$B8%)&gt;=MIN(IF((J$5*($B$7:$B$12)%)-INT((J$5*($B$7:$B$12)%))&gt;Conversion!$D$2,(J$5*($B$7:$B$12)%)-INT((J$5*($B$7:$B$12)%)))),ROUNDUP((J$5*$B8%),0.5),INT((J$5*$B8%)))-Conversion!$E5),IF(VLOOKUP(J$5,Table,2,0)=1,(IF((J$5*$B8%)-INT(J$5*$B8%)&gt;=MIN(IF((J$5*($B$7:$B$12)%)-INT((J$5*($B$7:$B$12)%))&gt;Conversion!$D$2,(J$5*($B$7:$B$12)%)-INT((J$5*($B$7:$B$12)%)))),ROUNDUP((J$5*$B8%),0.5),INT((J$5*$B8%)))-Conversion!$F5),IF(VLOOKUP(J$5,Table,2,0)=-1,(IF((J$5*$B8%)-INT(J$5*$B8%)&gt;=MIN(IF((J$5*($B$7:$B$12)%)-INT((J$5*($B$7:$B$12)%))&gt;Conversion!$D$2,(J$5*($B$7:$B$12)%)-INT((J$5*($B$7:$B$12)%)))),ROUNDUP((J$5*$B8%),0.5),INT((J$5*$B8%)))))))</f>
        <v>10</v>
      </c>
      <c r="K8" s="25">
        <f t="array" aca="1" ref="K8" ca="1">IF(VLOOKUP(K$5,Table,2,0)=0,(IF((K$5*$B8%)-INT(K$5*$B8%)&gt;=MIN(IF((K$5*($B$7:$B$12)%)-INT((K$5*($B$7:$B$12)%))&gt;Conversion!$D$2,(K$5*($B$7:$B$12)%)-INT((K$5*($B$7:$B$12)%)))),ROUNDUP((K$5*$B8%),0.5),INT((K$5*$B8%)))-Conversion!$E5),IF(VLOOKUP(K$5,Table,2,0)=1,(IF((K$5*$B8%)-INT(K$5*$B8%)&gt;=MIN(IF((K$5*($B$7:$B$12)%)-INT((K$5*($B$7:$B$12)%))&gt;Conversion!$D$2,(K$5*($B$7:$B$12)%)-INT((K$5*($B$7:$B$12)%)))),ROUNDUP((K$5*$B8%),0.5),INT((K$5*$B8%)))-Conversion!$F5),IF(VLOOKUP(K$5,Table,2,0)=-1,(IF((K$5*$B8%)-INT(K$5*$B8%)&gt;=MIN(IF((K$5*($B$7:$B$12)%)-INT((K$5*($B$7:$B$12)%))&gt;Conversion!$D$2,(K$5*($B$7:$B$12)%)-INT((K$5*($B$7:$B$12)%)))),ROUNDUP((K$5*$B8%),0.5),INT((K$5*$B8%)))))))</f>
        <v>11</v>
      </c>
      <c r="L8" s="25">
        <f t="array" aca="1" ref="L8" ca="1">IF(VLOOKUP(L$5,Table,2,0)=0,(IF((L$5*$B8%)-INT(L$5*$B8%)&gt;=MIN(IF((L$5*($B$7:$B$12)%)-INT((L$5*($B$7:$B$12)%))&gt;Conversion!$D$2,(L$5*($B$7:$B$12)%)-INT((L$5*($B$7:$B$12)%)))),ROUNDUP((L$5*$B8%),0.5),INT((L$5*$B8%)))-Conversion!$E5),IF(VLOOKUP(L$5,Table,2,0)=1,(IF((L$5*$B8%)-INT(L$5*$B8%)&gt;=MIN(IF((L$5*($B$7:$B$12)%)-INT((L$5*($B$7:$B$12)%))&gt;Conversion!$D$2,(L$5*($B$7:$B$12)%)-INT((L$5*($B$7:$B$12)%)))),ROUNDUP((L$5*$B8%),0.5),INT((L$5*$B8%)))-Conversion!$F5),IF(VLOOKUP(L$5,Table,2,0)=-1,(IF((L$5*$B8%)-INT(L$5*$B8%)&gt;=MIN(IF((L$5*($B$7:$B$12)%)-INT((L$5*($B$7:$B$12)%))&gt;Conversion!$D$2,(L$5*($B$7:$B$12)%)-INT((L$5*($B$7:$B$12)%)))),ROUNDUP((L$5*$B8%),0.5),INT((L$5*$B8%)))))))</f>
        <v>11</v>
      </c>
      <c r="M8" s="25">
        <f t="array" aca="1" ref="M8" ca="1">IF(VLOOKUP(M$5,Table,2,0)=0,(IF((M$5*$B8%)-INT(M$5*$B8%)&gt;=MIN(IF((M$5*($B$7:$B$12)%)-INT((M$5*($B$7:$B$12)%))&gt;Conversion!$D$2,(M$5*($B$7:$B$12)%)-INT((M$5*($B$7:$B$12)%)))),ROUNDUP((M$5*$B8%),0.5),INT((M$5*$B8%)))-Conversion!$E5),IF(VLOOKUP(M$5,Table,2,0)=1,(IF((M$5*$B8%)-INT(M$5*$B8%)&gt;=MIN(IF((M$5*($B$7:$B$12)%)-INT((M$5*($B$7:$B$12)%))&gt;Conversion!$D$2,(M$5*($B$7:$B$12)%)-INT((M$5*($B$7:$B$12)%)))),ROUNDUP((M$5*$B8%),0.5),INT((M$5*$B8%)))-Conversion!$F5),IF(VLOOKUP(M$5,Table,2,0)=-1,(IF((M$5*$B8%)-INT(M$5*$B8%)&gt;=MIN(IF((M$5*($B$7:$B$12)%)-INT((M$5*($B$7:$B$12)%))&gt;Conversion!$D$2,(M$5*($B$7:$B$12)%)-INT((M$5*($B$7:$B$12)%)))),ROUNDUP((M$5*$B8%),0.5),INT((M$5*$B8%)))))))</f>
        <v>11</v>
      </c>
      <c r="N8" s="7"/>
      <c r="O8" s="17">
        <f t="shared" ca="1" si="0"/>
        <v>114</v>
      </c>
      <c r="P8" s="1"/>
      <c r="Q8" s="2"/>
      <c r="U8" s="2"/>
    </row>
    <row r="9" spans="1:21" s="9" customFormat="1">
      <c r="A9" s="3"/>
      <c r="B9" s="14">
        <v>13</v>
      </c>
      <c r="C9" s="15" t="s">
        <v>6</v>
      </c>
      <c r="D9" s="25">
        <f t="array" aca="1" ref="D9" ca="1">IF(VLOOKUP(D$5,Table,2,0)=0,(IF((D$5*$B9%)-INT(D$5*$B9%)&gt;=MIN(IF((D$5*($B$7:$B$12)%)-INT((D$5*($B$7:$B$12)%))&gt;Conversion!$D$2,(D$5*($B$7:$B$12)%)-INT((D$5*($B$7:$B$12)%)))),ROUNDUP((D$5*$B9%),0.5),INT((D$5*$B9%)))-Conversion!$E6),IF(VLOOKUP(D$5,Table,2,0)=1,(IF((D$5*$B9%)-INT(D$5*$B9%)&gt;=MIN(IF((D$5*($B$7:$B$12)%)-INT((D$5*($B$7:$B$12)%))&gt;Conversion!$D$2,(D$5*($B$7:$B$12)%)-INT((D$5*($B$7:$B$12)%)))),ROUNDUP((D$5*$B9%),0.5),INT((D$5*$B9%)))-Conversion!$F6),IF(VLOOKUP(D$5,Table,2,0)=-1,(IF((D$5*$B9%)-INT(D$5*$B9%)&gt;=MIN(IF((D$5*($B$7:$B$12)%)-INT((D$5*($B$7:$B$12)%))&gt;Conversion!$D$2,(D$5*($B$7:$B$12)%)-INT((D$5*($B$7:$B$12)%)))),ROUNDUP((D$5*$B9%),0.5),INT((D$5*$B9%)))))))</f>
        <v>13</v>
      </c>
      <c r="E9" s="25">
        <f t="array" aca="1" ref="E9" ca="1">IF(VLOOKUP(E$5,Table,2,0)=0,(IF((E$5*$B9%)-INT(E$5*$B9%)&gt;=MIN(IF((E$5*($B$7:$B$12)%)-INT((E$5*($B$7:$B$12)%))&gt;Conversion!$D$2,(E$5*($B$7:$B$12)%)-INT((E$5*($B$7:$B$12)%)))),ROUNDUP((E$5*$B9%),0.5),INT((E$5*$B9%)))-Conversion!$E6),IF(VLOOKUP(E$5,Table,2,0)=1,(IF((E$5*$B9%)-INT(E$5*$B9%)&gt;=MIN(IF((E$5*($B$7:$B$12)%)-INT((E$5*($B$7:$B$12)%))&gt;Conversion!$D$2,(E$5*($B$7:$B$12)%)-INT((E$5*($B$7:$B$12)%)))),ROUNDUP((E$5*$B9%),0.5),INT((E$5*$B9%)))-Conversion!$F6),IF(VLOOKUP(E$5,Table,2,0)=-1,(IF((E$5*$B9%)-INT(E$5*$B9%)&gt;=MIN(IF((E$5*($B$7:$B$12)%)-INT((E$5*($B$7:$B$12)%))&gt;Conversion!$D$2,(E$5*($B$7:$B$12)%)-INT((E$5*($B$7:$B$12)%)))),ROUNDUP((E$5*$B9%),0.5),INT((E$5*$B9%)))))))</f>
        <v>7</v>
      </c>
      <c r="F9" s="25">
        <f t="array" aca="1" ref="F9" ca="1">IF(VLOOKUP(F$5,Table,2,0)=0,(IF((F$5*$B9%)-INT(F$5*$B9%)&gt;=MIN(IF((F$5*($B$7:$B$12)%)-INT((F$5*($B$7:$B$12)%))&gt;Conversion!$D$2,(F$5*($B$7:$B$12)%)-INT((F$5*($B$7:$B$12)%)))),ROUNDUP((F$5*$B9%),0.5),INT((F$5*$B9%)))-Conversion!$E6),IF(VLOOKUP(F$5,Table,2,0)=1,(IF((F$5*$B9%)-INT(F$5*$B9%)&gt;=MIN(IF((F$5*($B$7:$B$12)%)-INT((F$5*($B$7:$B$12)%))&gt;Conversion!$D$2,(F$5*($B$7:$B$12)%)-INT((F$5*($B$7:$B$12)%)))),ROUNDUP((F$5*$B9%),0.5),INT((F$5*$B9%)))-Conversion!$F6),IF(VLOOKUP(F$5,Table,2,0)=-1,(IF((F$5*$B9%)-INT(F$5*$B9%)&gt;=MIN(IF((F$5*($B$7:$B$12)%)-INT((F$5*($B$7:$B$12)%))&gt;Conversion!$D$2,(F$5*($B$7:$B$12)%)-INT((F$5*($B$7:$B$12)%)))),ROUNDUP((F$5*$B9%),0.5),INT((F$5*$B9%)))))))</f>
        <v>7</v>
      </c>
      <c r="G9" s="25">
        <f t="array" aca="1" ref="G9" ca="1">IF(VLOOKUP(G$5,Table,2,0)=0,(IF((G$5*$B9%)-INT(G$5*$B9%)&gt;=MIN(IF((G$5*($B$7:$B$12)%)-INT((G$5*($B$7:$B$12)%))&gt;Conversion!$D$2,(G$5*($B$7:$B$12)%)-INT((G$5*($B$7:$B$12)%)))),ROUNDUP((G$5*$B9%),0.5),INT((G$5*$B9%)))-Conversion!$E6),IF(VLOOKUP(G$5,Table,2,0)=1,(IF((G$5*$B9%)-INT(G$5*$B9%)&gt;=MIN(IF((G$5*($B$7:$B$12)%)-INT((G$5*($B$7:$B$12)%))&gt;Conversion!$D$2,(G$5*($B$7:$B$12)%)-INT((G$5*($B$7:$B$12)%)))),ROUNDUP((G$5*$B9%),0.5),INT((G$5*$B9%)))-Conversion!$F6),IF(VLOOKUP(G$5,Table,2,0)=-1,(IF((G$5*$B9%)-INT(G$5*$B9%)&gt;=MIN(IF((G$5*($B$7:$B$12)%)-INT((G$5*($B$7:$B$12)%))&gt;Conversion!$D$2,(G$5*($B$7:$B$12)%)-INT((G$5*($B$7:$B$12)%)))),ROUNDUP((G$5*$B9%),0.5),INT((G$5*$B9%)))))))</f>
        <v>3</v>
      </c>
      <c r="H9" s="25">
        <f t="array" aca="1" ref="H9" ca="1">IF(VLOOKUP(H$5,Table,2,0)=0,(IF((H$5*$B9%)-INT(H$5*$B9%)&gt;=MIN(IF((H$5*($B$7:$B$12)%)-INT((H$5*($B$7:$B$12)%))&gt;Conversion!$D$2,(H$5*($B$7:$B$12)%)-INT((H$5*($B$7:$B$12)%)))),ROUNDUP((H$5*$B9%),0.5),INT((H$5*$B9%)))-Conversion!$E6),IF(VLOOKUP(H$5,Table,2,0)=1,(IF((H$5*$B9%)-INT(H$5*$B9%)&gt;=MIN(IF((H$5*($B$7:$B$12)%)-INT((H$5*($B$7:$B$12)%))&gt;Conversion!$D$2,(H$5*($B$7:$B$12)%)-INT((H$5*($B$7:$B$12)%)))),ROUNDUP((H$5*$B9%),0.5),INT((H$5*$B9%)))-Conversion!$F6),IF(VLOOKUP(H$5,Table,2,0)=-1,(IF((H$5*$B9%)-INT(H$5*$B9%)&gt;=MIN(IF((H$5*($B$7:$B$12)%)-INT((H$5*($B$7:$B$12)%))&gt;Conversion!$D$2,(H$5*($B$7:$B$12)%)-INT((H$5*($B$7:$B$12)%)))),ROUNDUP((H$5*$B9%),0.5),INT((H$5*$B9%)))))))</f>
        <v>6</v>
      </c>
      <c r="I9" s="25">
        <f t="array" aca="1" ref="I9" ca="1">IF(VLOOKUP(I$5,Table,2,0)=0,(IF((I$5*$B9%)-INT(I$5*$B9%)&gt;=MIN(IF((I$5*($B$7:$B$12)%)-INT((I$5*($B$7:$B$12)%))&gt;Conversion!$D$2,(I$5*($B$7:$B$12)%)-INT((I$5*($B$7:$B$12)%)))),ROUNDUP((I$5*$B9%),0.5),INT((I$5*$B9%)))-Conversion!$E6),IF(VLOOKUP(I$5,Table,2,0)=1,(IF((I$5*$B9%)-INT(I$5*$B9%)&gt;=MIN(IF((I$5*($B$7:$B$12)%)-INT((I$5*($B$7:$B$12)%))&gt;Conversion!$D$2,(I$5*($B$7:$B$12)%)-INT((I$5*($B$7:$B$12)%)))),ROUNDUP((I$5*$B9%),0.5),INT((I$5*$B9%)))-Conversion!$F6),IF(VLOOKUP(I$5,Table,2,0)=-1,(IF((I$5*$B9%)-INT(I$5*$B9%)&gt;=MIN(IF((I$5*($B$7:$B$12)%)-INT((I$5*($B$7:$B$12)%))&gt;Conversion!$D$2,(I$5*($B$7:$B$12)%)-INT((I$5*($B$7:$B$12)%)))),ROUNDUP((I$5*$B9%),0.5),INT((I$5*$B9%)))))))</f>
        <v>6</v>
      </c>
      <c r="J9" s="25">
        <f t="array" aca="1" ref="J9" ca="1">IF(VLOOKUP(J$5,Table,2,0)=0,(IF((J$5*$B9%)-INT(J$5*$B9%)&gt;=MIN(IF((J$5*($B$7:$B$12)%)-INT((J$5*($B$7:$B$12)%))&gt;Conversion!$D$2,(J$5*($B$7:$B$12)%)-INT((J$5*($B$7:$B$12)%)))),ROUNDUP((J$5*$B9%),0.5),INT((J$5*$B9%)))-Conversion!$E6),IF(VLOOKUP(J$5,Table,2,0)=1,(IF((J$5*$B9%)-INT(J$5*$B9%)&gt;=MIN(IF((J$5*($B$7:$B$12)%)-INT((J$5*($B$7:$B$12)%))&gt;Conversion!$D$2,(J$5*($B$7:$B$12)%)-INT((J$5*($B$7:$B$12)%)))),ROUNDUP((J$5*$B9%),0.5),INT((J$5*$B9%)))-Conversion!$F6),IF(VLOOKUP(J$5,Table,2,0)=-1,(IF((J$5*$B9%)-INT(J$5*$B9%)&gt;=MIN(IF((J$5*($B$7:$B$12)%)-INT((J$5*($B$7:$B$12)%))&gt;Conversion!$D$2,(J$5*($B$7:$B$12)%)-INT((J$5*($B$7:$B$12)%)))),ROUNDUP((J$5*$B9%),0.5),INT((J$5*$B9%)))))))</f>
        <v>6</v>
      </c>
      <c r="K9" s="25">
        <f t="array" aca="1" ref="K9" ca="1">IF(VLOOKUP(K$5,Table,2,0)=0,(IF((K$5*$B9%)-INT(K$5*$B9%)&gt;=MIN(IF((K$5*($B$7:$B$12)%)-INT((K$5*($B$7:$B$12)%))&gt;Conversion!$D$2,(K$5*($B$7:$B$12)%)-INT((K$5*($B$7:$B$12)%)))),ROUNDUP((K$5*$B9%),0.5),INT((K$5*$B9%)))-Conversion!$E6),IF(VLOOKUP(K$5,Table,2,0)=1,(IF((K$5*$B9%)-INT(K$5*$B9%)&gt;=MIN(IF((K$5*($B$7:$B$12)%)-INT((K$5*($B$7:$B$12)%))&gt;Conversion!$D$2,(K$5*($B$7:$B$12)%)-INT((K$5*($B$7:$B$12)%)))),ROUNDUP((K$5*$B9%),0.5),INT((K$5*$B9%)))-Conversion!$F6),IF(VLOOKUP(K$5,Table,2,0)=-1,(IF((K$5*$B9%)-INT(K$5*$B9%)&gt;=MIN(IF((K$5*($B$7:$B$12)%)-INT((K$5*($B$7:$B$12)%))&gt;Conversion!$D$2,(K$5*($B$7:$B$12)%)-INT((K$5*($B$7:$B$12)%)))),ROUNDUP((K$5*$B9%),0.5),INT((K$5*$B9%)))))))</f>
        <v>6</v>
      </c>
      <c r="L9" s="25">
        <f t="array" aca="1" ref="L9" ca="1">IF(VLOOKUP(L$5,Table,2,0)=0,(IF((L$5*$B9%)-INT(L$5*$B9%)&gt;=MIN(IF((L$5*($B$7:$B$12)%)-INT((L$5*($B$7:$B$12)%))&gt;Conversion!$D$2,(L$5*($B$7:$B$12)%)-INT((L$5*($B$7:$B$12)%)))),ROUNDUP((L$5*$B9%),0.5),INT((L$5*$B9%)))-Conversion!$E6),IF(VLOOKUP(L$5,Table,2,0)=1,(IF((L$5*$B9%)-INT(L$5*$B9%)&gt;=MIN(IF((L$5*($B$7:$B$12)%)-INT((L$5*($B$7:$B$12)%))&gt;Conversion!$D$2,(L$5*($B$7:$B$12)%)-INT((L$5*($B$7:$B$12)%)))),ROUNDUP((L$5*$B9%),0.5),INT((L$5*$B9%)))-Conversion!$F6),IF(VLOOKUP(L$5,Table,2,0)=-1,(IF((L$5*$B9%)-INT(L$5*$B9%)&gt;=MIN(IF((L$5*($B$7:$B$12)%)-INT((L$5*($B$7:$B$12)%))&gt;Conversion!$D$2,(L$5*($B$7:$B$12)%)-INT((L$5*($B$7:$B$12)%)))),ROUNDUP((L$5*$B9%),0.5),INT((L$5*$B9%)))))))</f>
        <v>6</v>
      </c>
      <c r="M9" s="25">
        <f t="array" aca="1" ref="M9" ca="1">IF(VLOOKUP(M$5,Table,2,0)=0,(IF((M$5*$B9%)-INT(M$5*$B9%)&gt;=MIN(IF((M$5*($B$7:$B$12)%)-INT((M$5*($B$7:$B$12)%))&gt;Conversion!$D$2,(M$5*($B$7:$B$12)%)-INT((M$5*($B$7:$B$12)%)))),ROUNDUP((M$5*$B9%),0.5),INT((M$5*$B9%)))-Conversion!$E6),IF(VLOOKUP(M$5,Table,2,0)=1,(IF((M$5*$B9%)-INT(M$5*$B9%)&gt;=MIN(IF((M$5*($B$7:$B$12)%)-INT((M$5*($B$7:$B$12)%))&gt;Conversion!$D$2,(M$5*($B$7:$B$12)%)-INT((M$5*($B$7:$B$12)%)))),ROUNDUP((M$5*$B9%),0.5),INT((M$5*$B9%)))-Conversion!$F6),IF(VLOOKUP(M$5,Table,2,0)=-1,(IF((M$5*$B9%)-INT(M$5*$B9%)&gt;=MIN(IF((M$5*($B$7:$B$12)%)-INT((M$5*($B$7:$B$12)%))&gt;Conversion!$D$2,(M$5*($B$7:$B$12)%)-INT((M$5*($B$7:$B$12)%)))),ROUNDUP((M$5*$B9%),0.5),INT((M$5*$B9%)))))))</f>
        <v>6</v>
      </c>
      <c r="N9" s="7"/>
      <c r="O9" s="18">
        <f t="shared" ca="1" si="0"/>
        <v>66</v>
      </c>
      <c r="P9" s="1"/>
      <c r="Q9" s="2"/>
      <c r="U9" s="2"/>
    </row>
    <row r="10" spans="1:21" s="9" customFormat="1">
      <c r="A10" s="3"/>
      <c r="B10" s="14">
        <v>10</v>
      </c>
      <c r="C10" s="15" t="s">
        <v>7</v>
      </c>
      <c r="D10" s="25">
        <f t="array" aca="1" ref="D10" ca="1">IF(VLOOKUP(D$5,Table,2,0)=0,(IF((D$5*$B10%)-INT(D$5*$B10%)&gt;=MIN(IF((D$5*($B$7:$B$12)%)-INT((D$5*($B$7:$B$12)%))&gt;Conversion!$D$2,(D$5*($B$7:$B$12)%)-INT((D$5*($B$7:$B$12)%)))),ROUNDUP((D$5*$B10%),0.5),INT((D$5*$B10%)))-Conversion!$E7),IF(VLOOKUP(D$5,Table,2,0)=1,(IF((D$5*$B10%)-INT(D$5*$B10%)&gt;=MIN(IF((D$5*($B$7:$B$12)%)-INT((D$5*($B$7:$B$12)%))&gt;Conversion!$D$2,(D$5*($B$7:$B$12)%)-INT((D$5*($B$7:$B$12)%)))),ROUNDUP((D$5*$B10%),0.5),INT((D$5*$B10%)))-Conversion!$F7),IF(VLOOKUP(D$5,Table,2,0)=-1,(IF((D$5*$B10%)-INT(D$5*$B10%)&gt;=MIN(IF((D$5*($B$7:$B$12)%)-INT((D$5*($B$7:$B$12)%))&gt;Conversion!$D$2,(D$5*($B$7:$B$12)%)-INT((D$5*($B$7:$B$12)%)))),ROUNDUP((D$5*$B10%),0.5),INT((D$5*$B10%)))))))</f>
        <v>10</v>
      </c>
      <c r="E10" s="25">
        <f t="array" aca="1" ref="E10" ca="1">IF(VLOOKUP(E$5,Table,2,0)=0,(IF((E$5*$B10%)-INT(E$5*$B10%)&gt;=MIN(IF((E$5*($B$7:$B$12)%)-INT((E$5*($B$7:$B$12)%))&gt;Conversion!$D$2,(E$5*($B$7:$B$12)%)-INT((E$5*($B$7:$B$12)%)))),ROUNDUP((E$5*$B10%),0.5),INT((E$5*$B10%)))-Conversion!$E7),IF(VLOOKUP(E$5,Table,2,0)=1,(IF((E$5*$B10%)-INT(E$5*$B10%)&gt;=MIN(IF((E$5*($B$7:$B$12)%)-INT((E$5*($B$7:$B$12)%))&gt;Conversion!$D$2,(E$5*($B$7:$B$12)%)-INT((E$5*($B$7:$B$12)%)))),ROUNDUP((E$5*$B10%),0.5),INT((E$5*$B10%)))-Conversion!$F7),IF(VLOOKUP(E$5,Table,2,0)=-1,(IF((E$5*$B10%)-INT(E$5*$B10%)&gt;=MIN(IF((E$5*($B$7:$B$12)%)-INT((E$5*($B$7:$B$12)%))&gt;Conversion!$D$2,(E$5*($B$7:$B$12)%)-INT((E$5*($B$7:$B$12)%)))),ROUNDUP((E$5*$B10%),0.5),INT((E$5*$B10%)))))))</f>
        <v>6</v>
      </c>
      <c r="F10" s="25">
        <f t="array" aca="1" ref="F10" ca="1">IF(VLOOKUP(F$5,Table,2,0)=0,(IF((F$5*$B10%)-INT(F$5*$B10%)&gt;=MIN(IF((F$5*($B$7:$B$12)%)-INT((F$5*($B$7:$B$12)%))&gt;Conversion!$D$2,(F$5*($B$7:$B$12)%)-INT((F$5*($B$7:$B$12)%)))),ROUNDUP((F$5*$B10%),0.5),INT((F$5*$B10%)))-Conversion!$E7),IF(VLOOKUP(F$5,Table,2,0)=1,(IF((F$5*$B10%)-INT(F$5*$B10%)&gt;=MIN(IF((F$5*($B$7:$B$12)%)-INT((F$5*($B$7:$B$12)%))&gt;Conversion!$D$2,(F$5*($B$7:$B$12)%)-INT((F$5*($B$7:$B$12)%)))),ROUNDUP((F$5*$B10%),0.5),INT((F$5*$B10%)))-Conversion!$F7),IF(VLOOKUP(F$5,Table,2,0)=-1,(IF((F$5*$B10%)-INT(F$5*$B10%)&gt;=MIN(IF((F$5*($B$7:$B$12)%)-INT((F$5*($B$7:$B$12)%))&gt;Conversion!$D$2,(F$5*($B$7:$B$12)%)-INT((F$5*($B$7:$B$12)%)))),ROUNDUP((F$5*$B10%),0.5),INT((F$5*$B10%)))))))</f>
        <v>6</v>
      </c>
      <c r="G10" s="25">
        <f t="array" aca="1" ref="G10" ca="1">IF(VLOOKUP(G$5,Table,2,0)=0,(IF((G$5*$B10%)-INT(G$5*$B10%)&gt;=MIN(IF((G$5*($B$7:$B$12)%)-INT((G$5*($B$7:$B$12)%))&gt;Conversion!$D$2,(G$5*($B$7:$B$12)%)-INT((G$5*($B$7:$B$12)%)))),ROUNDUP((G$5*$B10%),0.5),INT((G$5*$B10%)))-Conversion!$E7),IF(VLOOKUP(G$5,Table,2,0)=1,(IF((G$5*$B10%)-INT(G$5*$B10%)&gt;=MIN(IF((G$5*($B$7:$B$12)%)-INT((G$5*($B$7:$B$12)%))&gt;Conversion!$D$2,(G$5*($B$7:$B$12)%)-INT((G$5*($B$7:$B$12)%)))),ROUNDUP((G$5*$B10%),0.5),INT((G$5*$B10%)))-Conversion!$F7),IF(VLOOKUP(G$5,Table,2,0)=-1,(IF((G$5*$B10%)-INT(G$5*$B10%)&gt;=MIN(IF((G$5*($B$7:$B$12)%)-INT((G$5*($B$7:$B$12)%))&gt;Conversion!$D$2,(G$5*($B$7:$B$12)%)-INT((G$5*($B$7:$B$12)%)))),ROUNDUP((G$5*$B10%),0.5),INT((G$5*$B10%)))))))</f>
        <v>3</v>
      </c>
      <c r="H10" s="25">
        <f t="array" aca="1" ref="H10" ca="1">IF(VLOOKUP(H$5,Table,2,0)=0,(IF((H$5*$B10%)-INT(H$5*$B10%)&gt;=MIN(IF((H$5*($B$7:$B$12)%)-INT((H$5*($B$7:$B$12)%))&gt;Conversion!$D$2,(H$5*($B$7:$B$12)%)-INT((H$5*($B$7:$B$12)%)))),ROUNDUP((H$5*$B10%),0.5),INT((H$5*$B10%)))-Conversion!$E7),IF(VLOOKUP(H$5,Table,2,0)=1,(IF((H$5*$B10%)-INT(H$5*$B10%)&gt;=MIN(IF((H$5*($B$7:$B$12)%)-INT((H$5*($B$7:$B$12)%))&gt;Conversion!$D$2,(H$5*($B$7:$B$12)%)-INT((H$5*($B$7:$B$12)%)))),ROUNDUP((H$5*$B10%),0.5),INT((H$5*$B10%)))-Conversion!$F7),IF(VLOOKUP(H$5,Table,2,0)=-1,(IF((H$5*$B10%)-INT(H$5*$B10%)&gt;=MIN(IF((H$5*($B$7:$B$12)%)-INT((H$5*($B$7:$B$12)%))&gt;Conversion!$D$2,(H$5*($B$7:$B$12)%)-INT((H$5*($B$7:$B$12)%)))),ROUNDUP((H$5*$B10%),0.5),INT((H$5*$B10%)))))))</f>
        <v>5</v>
      </c>
      <c r="I10" s="25">
        <f t="array" aca="1" ref="I10" ca="1">IF(VLOOKUP(I$5,Table,2,0)=0,(IF((I$5*$B10%)-INT(I$5*$B10%)&gt;=MIN(IF((I$5*($B$7:$B$12)%)-INT((I$5*($B$7:$B$12)%))&gt;Conversion!$D$2,(I$5*($B$7:$B$12)%)-INT((I$5*($B$7:$B$12)%)))),ROUNDUP((I$5*$B10%),0.5),INT((I$5*$B10%)))-Conversion!$E7),IF(VLOOKUP(I$5,Table,2,0)=1,(IF((I$5*$B10%)-INT(I$5*$B10%)&gt;=MIN(IF((I$5*($B$7:$B$12)%)-INT((I$5*($B$7:$B$12)%))&gt;Conversion!$D$2,(I$5*($B$7:$B$12)%)-INT((I$5*($B$7:$B$12)%)))),ROUNDUP((I$5*$B10%),0.5),INT((I$5*$B10%)))-Conversion!$F7),IF(VLOOKUP(I$5,Table,2,0)=-1,(IF((I$5*$B10%)-INT(I$5*$B10%)&gt;=MIN(IF((I$5*($B$7:$B$12)%)-INT((I$5*($B$7:$B$12)%))&gt;Conversion!$D$2,(I$5*($B$7:$B$12)%)-INT((I$5*($B$7:$B$12)%)))),ROUNDUP((I$5*$B10%),0.5),INT((I$5*$B10%)))))))</f>
        <v>5</v>
      </c>
      <c r="J10" s="25">
        <f t="array" aca="1" ref="J10" ca="1">IF(VLOOKUP(J$5,Table,2,0)=0,(IF((J$5*$B10%)-INT(J$5*$B10%)&gt;=MIN(IF((J$5*($B$7:$B$12)%)-INT((J$5*($B$7:$B$12)%))&gt;Conversion!$D$2,(J$5*($B$7:$B$12)%)-INT((J$5*($B$7:$B$12)%)))),ROUNDUP((J$5*$B10%),0.5),INT((J$5*$B10%)))-Conversion!$E7),IF(VLOOKUP(J$5,Table,2,0)=1,(IF((J$5*$B10%)-INT(J$5*$B10%)&gt;=MIN(IF((J$5*($B$7:$B$12)%)-INT((J$5*($B$7:$B$12)%))&gt;Conversion!$D$2,(J$5*($B$7:$B$12)%)-INT((J$5*($B$7:$B$12)%)))),ROUNDUP((J$5*$B10%),0.5),INT((J$5*$B10%)))-Conversion!$F7),IF(VLOOKUP(J$5,Table,2,0)=-1,(IF((J$5*$B10%)-INT(J$5*$B10%)&gt;=MIN(IF((J$5*($B$7:$B$12)%)-INT((J$5*($B$7:$B$12)%))&gt;Conversion!$D$2,(J$5*($B$7:$B$12)%)-INT((J$5*($B$7:$B$12)%)))),ROUNDUP((J$5*$B10%),0.5),INT((J$5*$B10%)))))))</f>
        <v>6</v>
      </c>
      <c r="K10" s="25">
        <f t="array" aca="1" ref="K10" ca="1">IF(VLOOKUP(K$5,Table,2,0)=0,(IF((K$5*$B10%)-INT(K$5*$B10%)&gt;=MIN(IF((K$5*($B$7:$B$12)%)-INT((K$5*($B$7:$B$12)%))&gt;Conversion!$D$2,(K$5*($B$7:$B$12)%)-INT((K$5*($B$7:$B$12)%)))),ROUNDUP((K$5*$B10%),0.5),INT((K$5*$B10%)))-Conversion!$E7),IF(VLOOKUP(K$5,Table,2,0)=1,(IF((K$5*$B10%)-INT(K$5*$B10%)&gt;=MIN(IF((K$5*($B$7:$B$12)%)-INT((K$5*($B$7:$B$12)%))&gt;Conversion!$D$2,(K$5*($B$7:$B$12)%)-INT((K$5*($B$7:$B$12)%)))),ROUNDUP((K$5*$B10%),0.5),INT((K$5*$B10%)))-Conversion!$F7),IF(VLOOKUP(K$5,Table,2,0)=-1,(IF((K$5*$B10%)-INT(K$5*$B10%)&gt;=MIN(IF((K$5*($B$7:$B$12)%)-INT((K$5*($B$7:$B$12)%))&gt;Conversion!$D$2,(K$5*($B$7:$B$12)%)-INT((K$5*($B$7:$B$12)%)))),ROUNDUP((K$5*$B10%),0.5),INT((K$5*$B10%)))))))</f>
        <v>6</v>
      </c>
      <c r="L10" s="25">
        <f t="array" aca="1" ref="L10" ca="1">IF(VLOOKUP(L$5,Table,2,0)=0,(IF((L$5*$B10%)-INT(L$5*$B10%)&gt;=MIN(IF((L$5*($B$7:$B$12)%)-INT((L$5*($B$7:$B$12)%))&gt;Conversion!$D$2,(L$5*($B$7:$B$12)%)-INT((L$5*($B$7:$B$12)%)))),ROUNDUP((L$5*$B10%),0.5),INT((L$5*$B10%)))-Conversion!$E7),IF(VLOOKUP(L$5,Table,2,0)=1,(IF((L$5*$B10%)-INT(L$5*$B10%)&gt;=MIN(IF((L$5*($B$7:$B$12)%)-INT((L$5*($B$7:$B$12)%))&gt;Conversion!$D$2,(L$5*($B$7:$B$12)%)-INT((L$5*($B$7:$B$12)%)))),ROUNDUP((L$5*$B10%),0.5),INT((L$5*$B10%)))-Conversion!$F7),IF(VLOOKUP(L$5,Table,2,0)=-1,(IF((L$5*$B10%)-INT(L$5*$B10%)&gt;=MIN(IF((L$5*($B$7:$B$12)%)-INT((L$5*($B$7:$B$12)%))&gt;Conversion!$D$2,(L$5*($B$7:$B$12)%)-INT((L$5*($B$7:$B$12)%)))),ROUNDUP((L$5*$B10%),0.5),INT((L$5*$B10%)))))))</f>
        <v>6</v>
      </c>
      <c r="M10" s="25">
        <f t="array" aca="1" ref="M10" ca="1">IF(VLOOKUP(M$5,Table,2,0)=0,(IF((M$5*$B10%)-INT(M$5*$B10%)&gt;=MIN(IF((M$5*($B$7:$B$12)%)-INT((M$5*($B$7:$B$12)%))&gt;Conversion!$D$2,(M$5*($B$7:$B$12)%)-INT((M$5*($B$7:$B$12)%)))),ROUNDUP((M$5*$B10%),0.5),INT((M$5*$B10%)))-Conversion!$E7),IF(VLOOKUP(M$5,Table,2,0)=1,(IF((M$5*$B10%)-INT(M$5*$B10%)&gt;=MIN(IF((M$5*($B$7:$B$12)%)-INT((M$5*($B$7:$B$12)%))&gt;Conversion!$D$2,(M$5*($B$7:$B$12)%)-INT((M$5*($B$7:$B$12)%)))),ROUNDUP((M$5*$B10%),0.5),INT((M$5*$B10%)))-Conversion!$F7),IF(VLOOKUP(M$5,Table,2,0)=-1,(IF((M$5*$B10%)-INT(M$5*$B10%)&gt;=MIN(IF((M$5*($B$7:$B$12)%)-INT((M$5*($B$7:$B$12)%))&gt;Conversion!$D$2,(M$5*($B$7:$B$12)%)-INT((M$5*($B$7:$B$12)%)))),ROUNDUP((M$5*$B10%),0.5),INT((M$5*$B10%)))))))</f>
        <v>6</v>
      </c>
      <c r="N10" s="7"/>
      <c r="O10" s="17">
        <f t="shared" ca="1" si="0"/>
        <v>59</v>
      </c>
      <c r="P10" s="1"/>
      <c r="Q10" s="2"/>
      <c r="U10" s="2"/>
    </row>
    <row r="11" spans="1:21" s="9" customFormat="1">
      <c r="A11" s="3"/>
      <c r="B11" s="14">
        <v>12</v>
      </c>
      <c r="C11" s="15" t="s">
        <v>8</v>
      </c>
      <c r="D11" s="25">
        <f t="array" aca="1" ref="D11" ca="1">IF(VLOOKUP(D$5,Table,2,0)=0,(IF((D$5*$B11%)-INT(D$5*$B11%)&gt;=MIN(IF((D$5*($B$7:$B$12)%)-INT((D$5*($B$7:$B$12)%))&gt;Conversion!$D$2,(D$5*($B$7:$B$12)%)-INT((D$5*($B$7:$B$12)%)))),ROUNDUP((D$5*$B11%),0.5),INT((D$5*$B11%)))-Conversion!$E8),IF(VLOOKUP(D$5,Table,2,0)=1,(IF((D$5*$B11%)-INT(D$5*$B11%)&gt;=MIN(IF((D$5*($B$7:$B$12)%)-INT((D$5*($B$7:$B$12)%))&gt;Conversion!$D$2,(D$5*($B$7:$B$12)%)-INT((D$5*($B$7:$B$12)%)))),ROUNDUP((D$5*$B11%),0.5),INT((D$5*$B11%)))-Conversion!$F8),IF(VLOOKUP(D$5,Table,2,0)=-1,(IF((D$5*$B11%)-INT(D$5*$B11%)&gt;=MIN(IF((D$5*($B$7:$B$12)%)-INT((D$5*($B$7:$B$12)%))&gt;Conversion!$D$2,(D$5*($B$7:$B$12)%)-INT((D$5*($B$7:$B$12)%)))),ROUNDUP((D$5*$B11%),0.5),INT((D$5*$B11%)))))))</f>
        <v>12</v>
      </c>
      <c r="E11" s="25">
        <f t="array" aca="1" ref="E11" ca="1">IF(VLOOKUP(E$5,Table,2,0)=0,(IF((E$5*$B11%)-INT(E$5*$B11%)&gt;=MIN(IF((E$5*($B$7:$B$12)%)-INT((E$5*($B$7:$B$12)%))&gt;Conversion!$D$2,(E$5*($B$7:$B$12)%)-INT((E$5*($B$7:$B$12)%)))),ROUNDUP((E$5*$B11%),0.5),INT((E$5*$B11%)))-Conversion!$E8),IF(VLOOKUP(E$5,Table,2,0)=1,(IF((E$5*$B11%)-INT(E$5*$B11%)&gt;=MIN(IF((E$5*($B$7:$B$12)%)-INT((E$5*($B$7:$B$12)%))&gt;Conversion!$D$2,(E$5*($B$7:$B$12)%)-INT((E$5*($B$7:$B$12)%)))),ROUNDUP((E$5*$B11%),0.5),INT((E$5*$B11%)))-Conversion!$F8),IF(VLOOKUP(E$5,Table,2,0)=-1,(IF((E$5*$B11%)-INT(E$5*$B11%)&gt;=MIN(IF((E$5*($B$7:$B$12)%)-INT((E$5*($B$7:$B$12)%))&gt;Conversion!$D$2,(E$5*($B$7:$B$12)%)-INT((E$5*($B$7:$B$12)%)))),ROUNDUP((E$5*$B11%),0.5),INT((E$5*$B11%)))))))</f>
        <v>7</v>
      </c>
      <c r="F11" s="25">
        <f t="array" aca="1" ref="F11" ca="1">IF(VLOOKUP(F$5,Table,2,0)=0,(IF((F$5*$B11%)-INT(F$5*$B11%)&gt;=MIN(IF((F$5*($B$7:$B$12)%)-INT((F$5*($B$7:$B$12)%))&gt;Conversion!$D$2,(F$5*($B$7:$B$12)%)-INT((F$5*($B$7:$B$12)%)))),ROUNDUP((F$5*$B11%),0.5),INT((F$5*$B11%)))-Conversion!$E8),IF(VLOOKUP(F$5,Table,2,0)=1,(IF((F$5*$B11%)-INT(F$5*$B11%)&gt;=MIN(IF((F$5*($B$7:$B$12)%)-INT((F$5*($B$7:$B$12)%))&gt;Conversion!$D$2,(F$5*($B$7:$B$12)%)-INT((F$5*($B$7:$B$12)%)))),ROUNDUP((F$5*$B11%),0.5),INT((F$5*$B11%)))-Conversion!$F8),IF(VLOOKUP(F$5,Table,2,0)=-1,(IF((F$5*$B11%)-INT(F$5*$B11%)&gt;=MIN(IF((F$5*($B$7:$B$12)%)-INT((F$5*($B$7:$B$12)%))&gt;Conversion!$D$2,(F$5*($B$7:$B$12)%)-INT((F$5*($B$7:$B$12)%)))),ROUNDUP((F$5*$B11%),0.5),INT((F$5*$B11%)))))))</f>
        <v>7</v>
      </c>
      <c r="G11" s="25">
        <f t="array" aca="1" ref="G11" ca="1">IF(VLOOKUP(G$5,Table,2,0)=0,(IF((G$5*$B11%)-INT(G$5*$B11%)&gt;=MIN(IF((G$5*($B$7:$B$12)%)-INT((G$5*($B$7:$B$12)%))&gt;Conversion!$D$2,(G$5*($B$7:$B$12)%)-INT((G$5*($B$7:$B$12)%)))),ROUNDUP((G$5*$B11%),0.5),INT((G$5*$B11%)))-Conversion!$E8),IF(VLOOKUP(G$5,Table,2,0)=1,(IF((G$5*$B11%)-INT(G$5*$B11%)&gt;=MIN(IF((G$5*($B$7:$B$12)%)-INT((G$5*($B$7:$B$12)%))&gt;Conversion!$D$2,(G$5*($B$7:$B$12)%)-INT((G$5*($B$7:$B$12)%)))),ROUNDUP((G$5*$B11%),0.5),INT((G$5*$B11%)))-Conversion!$F8),IF(VLOOKUP(G$5,Table,2,0)=-1,(IF((G$5*$B11%)-INT(G$5*$B11%)&gt;=MIN(IF((G$5*($B$7:$B$12)%)-INT((G$5*($B$7:$B$12)%))&gt;Conversion!$D$2,(G$5*($B$7:$B$12)%)-INT((G$5*($B$7:$B$12)%)))),ROUNDUP((G$5*$B11%),0.5),INT((G$5*$B11%)))))))</f>
        <v>3</v>
      </c>
      <c r="H11" s="25">
        <f t="array" aca="1" ref="H11" ca="1">IF(VLOOKUP(H$5,Table,2,0)=0,(IF((H$5*$B11%)-INT(H$5*$B11%)&gt;=MIN(IF((H$5*($B$7:$B$12)%)-INT((H$5*($B$7:$B$12)%))&gt;Conversion!$D$2,(H$5*($B$7:$B$12)%)-INT((H$5*($B$7:$B$12)%)))),ROUNDUP((H$5*$B11%),0.5),INT((H$5*$B11%)))-Conversion!$E8),IF(VLOOKUP(H$5,Table,2,0)=1,(IF((H$5*$B11%)-INT(H$5*$B11%)&gt;=MIN(IF((H$5*($B$7:$B$12)%)-INT((H$5*($B$7:$B$12)%))&gt;Conversion!$D$2,(H$5*($B$7:$B$12)%)-INT((H$5*($B$7:$B$12)%)))),ROUNDUP((H$5*$B11%),0.5),INT((H$5*$B11%)))-Conversion!$F8),IF(VLOOKUP(H$5,Table,2,0)=-1,(IF((H$5*$B11%)-INT(H$5*$B11%)&gt;=MIN(IF((H$5*($B$7:$B$12)%)-INT((H$5*($B$7:$B$12)%))&gt;Conversion!$D$2,(H$5*($B$7:$B$12)%)-INT((H$5*($B$7:$B$12)%)))),ROUNDUP((H$5*$B11%),0.5),INT((H$5*$B11%)))))))</f>
        <v>6</v>
      </c>
      <c r="I11" s="25">
        <f t="array" aca="1" ref="I11" ca="1">IF(VLOOKUP(I$5,Table,2,0)=0,(IF((I$5*$B11%)-INT(I$5*$B11%)&gt;=MIN(IF((I$5*($B$7:$B$12)%)-INT((I$5*($B$7:$B$12)%))&gt;Conversion!$D$2,(I$5*($B$7:$B$12)%)-INT((I$5*($B$7:$B$12)%)))),ROUNDUP((I$5*$B11%),0.5),INT((I$5*$B11%)))-Conversion!$E8),IF(VLOOKUP(I$5,Table,2,0)=1,(IF((I$5*$B11%)-INT(I$5*$B11%)&gt;=MIN(IF((I$5*($B$7:$B$12)%)-INT((I$5*($B$7:$B$12)%))&gt;Conversion!$D$2,(I$5*($B$7:$B$12)%)-INT((I$5*($B$7:$B$12)%)))),ROUNDUP((I$5*$B11%),0.5),INT((I$5*$B11%)))-Conversion!$F8),IF(VLOOKUP(I$5,Table,2,0)=-1,(IF((I$5*$B11%)-INT(I$5*$B11%)&gt;=MIN(IF((I$5*($B$7:$B$12)%)-INT((I$5*($B$7:$B$12)%))&gt;Conversion!$D$2,(I$5*($B$7:$B$12)%)-INT((I$5*($B$7:$B$12)%)))),ROUNDUP((I$5*$B11%),0.5),INT((I$5*$B11%)))))))</f>
        <v>6</v>
      </c>
      <c r="J11" s="25">
        <f t="array" aca="1" ref="J11" ca="1">IF(VLOOKUP(J$5,Table,2,0)=0,(IF((J$5*$B11%)-INT(J$5*$B11%)&gt;=MIN(IF((J$5*($B$7:$B$12)%)-INT((J$5*($B$7:$B$12)%))&gt;Conversion!$D$2,(J$5*($B$7:$B$12)%)-INT((J$5*($B$7:$B$12)%)))),ROUNDUP((J$5*$B11%),0.5),INT((J$5*$B11%)))-Conversion!$E8),IF(VLOOKUP(J$5,Table,2,0)=1,(IF((J$5*$B11%)-INT(J$5*$B11%)&gt;=MIN(IF((J$5*($B$7:$B$12)%)-INT((J$5*($B$7:$B$12)%))&gt;Conversion!$D$2,(J$5*($B$7:$B$12)%)-INT((J$5*($B$7:$B$12)%)))),ROUNDUP((J$5*$B11%),0.5),INT((J$5*$B11%)))-Conversion!$F8),IF(VLOOKUP(J$5,Table,2,0)=-1,(IF((J$5*$B11%)-INT(J$5*$B11%)&gt;=MIN(IF((J$5*($B$7:$B$12)%)-INT((J$5*($B$7:$B$12)%))&gt;Conversion!$D$2,(J$5*($B$7:$B$12)%)-INT((J$5*($B$7:$B$12)%)))),ROUNDUP((J$5*$B11%),0.5),INT((J$5*$B11%)))))))</f>
        <v>7</v>
      </c>
      <c r="K11" s="25">
        <f t="array" aca="1" ref="K11" ca="1">IF(VLOOKUP(K$5,Table,2,0)=0,(IF((K$5*$B11%)-INT(K$5*$B11%)&gt;=MIN(IF((K$5*($B$7:$B$12)%)-INT((K$5*($B$7:$B$12)%))&gt;Conversion!$D$2,(K$5*($B$7:$B$12)%)-INT((K$5*($B$7:$B$12)%)))),ROUNDUP((K$5*$B11%),0.5),INT((K$5*$B11%)))-Conversion!$E8),IF(VLOOKUP(K$5,Table,2,0)=1,(IF((K$5*$B11%)-INT(K$5*$B11%)&gt;=MIN(IF((K$5*($B$7:$B$12)%)-INT((K$5*($B$7:$B$12)%))&gt;Conversion!$D$2,(K$5*($B$7:$B$12)%)-INT((K$5*($B$7:$B$12)%)))),ROUNDUP((K$5*$B11%),0.5),INT((K$5*$B11%)))-Conversion!$F8),IF(VLOOKUP(K$5,Table,2,0)=-1,(IF((K$5*$B11%)-INT(K$5*$B11%)&gt;=MIN(IF((K$5*($B$7:$B$12)%)-INT((K$5*($B$7:$B$12)%))&gt;Conversion!$D$2,(K$5*($B$7:$B$12)%)-INT((K$5*($B$7:$B$12)%)))),ROUNDUP((K$5*$B11%),0.5),INT((K$5*$B11%)))))))</f>
        <v>7</v>
      </c>
      <c r="L11" s="25">
        <f t="array" aca="1" ref="L11" ca="1">IF(VLOOKUP(L$5,Table,2,0)=0,(IF((L$5*$B11%)-INT(L$5*$B11%)&gt;=MIN(IF((L$5*($B$7:$B$12)%)-INT((L$5*($B$7:$B$12)%))&gt;Conversion!$D$2,(L$5*($B$7:$B$12)%)-INT((L$5*($B$7:$B$12)%)))),ROUNDUP((L$5*$B11%),0.5),INT((L$5*$B11%)))-Conversion!$E8),IF(VLOOKUP(L$5,Table,2,0)=1,(IF((L$5*$B11%)-INT(L$5*$B11%)&gt;=MIN(IF((L$5*($B$7:$B$12)%)-INT((L$5*($B$7:$B$12)%))&gt;Conversion!$D$2,(L$5*($B$7:$B$12)%)-INT((L$5*($B$7:$B$12)%)))),ROUNDUP((L$5*$B11%),0.5),INT((L$5*$B11%)))-Conversion!$F8),IF(VLOOKUP(L$5,Table,2,0)=-1,(IF((L$5*$B11%)-INT(L$5*$B11%)&gt;=MIN(IF((L$5*($B$7:$B$12)%)-INT((L$5*($B$7:$B$12)%))&gt;Conversion!$D$2,(L$5*($B$7:$B$12)%)-INT((L$5*($B$7:$B$12)%)))),ROUNDUP((L$5*$B11%),0.5),INT((L$5*$B11%)))))))</f>
        <v>7</v>
      </c>
      <c r="M11" s="25">
        <f t="array" aca="1" ref="M11" ca="1">IF(VLOOKUP(M$5,Table,2,0)=0,(IF((M$5*$B11%)-INT(M$5*$B11%)&gt;=MIN(IF((M$5*($B$7:$B$12)%)-INT((M$5*($B$7:$B$12)%))&gt;Conversion!$D$2,(M$5*($B$7:$B$12)%)-INT((M$5*($B$7:$B$12)%)))),ROUNDUP((M$5*$B11%),0.5),INT((M$5*$B11%)))-Conversion!$E8),IF(VLOOKUP(M$5,Table,2,0)=1,(IF((M$5*$B11%)-INT(M$5*$B11%)&gt;=MIN(IF((M$5*($B$7:$B$12)%)-INT((M$5*($B$7:$B$12)%))&gt;Conversion!$D$2,(M$5*($B$7:$B$12)%)-INT((M$5*($B$7:$B$12)%)))),ROUNDUP((M$5*$B11%),0.5),INT((M$5*$B11%)))-Conversion!$F8),IF(VLOOKUP(M$5,Table,2,0)=-1,(IF((M$5*$B11%)-INT(M$5*$B11%)&gt;=MIN(IF((M$5*($B$7:$B$12)%)-INT((M$5*($B$7:$B$12)%))&gt;Conversion!$D$2,(M$5*($B$7:$B$12)%)-INT((M$5*($B$7:$B$12)%)))),ROUNDUP((M$5*$B11%),0.5),INT((M$5*$B11%)))))))</f>
        <v>7</v>
      </c>
      <c r="N11" s="7"/>
      <c r="O11" s="18">
        <f t="shared" ca="1" si="0"/>
        <v>69</v>
      </c>
      <c r="P11" s="1"/>
      <c r="Q11" s="2"/>
      <c r="U11" s="2"/>
    </row>
    <row r="12" spans="1:21" s="10" customFormat="1">
      <c r="A12" s="3"/>
      <c r="B12" s="14">
        <v>15</v>
      </c>
      <c r="C12" s="15" t="s">
        <v>9</v>
      </c>
      <c r="D12" s="25">
        <f t="array" aca="1" ref="D12" ca="1">IF(VLOOKUP(D$5,Table,2,0)=0,(IF((D$5*$B12%)-INT(D$5*$B12%)&gt;=MIN(IF((D$5*($B$7:$B$12)%)-INT((D$5*($B$7:$B$12)%))&gt;Conversion!$D$2,(D$5*($B$7:$B$12)%)-INT((D$5*($B$7:$B$12)%)))),ROUNDUP((D$5*$B12%),0.5),INT((D$5*$B12%)))-Conversion!$E9),IF(VLOOKUP(D$5,Table,2,0)=1,(IF((D$5*$B12%)-INT(D$5*$B12%)&gt;=MIN(IF((D$5*($B$7:$B$12)%)-INT((D$5*($B$7:$B$12)%))&gt;Conversion!$D$2,(D$5*($B$7:$B$12)%)-INT((D$5*($B$7:$B$12)%)))),ROUNDUP((D$5*$B12%),0.5),INT((D$5*$B12%)))-Conversion!$F9),IF(VLOOKUP(D$5,Table,2,0)=-1,(IF((D$5*$B12%)-INT(D$5*$B12%)&gt;=MIN(IF((D$5*($B$7:$B$12)%)-INT((D$5*($B$7:$B$12)%))&gt;Conversion!$D$2,(D$5*($B$7:$B$12)%)-INT((D$5*($B$7:$B$12)%)))),ROUNDUP((D$5*$B12%),0.5),INT((D$5*$B12%)))))))</f>
        <v>15</v>
      </c>
      <c r="E12" s="25">
        <f t="array" aca="1" ref="E12" ca="1">IF(VLOOKUP(E$5,Table,2,0)=0,(IF((E$5*$B12%)-INT(E$5*$B12%)&gt;=MIN(IF((E$5*($B$7:$B$12)%)-INT((E$5*($B$7:$B$12)%))&gt;Conversion!$D$2,(E$5*($B$7:$B$12)%)-INT((E$5*($B$7:$B$12)%)))),ROUNDUP((E$5*$B12%),0.5),INT((E$5*$B12%)))-Conversion!$E9),IF(VLOOKUP(E$5,Table,2,0)=1,(IF((E$5*$B12%)-INT(E$5*$B12%)&gt;=MIN(IF((E$5*($B$7:$B$12)%)-INT((E$5*($B$7:$B$12)%))&gt;Conversion!$D$2,(E$5*($B$7:$B$12)%)-INT((E$5*($B$7:$B$12)%)))),ROUNDUP((E$5*$B12%),0.5),INT((E$5*$B12%)))-Conversion!$F9),IF(VLOOKUP(E$5,Table,2,0)=-1,(IF((E$5*$B12%)-INT(E$5*$B12%)&gt;=MIN(IF((E$5*($B$7:$B$12)%)-INT((E$5*($B$7:$B$12)%))&gt;Conversion!$D$2,(E$5*($B$7:$B$12)%)-INT((E$5*($B$7:$B$12)%)))),ROUNDUP((E$5*$B12%),0.5),INT((E$5*$B12%)))))))</f>
        <v>9</v>
      </c>
      <c r="F12" s="25">
        <f t="array" aca="1" ref="F12" ca="1">IF(VLOOKUP(F$5,Table,2,0)=0,(IF((F$5*$B12%)-INT(F$5*$B12%)&gt;=MIN(IF((F$5*($B$7:$B$12)%)-INT((F$5*($B$7:$B$12)%))&gt;Conversion!$D$2,(F$5*($B$7:$B$12)%)-INT((F$5*($B$7:$B$12)%)))),ROUNDUP((F$5*$B12%),0.5),INT((F$5*$B12%)))-Conversion!$E9),IF(VLOOKUP(F$5,Table,2,0)=1,(IF((F$5*$B12%)-INT(F$5*$B12%)&gt;=MIN(IF((F$5*($B$7:$B$12)%)-INT((F$5*($B$7:$B$12)%))&gt;Conversion!$D$2,(F$5*($B$7:$B$12)%)-INT((F$5*($B$7:$B$12)%)))),ROUNDUP((F$5*$B12%),0.5),INT((F$5*$B12%)))-Conversion!$F9),IF(VLOOKUP(F$5,Table,2,0)=-1,(IF((F$5*$B12%)-INT(F$5*$B12%)&gt;=MIN(IF((F$5*($B$7:$B$12)%)-INT((F$5*($B$7:$B$12)%))&gt;Conversion!$D$2,(F$5*($B$7:$B$12)%)-INT((F$5*($B$7:$B$12)%)))),ROUNDUP((F$5*$B12%),0.5),INT((F$5*$B12%)))))))</f>
        <v>9</v>
      </c>
      <c r="G12" s="25">
        <f t="array" aca="1" ref="G12" ca="1">IF(VLOOKUP(G$5,Table,2,0)=0,(IF((G$5*$B12%)-INT(G$5*$B12%)&gt;=MIN(IF((G$5*($B$7:$B$12)%)-INT((G$5*($B$7:$B$12)%))&gt;Conversion!$D$2,(G$5*($B$7:$B$12)%)-INT((G$5*($B$7:$B$12)%)))),ROUNDUP((G$5*$B12%),0.5),INT((G$5*$B12%)))-Conversion!$E9),IF(VLOOKUP(G$5,Table,2,0)=1,(IF((G$5*$B12%)-INT(G$5*$B12%)&gt;=MIN(IF((G$5*($B$7:$B$12)%)-INT((G$5*($B$7:$B$12)%))&gt;Conversion!$D$2,(G$5*($B$7:$B$12)%)-INT((G$5*($B$7:$B$12)%)))),ROUNDUP((G$5*$B12%),0.5),INT((G$5*$B12%)))-Conversion!$F9),IF(VLOOKUP(G$5,Table,2,0)=-1,(IF((G$5*$B12%)-INT(G$5*$B12%)&gt;=MIN(IF((G$5*($B$7:$B$12)%)-INT((G$5*($B$7:$B$12)%))&gt;Conversion!$D$2,(G$5*($B$7:$B$12)%)-INT((G$5*($B$7:$B$12)%)))),ROUNDUP((G$5*$B12%),0.5),INT((G$5*$B12%)))))))</f>
        <v>4</v>
      </c>
      <c r="H12" s="25">
        <f t="array" aca="1" ref="H12" ca="1">IF(VLOOKUP(H$5,Table,2,0)=0,(IF((H$5*$B12%)-INT(H$5*$B12%)&gt;=MIN(IF((H$5*($B$7:$B$12)%)-INT((H$5*($B$7:$B$12)%))&gt;Conversion!$D$2,(H$5*($B$7:$B$12)%)-INT((H$5*($B$7:$B$12)%)))),ROUNDUP((H$5*$B12%),0.5),INT((H$5*$B12%)))-Conversion!$E9),IF(VLOOKUP(H$5,Table,2,0)=1,(IF((H$5*$B12%)-INT(H$5*$B12%)&gt;=MIN(IF((H$5*($B$7:$B$12)%)-INT((H$5*($B$7:$B$12)%))&gt;Conversion!$D$2,(H$5*($B$7:$B$12)%)-INT((H$5*($B$7:$B$12)%)))),ROUNDUP((H$5*$B12%),0.5),INT((H$5*$B12%)))-Conversion!$F9),IF(VLOOKUP(H$5,Table,2,0)=-1,(IF((H$5*$B12%)-INT(H$5*$B12%)&gt;=MIN(IF((H$5*($B$7:$B$12)%)-INT((H$5*($B$7:$B$12)%))&gt;Conversion!$D$2,(H$5*($B$7:$B$12)%)-INT((H$5*($B$7:$B$12)%)))),ROUNDUP((H$5*$B12%),0.5),INT((H$5*$B12%)))))))</f>
        <v>8</v>
      </c>
      <c r="I12" s="25">
        <f t="array" aca="1" ref="I12" ca="1">IF(VLOOKUP(I$5,Table,2,0)=0,(IF((I$5*$B12%)-INT(I$5*$B12%)&gt;=MIN(IF((I$5*($B$7:$B$12)%)-INT((I$5*($B$7:$B$12)%))&gt;Conversion!$D$2,(I$5*($B$7:$B$12)%)-INT((I$5*($B$7:$B$12)%)))),ROUNDUP((I$5*$B12%),0.5),INT((I$5*$B12%)))-Conversion!$E9),IF(VLOOKUP(I$5,Table,2,0)=1,(IF((I$5*$B12%)-INT(I$5*$B12%)&gt;=MIN(IF((I$5*($B$7:$B$12)%)-INT((I$5*($B$7:$B$12)%))&gt;Conversion!$D$2,(I$5*($B$7:$B$12)%)-INT((I$5*($B$7:$B$12)%)))),ROUNDUP((I$5*$B12%),0.5),INT((I$5*$B12%)))-Conversion!$F9),IF(VLOOKUP(I$5,Table,2,0)=-1,(IF((I$5*$B12%)-INT(I$5*$B12%)&gt;=MIN(IF((I$5*($B$7:$B$12)%)-INT((I$5*($B$7:$B$12)%))&gt;Conversion!$D$2,(I$5*($B$7:$B$12)%)-INT((I$5*($B$7:$B$12)%)))),ROUNDUP((I$5*$B12%),0.5),INT((I$5*$B12%)))))))</f>
        <v>8</v>
      </c>
      <c r="J12" s="25">
        <f t="array" aca="1" ref="J12" ca="1">IF(VLOOKUP(J$5,Table,2,0)=0,(IF((J$5*$B12%)-INT(J$5*$B12%)&gt;=MIN(IF((J$5*($B$7:$B$12)%)-INT((J$5*($B$7:$B$12)%))&gt;Conversion!$D$2,(J$5*($B$7:$B$12)%)-INT((J$5*($B$7:$B$12)%)))),ROUNDUP((J$5*$B12%),0.5),INT((J$5*$B12%)))-Conversion!$E9),IF(VLOOKUP(J$5,Table,2,0)=1,(IF((J$5*$B12%)-INT(J$5*$B12%)&gt;=MIN(IF((J$5*($B$7:$B$12)%)-INT((J$5*($B$7:$B$12)%))&gt;Conversion!$D$2,(J$5*($B$7:$B$12)%)-INT((J$5*($B$7:$B$12)%)))),ROUNDUP((J$5*$B12%),0.5),INT((J$5*$B12%)))-Conversion!$F9),IF(VLOOKUP(J$5,Table,2,0)=-1,(IF((J$5*$B12%)-INT(J$5*$B12%)&gt;=MIN(IF((J$5*($B$7:$B$12)%)-INT((J$5*($B$7:$B$12)%))&gt;Conversion!$D$2,(J$5*($B$7:$B$12)%)-INT((J$5*($B$7:$B$12)%)))),ROUNDUP((J$5*$B12%),0.5),INT((J$5*$B12%)))))))</f>
        <v>8</v>
      </c>
      <c r="K12" s="25">
        <f t="array" aca="1" ref="K12" ca="1">IF(VLOOKUP(K$5,Table,2,0)=0,(IF((K$5*$B12%)-INT(K$5*$B12%)&gt;=MIN(IF((K$5*($B$7:$B$12)%)-INT((K$5*($B$7:$B$12)%))&gt;Conversion!$D$2,(K$5*($B$7:$B$12)%)-INT((K$5*($B$7:$B$12)%)))),ROUNDUP((K$5*$B12%),0.5),INT((K$5*$B12%)))-Conversion!$E9),IF(VLOOKUP(K$5,Table,2,0)=1,(IF((K$5*$B12%)-INT(K$5*$B12%)&gt;=MIN(IF((K$5*($B$7:$B$12)%)-INT((K$5*($B$7:$B$12)%))&gt;Conversion!$D$2,(K$5*($B$7:$B$12)%)-INT((K$5*($B$7:$B$12)%)))),ROUNDUP((K$5*$B12%),0.5),INT((K$5*$B12%)))-Conversion!$F9),IF(VLOOKUP(K$5,Table,2,0)=-1,(IF((K$5*$B12%)-INT(K$5*$B12%)&gt;=MIN(IF((K$5*($B$7:$B$12)%)-INT((K$5*($B$7:$B$12)%))&gt;Conversion!$D$2,(K$5*($B$7:$B$12)%)-INT((K$5*($B$7:$B$12)%)))),ROUNDUP((K$5*$B12%),0.5),INT((K$5*$B12%)))))))</f>
        <v>8</v>
      </c>
      <c r="L12" s="25">
        <f t="array" aca="1" ref="L12" ca="1">IF(VLOOKUP(L$5,Table,2,0)=0,(IF((L$5*$B12%)-INT(L$5*$B12%)&gt;=MIN(IF((L$5*($B$7:$B$12)%)-INT((L$5*($B$7:$B$12)%))&gt;Conversion!$D$2,(L$5*($B$7:$B$12)%)-INT((L$5*($B$7:$B$12)%)))),ROUNDUP((L$5*$B12%),0.5),INT((L$5*$B12%)))-Conversion!$E9),IF(VLOOKUP(L$5,Table,2,0)=1,(IF((L$5*$B12%)-INT(L$5*$B12%)&gt;=MIN(IF((L$5*($B$7:$B$12)%)-INT((L$5*($B$7:$B$12)%))&gt;Conversion!$D$2,(L$5*($B$7:$B$12)%)-INT((L$5*($B$7:$B$12)%)))),ROUNDUP((L$5*$B12%),0.5),INT((L$5*$B12%)))-Conversion!$F9),IF(VLOOKUP(L$5,Table,2,0)=-1,(IF((L$5*$B12%)-INT(L$5*$B12%)&gt;=MIN(IF((L$5*($B$7:$B$12)%)-INT((L$5*($B$7:$B$12)%))&gt;Conversion!$D$2,(L$5*($B$7:$B$12)%)-INT((L$5*($B$7:$B$12)%)))),ROUNDUP((L$5*$B12%),0.5),INT((L$5*$B12%)))))))</f>
        <v>8</v>
      </c>
      <c r="M12" s="25">
        <f t="array" aca="1" ref="M12" ca="1">IF(VLOOKUP(M$5,Table,2,0)=0,(IF((M$5*$B12%)-INT(M$5*$B12%)&gt;=MIN(IF((M$5*($B$7:$B$12)%)-INT((M$5*($B$7:$B$12)%))&gt;Conversion!$D$2,(M$5*($B$7:$B$12)%)-INT((M$5*($B$7:$B$12)%)))),ROUNDUP((M$5*$B12%),0.5),INT((M$5*$B12%)))-Conversion!$E9),IF(VLOOKUP(M$5,Table,2,0)=1,(IF((M$5*$B12%)-INT(M$5*$B12%)&gt;=MIN(IF((M$5*($B$7:$B$12)%)-INT((M$5*($B$7:$B$12)%))&gt;Conversion!$D$2,(M$5*($B$7:$B$12)%)-INT((M$5*($B$7:$B$12)%)))),ROUNDUP((M$5*$B12%),0.5),INT((M$5*$B12%)))-Conversion!$F9),IF(VLOOKUP(M$5,Table,2,0)=-1,(IF((M$5*$B12%)-INT(M$5*$B12%)&gt;=MIN(IF((M$5*($B$7:$B$12)%)-INT((M$5*($B$7:$B$12)%))&gt;Conversion!$D$2,(M$5*($B$7:$B$12)%)-INT((M$5*($B$7:$B$12)%)))),ROUNDUP((M$5*$B12%),0.5),INT((M$5*$B12%)))))))</f>
        <v>9</v>
      </c>
      <c r="N12" s="7"/>
      <c r="O12" s="19">
        <f t="shared" ca="1" si="0"/>
        <v>86</v>
      </c>
      <c r="P12" s="1"/>
      <c r="Q12" s="2"/>
      <c r="U12" s="2"/>
    </row>
    <row r="13" spans="1:21" s="9" customFormat="1">
      <c r="A13" s="3"/>
      <c r="B13" s="14"/>
      <c r="C13" s="20" t="s">
        <v>10</v>
      </c>
      <c r="D13" s="20">
        <f t="shared" ref="D13:O13" ca="1" si="1">SUM(D7:D12)</f>
        <v>100</v>
      </c>
      <c r="E13" s="20">
        <f t="shared" ca="1" si="1"/>
        <v>59</v>
      </c>
      <c r="F13" s="20">
        <f t="shared" ca="1" si="1"/>
        <v>59</v>
      </c>
      <c r="G13" s="20">
        <f t="shared" ca="1" si="1"/>
        <v>27</v>
      </c>
      <c r="H13" s="20">
        <f t="shared" ca="1" si="1"/>
        <v>51</v>
      </c>
      <c r="I13" s="20">
        <f t="shared" ca="1" si="1"/>
        <v>52</v>
      </c>
      <c r="J13" s="20">
        <f t="shared" ca="1" si="1"/>
        <v>53</v>
      </c>
      <c r="K13" s="20">
        <f t="shared" ca="1" si="1"/>
        <v>54</v>
      </c>
      <c r="L13" s="20">
        <f t="shared" ca="1" si="1"/>
        <v>55</v>
      </c>
      <c r="M13" s="20">
        <f t="shared" ca="1" si="1"/>
        <v>56</v>
      </c>
      <c r="N13" s="20">
        <f t="shared" si="1"/>
        <v>0</v>
      </c>
      <c r="O13" s="20">
        <f t="shared" ca="1" si="1"/>
        <v>566</v>
      </c>
      <c r="P13" s="1"/>
      <c r="Q13" s="2"/>
      <c r="R13" s="2"/>
      <c r="S13" s="2"/>
      <c r="T13" s="2"/>
    </row>
    <row r="14" spans="1:21" s="9" customFormat="1" ht="25.5">
      <c r="A14" s="3"/>
      <c r="B14" s="14"/>
      <c r="C14" s="22" t="s">
        <v>14</v>
      </c>
      <c r="D14" s="23">
        <f ca="1">D5-D13</f>
        <v>0</v>
      </c>
      <c r="E14" s="23">
        <f ca="1">E5-E13</f>
        <v>0</v>
      </c>
      <c r="F14" s="23">
        <f ca="1">F5-F13</f>
        <v>0</v>
      </c>
      <c r="G14" s="23">
        <f ca="1">G5-G13</f>
        <v>0</v>
      </c>
      <c r="H14" s="23">
        <f t="shared" ref="H14:O14" ca="1" si="2">SUM(H5)-H13</f>
        <v>0</v>
      </c>
      <c r="I14" s="23">
        <f t="shared" ca="1" si="2"/>
        <v>0</v>
      </c>
      <c r="J14" s="23">
        <f t="shared" ca="1" si="2"/>
        <v>0</v>
      </c>
      <c r="K14" s="23">
        <f t="shared" ca="1" si="2"/>
        <v>0</v>
      </c>
      <c r="L14" s="23">
        <f t="shared" ca="1" si="2"/>
        <v>0</v>
      </c>
      <c r="M14" s="23">
        <f t="shared" ca="1" si="2"/>
        <v>0</v>
      </c>
      <c r="N14" s="23">
        <f t="shared" si="2"/>
        <v>0</v>
      </c>
      <c r="O14" s="23">
        <f t="shared" ca="1" si="2"/>
        <v>0</v>
      </c>
      <c r="P14" s="1"/>
    </row>
    <row r="45" spans="18:18">
      <c r="R45" s="26"/>
    </row>
    <row r="65" spans="18:18">
      <c r="R65" s="26"/>
    </row>
    <row r="99" spans="18:18">
      <c r="R99" s="26"/>
    </row>
    <row r="105" spans="18:18">
      <c r="R105" s="26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5"/>
  </sheetPr>
  <dimension ref="A1:F91"/>
  <sheetViews>
    <sheetView workbookViewId="0">
      <selection activeCell="G10" sqref="G10"/>
    </sheetView>
  </sheetViews>
  <sheetFormatPr baseColWidth="10" defaultRowHeight="12.75"/>
  <sheetData>
    <row r="1" spans="1:6">
      <c r="A1" t="s">
        <v>15</v>
      </c>
      <c r="B1" t="s">
        <v>16</v>
      </c>
    </row>
    <row r="2" spans="1:6">
      <c r="A2" s="2">
        <v>11</v>
      </c>
      <c r="B2" s="2">
        <v>1</v>
      </c>
      <c r="D2" s="2">
        <f ca="1">(LCM('3567E5102'!B7,'3567E5102'!B8,'3567E5102'!B9,'3567E5102'!B10,'3567E5102'!B11,'3567E5102'!B12)/1000)-0.5</f>
        <v>0.28000000000000003</v>
      </c>
    </row>
    <row r="3" spans="1:6">
      <c r="A3" s="2">
        <v>12</v>
      </c>
      <c r="B3" s="2">
        <v>1</v>
      </c>
    </row>
    <row r="4" spans="1:6">
      <c r="A4" s="2">
        <v>13</v>
      </c>
      <c r="B4" s="2">
        <v>1</v>
      </c>
      <c r="D4" s="2">
        <f t="shared" ref="D4:D9" ca="1" si="0">RAND()</f>
        <v>0.37547500094264397</v>
      </c>
      <c r="E4" s="2">
        <f t="shared" ref="E4:E9" ca="1" si="1">IF(D4=MAX($D$4:$D$9),1,0)</f>
        <v>0</v>
      </c>
      <c r="F4" s="2">
        <f t="shared" ref="F4:F9" ca="1" si="2">IF(D4&gt;=LARGE($D$4:$D$9,2),1,0)</f>
        <v>0</v>
      </c>
    </row>
    <row r="5" spans="1:6">
      <c r="A5" s="2">
        <v>14</v>
      </c>
      <c r="B5" s="2">
        <v>0</v>
      </c>
      <c r="D5" s="2">
        <f t="shared" ca="1" si="0"/>
        <v>0.55625848494599972</v>
      </c>
      <c r="E5" s="2">
        <f t="shared" ca="1" si="1"/>
        <v>0</v>
      </c>
      <c r="F5" s="2">
        <f t="shared" ca="1" si="2"/>
        <v>1</v>
      </c>
    </row>
    <row r="6" spans="1:6">
      <c r="A6" s="2">
        <v>15</v>
      </c>
      <c r="B6" s="2">
        <v>0</v>
      </c>
      <c r="D6" s="2">
        <f t="shared" ca="1" si="0"/>
        <v>0.70114582886276788</v>
      </c>
      <c r="E6" s="2">
        <f t="shared" ca="1" si="1"/>
        <v>1</v>
      </c>
      <c r="F6" s="2">
        <f t="shared" ca="1" si="2"/>
        <v>1</v>
      </c>
    </row>
    <row r="7" spans="1:6">
      <c r="A7" s="2">
        <v>16</v>
      </c>
      <c r="B7" s="2">
        <v>0</v>
      </c>
      <c r="D7" s="2">
        <f t="shared" ca="1" si="0"/>
        <v>0.20058180341295628</v>
      </c>
      <c r="E7" s="2">
        <f t="shared" ca="1" si="1"/>
        <v>0</v>
      </c>
      <c r="F7" s="2">
        <f t="shared" ca="1" si="2"/>
        <v>0</v>
      </c>
    </row>
    <row r="8" spans="1:6">
      <c r="A8" s="2">
        <v>17</v>
      </c>
      <c r="B8" s="2">
        <v>0</v>
      </c>
      <c r="D8" s="2">
        <f t="shared" ca="1" si="0"/>
        <v>0.27938790792473966</v>
      </c>
      <c r="E8" s="2">
        <f t="shared" ca="1" si="1"/>
        <v>0</v>
      </c>
      <c r="F8" s="2">
        <f t="shared" ca="1" si="2"/>
        <v>0</v>
      </c>
    </row>
    <row r="9" spans="1:6">
      <c r="A9" s="2">
        <v>18</v>
      </c>
      <c r="B9" s="2">
        <v>1</v>
      </c>
      <c r="D9" s="2">
        <f t="shared" ca="1" si="0"/>
        <v>0.23069371717430709</v>
      </c>
      <c r="E9" s="2">
        <f t="shared" ca="1" si="1"/>
        <v>0</v>
      </c>
      <c r="F9" s="2">
        <f t="shared" ca="1" si="2"/>
        <v>0</v>
      </c>
    </row>
    <row r="10" spans="1:6">
      <c r="A10" s="2">
        <v>19</v>
      </c>
      <c r="B10" s="2">
        <v>0</v>
      </c>
    </row>
    <row r="11" spans="1:6">
      <c r="A11" s="2">
        <v>20</v>
      </c>
      <c r="B11" s="2">
        <v>0</v>
      </c>
    </row>
    <row r="12" spans="1:6">
      <c r="A12" s="2">
        <v>21</v>
      </c>
      <c r="B12" s="2">
        <v>0</v>
      </c>
    </row>
    <row r="13" spans="1:6">
      <c r="A13" s="2">
        <v>22</v>
      </c>
      <c r="B13" s="2">
        <v>1</v>
      </c>
    </row>
    <row r="14" spans="1:6">
      <c r="A14" s="2">
        <v>23</v>
      </c>
      <c r="B14" s="2">
        <v>1</v>
      </c>
    </row>
    <row r="15" spans="1:6">
      <c r="A15" s="2">
        <v>24</v>
      </c>
      <c r="B15" s="2">
        <v>0</v>
      </c>
    </row>
    <row r="16" spans="1:6">
      <c r="A16" s="2">
        <v>25</v>
      </c>
      <c r="B16" s="2">
        <v>0</v>
      </c>
    </row>
    <row r="17" spans="1:2">
      <c r="A17" s="2">
        <v>26</v>
      </c>
      <c r="B17" s="2">
        <v>0</v>
      </c>
    </row>
    <row r="18" spans="1:2">
      <c r="A18" s="2">
        <v>27</v>
      </c>
      <c r="B18" s="2">
        <v>0</v>
      </c>
    </row>
    <row r="19" spans="1:2">
      <c r="A19" s="2">
        <v>28</v>
      </c>
      <c r="B19" s="2">
        <v>1</v>
      </c>
    </row>
    <row r="20" spans="1:2">
      <c r="A20" s="2">
        <v>29</v>
      </c>
      <c r="B20" s="2">
        <v>1</v>
      </c>
    </row>
    <row r="21" spans="1:2">
      <c r="A21" s="2">
        <v>30</v>
      </c>
      <c r="B21" s="2">
        <v>0</v>
      </c>
    </row>
    <row r="22" spans="1:2">
      <c r="A22" s="2">
        <v>31</v>
      </c>
      <c r="B22" s="2">
        <v>0</v>
      </c>
    </row>
    <row r="23" spans="1:2">
      <c r="A23" s="2">
        <v>32</v>
      </c>
      <c r="B23" s="2">
        <v>0</v>
      </c>
    </row>
    <row r="24" spans="1:2">
      <c r="A24" s="2">
        <v>33</v>
      </c>
      <c r="B24" s="2">
        <v>1</v>
      </c>
    </row>
    <row r="25" spans="1:2">
      <c r="A25" s="2">
        <v>34</v>
      </c>
      <c r="B25" s="2">
        <v>0</v>
      </c>
    </row>
    <row r="26" spans="1:2">
      <c r="A26" s="2">
        <v>35</v>
      </c>
      <c r="B26" s="2">
        <v>0</v>
      </c>
    </row>
    <row r="27" spans="1:2">
      <c r="A27" s="2">
        <v>36</v>
      </c>
      <c r="B27" s="2">
        <v>1</v>
      </c>
    </row>
    <row r="28" spans="1:2">
      <c r="A28" s="2">
        <v>37</v>
      </c>
      <c r="B28" s="2">
        <v>1</v>
      </c>
    </row>
    <row r="29" spans="1:2">
      <c r="A29" s="2">
        <v>38</v>
      </c>
      <c r="B29" s="2">
        <v>1</v>
      </c>
    </row>
    <row r="30" spans="1:2">
      <c r="A30" s="2">
        <v>39</v>
      </c>
      <c r="B30" s="2">
        <v>0</v>
      </c>
    </row>
    <row r="31" spans="1:2">
      <c r="A31" s="2">
        <v>40</v>
      </c>
      <c r="B31" s="26">
        <v>-1</v>
      </c>
    </row>
    <row r="32" spans="1:2">
      <c r="A32" s="2">
        <v>41</v>
      </c>
      <c r="B32" s="2">
        <v>0</v>
      </c>
    </row>
    <row r="33" spans="1:2">
      <c r="A33" s="2">
        <v>42</v>
      </c>
      <c r="B33" s="2">
        <v>1</v>
      </c>
    </row>
    <row r="34" spans="1:2">
      <c r="A34" s="2">
        <v>43</v>
      </c>
      <c r="B34" s="2">
        <v>1</v>
      </c>
    </row>
    <row r="35" spans="1:2">
      <c r="A35" s="2">
        <v>44</v>
      </c>
      <c r="B35" s="2">
        <v>0</v>
      </c>
    </row>
    <row r="36" spans="1:2">
      <c r="A36" s="2">
        <v>45</v>
      </c>
      <c r="B36" s="2">
        <v>1</v>
      </c>
    </row>
    <row r="37" spans="1:2">
      <c r="A37" s="2">
        <v>46</v>
      </c>
      <c r="B37" s="2">
        <v>0</v>
      </c>
    </row>
    <row r="38" spans="1:2">
      <c r="A38" s="2">
        <v>47</v>
      </c>
      <c r="B38" s="2">
        <v>0</v>
      </c>
    </row>
    <row r="39" spans="1:2">
      <c r="A39" s="2">
        <v>48</v>
      </c>
      <c r="B39" s="2">
        <v>0</v>
      </c>
    </row>
    <row r="40" spans="1:2">
      <c r="A40" s="2">
        <v>49</v>
      </c>
      <c r="B40" s="2">
        <v>1</v>
      </c>
    </row>
    <row r="41" spans="1:2">
      <c r="A41" s="2">
        <v>50</v>
      </c>
      <c r="B41" s="2">
        <v>0</v>
      </c>
    </row>
    <row r="42" spans="1:2">
      <c r="A42" s="2">
        <v>51</v>
      </c>
      <c r="B42" s="2">
        <v>0</v>
      </c>
    </row>
    <row r="43" spans="1:2">
      <c r="A43" s="2">
        <v>52</v>
      </c>
      <c r="B43" s="2">
        <v>0</v>
      </c>
    </row>
    <row r="44" spans="1:2">
      <c r="A44" s="2">
        <v>53</v>
      </c>
      <c r="B44" s="2">
        <v>1</v>
      </c>
    </row>
    <row r="45" spans="1:2">
      <c r="A45" s="2">
        <v>54</v>
      </c>
      <c r="B45" s="2">
        <v>0</v>
      </c>
    </row>
    <row r="46" spans="1:2">
      <c r="A46" s="2">
        <v>55</v>
      </c>
      <c r="B46" s="2">
        <v>0</v>
      </c>
    </row>
    <row r="47" spans="1:2">
      <c r="A47" s="2">
        <v>56</v>
      </c>
      <c r="B47" s="2">
        <v>0</v>
      </c>
    </row>
    <row r="48" spans="1:2">
      <c r="A48" s="2">
        <v>57</v>
      </c>
      <c r="B48" s="2">
        <v>1</v>
      </c>
    </row>
    <row r="49" spans="1:2">
      <c r="A49" s="2">
        <v>58</v>
      </c>
      <c r="B49" s="2">
        <v>1</v>
      </c>
    </row>
    <row r="50" spans="1:2">
      <c r="A50" s="2">
        <v>59</v>
      </c>
      <c r="B50" s="2">
        <v>0</v>
      </c>
    </row>
    <row r="51" spans="1:2">
      <c r="A51" s="2">
        <v>60</v>
      </c>
      <c r="B51" s="26">
        <v>-1</v>
      </c>
    </row>
    <row r="52" spans="1:2">
      <c r="A52" s="2">
        <v>61</v>
      </c>
      <c r="B52" s="2">
        <v>0</v>
      </c>
    </row>
    <row r="53" spans="1:2">
      <c r="A53" s="2">
        <v>62</v>
      </c>
      <c r="B53" s="2">
        <v>1</v>
      </c>
    </row>
    <row r="54" spans="1:2">
      <c r="A54" s="2">
        <v>63</v>
      </c>
      <c r="B54" s="2">
        <v>1</v>
      </c>
    </row>
    <row r="55" spans="1:2">
      <c r="A55" s="2">
        <v>64</v>
      </c>
      <c r="B55" s="2">
        <v>1</v>
      </c>
    </row>
    <row r="56" spans="1:2">
      <c r="A56" s="2">
        <v>65</v>
      </c>
      <c r="B56" s="2">
        <v>1</v>
      </c>
    </row>
    <row r="57" spans="1:2">
      <c r="A57" s="2">
        <v>66</v>
      </c>
      <c r="B57" s="2">
        <v>0</v>
      </c>
    </row>
    <row r="58" spans="1:2">
      <c r="A58" s="2">
        <v>67</v>
      </c>
      <c r="B58" s="2">
        <v>0</v>
      </c>
    </row>
    <row r="59" spans="1:2">
      <c r="A59" s="2">
        <v>68</v>
      </c>
      <c r="B59" s="2">
        <v>0</v>
      </c>
    </row>
    <row r="60" spans="1:2">
      <c r="A60" s="2">
        <v>69</v>
      </c>
      <c r="B60" s="2">
        <v>0</v>
      </c>
    </row>
    <row r="61" spans="1:2">
      <c r="A61" s="2">
        <v>70</v>
      </c>
      <c r="B61" s="2">
        <v>0</v>
      </c>
    </row>
    <row r="62" spans="1:2">
      <c r="A62" s="2">
        <v>71</v>
      </c>
      <c r="B62" s="2">
        <v>0</v>
      </c>
    </row>
    <row r="63" spans="1:2">
      <c r="A63" s="2">
        <v>72</v>
      </c>
      <c r="B63" s="2">
        <v>1</v>
      </c>
    </row>
    <row r="64" spans="1:2">
      <c r="A64" s="2">
        <v>73</v>
      </c>
      <c r="B64" s="2">
        <v>1</v>
      </c>
    </row>
    <row r="65" spans="1:2">
      <c r="A65" s="2">
        <v>74</v>
      </c>
      <c r="B65" s="2">
        <v>0</v>
      </c>
    </row>
    <row r="66" spans="1:2">
      <c r="A66" s="2">
        <v>75</v>
      </c>
      <c r="B66" s="2">
        <v>0</v>
      </c>
    </row>
    <row r="67" spans="1:2">
      <c r="A67" s="2">
        <v>76</v>
      </c>
      <c r="B67" s="2">
        <v>0</v>
      </c>
    </row>
    <row r="68" spans="1:2">
      <c r="A68" s="2">
        <v>77</v>
      </c>
      <c r="B68" s="2">
        <v>0</v>
      </c>
    </row>
    <row r="69" spans="1:2">
      <c r="A69" s="2">
        <v>78</v>
      </c>
      <c r="B69" s="2">
        <v>1</v>
      </c>
    </row>
    <row r="70" spans="1:2">
      <c r="A70" s="2">
        <v>79</v>
      </c>
      <c r="B70" s="2">
        <v>0</v>
      </c>
    </row>
    <row r="71" spans="1:2">
      <c r="A71" s="2">
        <v>80</v>
      </c>
      <c r="B71" s="2">
        <v>0</v>
      </c>
    </row>
    <row r="72" spans="1:2">
      <c r="A72" s="2">
        <v>81</v>
      </c>
      <c r="B72" s="2">
        <v>0</v>
      </c>
    </row>
    <row r="73" spans="1:2">
      <c r="A73" s="2">
        <v>82</v>
      </c>
      <c r="B73" s="2">
        <v>1</v>
      </c>
    </row>
    <row r="74" spans="1:2">
      <c r="A74" s="2">
        <v>83</v>
      </c>
      <c r="B74" s="2">
        <v>1</v>
      </c>
    </row>
    <row r="75" spans="1:2">
      <c r="A75" s="2">
        <v>84</v>
      </c>
      <c r="B75" s="2">
        <v>0</v>
      </c>
    </row>
    <row r="76" spans="1:2">
      <c r="A76" s="2">
        <v>85</v>
      </c>
      <c r="B76" s="2">
        <v>0</v>
      </c>
    </row>
    <row r="77" spans="1:2">
      <c r="A77" s="2">
        <v>86</v>
      </c>
      <c r="B77" s="2">
        <v>0</v>
      </c>
    </row>
    <row r="78" spans="1:2">
      <c r="A78" s="2">
        <v>87</v>
      </c>
      <c r="B78" s="2">
        <v>1</v>
      </c>
    </row>
    <row r="79" spans="1:2">
      <c r="A79" s="2">
        <v>88</v>
      </c>
      <c r="B79" s="2">
        <v>1</v>
      </c>
    </row>
    <row r="80" spans="1:2">
      <c r="A80" s="2">
        <v>89</v>
      </c>
      <c r="B80" s="2">
        <v>1</v>
      </c>
    </row>
    <row r="81" spans="1:2">
      <c r="A81" s="2">
        <v>90</v>
      </c>
      <c r="B81" s="2">
        <v>0</v>
      </c>
    </row>
    <row r="82" spans="1:2">
      <c r="A82" s="2">
        <v>91</v>
      </c>
      <c r="B82" s="2">
        <v>0</v>
      </c>
    </row>
    <row r="83" spans="1:2">
      <c r="A83" s="2">
        <v>92</v>
      </c>
      <c r="B83" s="2">
        <v>0</v>
      </c>
    </row>
    <row r="84" spans="1:2">
      <c r="A84" s="2">
        <v>93</v>
      </c>
      <c r="B84" s="2">
        <v>0</v>
      </c>
    </row>
    <row r="85" spans="1:2">
      <c r="A85" s="2">
        <v>94</v>
      </c>
      <c r="B85" s="26">
        <v>-1</v>
      </c>
    </row>
    <row r="86" spans="1:2">
      <c r="A86" s="2">
        <v>95</v>
      </c>
      <c r="B86" s="2">
        <v>1</v>
      </c>
    </row>
    <row r="87" spans="1:2">
      <c r="A87" s="2">
        <v>96</v>
      </c>
      <c r="B87" s="2">
        <v>1</v>
      </c>
    </row>
    <row r="88" spans="1:2">
      <c r="A88" s="2">
        <v>97</v>
      </c>
      <c r="B88" s="2">
        <v>1</v>
      </c>
    </row>
    <row r="89" spans="1:2">
      <c r="A89" s="2">
        <v>98</v>
      </c>
      <c r="B89" s="2">
        <v>1</v>
      </c>
    </row>
    <row r="90" spans="1:2">
      <c r="A90" s="2">
        <v>99</v>
      </c>
      <c r="B90" s="2">
        <v>0</v>
      </c>
    </row>
    <row r="91" spans="1:2">
      <c r="A91" s="2">
        <v>100</v>
      </c>
      <c r="B91" s="26">
        <v>-1</v>
      </c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3567E5102</vt:lpstr>
      <vt:lpstr>Conversion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chaker</dc:creator>
  <cp:lastModifiedBy>Dédé</cp:lastModifiedBy>
  <dcterms:created xsi:type="dcterms:W3CDTF">2012-02-14T11:09:42Z</dcterms:created>
  <dcterms:modified xsi:type="dcterms:W3CDTF">2012-02-14T18:11:21Z</dcterms:modified>
</cp:coreProperties>
</file>