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0920"/>
  </bookViews>
  <sheets>
    <sheet name="conso" sheetId="4" r:id="rId1"/>
    <sheet name="A engl" sheetId="5" r:id="rId2"/>
    <sheet name="B fr" sheetId="6" r:id="rId3"/>
  </sheets>
  <calcPr calcId="114210"/>
</workbook>
</file>

<file path=xl/calcChain.xml><?xml version="1.0" encoding="utf-8"?>
<calcChain xmlns="http://schemas.openxmlformats.org/spreadsheetml/2006/main">
  <c r="E4" i="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"/>
  <c r="E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2"/>
  <c r="D3"/>
  <c r="D4"/>
  <c r="D5"/>
  <c r="B2" i="5"/>
</calcChain>
</file>

<file path=xl/sharedStrings.xml><?xml version="1.0" encoding="utf-8"?>
<sst xmlns="http://schemas.openxmlformats.org/spreadsheetml/2006/main" count="89" uniqueCount="57">
  <si>
    <t>Période</t>
  </si>
  <si>
    <t>GROSS SALES</t>
  </si>
  <si>
    <t>Ventes Totales</t>
  </si>
  <si>
    <t>REBATES</t>
  </si>
  <si>
    <t>Remises Totales</t>
  </si>
  <si>
    <t>NET SALES</t>
  </si>
  <si>
    <t>Ventes Nettes</t>
  </si>
  <si>
    <t>COST OF GOODS SOLD</t>
  </si>
  <si>
    <t>Coût des Marchandises Vendues</t>
  </si>
  <si>
    <t>VOLUME REBATES</t>
  </si>
  <si>
    <t>Total des Remises des Fournisseurs</t>
  </si>
  <si>
    <t>GROSS PROFIT</t>
  </si>
  <si>
    <t>Bénéfice Brut</t>
  </si>
  <si>
    <t>SALES EXPENSE</t>
  </si>
  <si>
    <t>WAREHOUSE EXPENSES</t>
  </si>
  <si>
    <t>DELIVERY EXPENSE</t>
  </si>
  <si>
    <t>OCCUPANCY</t>
  </si>
  <si>
    <t>GENERAL EXPENSES</t>
  </si>
  <si>
    <t>INVENTORY CONTROL</t>
  </si>
  <si>
    <t>FUTURE PENSION EXP.</t>
  </si>
  <si>
    <t>OPERATING EXPENSES</t>
  </si>
  <si>
    <t>Frais Vente et Distribution</t>
  </si>
  <si>
    <t>NET BEFORE F&amp;A</t>
  </si>
  <si>
    <t>AUDIT/LEGAL</t>
  </si>
  <si>
    <t>INFORMATION SYSTEM</t>
  </si>
  <si>
    <t>ACCOUNTING</t>
  </si>
  <si>
    <t>SUPPORT SERVICES</t>
  </si>
  <si>
    <t>PURCHASING</t>
  </si>
  <si>
    <t>MANAGEMENT</t>
  </si>
  <si>
    <t>TOTAL FIN &amp;ADM</t>
  </si>
  <si>
    <t>Frais d'Administration</t>
  </si>
  <si>
    <t>EBITDA</t>
  </si>
  <si>
    <t>Bénéfice Avant Fr. Fin. Et Amort.</t>
  </si>
  <si>
    <t>A engl</t>
  </si>
  <si>
    <t>B fr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</si>
  <si>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</si>
  <si>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</si>
  <si>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</si>
  <si>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</si>
  <si>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</si>
  <si>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</si>
  <si>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</si>
  <si>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</si>
  <si>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</si>
  <si>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Ventes Entrepôt</t>
  </si>
  <si>
    <t>Note de Crédit Entrepôt</t>
  </si>
  <si>
    <t>Ventes Entrepôt Totales</t>
  </si>
  <si>
    <t>Livraisons des Manufacturiers</t>
  </si>
  <si>
    <t>Remises Investissements Colabor</t>
  </si>
  <si>
    <t>Remises Autres</t>
  </si>
  <si>
    <t>Fonds Publicitaires</t>
  </si>
  <si>
    <t>Frais Publicitaires</t>
  </si>
  <si>
    <t>Ententes Fournisseurs</t>
  </si>
  <si>
    <t>Rabais sur Achats</t>
  </si>
  <si>
    <t>Escomptes de Paiement</t>
  </si>
  <si>
    <t>Remises I / C</t>
  </si>
  <si>
    <t>Bénéfice Brut entrepôt</t>
  </si>
</sst>
</file>

<file path=xl/styles.xml><?xml version="1.0" encoding="utf-8"?>
<styleSheet xmlns="http://schemas.openxmlformats.org/spreadsheetml/2006/main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55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3" fillId="0" borderId="0" xfId="0" applyFont="1"/>
    <xf numFmtId="0" fontId="4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1524000</xdr:colOff>
      <xdr:row>10</xdr:row>
      <xdr:rowOff>57150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58000" y="19621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10</xdr:row>
      <xdr:rowOff>0</xdr:rowOff>
    </xdr:from>
    <xdr:to>
      <xdr:col>8</xdr:col>
      <xdr:colOff>371475</xdr:colOff>
      <xdr:row>18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334000" y="1905000"/>
          <a:ext cx="5257800" cy="1676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y a 2 onglets (soit les deux fichiers) A_eng et B_fr, à partir de lesquelles je dois créer (remplir) le troisième (conso).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problème: dans la conso il y a la liste déroulante avec les périodes (cellule A2). Alors, en choisissant la période, mon tableau de consolidation doit automatiquement recalculer les montants qui correspondent aux lignes en rouge.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 question: Quelle est la meilleure façon de faire ?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Macro ou formule?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5"/>
  <sheetViews>
    <sheetView tabSelected="1" workbookViewId="0">
      <selection activeCell="E2" sqref="E2"/>
    </sheetView>
  </sheetViews>
  <sheetFormatPr baseColWidth="10" defaultRowHeight="15"/>
  <cols>
    <col min="1" max="1" width="25.5703125" customWidth="1"/>
    <col min="2" max="2" width="21.7109375" style="5" bestFit="1" customWidth="1"/>
    <col min="3" max="3" width="32.7109375" bestFit="1" customWidth="1"/>
    <col min="4" max="4" width="25.7109375" customWidth="1"/>
    <col min="5" max="5" width="24.7109375" customWidth="1"/>
    <col min="6" max="6" width="0" hidden="1" customWidth="1"/>
  </cols>
  <sheetData>
    <row r="1" spans="1:6">
      <c r="A1" s="1" t="s">
        <v>0</v>
      </c>
      <c r="D1" s="1" t="s">
        <v>33</v>
      </c>
      <c r="E1" s="1" t="s">
        <v>34</v>
      </c>
      <c r="F1">
        <v>1</v>
      </c>
    </row>
    <row r="2" spans="1:6">
      <c r="A2" s="2">
        <v>5</v>
      </c>
      <c r="B2" s="5" t="s">
        <v>1</v>
      </c>
      <c r="C2" s="4" t="s">
        <v>2</v>
      </c>
      <c r="D2" s="3">
        <f ca="1">IF($B2="","",INDEX('A engl'!$A$2:$J$33,MATCH(conso!B2,'A engl'!$A$2:$A$33,0),$A$2+1))</f>
        <v>39246045.390000015</v>
      </c>
      <c r="E2" s="3">
        <f ca="1">IF($C2="","",INDEX('B fr'!$A$2:$J$33,MATCH(conso!C2,'B fr'!$A$2:$A$33,0),$A$2+1))</f>
        <v>335394197.23000002</v>
      </c>
      <c r="F2">
        <v>2</v>
      </c>
    </row>
    <row r="3" spans="1:6">
      <c r="B3" s="5" t="s">
        <v>3</v>
      </c>
      <c r="C3" s="4" t="s">
        <v>4</v>
      </c>
      <c r="D3" s="3">
        <f ca="1">IF($B3="","",INDEX('A engl'!$A$2:$J$33,MATCH(conso!B3,'A engl'!$A$2:$A$33,0),$A$2+1))</f>
        <v>2109276.6800000006</v>
      </c>
      <c r="E3" s="3">
        <f ca="1">IF($C3="","",INDEX('B fr'!$A$2:$J$33,MATCH(conso!C3,'B fr'!$A$2:$A$33,0),$A$2+1))</f>
        <v>8991223.4900000002</v>
      </c>
      <c r="F3">
        <v>3</v>
      </c>
    </row>
    <row r="4" spans="1:6">
      <c r="C4" s="4"/>
      <c r="D4" s="3" t="str">
        <f ca="1">IF($B4="","",INDEX('A engl'!$A$2:$J$33,MATCH(conso!B4,'A engl'!$A$2:$A$33,0),$A$2+1))</f>
        <v/>
      </c>
      <c r="E4" s="3" t="str">
        <f ca="1">IF($C4="","",INDEX('B fr'!$A$2:$J$33,MATCH(conso!C4,'B fr'!$A$2:$A$33,0),$A$2+1))</f>
        <v/>
      </c>
      <c r="F4">
        <v>4</v>
      </c>
    </row>
    <row r="5" spans="1:6">
      <c r="B5" s="5" t="s">
        <v>5</v>
      </c>
      <c r="C5" s="4" t="s">
        <v>6</v>
      </c>
      <c r="D5" s="3">
        <f ca="1">IF($B5="","",INDEX('A engl'!$A$2:$J$33,MATCH(conso!B5,'A engl'!$A$2:$A$33,0),$A$2+1))</f>
        <v>37136768.710000008</v>
      </c>
      <c r="E5" s="3">
        <f ca="1">IF($C5="","",INDEX('B fr'!$A$2:$J$33,MATCH(conso!C5,'B fr'!$A$2:$A$33,0),$A$2+1))</f>
        <v>326402973.74000001</v>
      </c>
      <c r="F5">
        <v>5</v>
      </c>
    </row>
    <row r="6" spans="1:6">
      <c r="C6" s="4"/>
      <c r="D6" s="3" t="str">
        <f ca="1">IF($B6="","",INDEX('A engl'!$A$2:$J$33,MATCH(conso!B6,'A engl'!$A$2:$A$33,0),$A$2+1))</f>
        <v/>
      </c>
      <c r="E6" s="3" t="str">
        <f ca="1">IF($C6="","",INDEX('B fr'!$A$2:$J$33,MATCH(conso!C6,'B fr'!$A$2:$A$33,0),$A$2+1))</f>
        <v/>
      </c>
      <c r="F6">
        <v>6</v>
      </c>
    </row>
    <row r="7" spans="1:6">
      <c r="B7" s="5" t="s">
        <v>7</v>
      </c>
      <c r="C7" s="4" t="s">
        <v>8</v>
      </c>
      <c r="D7" s="3">
        <f ca="1">IF($B7="","",INDEX('A engl'!$A$2:$J$33,MATCH(conso!B7,'A engl'!$A$2:$A$33,0),$A$2+1))</f>
        <v>33986213.25000003</v>
      </c>
      <c r="E7" s="3">
        <f ca="1">IF($C7="","",INDEX('B fr'!$A$2:$J$33,MATCH(conso!C7,'B fr'!$A$2:$A$33,0),$A$2+1))</f>
        <v>330245715.57999998</v>
      </c>
      <c r="F7">
        <v>7</v>
      </c>
    </row>
    <row r="8" spans="1:6">
      <c r="B8" s="5" t="s">
        <v>9</v>
      </c>
      <c r="C8" s="4" t="s">
        <v>10</v>
      </c>
      <c r="D8" s="3">
        <f ca="1">IF($B8="","",INDEX('A engl'!$A$2:$J$33,MATCH(conso!B8,'A engl'!$A$2:$A$33,0),$A$2+1))</f>
        <v>1057286.1300000004</v>
      </c>
      <c r="E8" s="3">
        <f ca="1">IF($C8="","",INDEX('B fr'!$A$2:$J$33,MATCH(conso!C8,'B fr'!$A$2:$A$33,0),$A$2+1))</f>
        <v>22192296.48</v>
      </c>
      <c r="F8">
        <v>8</v>
      </c>
    </row>
    <row r="9" spans="1:6">
      <c r="C9" s="4"/>
      <c r="D9" s="3" t="str">
        <f ca="1">IF($B9="","",INDEX('A engl'!$A$2:$J$33,MATCH(conso!B9,'A engl'!$A$2:$A$33,0),$A$2+1))</f>
        <v/>
      </c>
      <c r="E9" s="3" t="str">
        <f ca="1">IF($C9="","",INDEX('B fr'!$A$2:$J$33,MATCH(conso!C9,'B fr'!$A$2:$A$33,0),$A$2+1))</f>
        <v/>
      </c>
      <c r="F9">
        <v>9</v>
      </c>
    </row>
    <row r="10" spans="1:6">
      <c r="B10" s="5" t="s">
        <v>11</v>
      </c>
      <c r="C10" s="4" t="s">
        <v>12</v>
      </c>
      <c r="D10" s="3">
        <f ca="1">IF($B10="","",INDEX('A engl'!$A$2:$J$33,MATCH(conso!B10,'A engl'!$A$2:$A$33,0),$A$2+1))</f>
        <v>4207841.5899999775</v>
      </c>
      <c r="E10" s="3">
        <f ca="1">IF($C10="","",INDEX('B fr'!$A$2:$J$33,MATCH(conso!C10,'B fr'!$A$2:$A$33,0),$A$2+1))</f>
        <v>18349554.640000027</v>
      </c>
      <c r="F10">
        <v>10</v>
      </c>
    </row>
    <row r="11" spans="1:6">
      <c r="C11" s="4"/>
      <c r="D11" s="3" t="str">
        <f ca="1">IF($B11="","",INDEX('A engl'!$A$2:$J$33,MATCH(conso!B11,'A engl'!$A$2:$A$33,0),$A$2+1))</f>
        <v/>
      </c>
      <c r="E11" s="3" t="str">
        <f ca="1">IF($C11="","",INDEX('B fr'!$A$2:$J$33,MATCH(conso!C11,'B fr'!$A$2:$A$33,0),$A$2+1))</f>
        <v/>
      </c>
      <c r="F11">
        <v>11</v>
      </c>
    </row>
    <row r="12" spans="1:6">
      <c r="B12" s="5" t="s">
        <v>13</v>
      </c>
      <c r="C12" s="4"/>
      <c r="D12" s="3">
        <f ca="1">IF($B12="","",INDEX('A engl'!$A$2:$J$33,MATCH(conso!B12,'A engl'!$A$2:$A$33,0),$A$2+1))</f>
        <v>314755.15000000061</v>
      </c>
      <c r="E12" s="3" t="str">
        <f ca="1">IF($C12="","",INDEX('B fr'!$A$2:$J$33,MATCH(conso!C12,'B fr'!$A$2:$A$33,0),$A$2+1))</f>
        <v/>
      </c>
      <c r="F12">
        <v>12</v>
      </c>
    </row>
    <row r="13" spans="1:6">
      <c r="B13" s="5" t="s">
        <v>14</v>
      </c>
      <c r="C13" s="4"/>
      <c r="D13" s="3">
        <f ca="1">IF($B13="","",INDEX('A engl'!$A$2:$J$33,MATCH(conso!B13,'A engl'!$A$2:$A$33,0),$A$2+1))</f>
        <v>898134.44999999925</v>
      </c>
      <c r="E13" s="3" t="str">
        <f ca="1">IF($C13="","",INDEX('B fr'!$A$2:$J$33,MATCH(conso!C13,'B fr'!$A$2:$A$33,0),$A$2+1))</f>
        <v/>
      </c>
      <c r="F13">
        <v>13</v>
      </c>
    </row>
    <row r="14" spans="1:6">
      <c r="B14" s="5" t="s">
        <v>15</v>
      </c>
      <c r="C14" s="4"/>
      <c r="D14" s="3">
        <f ca="1">IF($B14="","",INDEX('A engl'!$A$2:$J$33,MATCH(conso!B14,'A engl'!$A$2:$A$33,0),$A$2+1))</f>
        <v>1229956.4600000018</v>
      </c>
      <c r="E14" s="3" t="str">
        <f ca="1">IF($C14="","",INDEX('B fr'!$A$2:$J$33,MATCH(conso!C14,'B fr'!$A$2:$A$33,0),$A$2+1))</f>
        <v/>
      </c>
    </row>
    <row r="15" spans="1:6">
      <c r="B15" s="5" t="s">
        <v>16</v>
      </c>
      <c r="C15" s="4"/>
      <c r="D15" s="3">
        <f ca="1">IF($B15="","",INDEX('A engl'!$A$2:$J$33,MATCH(conso!B15,'A engl'!$A$2:$A$33,0),$A$2+1))</f>
        <v>488890.97000000044</v>
      </c>
      <c r="E15" s="3" t="str">
        <f ca="1">IF($C15="","",INDEX('B fr'!$A$2:$J$33,MATCH(conso!C15,'B fr'!$A$2:$A$33,0),$A$2+1))</f>
        <v/>
      </c>
    </row>
    <row r="16" spans="1:6">
      <c r="B16" s="5" t="s">
        <v>17</v>
      </c>
      <c r="C16" s="4"/>
      <c r="D16" s="3">
        <f ca="1">IF($B16="","",INDEX('A engl'!$A$2:$J$33,MATCH(conso!B16,'A engl'!$A$2:$A$33,0),$A$2+1))</f>
        <v>186114.47999999998</v>
      </c>
      <c r="E16" s="3" t="str">
        <f ca="1">IF($C16="","",INDEX('B fr'!$A$2:$J$33,MATCH(conso!C16,'B fr'!$A$2:$A$33,0),$A$2+1))</f>
        <v/>
      </c>
    </row>
    <row r="17" spans="2:5">
      <c r="B17" s="5" t="s">
        <v>18</v>
      </c>
      <c r="C17" s="4"/>
      <c r="D17" s="3">
        <f ca="1">IF($B17="","",INDEX('A engl'!$A$2:$J$33,MATCH(conso!B17,'A engl'!$A$2:$A$33,0),$A$2+1))</f>
        <v>25403.109999999986</v>
      </c>
      <c r="E17" s="3" t="str">
        <f ca="1">IF($C17="","",INDEX('B fr'!$A$2:$J$33,MATCH(conso!C17,'B fr'!$A$2:$A$33,0),$A$2+1))</f>
        <v/>
      </c>
    </row>
    <row r="18" spans="2:5">
      <c r="B18" s="5" t="s">
        <v>19</v>
      </c>
      <c r="C18" s="4"/>
      <c r="D18" s="3">
        <f ca="1">IF($B18="","",INDEX('A engl'!$A$2:$J$33,MATCH(conso!B18,'A engl'!$A$2:$A$33,0),$A$2+1))</f>
        <v>0</v>
      </c>
      <c r="E18" s="3" t="str">
        <f ca="1">IF($C18="","",INDEX('B fr'!$A$2:$J$33,MATCH(conso!C18,'B fr'!$A$2:$A$33,0),$A$2+1))</f>
        <v/>
      </c>
    </row>
    <row r="19" spans="2:5">
      <c r="C19" s="4"/>
      <c r="D19" s="3" t="str">
        <f ca="1">IF($B19="","",INDEX('A engl'!$A$2:$J$33,MATCH(conso!B19,'A engl'!$A$2:$A$33,0),$A$2+1))</f>
        <v/>
      </c>
      <c r="E19" s="3" t="str">
        <f ca="1">IF($C19="","",INDEX('B fr'!$A$2:$J$33,MATCH(conso!C19,'B fr'!$A$2:$A$33,0),$A$2+1))</f>
        <v/>
      </c>
    </row>
    <row r="20" spans="2:5">
      <c r="B20" s="5" t="s">
        <v>20</v>
      </c>
      <c r="C20" s="4" t="s">
        <v>21</v>
      </c>
      <c r="D20" s="3">
        <f ca="1">IF($B20="","",INDEX('A engl'!$A$2:$J$33,MATCH(conso!B20,'A engl'!$A$2:$A$33,0),$A$2+1))</f>
        <v>3143254.6200000029</v>
      </c>
      <c r="E20" s="3">
        <f ca="1">IF($C20="","",INDEX('B fr'!$A$2:$J$33,MATCH(conso!C20,'B fr'!$A$2:$A$33,0),$A$2+1))</f>
        <v>5640832.8200000003</v>
      </c>
    </row>
    <row r="21" spans="2:5">
      <c r="C21" s="4"/>
      <c r="D21" s="3" t="str">
        <f ca="1">IF($B21="","",INDEX('A engl'!$A$2:$J$33,MATCH(conso!B21,'A engl'!$A$2:$A$33,0),$A$2+1))</f>
        <v/>
      </c>
      <c r="E21" s="3" t="str">
        <f ca="1">IF($C21="","",INDEX('B fr'!$A$2:$J$33,MATCH(conso!C21,'B fr'!$A$2:$A$33,0),$A$2+1))</f>
        <v/>
      </c>
    </row>
    <row r="22" spans="2:5">
      <c r="B22" s="5" t="s">
        <v>22</v>
      </c>
      <c r="C22" s="4"/>
      <c r="D22" s="3">
        <f ca="1">IF($B22="","",INDEX('A engl'!$A$2:$J$33,MATCH(conso!B22,'A engl'!$A$2:$A$33,0),$A$2+1))</f>
        <v>1064586.9699999746</v>
      </c>
      <c r="E22" s="3" t="str">
        <f ca="1">IF($C22="","",INDEX('B fr'!$A$2:$J$33,MATCH(conso!C22,'B fr'!$A$2:$A$33,0),$A$2+1))</f>
        <v/>
      </c>
    </row>
    <row r="23" spans="2:5">
      <c r="C23" s="4"/>
      <c r="D23" s="3" t="str">
        <f ca="1">IF($B23="","",INDEX('A engl'!$A$2:$J$33,MATCH(conso!B23,'A engl'!$A$2:$A$33,0),$A$2+1))</f>
        <v/>
      </c>
      <c r="E23" s="3" t="str">
        <f ca="1">IF($C23="","",INDEX('B fr'!$A$2:$J$33,MATCH(conso!C23,'B fr'!$A$2:$A$33,0),$A$2+1))</f>
        <v/>
      </c>
    </row>
    <row r="24" spans="2:5">
      <c r="B24" s="5" t="s">
        <v>23</v>
      </c>
      <c r="C24" s="4"/>
      <c r="D24" s="3">
        <f ca="1">IF($B24="","",INDEX('A engl'!$A$2:$J$33,MATCH(conso!B24,'A engl'!$A$2:$A$33,0),$A$2+1))</f>
        <v>5769.2300000000032</v>
      </c>
      <c r="E24" s="3" t="str">
        <f ca="1">IF($C24="","",INDEX('B fr'!$A$2:$J$33,MATCH(conso!C24,'B fr'!$A$2:$A$33,0),$A$2+1))</f>
        <v/>
      </c>
    </row>
    <row r="25" spans="2:5">
      <c r="B25" s="5" t="s">
        <v>24</v>
      </c>
      <c r="C25" s="4"/>
      <c r="D25" s="3">
        <f ca="1">IF($B25="","",INDEX('A engl'!$A$2:$J$33,MATCH(conso!B25,'A engl'!$A$2:$A$33,0),$A$2+1))</f>
        <v>79626.750000000058</v>
      </c>
      <c r="E25" s="3" t="str">
        <f ca="1">IF($C25="","",INDEX('B fr'!$A$2:$J$33,MATCH(conso!C25,'B fr'!$A$2:$A$33,0),$A$2+1))</f>
        <v/>
      </c>
    </row>
    <row r="26" spans="2:5">
      <c r="B26" s="5" t="s">
        <v>25</v>
      </c>
      <c r="C26" s="4"/>
      <c r="D26" s="3">
        <f ca="1">IF($B26="","",INDEX('A engl'!$A$2:$J$33,MATCH(conso!B26,'A engl'!$A$2:$A$33,0),$A$2+1))</f>
        <v>51236.860000000044</v>
      </c>
      <c r="E26" s="3" t="str">
        <f ca="1">IF($C26="","",INDEX('B fr'!$A$2:$J$33,MATCH(conso!C26,'B fr'!$A$2:$A$33,0),$A$2+1))</f>
        <v/>
      </c>
    </row>
    <row r="27" spans="2:5">
      <c r="B27" s="5" t="s">
        <v>26</v>
      </c>
      <c r="C27" s="4"/>
      <c r="D27" s="3">
        <f ca="1">IF($B27="","",INDEX('A engl'!$A$2:$J$33,MATCH(conso!B27,'A engl'!$A$2:$A$33,0),$A$2+1))</f>
        <v>65720.070000000036</v>
      </c>
      <c r="E27" s="3" t="str">
        <f ca="1">IF($C27="","",INDEX('B fr'!$A$2:$J$33,MATCH(conso!C27,'B fr'!$A$2:$A$33,0),$A$2+1))</f>
        <v/>
      </c>
    </row>
    <row r="28" spans="2:5">
      <c r="B28" s="5" t="s">
        <v>27</v>
      </c>
      <c r="C28" s="4"/>
      <c r="D28" s="3">
        <f ca="1">IF($B28="","",INDEX('A engl'!$A$2:$J$33,MATCH(conso!B28,'A engl'!$A$2:$A$33,0),$A$2+1))</f>
        <v>110281.56999999995</v>
      </c>
      <c r="E28" s="3" t="str">
        <f ca="1">IF($C28="","",INDEX('B fr'!$A$2:$J$33,MATCH(conso!C28,'B fr'!$A$2:$A$33,0),$A$2+1))</f>
        <v/>
      </c>
    </row>
    <row r="29" spans="2:5">
      <c r="B29" s="5" t="s">
        <v>28</v>
      </c>
      <c r="C29" s="4"/>
      <c r="D29" s="3">
        <f ca="1">IF($B29="","",INDEX('A engl'!$A$2:$J$33,MATCH(conso!B29,'A engl'!$A$2:$A$33,0),$A$2+1))</f>
        <v>94688.890000000014</v>
      </c>
      <c r="E29" s="3" t="str">
        <f ca="1">IF($C29="","",INDEX('B fr'!$A$2:$J$33,MATCH(conso!C29,'B fr'!$A$2:$A$33,0),$A$2+1))</f>
        <v/>
      </c>
    </row>
    <row r="30" spans="2:5">
      <c r="C30" s="4"/>
      <c r="D30" s="3" t="str">
        <f ca="1">IF($B30="","",INDEX('A engl'!$A$2:$J$33,MATCH(conso!B30,'A engl'!$A$2:$A$33,0),$A$2+1))</f>
        <v/>
      </c>
      <c r="E30" s="3" t="str">
        <f ca="1">IF($C30="","",INDEX('B fr'!$A$2:$J$33,MATCH(conso!C30,'B fr'!$A$2:$A$33,0),$A$2+1))</f>
        <v/>
      </c>
    </row>
    <row r="31" spans="2:5">
      <c r="B31" s="5" t="s">
        <v>29</v>
      </c>
      <c r="C31" s="4" t="s">
        <v>30</v>
      </c>
      <c r="D31" s="3">
        <f ca="1">IF($B31="","",INDEX('A engl'!$A$2:$J$33,MATCH(conso!B31,'A engl'!$A$2:$A$33,0),$A$2+1))</f>
        <v>407323.37000000011</v>
      </c>
      <c r="E31" s="3">
        <f ca="1">IF($C31="","",INDEX('B fr'!$A$2:$J$33,MATCH(conso!C31,'B fr'!$A$2:$A$33,0),$A$2+1))</f>
        <v>973376</v>
      </c>
    </row>
    <row r="32" spans="2:5">
      <c r="C32" s="4"/>
      <c r="D32" s="3" t="str">
        <f ca="1">IF($B32="","",INDEX('A engl'!$A$2:$J$33,MATCH(conso!B32,'A engl'!$A$2:$A$33,0),$A$2+1))</f>
        <v/>
      </c>
      <c r="E32" s="3" t="str">
        <f ca="1">IF($C32="","",INDEX('B fr'!$A$2:$J$33,MATCH(conso!C32,'B fr'!$A$2:$A$33,0),$A$2+1))</f>
        <v/>
      </c>
    </row>
    <row r="33" spans="2:5">
      <c r="B33" s="5" t="s">
        <v>31</v>
      </c>
      <c r="C33" s="4" t="s">
        <v>32</v>
      </c>
      <c r="D33" s="3">
        <f ca="1">IF($B33="","",INDEX('A engl'!$A$2:$J$33,MATCH(conso!B33,'A engl'!$A$2:$A$33,0),$A$2+1))</f>
        <v>657263.59999997425</v>
      </c>
      <c r="E33" s="3">
        <f ca="1">IF($C33="","",INDEX('B fr'!$A$2:$J$33,MATCH(conso!C33,'B fr'!$A$2:$A$33,0),$A$2+1))</f>
        <v>11735345.820000026</v>
      </c>
    </row>
    <row r="34" spans="2:5">
      <c r="C34" s="4"/>
    </row>
    <row r="35" spans="2:5">
      <c r="C35" s="4"/>
    </row>
  </sheetData>
  <phoneticPr fontId="5" type="noConversion"/>
  <dataValidations count="1">
    <dataValidation type="list" allowBlank="1" showInputMessage="1" showErrorMessage="1" sqref="A2">
      <formula1>$F$1:$F$13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zoomScaleNormal="100" workbookViewId="0">
      <selection activeCell="B3" sqref="B3"/>
    </sheetView>
  </sheetViews>
  <sheetFormatPr baseColWidth="10" defaultRowHeight="15"/>
  <cols>
    <col min="1" max="1" width="21.7109375" bestFit="1" customWidth="1"/>
    <col min="2" max="10" width="14.140625" style="3" bestFit="1" customWidth="1"/>
    <col min="11" max="11" width="11.42578125" style="3"/>
  </cols>
  <sheetData>
    <row r="1" spans="1:10">
      <c r="B1" s="3" t="s">
        <v>35</v>
      </c>
      <c r="C1" s="3" t="s">
        <v>36</v>
      </c>
      <c r="D1" s="3" t="s">
        <v>37</v>
      </c>
      <c r="E1" s="3" t="s">
        <v>38</v>
      </c>
      <c r="F1" s="3" t="s">
        <v>39</v>
      </c>
      <c r="G1" s="3" t="s">
        <v>40</v>
      </c>
      <c r="H1" s="3" t="s">
        <v>41</v>
      </c>
      <c r="I1" s="3" t="s">
        <v>42</v>
      </c>
      <c r="J1" s="3" t="s">
        <v>43</v>
      </c>
    </row>
    <row r="2" spans="1:10">
      <c r="A2" t="s">
        <v>1</v>
      </c>
      <c r="B2" s="3">
        <f>35132078.66</f>
        <v>35132078.659999996</v>
      </c>
      <c r="C2" s="3">
        <v>37825628.190000013</v>
      </c>
      <c r="D2" s="3">
        <v>36904064.559999987</v>
      </c>
      <c r="E2" s="3">
        <v>36558790.839999974</v>
      </c>
      <c r="F2" s="3">
        <v>39246045.390000015</v>
      </c>
      <c r="G2" s="3">
        <v>36300312.670000017</v>
      </c>
      <c r="H2" s="3">
        <v>46093978.950000018</v>
      </c>
      <c r="I2" s="3">
        <v>45208741.389999956</v>
      </c>
      <c r="J2" s="3">
        <v>48479982.269999981</v>
      </c>
    </row>
    <row r="3" spans="1:10">
      <c r="A3" t="s">
        <v>3</v>
      </c>
      <c r="B3" s="3">
        <v>1905134.56</v>
      </c>
      <c r="C3" s="3">
        <v>2038458.7899999996</v>
      </c>
      <c r="D3" s="3">
        <v>1990821.8100000005</v>
      </c>
      <c r="E3" s="3">
        <v>1974055.5900000008</v>
      </c>
      <c r="F3" s="3">
        <v>2109276.6800000006</v>
      </c>
      <c r="G3" s="3">
        <v>1873971.75</v>
      </c>
      <c r="H3" s="3">
        <v>1984956.7599999979</v>
      </c>
      <c r="I3" s="3">
        <v>1938458.0700000022</v>
      </c>
      <c r="J3" s="3">
        <v>2139474.34</v>
      </c>
    </row>
    <row r="5" spans="1:10">
      <c r="A5" t="s">
        <v>5</v>
      </c>
      <c r="B5" s="3">
        <v>33226944.099999998</v>
      </c>
      <c r="C5" s="3">
        <v>35787169.400000021</v>
      </c>
      <c r="D5" s="3">
        <v>34913242.749999985</v>
      </c>
      <c r="E5" s="3">
        <v>34584735.24999997</v>
      </c>
      <c r="F5" s="3">
        <v>37136768.710000008</v>
      </c>
      <c r="G5" s="3">
        <v>34426340.920000017</v>
      </c>
      <c r="H5" s="3">
        <v>44109022.190000027</v>
      </c>
      <c r="I5" s="3">
        <v>43270283.319999963</v>
      </c>
      <c r="J5" s="3">
        <v>46340507.929999948</v>
      </c>
    </row>
    <row r="7" spans="1:10">
      <c r="A7" t="s">
        <v>7</v>
      </c>
      <c r="B7" s="3">
        <v>30372456.749999993</v>
      </c>
      <c r="C7" s="3">
        <v>32754605.180000007</v>
      </c>
      <c r="D7" s="3">
        <v>31582947.839999996</v>
      </c>
      <c r="E7" s="3">
        <v>31614868.699999973</v>
      </c>
      <c r="F7" s="3">
        <v>33986213.25000003</v>
      </c>
      <c r="G7" s="3">
        <v>31353765.439999998</v>
      </c>
      <c r="H7" s="3">
        <v>40348035.319999963</v>
      </c>
      <c r="I7" s="3">
        <v>39581947.590000033</v>
      </c>
      <c r="J7" s="3">
        <v>42387704.050000191</v>
      </c>
    </row>
    <row r="8" spans="1:10">
      <c r="A8" t="s">
        <v>9</v>
      </c>
      <c r="B8" s="3">
        <v>796833.30999999994</v>
      </c>
      <c r="C8" s="3">
        <v>971595.18</v>
      </c>
      <c r="D8" s="3">
        <v>952778.3899999999</v>
      </c>
      <c r="E8" s="3">
        <v>978555.14000000013</v>
      </c>
      <c r="F8" s="3">
        <v>1057286.1300000004</v>
      </c>
      <c r="G8" s="3">
        <v>1278291.6199999992</v>
      </c>
      <c r="H8" s="3">
        <v>1218346.4000000013</v>
      </c>
      <c r="I8" s="3">
        <v>1370612.8999999994</v>
      </c>
      <c r="J8" s="3">
        <v>1250617.5700000003</v>
      </c>
    </row>
    <row r="10" spans="1:10">
      <c r="A10" t="s">
        <v>11</v>
      </c>
      <c r="B10" s="3">
        <v>3651320.6600000053</v>
      </c>
      <c r="C10" s="3">
        <v>4004159.4000000102</v>
      </c>
      <c r="D10" s="3">
        <v>4283073.2999999877</v>
      </c>
      <c r="E10" s="3">
        <v>3948421.6899999976</v>
      </c>
      <c r="F10" s="3">
        <v>4207841.5899999775</v>
      </c>
      <c r="G10" s="3">
        <v>4350867.1000000201</v>
      </c>
      <c r="H10" s="3">
        <v>4979333.2700000666</v>
      </c>
      <c r="I10" s="3">
        <v>5058948.6299999282</v>
      </c>
      <c r="J10" s="3">
        <v>5203421.4499997571</v>
      </c>
    </row>
    <row r="12" spans="1:10">
      <c r="A12" t="s">
        <v>13</v>
      </c>
      <c r="B12" s="3">
        <v>290558.41000000003</v>
      </c>
      <c r="C12" s="3">
        <v>302945.58999999973</v>
      </c>
      <c r="D12" s="3">
        <v>305733.6600000005</v>
      </c>
      <c r="E12" s="3">
        <v>309817.36999999976</v>
      </c>
      <c r="F12" s="3">
        <v>314755.15000000061</v>
      </c>
      <c r="G12" s="3">
        <v>306353.1399999992</v>
      </c>
      <c r="H12" s="3">
        <v>402034.5299999998</v>
      </c>
      <c r="I12" s="3">
        <v>400858.43000000017</v>
      </c>
      <c r="J12" s="3">
        <v>375790.43000000017</v>
      </c>
    </row>
    <row r="13" spans="1:10">
      <c r="A13" t="s">
        <v>14</v>
      </c>
      <c r="B13" s="3">
        <v>872159.93999999983</v>
      </c>
      <c r="C13" s="3">
        <v>930206.54999999993</v>
      </c>
      <c r="D13" s="3">
        <v>918567.78000000073</v>
      </c>
      <c r="E13" s="3">
        <v>905191.15000000037</v>
      </c>
      <c r="F13" s="3">
        <v>898134.44999999925</v>
      </c>
      <c r="G13" s="3">
        <v>904473.82000000216</v>
      </c>
      <c r="H13" s="3">
        <v>1039698.5899999952</v>
      </c>
      <c r="I13" s="3">
        <v>1056474.9800000014</v>
      </c>
      <c r="J13" s="3">
        <v>1080793.9100000011</v>
      </c>
    </row>
    <row r="14" spans="1:10">
      <c r="A14" t="s">
        <v>15</v>
      </c>
      <c r="B14" s="3">
        <v>1222117.1699999995</v>
      </c>
      <c r="C14" s="3">
        <v>1251960.7200000007</v>
      </c>
      <c r="D14" s="3">
        <v>1226356.71</v>
      </c>
      <c r="E14" s="3">
        <v>1249881.3699999987</v>
      </c>
      <c r="F14" s="3">
        <v>1229956.4600000018</v>
      </c>
      <c r="G14" s="3">
        <v>1199313.8399999943</v>
      </c>
      <c r="H14" s="3">
        <v>1453965.9200000064</v>
      </c>
      <c r="I14" s="3">
        <v>1470871.4100000001</v>
      </c>
      <c r="J14" s="3">
        <v>1497155.4099999983</v>
      </c>
    </row>
    <row r="15" spans="1:10">
      <c r="A15" t="s">
        <v>16</v>
      </c>
      <c r="B15" s="3">
        <v>511538.54</v>
      </c>
      <c r="C15" s="3">
        <v>491023.22999999992</v>
      </c>
      <c r="D15" s="3">
        <v>509666.32000000018</v>
      </c>
      <c r="E15" s="3">
        <v>504231.99999999953</v>
      </c>
      <c r="F15" s="3">
        <v>488890.97000000044</v>
      </c>
      <c r="G15" s="3">
        <v>523156.58999999985</v>
      </c>
      <c r="H15" s="3">
        <v>629699.10000000056</v>
      </c>
      <c r="I15" s="3">
        <v>662653.67000000039</v>
      </c>
      <c r="J15" s="3">
        <v>604687.00999999978</v>
      </c>
    </row>
    <row r="16" spans="1:10">
      <c r="A16" t="s">
        <v>17</v>
      </c>
      <c r="B16" s="3">
        <v>156499.98000000001</v>
      </c>
      <c r="C16" s="3">
        <v>164330.73999999996</v>
      </c>
      <c r="D16" s="3">
        <v>131984.64000000007</v>
      </c>
      <c r="E16" s="3">
        <v>127800.7099999999</v>
      </c>
      <c r="F16" s="3">
        <v>186114.47999999998</v>
      </c>
      <c r="G16" s="3">
        <v>117668.88</v>
      </c>
      <c r="H16" s="3">
        <v>199181.9700000002</v>
      </c>
      <c r="I16" s="3">
        <v>195469.73999999976</v>
      </c>
      <c r="J16" s="3">
        <v>181471.6100000001</v>
      </c>
    </row>
    <row r="17" spans="1:10">
      <c r="A17" t="s">
        <v>18</v>
      </c>
      <c r="B17" s="3">
        <v>26730.48</v>
      </c>
      <c r="C17" s="3">
        <v>26863.830000000005</v>
      </c>
      <c r="D17" s="3">
        <v>24701.69000000001</v>
      </c>
      <c r="E17" s="3">
        <v>24393.949999999997</v>
      </c>
      <c r="F17" s="3">
        <v>25403.109999999986</v>
      </c>
      <c r="G17" s="3">
        <v>24882.880000000005</v>
      </c>
      <c r="H17" s="3">
        <v>33087.959999999934</v>
      </c>
      <c r="I17" s="3">
        <v>33127.910000000062</v>
      </c>
      <c r="J17" s="3">
        <v>33309.169999999984</v>
      </c>
    </row>
    <row r="18" spans="1:10">
      <c r="A18" t="s">
        <v>19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20" spans="1:10">
      <c r="A20" t="s">
        <v>20</v>
      </c>
      <c r="B20" s="3">
        <v>3079604.5199999996</v>
      </c>
      <c r="C20" s="3">
        <v>3167330.6599999983</v>
      </c>
      <c r="D20" s="3">
        <v>3117010.8000000026</v>
      </c>
      <c r="E20" s="3">
        <v>3121316.5499999989</v>
      </c>
      <c r="F20" s="3">
        <v>3143254.6200000029</v>
      </c>
      <c r="G20" s="3">
        <v>3075849.1499999948</v>
      </c>
      <c r="H20" s="3">
        <v>3757668.0700000003</v>
      </c>
      <c r="I20" s="3">
        <v>3819456.1400000043</v>
      </c>
      <c r="J20" s="3">
        <v>3773207.5399999991</v>
      </c>
    </row>
    <row r="22" spans="1:10">
      <c r="A22" t="s">
        <v>22</v>
      </c>
      <c r="B22" s="3">
        <v>571716.14000000572</v>
      </c>
      <c r="C22" s="3">
        <v>836828.74000001187</v>
      </c>
      <c r="D22" s="3">
        <v>1166062.4999999851</v>
      </c>
      <c r="E22" s="3">
        <v>827105.13999999873</v>
      </c>
      <c r="F22" s="3">
        <v>1064586.9699999746</v>
      </c>
      <c r="G22" s="3">
        <v>1275017.9500000253</v>
      </c>
      <c r="H22" s="3">
        <v>1221665.2000000663</v>
      </c>
      <c r="I22" s="3">
        <v>1239492.4899999239</v>
      </c>
      <c r="J22" s="3">
        <v>1430213.909999758</v>
      </c>
    </row>
    <row r="24" spans="1:10">
      <c r="A24" t="s">
        <v>23</v>
      </c>
      <c r="B24" s="3">
        <v>5769.23</v>
      </c>
      <c r="C24" s="3">
        <v>5769.23</v>
      </c>
      <c r="D24" s="3">
        <v>5769.23</v>
      </c>
      <c r="E24" s="3">
        <v>5769.23</v>
      </c>
      <c r="F24" s="3">
        <v>5769.2300000000032</v>
      </c>
      <c r="G24" s="3">
        <v>5769.2299999999959</v>
      </c>
      <c r="H24" s="3">
        <v>5769.2300000000032</v>
      </c>
      <c r="I24" s="3">
        <v>5769.2299999999959</v>
      </c>
      <c r="J24" s="3">
        <v>5769.2300000000032</v>
      </c>
    </row>
    <row r="25" spans="1:10">
      <c r="A25" t="s">
        <v>24</v>
      </c>
      <c r="B25" s="3">
        <v>84470.720000000001</v>
      </c>
      <c r="C25" s="3">
        <v>108022.34999999995</v>
      </c>
      <c r="D25" s="3">
        <v>93538.340000000026</v>
      </c>
      <c r="E25" s="3">
        <v>75754.260000000009</v>
      </c>
      <c r="F25" s="3">
        <v>79626.750000000058</v>
      </c>
      <c r="G25" s="3">
        <v>76038.789999999979</v>
      </c>
      <c r="H25" s="3">
        <v>93573.149999999965</v>
      </c>
      <c r="I25" s="3">
        <v>116728.30000000005</v>
      </c>
      <c r="J25" s="3">
        <v>94480.939999999944</v>
      </c>
    </row>
    <row r="26" spans="1:10">
      <c r="A26" t="s">
        <v>25</v>
      </c>
      <c r="B26" s="3">
        <v>49216.52</v>
      </c>
      <c r="C26" s="3">
        <v>48327.299999999981</v>
      </c>
      <c r="D26" s="3">
        <v>45820.560000000027</v>
      </c>
      <c r="E26" s="3">
        <v>48128.949999999983</v>
      </c>
      <c r="F26" s="3">
        <v>51236.860000000044</v>
      </c>
      <c r="G26" s="3">
        <v>52310.819999999978</v>
      </c>
      <c r="H26" s="3">
        <v>75954.950000000012</v>
      </c>
      <c r="I26" s="3">
        <v>66650.009999999951</v>
      </c>
      <c r="J26" s="3">
        <v>55468.660000000033</v>
      </c>
    </row>
    <row r="27" spans="1:10">
      <c r="A27" t="s">
        <v>26</v>
      </c>
      <c r="B27" s="3">
        <v>64808.84</v>
      </c>
      <c r="C27" s="3">
        <v>67148.800000000017</v>
      </c>
      <c r="D27" s="3">
        <v>64345.549999999988</v>
      </c>
      <c r="E27" s="3">
        <v>64788.75999999998</v>
      </c>
      <c r="F27" s="3">
        <v>65720.070000000036</v>
      </c>
      <c r="G27" s="3">
        <v>66452.799999999988</v>
      </c>
      <c r="H27" s="3">
        <v>82519.5</v>
      </c>
      <c r="I27" s="3">
        <v>73563.56</v>
      </c>
      <c r="J27" s="3">
        <v>62868.429999999935</v>
      </c>
    </row>
    <row r="28" spans="1:10">
      <c r="A28" t="s">
        <v>27</v>
      </c>
      <c r="B28" s="3">
        <v>108620.93000000001</v>
      </c>
      <c r="C28" s="3">
        <v>110480.27</v>
      </c>
      <c r="D28" s="3">
        <v>108257.36000000004</v>
      </c>
      <c r="E28" s="3">
        <v>107395.93999999994</v>
      </c>
      <c r="F28" s="3">
        <v>110281.56999999995</v>
      </c>
      <c r="G28" s="3">
        <v>106492.29000000015</v>
      </c>
      <c r="H28" s="3">
        <v>117689.80999999994</v>
      </c>
      <c r="I28" s="3">
        <v>120539.41999999981</v>
      </c>
      <c r="J28" s="3">
        <v>118510.2100000002</v>
      </c>
    </row>
    <row r="29" spans="1:10">
      <c r="A29" t="s">
        <v>28</v>
      </c>
      <c r="B29" s="3">
        <v>89886.14</v>
      </c>
      <c r="C29" s="3">
        <v>96136.999999999927</v>
      </c>
      <c r="D29" s="3">
        <v>-16755.849999999948</v>
      </c>
      <c r="E29" s="3">
        <v>94462.290000000037</v>
      </c>
      <c r="F29" s="3">
        <v>94688.890000000014</v>
      </c>
      <c r="G29" s="3">
        <v>104767.35999999999</v>
      </c>
      <c r="H29" s="3">
        <v>110413.78999999998</v>
      </c>
      <c r="I29" s="3">
        <v>124806.36999999988</v>
      </c>
      <c r="J29" s="3">
        <v>111286.42000000016</v>
      </c>
    </row>
    <row r="31" spans="1:10">
      <c r="A31" t="s">
        <v>29</v>
      </c>
      <c r="B31" s="3">
        <v>402772.38</v>
      </c>
      <c r="C31" s="3">
        <v>435884.94999999984</v>
      </c>
      <c r="D31" s="3">
        <v>300975.19000000018</v>
      </c>
      <c r="E31" s="3">
        <v>396299.42999999993</v>
      </c>
      <c r="F31" s="3">
        <v>407323.37000000011</v>
      </c>
      <c r="G31" s="3">
        <v>411831.2899999998</v>
      </c>
      <c r="H31" s="3">
        <v>485920.43000000017</v>
      </c>
      <c r="I31" s="3">
        <v>508056.88999999966</v>
      </c>
      <c r="J31" s="3">
        <v>448383.8900000006</v>
      </c>
    </row>
    <row r="33" spans="1:10">
      <c r="A33" t="s">
        <v>31</v>
      </c>
      <c r="B33" s="3">
        <v>168943.76000000571</v>
      </c>
      <c r="C33" s="3">
        <v>400943.79000001203</v>
      </c>
      <c r="D33" s="3">
        <v>865087.30999998492</v>
      </c>
      <c r="E33" s="3">
        <v>430805.7099999988</v>
      </c>
      <c r="F33" s="3">
        <v>657263.59999997425</v>
      </c>
      <c r="G33" s="3">
        <v>863186.66000002576</v>
      </c>
      <c r="H33" s="3">
        <v>735744.77000006614</v>
      </c>
      <c r="I33" s="3">
        <v>731435.59999992419</v>
      </c>
      <c r="J33" s="3">
        <v>981830.01999975741</v>
      </c>
    </row>
  </sheetData>
  <phoneticPr fontId="5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4"/>
  <sheetViews>
    <sheetView topLeftCell="A19" workbookViewId="0">
      <selection activeCell="F7" sqref="F7"/>
    </sheetView>
  </sheetViews>
  <sheetFormatPr baseColWidth="10" defaultRowHeight="15"/>
  <cols>
    <col min="1" max="1" width="32.7109375" bestFit="1" customWidth="1"/>
    <col min="2" max="3" width="13.42578125" customWidth="1"/>
    <col min="4" max="10" width="13.85546875" bestFit="1" customWidth="1"/>
  </cols>
  <sheetData>
    <row r="1" spans="1:10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</row>
    <row r="2" spans="1:10">
      <c r="A2" t="s">
        <v>44</v>
      </c>
      <c r="B2" s="3"/>
      <c r="C2" s="3"/>
      <c r="D2" s="3">
        <v>79317609.810000002</v>
      </c>
      <c r="E2" s="3">
        <v>157544758.83000001</v>
      </c>
      <c r="F2" s="3">
        <v>182106585</v>
      </c>
      <c r="G2" s="3">
        <v>204968267.78999999</v>
      </c>
      <c r="H2" s="3">
        <v>226386572.09999999</v>
      </c>
      <c r="I2" s="3">
        <v>255541071.56</v>
      </c>
      <c r="J2" s="3">
        <v>285008026.54000002</v>
      </c>
    </row>
    <row r="3" spans="1:10">
      <c r="A3" t="s">
        <v>45</v>
      </c>
      <c r="B3" s="3"/>
      <c r="C3" s="3"/>
      <c r="D3" s="3">
        <v>-321340.23</v>
      </c>
      <c r="E3" s="3">
        <v>-552339.84</v>
      </c>
      <c r="F3" s="3">
        <v>-610075.23</v>
      </c>
      <c r="G3" s="3">
        <v>-679534.33</v>
      </c>
      <c r="H3" s="3">
        <v>-892559.99</v>
      </c>
      <c r="I3" s="3">
        <v>-951222.75</v>
      </c>
      <c r="J3" s="3">
        <v>-1005036.92</v>
      </c>
    </row>
    <row r="4" spans="1:10">
      <c r="A4" t="s">
        <v>46</v>
      </c>
      <c r="B4" s="3"/>
      <c r="C4" s="3"/>
      <c r="D4" s="3">
        <v>78996269.579999998</v>
      </c>
      <c r="E4" s="3">
        <v>156992418.99000001</v>
      </c>
      <c r="F4" s="3">
        <v>181496509.77000001</v>
      </c>
      <c r="G4" s="3">
        <v>204288733.45999998</v>
      </c>
      <c r="H4" s="3">
        <v>225494012.10999998</v>
      </c>
      <c r="I4" s="3">
        <v>254589848.81</v>
      </c>
      <c r="J4" s="3">
        <v>284002989.62</v>
      </c>
    </row>
    <row r="5" spans="1:10">
      <c r="B5" s="3"/>
      <c r="C5" s="3"/>
      <c r="D5" s="3"/>
      <c r="E5" s="3"/>
      <c r="F5" s="3"/>
      <c r="G5" s="3"/>
      <c r="H5" s="3"/>
      <c r="I5" s="3"/>
      <c r="J5" s="3"/>
    </row>
    <row r="6" spans="1:10">
      <c r="A6" t="s">
        <v>47</v>
      </c>
      <c r="B6" s="3"/>
      <c r="C6" s="3"/>
      <c r="D6" s="3">
        <v>68620881.450000003</v>
      </c>
      <c r="E6" s="3">
        <v>134389968.83000001</v>
      </c>
      <c r="F6" s="3">
        <v>153897687.46000001</v>
      </c>
      <c r="G6" s="3">
        <v>173643113.88</v>
      </c>
      <c r="H6" s="3">
        <v>193397144.61000001</v>
      </c>
      <c r="I6" s="3">
        <v>211917844.44</v>
      </c>
      <c r="J6" s="3">
        <v>231631008.68000001</v>
      </c>
    </row>
    <row r="7" spans="1:10">
      <c r="A7" t="s">
        <v>2</v>
      </c>
      <c r="B7" s="3"/>
      <c r="C7" s="3"/>
      <c r="D7" s="3">
        <v>147617151.03</v>
      </c>
      <c r="E7" s="3">
        <v>291382387.82000005</v>
      </c>
      <c r="F7" s="3">
        <v>335394197.23000002</v>
      </c>
      <c r="G7" s="3">
        <v>377931847.33999997</v>
      </c>
      <c r="H7" s="3">
        <v>418891156.72000003</v>
      </c>
      <c r="I7" s="3">
        <v>466507693.25</v>
      </c>
      <c r="J7" s="3">
        <v>515633998.30000001</v>
      </c>
    </row>
    <row r="8" spans="1:10">
      <c r="B8" s="3"/>
      <c r="C8" s="3"/>
      <c r="D8" s="3"/>
      <c r="E8" s="3"/>
      <c r="F8" s="3"/>
      <c r="G8" s="3"/>
      <c r="H8" s="3"/>
      <c r="I8" s="3"/>
      <c r="J8" s="3"/>
    </row>
    <row r="9" spans="1:10">
      <c r="A9" t="s">
        <v>48</v>
      </c>
      <c r="B9" s="3"/>
      <c r="C9" s="3"/>
      <c r="D9" s="3">
        <v>3688001.37</v>
      </c>
      <c r="E9" s="3">
        <v>7218964.8499999996</v>
      </c>
      <c r="F9" s="3">
        <v>8304396.9100000001</v>
      </c>
      <c r="G9" s="3">
        <v>9389048.6500000004</v>
      </c>
      <c r="H9" s="3">
        <v>10457690.52</v>
      </c>
      <c r="I9" s="3">
        <v>11704816.800000001</v>
      </c>
      <c r="J9" s="3">
        <v>12964048.5</v>
      </c>
    </row>
    <row r="10" spans="1:10">
      <c r="A10" t="s">
        <v>49</v>
      </c>
      <c r="B10" s="3"/>
      <c r="C10" s="3"/>
      <c r="D10" s="3">
        <v>283950.17</v>
      </c>
      <c r="E10" s="3">
        <v>569928.93000000005</v>
      </c>
      <c r="F10" s="3">
        <v>686826.58</v>
      </c>
      <c r="G10" s="3">
        <v>667344.56000000006</v>
      </c>
      <c r="H10" s="3">
        <v>762264.26</v>
      </c>
      <c r="I10" s="3">
        <v>846685.43</v>
      </c>
      <c r="J10" s="3">
        <v>938244.87</v>
      </c>
    </row>
    <row r="11" spans="1:10">
      <c r="A11" t="s">
        <v>4</v>
      </c>
      <c r="B11" s="3"/>
      <c r="C11" s="3"/>
      <c r="D11" s="3">
        <v>3971951.54</v>
      </c>
      <c r="E11" s="3">
        <v>7788893.7799999993</v>
      </c>
      <c r="F11" s="3">
        <v>8991223.4900000002</v>
      </c>
      <c r="G11" s="3">
        <v>10056393.210000001</v>
      </c>
      <c r="H11" s="3">
        <v>11219954.779999999</v>
      </c>
      <c r="I11" s="3">
        <v>12551502.23</v>
      </c>
      <c r="J11" s="3">
        <v>13902293.369999999</v>
      </c>
    </row>
    <row r="12" spans="1:10">
      <c r="B12" s="3"/>
      <c r="C12" s="3"/>
      <c r="D12" s="3"/>
      <c r="E12" s="3"/>
      <c r="F12" s="3"/>
      <c r="G12" s="3"/>
      <c r="H12" s="3"/>
      <c r="I12" s="3"/>
      <c r="J12" s="3"/>
    </row>
    <row r="13" spans="1:10">
      <c r="A13" t="s">
        <v>6</v>
      </c>
      <c r="B13" s="3"/>
      <c r="C13" s="3"/>
      <c r="D13" s="3">
        <v>143645199.49000001</v>
      </c>
      <c r="E13" s="3">
        <v>283593494.04000008</v>
      </c>
      <c r="F13" s="3">
        <v>326402973.74000001</v>
      </c>
      <c r="G13" s="3">
        <v>367875454.13</v>
      </c>
      <c r="H13" s="3">
        <v>407671201.94000006</v>
      </c>
      <c r="I13" s="3">
        <v>453956191.01999998</v>
      </c>
      <c r="J13" s="3">
        <v>501731704.93000001</v>
      </c>
    </row>
    <row r="14" spans="1:10"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t="s">
        <v>8</v>
      </c>
      <c r="B16" s="3"/>
      <c r="C16" s="3"/>
      <c r="D16" s="3">
        <v>145593799.16999999</v>
      </c>
      <c r="E16" s="3">
        <v>286978407.85000002</v>
      </c>
      <c r="F16" s="3">
        <v>330245715.57999998</v>
      </c>
      <c r="G16" s="3">
        <v>372049602.83999997</v>
      </c>
      <c r="H16" s="3">
        <v>412684451.72000003</v>
      </c>
      <c r="I16" s="3">
        <v>459521146.43000001</v>
      </c>
      <c r="J16" s="3">
        <v>507695255.23000002</v>
      </c>
    </row>
    <row r="17" spans="1:10">
      <c r="B17" s="3"/>
      <c r="C17" s="3"/>
      <c r="D17" s="3"/>
      <c r="E17" s="3"/>
      <c r="F17" s="3"/>
      <c r="G17" s="3"/>
      <c r="H17" s="3"/>
      <c r="I17" s="3"/>
      <c r="J17" s="3"/>
    </row>
    <row r="18" spans="1:10">
      <c r="A18" t="s">
        <v>50</v>
      </c>
      <c r="B18" s="3"/>
      <c r="C18" s="3"/>
      <c r="D18" s="3">
        <v>333787.96000000002</v>
      </c>
      <c r="E18" s="3">
        <v>621527.9</v>
      </c>
      <c r="F18" s="3">
        <v>776889.39</v>
      </c>
      <c r="G18" s="3">
        <v>794528.62</v>
      </c>
      <c r="H18" s="3">
        <v>909496.69</v>
      </c>
      <c r="I18" s="3">
        <v>1008617.83</v>
      </c>
      <c r="J18" s="3">
        <v>1080512.42</v>
      </c>
    </row>
    <row r="19" spans="1:10">
      <c r="A19" t="s">
        <v>51</v>
      </c>
      <c r="B19" s="3"/>
      <c r="C19" s="3"/>
      <c r="D19" s="3">
        <v>-193034.64</v>
      </c>
      <c r="E19" s="3">
        <v>-327591.49</v>
      </c>
      <c r="F19" s="3">
        <v>-354189.66</v>
      </c>
      <c r="G19" s="3">
        <v>-407055.85</v>
      </c>
      <c r="H19" s="3">
        <v>-445747.14</v>
      </c>
      <c r="I19" s="3">
        <v>-476159</v>
      </c>
      <c r="J19" s="3">
        <v>-517146.95</v>
      </c>
    </row>
    <row r="20" spans="1:10">
      <c r="A20" t="s">
        <v>52</v>
      </c>
      <c r="B20" s="3"/>
      <c r="C20" s="3"/>
      <c r="D20" s="3">
        <v>5886234.3300000001</v>
      </c>
      <c r="E20" s="3">
        <v>11233459.35</v>
      </c>
      <c r="F20" s="3">
        <v>12926294.02</v>
      </c>
      <c r="G20" s="3">
        <v>14357170.84</v>
      </c>
      <c r="H20" s="3">
        <v>16329164.1</v>
      </c>
      <c r="I20" s="3">
        <v>18301552.920000002</v>
      </c>
      <c r="J20" s="3">
        <v>20188025.75</v>
      </c>
    </row>
    <row r="21" spans="1:10">
      <c r="A21" t="s">
        <v>53</v>
      </c>
      <c r="B21" s="3"/>
      <c r="C21" s="3"/>
      <c r="D21" s="3">
        <v>2740254.02</v>
      </c>
      <c r="E21" s="3">
        <v>5618389.9199999999</v>
      </c>
      <c r="F21" s="3">
        <v>6437390.4100000001</v>
      </c>
      <c r="G21" s="3">
        <v>7237798.3300000001</v>
      </c>
      <c r="H21" s="3">
        <v>8165492.3700000001</v>
      </c>
      <c r="I21" s="3">
        <v>9297173.7899999991</v>
      </c>
      <c r="J21" s="3">
        <v>10341271.43</v>
      </c>
    </row>
    <row r="22" spans="1:10">
      <c r="A22" t="s">
        <v>54</v>
      </c>
      <c r="B22" s="3"/>
      <c r="C22" s="3"/>
      <c r="D22" s="3">
        <v>1544458.04</v>
      </c>
      <c r="E22" s="3">
        <v>3000335.35</v>
      </c>
      <c r="F22" s="3">
        <v>3466498.31</v>
      </c>
      <c r="G22" s="3">
        <v>3866013.44</v>
      </c>
      <c r="H22" s="3">
        <v>4306502.92</v>
      </c>
      <c r="I22" s="3">
        <v>4775485.99</v>
      </c>
      <c r="J22" s="3">
        <v>5314200.17</v>
      </c>
    </row>
    <row r="23" spans="1:10">
      <c r="A23" t="s">
        <v>55</v>
      </c>
      <c r="B23" s="3"/>
      <c r="C23" s="3"/>
      <c r="D23" s="3">
        <v>-456928.67</v>
      </c>
      <c r="E23" s="3">
        <v>-927006.57</v>
      </c>
      <c r="F23" s="3">
        <v>-1060585.99</v>
      </c>
      <c r="G23" s="3">
        <v>-1162884.27</v>
      </c>
      <c r="H23" s="3">
        <v>-1361467.96</v>
      </c>
      <c r="I23" s="3">
        <v>-1477405.77</v>
      </c>
      <c r="J23" s="3">
        <v>-1635173.25</v>
      </c>
    </row>
    <row r="24" spans="1:10">
      <c r="A24" t="s">
        <v>10</v>
      </c>
      <c r="B24" s="3"/>
      <c r="C24" s="3"/>
      <c r="D24" s="3">
        <v>9854771.040000001</v>
      </c>
      <c r="E24" s="3">
        <v>19219114.460000001</v>
      </c>
      <c r="F24" s="3">
        <v>22192296.48</v>
      </c>
      <c r="G24" s="3">
        <v>24685571.109999999</v>
      </c>
      <c r="H24" s="3">
        <v>27903440.979999997</v>
      </c>
      <c r="I24" s="3">
        <v>31429265.760000002</v>
      </c>
      <c r="J24" s="3">
        <v>34771689.57</v>
      </c>
    </row>
    <row r="25" spans="1:10">
      <c r="B25" s="3"/>
      <c r="C25" s="3"/>
      <c r="D25" s="3"/>
      <c r="E25" s="3"/>
      <c r="F25" s="3"/>
      <c r="G25" s="3"/>
      <c r="H25" s="3"/>
      <c r="I25" s="3"/>
      <c r="J25" s="3"/>
    </row>
    <row r="26" spans="1:10">
      <c r="A26" t="s">
        <v>12</v>
      </c>
      <c r="B26" s="3"/>
      <c r="C26" s="3"/>
      <c r="D26" s="3">
        <v>7906171.3600000236</v>
      </c>
      <c r="E26" s="3">
        <v>15834200.650000058</v>
      </c>
      <c r="F26" s="3">
        <v>18349554.640000027</v>
      </c>
      <c r="G26" s="3">
        <v>20511422.400000021</v>
      </c>
      <c r="H26" s="3">
        <v>22890191.200000025</v>
      </c>
      <c r="I26" s="3">
        <v>25864310.349999975</v>
      </c>
      <c r="J26" s="3">
        <v>28808139.269999988</v>
      </c>
    </row>
    <row r="27" spans="1:10">
      <c r="A27" t="s">
        <v>56</v>
      </c>
      <c r="B27" s="3"/>
      <c r="C27" s="3"/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>
      <c r="B28" s="3"/>
      <c r="C28" s="3"/>
      <c r="D28" s="3"/>
      <c r="E28" s="3"/>
      <c r="F28" s="3"/>
      <c r="G28" s="3"/>
      <c r="H28" s="3"/>
      <c r="I28" s="3"/>
      <c r="J28" s="3"/>
    </row>
    <row r="29" spans="1:10">
      <c r="A29" t="s">
        <v>21</v>
      </c>
      <c r="B29" s="3"/>
      <c r="C29" s="3"/>
      <c r="D29" s="3">
        <v>2704958.12</v>
      </c>
      <c r="E29" s="3">
        <v>4977271.1100000003</v>
      </c>
      <c r="F29" s="3">
        <v>5640832.8200000003</v>
      </c>
      <c r="G29" s="3">
        <v>6330020.29</v>
      </c>
      <c r="H29" s="3">
        <v>6529144.8300000001</v>
      </c>
      <c r="I29" s="3">
        <v>7379578.79</v>
      </c>
      <c r="J29" s="3">
        <v>8133633.0700000003</v>
      </c>
    </row>
    <row r="30" spans="1:10">
      <c r="A30" t="s">
        <v>30</v>
      </c>
      <c r="B30" s="3"/>
      <c r="C30" s="3"/>
      <c r="D30" s="3">
        <v>487645.05</v>
      </c>
      <c r="E30" s="3">
        <v>867620.29</v>
      </c>
      <c r="F30" s="3">
        <v>973376</v>
      </c>
      <c r="G30" s="3">
        <v>1098962.73</v>
      </c>
      <c r="H30" s="3">
        <v>1223177.67</v>
      </c>
      <c r="I30" s="3">
        <v>1356123.64</v>
      </c>
      <c r="J30" s="3">
        <v>1479104.78</v>
      </c>
    </row>
    <row r="31" spans="1:10">
      <c r="B31" s="3"/>
      <c r="C31" s="3"/>
      <c r="D31" s="3">
        <v>3192603.17</v>
      </c>
      <c r="E31" s="3">
        <v>5844891.4000000004</v>
      </c>
      <c r="F31" s="3">
        <v>6614208.8200000003</v>
      </c>
      <c r="G31" s="3">
        <v>7428983.0199999996</v>
      </c>
      <c r="H31" s="3">
        <v>7752322.5</v>
      </c>
      <c r="I31" s="3">
        <v>8735702.4299999997</v>
      </c>
      <c r="J31" s="3">
        <v>9612737.8499999996</v>
      </c>
    </row>
    <row r="32" spans="1:10">
      <c r="B32" s="3"/>
      <c r="C32" s="3"/>
      <c r="D32" s="3"/>
      <c r="E32" s="3"/>
      <c r="F32" s="3"/>
      <c r="G32" s="3"/>
      <c r="H32" s="3"/>
      <c r="I32" s="3"/>
      <c r="J32" s="3"/>
    </row>
    <row r="33" spans="1:10">
      <c r="A33" t="s">
        <v>32</v>
      </c>
      <c r="B33" s="3"/>
      <c r="C33" s="3"/>
      <c r="D33" s="3">
        <v>4713568.1900000237</v>
      </c>
      <c r="E33" s="3">
        <v>9989309.2500000577</v>
      </c>
      <c r="F33" s="3">
        <v>11735345.820000026</v>
      </c>
      <c r="G33" s="3">
        <v>13082439.380000021</v>
      </c>
      <c r="H33" s="3">
        <v>15137868.700000025</v>
      </c>
      <c r="I33" s="3">
        <v>17128607.919999976</v>
      </c>
      <c r="J33" s="3">
        <v>19195401.419999987</v>
      </c>
    </row>
    <row r="34" spans="1:10">
      <c r="B34" s="3"/>
      <c r="C34" s="3"/>
      <c r="D34" s="3"/>
      <c r="E34" s="3"/>
      <c r="F34" s="3"/>
      <c r="G34" s="3"/>
      <c r="H34" s="3"/>
      <c r="I34" s="3"/>
    </row>
  </sheetData>
  <phoneticPr fontId="5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</vt:lpstr>
      <vt:lpstr>A engl</vt:lpstr>
      <vt:lpstr>B fr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2013-01-07T18:18:58Z</dcterms:modified>
</cp:coreProperties>
</file>