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2013" sheetId="1" r:id="rId1"/>
  </sheets>
  <calcPr calcId="152511"/>
</workbook>
</file>

<file path=xl/calcChain.xml><?xml version="1.0" encoding="utf-8"?>
<calcChain xmlns="http://schemas.openxmlformats.org/spreadsheetml/2006/main">
  <c r="G2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5" i="1"/>
  <c r="E3" i="1" l="1"/>
  <c r="C2" i="1"/>
  <c r="C1" i="1"/>
  <c r="I6" i="1"/>
  <c r="J6" i="1"/>
  <c r="K6" i="1"/>
  <c r="L6" i="1"/>
  <c r="M6" i="1"/>
  <c r="N6" i="1"/>
  <c r="O6" i="1"/>
  <c r="P6" i="1"/>
  <c r="Q6" i="1"/>
  <c r="I7" i="1"/>
  <c r="J7" i="1"/>
  <c r="K7" i="1"/>
  <c r="L7" i="1"/>
  <c r="M7" i="1"/>
  <c r="N7" i="1"/>
  <c r="O7" i="1"/>
  <c r="P7" i="1"/>
  <c r="Q7" i="1"/>
  <c r="I8" i="1"/>
  <c r="J8" i="1"/>
  <c r="K8" i="1"/>
  <c r="L8" i="1"/>
  <c r="M8" i="1"/>
  <c r="N8" i="1"/>
  <c r="O8" i="1"/>
  <c r="P8" i="1"/>
  <c r="Q8" i="1"/>
  <c r="I9" i="1"/>
  <c r="J9" i="1"/>
  <c r="K9" i="1"/>
  <c r="L9" i="1"/>
  <c r="M9" i="1"/>
  <c r="N9" i="1"/>
  <c r="O9" i="1"/>
  <c r="P9" i="1"/>
  <c r="Q9" i="1"/>
  <c r="I10" i="1"/>
  <c r="J10" i="1"/>
  <c r="K10" i="1"/>
  <c r="L10" i="1"/>
  <c r="M10" i="1"/>
  <c r="N10" i="1"/>
  <c r="O10" i="1"/>
  <c r="P10" i="1"/>
  <c r="Q10" i="1"/>
  <c r="I11" i="1"/>
  <c r="J11" i="1"/>
  <c r="K11" i="1"/>
  <c r="L11" i="1"/>
  <c r="M11" i="1"/>
  <c r="N11" i="1"/>
  <c r="O11" i="1"/>
  <c r="P11" i="1"/>
  <c r="Q11" i="1"/>
  <c r="I12" i="1"/>
  <c r="J12" i="1"/>
  <c r="K12" i="1"/>
  <c r="L12" i="1"/>
  <c r="M12" i="1"/>
  <c r="N12" i="1"/>
  <c r="O12" i="1"/>
  <c r="P12" i="1"/>
  <c r="Q12" i="1"/>
  <c r="I13" i="1"/>
  <c r="J13" i="1"/>
  <c r="K13" i="1"/>
  <c r="L13" i="1"/>
  <c r="M13" i="1"/>
  <c r="N13" i="1"/>
  <c r="O13" i="1"/>
  <c r="P13" i="1"/>
  <c r="Q13" i="1"/>
  <c r="I14" i="1"/>
  <c r="J14" i="1"/>
  <c r="K14" i="1"/>
  <c r="L14" i="1"/>
  <c r="M14" i="1"/>
  <c r="N14" i="1"/>
  <c r="O14" i="1"/>
  <c r="P14" i="1"/>
  <c r="Q14" i="1"/>
  <c r="I15" i="1"/>
  <c r="J15" i="1"/>
  <c r="K15" i="1"/>
  <c r="L15" i="1"/>
  <c r="M15" i="1"/>
  <c r="N15" i="1"/>
  <c r="O15" i="1"/>
  <c r="P15" i="1"/>
  <c r="Q15" i="1"/>
  <c r="I16" i="1"/>
  <c r="J16" i="1"/>
  <c r="K16" i="1"/>
  <c r="L16" i="1"/>
  <c r="M16" i="1"/>
  <c r="N16" i="1"/>
  <c r="O16" i="1"/>
  <c r="P16" i="1"/>
  <c r="Q16" i="1"/>
  <c r="I17" i="1"/>
  <c r="J17" i="1"/>
  <c r="K17" i="1"/>
  <c r="L17" i="1"/>
  <c r="M17" i="1"/>
  <c r="N17" i="1"/>
  <c r="O17" i="1"/>
  <c r="P17" i="1"/>
  <c r="Q17" i="1"/>
  <c r="I18" i="1"/>
  <c r="J18" i="1"/>
  <c r="K18" i="1"/>
  <c r="L18" i="1"/>
  <c r="M18" i="1"/>
  <c r="N18" i="1"/>
  <c r="O18" i="1"/>
  <c r="P18" i="1"/>
  <c r="Q18" i="1"/>
  <c r="I19" i="1"/>
  <c r="J19" i="1"/>
  <c r="K19" i="1"/>
  <c r="L19" i="1"/>
  <c r="M19" i="1"/>
  <c r="N19" i="1"/>
  <c r="O19" i="1"/>
  <c r="P19" i="1"/>
  <c r="Q19" i="1"/>
  <c r="I20" i="1"/>
  <c r="J20" i="1"/>
  <c r="K20" i="1"/>
  <c r="L20" i="1"/>
  <c r="M20" i="1"/>
  <c r="N20" i="1"/>
  <c r="O20" i="1"/>
  <c r="P20" i="1"/>
  <c r="Q20" i="1"/>
  <c r="I21" i="1"/>
  <c r="J21" i="1"/>
  <c r="K21" i="1"/>
  <c r="L21" i="1"/>
  <c r="M21" i="1"/>
  <c r="N21" i="1"/>
  <c r="O21" i="1"/>
  <c r="P21" i="1"/>
  <c r="Q21" i="1"/>
  <c r="I22" i="1"/>
  <c r="J22" i="1"/>
  <c r="K22" i="1"/>
  <c r="L22" i="1"/>
  <c r="M22" i="1"/>
  <c r="N22" i="1"/>
  <c r="O22" i="1"/>
  <c r="P22" i="1"/>
  <c r="Q22" i="1"/>
  <c r="I23" i="1"/>
  <c r="J23" i="1"/>
  <c r="K23" i="1"/>
  <c r="L23" i="1"/>
  <c r="M23" i="1"/>
  <c r="N23" i="1"/>
  <c r="O23" i="1"/>
  <c r="P23" i="1"/>
  <c r="Q23" i="1"/>
  <c r="I24" i="1"/>
  <c r="J24" i="1"/>
  <c r="K24" i="1"/>
  <c r="L24" i="1"/>
  <c r="M24" i="1"/>
  <c r="N24" i="1"/>
  <c r="O24" i="1"/>
  <c r="P24" i="1"/>
  <c r="Q24" i="1"/>
  <c r="I25" i="1"/>
  <c r="J25" i="1"/>
  <c r="K25" i="1"/>
  <c r="L25" i="1"/>
  <c r="M25" i="1"/>
  <c r="N25" i="1"/>
  <c r="O25" i="1"/>
  <c r="P25" i="1"/>
  <c r="Q25" i="1"/>
  <c r="I26" i="1"/>
  <c r="J26" i="1"/>
  <c r="K26" i="1"/>
  <c r="L26" i="1"/>
  <c r="M26" i="1"/>
  <c r="N26" i="1"/>
  <c r="O26" i="1"/>
  <c r="P26" i="1"/>
  <c r="Q26" i="1"/>
  <c r="I27" i="1"/>
  <c r="J27" i="1"/>
  <c r="K27" i="1"/>
  <c r="L27" i="1"/>
  <c r="M27" i="1"/>
  <c r="N27" i="1"/>
  <c r="O27" i="1"/>
  <c r="P27" i="1"/>
  <c r="Q27" i="1"/>
  <c r="I28" i="1"/>
  <c r="J28" i="1"/>
  <c r="K28" i="1"/>
  <c r="L28" i="1"/>
  <c r="M28" i="1"/>
  <c r="N28" i="1"/>
  <c r="O28" i="1"/>
  <c r="P28" i="1"/>
  <c r="Q28" i="1"/>
  <c r="I29" i="1"/>
  <c r="J29" i="1"/>
  <c r="K29" i="1"/>
  <c r="L29" i="1"/>
  <c r="M29" i="1"/>
  <c r="N29" i="1"/>
  <c r="O29" i="1"/>
  <c r="P29" i="1"/>
  <c r="Q29" i="1"/>
  <c r="I30" i="1"/>
  <c r="J30" i="1"/>
  <c r="K30" i="1"/>
  <c r="L30" i="1"/>
  <c r="M30" i="1"/>
  <c r="N30" i="1"/>
  <c r="O30" i="1"/>
  <c r="P30" i="1"/>
  <c r="Q30" i="1"/>
  <c r="I31" i="1"/>
  <c r="J31" i="1"/>
  <c r="K31" i="1"/>
  <c r="L31" i="1"/>
  <c r="M31" i="1"/>
  <c r="N31" i="1"/>
  <c r="O31" i="1"/>
  <c r="P31" i="1"/>
  <c r="Q31" i="1"/>
  <c r="I32" i="1"/>
  <c r="J32" i="1"/>
  <c r="K32" i="1"/>
  <c r="L32" i="1"/>
  <c r="M32" i="1"/>
  <c r="N32" i="1"/>
  <c r="O32" i="1"/>
  <c r="P32" i="1"/>
  <c r="Q32" i="1"/>
  <c r="I33" i="1"/>
  <c r="J33" i="1"/>
  <c r="K33" i="1"/>
  <c r="L33" i="1"/>
  <c r="M33" i="1"/>
  <c r="N33" i="1"/>
  <c r="O33" i="1"/>
  <c r="P33" i="1"/>
  <c r="Q33" i="1"/>
  <c r="Q5" i="1"/>
  <c r="P5" i="1"/>
  <c r="O5" i="1"/>
  <c r="N5" i="1"/>
  <c r="M5" i="1"/>
  <c r="L5" i="1"/>
  <c r="K5" i="1"/>
  <c r="J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5" i="1"/>
  <c r="F5" i="1"/>
  <c r="F6" i="1"/>
  <c r="F7" i="1"/>
  <c r="F8" i="1"/>
  <c r="I5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10" i="1"/>
  <c r="F9" i="1"/>
  <c r="R25" i="1" l="1"/>
  <c r="R13" i="1"/>
  <c r="R16" i="1"/>
  <c r="R12" i="1"/>
  <c r="R32" i="1"/>
  <c r="R28" i="1"/>
  <c r="R7" i="1"/>
  <c r="R19" i="1"/>
  <c r="R33" i="1"/>
  <c r="R31" i="1"/>
  <c r="R30" i="1"/>
  <c r="R29" i="1"/>
  <c r="R27" i="1"/>
  <c r="R26" i="1"/>
  <c r="R24" i="1"/>
  <c r="R23" i="1"/>
  <c r="R22" i="1"/>
  <c r="R21" i="1"/>
  <c r="R20" i="1"/>
  <c r="R18" i="1"/>
  <c r="R17" i="1"/>
  <c r="R15" i="1"/>
  <c r="R14" i="1"/>
  <c r="R11" i="1"/>
  <c r="R10" i="1"/>
  <c r="R9" i="1"/>
  <c r="R8" i="1"/>
  <c r="R6" i="1"/>
  <c r="E1" i="1"/>
  <c r="R5" i="1"/>
  <c r="E2" i="1" l="1"/>
</calcChain>
</file>

<file path=xl/sharedStrings.xml><?xml version="1.0" encoding="utf-8"?>
<sst xmlns="http://schemas.openxmlformats.org/spreadsheetml/2006/main" count="586" uniqueCount="172">
  <si>
    <t>CATEGORY</t>
  </si>
  <si>
    <t>AMOUNT</t>
  </si>
  <si>
    <t>DATE</t>
  </si>
  <si>
    <t>Salaire</t>
  </si>
  <si>
    <t>03/27/2013</t>
  </si>
  <si>
    <t>TCL - TER</t>
  </si>
  <si>
    <t>04/01/2013</t>
  </si>
  <si>
    <t>04/02/2013</t>
  </si>
  <si>
    <t>Cadeaux</t>
  </si>
  <si>
    <t>04/03/2013</t>
  </si>
  <si>
    <t>Medical</t>
  </si>
  <si>
    <t>Ecole</t>
  </si>
  <si>
    <t>04/05/2013</t>
  </si>
  <si>
    <t>Alimentaire</t>
  </si>
  <si>
    <t>Banque</t>
  </si>
  <si>
    <t>04/10/2013</t>
  </si>
  <si>
    <t>04/11/2013</t>
  </si>
  <si>
    <t>Shopping</t>
  </si>
  <si>
    <t>04/12/2013</t>
  </si>
  <si>
    <t>04/15/2013</t>
  </si>
  <si>
    <t>04/16/2013</t>
  </si>
  <si>
    <t>04/17/2013</t>
  </si>
  <si>
    <t>04/21/2013</t>
  </si>
  <si>
    <t>04/22/2013</t>
  </si>
  <si>
    <t>Peage</t>
  </si>
  <si>
    <t>Mutuelle</t>
  </si>
  <si>
    <t>04/23/2013</t>
  </si>
  <si>
    <t>Securite Sociale</t>
  </si>
  <si>
    <t>Compte Comnun</t>
  </si>
  <si>
    <t>Essence</t>
  </si>
  <si>
    <t>04/25/2013</t>
  </si>
  <si>
    <t>04/26/2013</t>
  </si>
  <si>
    <t>04/28/2013</t>
  </si>
  <si>
    <t>04/29/2013</t>
  </si>
  <si>
    <t>05/04/2013</t>
  </si>
  <si>
    <t>05/07/2013</t>
  </si>
  <si>
    <t>05/08/2013</t>
  </si>
  <si>
    <t>05/10/2013</t>
  </si>
  <si>
    <t>05/13/2013</t>
  </si>
  <si>
    <t>Remboursement</t>
  </si>
  <si>
    <t>05/14/2013</t>
  </si>
  <si>
    <t>05/17/2013</t>
  </si>
  <si>
    <t>05/22/2013</t>
  </si>
  <si>
    <t>Loisirs</t>
  </si>
  <si>
    <t>05/27/2013</t>
  </si>
  <si>
    <t>05/28/2013</t>
  </si>
  <si>
    <t>05/29/2013</t>
  </si>
  <si>
    <t>Divers</t>
  </si>
  <si>
    <t>05/30/2013</t>
  </si>
  <si>
    <t>05/31/2013</t>
  </si>
  <si>
    <t>06/03/2013</t>
  </si>
  <si>
    <t>06/04/2013</t>
  </si>
  <si>
    <t>Restaurant</t>
  </si>
  <si>
    <t>06/10/2013</t>
  </si>
  <si>
    <t>Arts Plastiques</t>
  </si>
  <si>
    <t>Courses</t>
  </si>
  <si>
    <t>06/12/2013</t>
  </si>
  <si>
    <t>06/17/2013</t>
  </si>
  <si>
    <t>Papou</t>
  </si>
  <si>
    <t>06/19/2013</t>
  </si>
  <si>
    <t>06/21/2013</t>
  </si>
  <si>
    <t>06/22/2013</t>
  </si>
  <si>
    <t>06/28/2013</t>
  </si>
  <si>
    <t>07/01/2013</t>
  </si>
  <si>
    <t>07/02/2013</t>
  </si>
  <si>
    <t>07/03/2013</t>
  </si>
  <si>
    <t>07/04/2013</t>
  </si>
  <si>
    <t>Beauté</t>
  </si>
  <si>
    <t>Etudes</t>
  </si>
  <si>
    <t>07/05/2013</t>
  </si>
  <si>
    <t>07/06/2013</t>
  </si>
  <si>
    <t>07/08/2013</t>
  </si>
  <si>
    <t>07/10/2013</t>
  </si>
  <si>
    <t>07/11/2013</t>
  </si>
  <si>
    <t>07/12/2013</t>
  </si>
  <si>
    <t>07/13/2013</t>
  </si>
  <si>
    <t>Vacances</t>
  </si>
  <si>
    <t>07/15/2013</t>
  </si>
  <si>
    <t>Voiture</t>
  </si>
  <si>
    <t>07/18/2013</t>
  </si>
  <si>
    <t>07/29/2013</t>
  </si>
  <si>
    <t>08/05/2013</t>
  </si>
  <si>
    <t>08/07/2013</t>
  </si>
  <si>
    <t>08/10/2013</t>
  </si>
  <si>
    <t>Assurance</t>
  </si>
  <si>
    <t>08/11/2013</t>
  </si>
  <si>
    <t>08/15/2013</t>
  </si>
  <si>
    <t>08/16/2013</t>
  </si>
  <si>
    <t>08/19/2013</t>
  </si>
  <si>
    <t>08/20/2013</t>
  </si>
  <si>
    <t>08/21/2013</t>
  </si>
  <si>
    <t>08/22/2013</t>
  </si>
  <si>
    <t>08/23/2013</t>
  </si>
  <si>
    <t>Impots</t>
  </si>
  <si>
    <t>08/24/2013</t>
  </si>
  <si>
    <t>08/26/2013</t>
  </si>
  <si>
    <t>08/27/2013</t>
  </si>
  <si>
    <t>08/29/2013</t>
  </si>
  <si>
    <t>08/31/2013</t>
  </si>
  <si>
    <t>09/02/2013</t>
  </si>
  <si>
    <t>09/06/2013</t>
  </si>
  <si>
    <t>09/07/2013</t>
  </si>
  <si>
    <t>09/08/2013</t>
  </si>
  <si>
    <t>09/10/2013</t>
  </si>
  <si>
    <t>09/13/2013</t>
  </si>
  <si>
    <t>09/16/2013</t>
  </si>
  <si>
    <t>09/17/2013</t>
  </si>
  <si>
    <t>09/18/2013</t>
  </si>
  <si>
    <t>09/19/2013</t>
  </si>
  <si>
    <t>09/20/2013</t>
  </si>
  <si>
    <t>09/25/2013</t>
  </si>
  <si>
    <t>09/26/2013</t>
  </si>
  <si>
    <t>09/28/2013</t>
  </si>
  <si>
    <t>09/30/2013</t>
  </si>
  <si>
    <t>10/08/2013</t>
  </si>
  <si>
    <t>10/10/2013</t>
  </si>
  <si>
    <t>10/18/2013</t>
  </si>
  <si>
    <t>10/21/2013</t>
  </si>
  <si>
    <t>10/22/2013</t>
  </si>
  <si>
    <t>10/23/2013</t>
  </si>
  <si>
    <t>10/24/2013</t>
  </si>
  <si>
    <t>10/28/2013</t>
  </si>
  <si>
    <t>10/29/2013</t>
  </si>
  <si>
    <t>10/30/2013</t>
  </si>
  <si>
    <t>11/08/2013</t>
  </si>
  <si>
    <t>11/10/2013</t>
  </si>
  <si>
    <t>11/12/2013</t>
  </si>
  <si>
    <t>11/13/2013</t>
  </si>
  <si>
    <t>11/14/2013</t>
  </si>
  <si>
    <t>11/15/2013</t>
  </si>
  <si>
    <t>11/18/2013</t>
  </si>
  <si>
    <t>11/19/2013</t>
  </si>
  <si>
    <t>11/22/2013</t>
  </si>
  <si>
    <t>11/26/2013</t>
  </si>
  <si>
    <t>11/27/2013</t>
  </si>
  <si>
    <t>11/28/2013</t>
  </si>
  <si>
    <t>11/29/2013</t>
  </si>
  <si>
    <t>12/03/2013</t>
  </si>
  <si>
    <t>12/06/2013</t>
  </si>
  <si>
    <t>12/08/2013</t>
  </si>
  <si>
    <t>12/10/2013</t>
  </si>
  <si>
    <t>12/14/2013</t>
  </si>
  <si>
    <t>12/20/2013</t>
  </si>
  <si>
    <t>12/21/2013</t>
  </si>
  <si>
    <t>12/22/2013</t>
  </si>
  <si>
    <t>12/23/2013</t>
  </si>
  <si>
    <t>12/24/2013</t>
  </si>
  <si>
    <t>12/26/2013</t>
  </si>
  <si>
    <t>12/27/2013</t>
  </si>
  <si>
    <t>12/28/2013</t>
  </si>
  <si>
    <t>12/29/2013</t>
  </si>
  <si>
    <t>12/31/2013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</si>
  <si>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</si>
  <si>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</si>
  <si>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</si>
  <si>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</si>
  <si>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</si>
  <si>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</si>
  <si>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</si>
  <si>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</si>
  <si>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</si>
  <si>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</si>
  <si>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</si>
  <si>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</si>
  <si>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</si>
  <si>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TOTAL DÉPENSES</t>
  </si>
  <si>
    <t>TOTAL RENTRÉES</t>
  </si>
  <si>
    <t>BÉNÉFICES :</t>
  </si>
  <si>
    <t>Formation</t>
  </si>
  <si>
    <t>Materiel</t>
  </si>
  <si>
    <t>M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</si>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</sst>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2"/>
      <color indexed="9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indexed="9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name val="Arial"/>
      <family val="2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31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>
      <alignment shrinkToFit="1"/>
    </xf>
    <xf numFmtId="0" fontId="2" fillId="0" borderId="2" xfId="0" applyNumberFormat="1" applyFont="1" applyFill="1" applyBorder="1" applyAlignment="1"/>
    <xf numFmtId="2" fontId="2" fillId="3" borderId="2" xfId="0" applyNumberFormat="1" applyFont="1" applyFill="1" applyBorder="1" applyAlignment="1"/>
    <xf numFmtId="0" fontId="2" fillId="0" borderId="0" xfId="0" applyNumberFormat="1" applyFont="1" applyFill="1" applyBorder="1" applyAlignment="1"/>
    <xf numFmtId="0" fontId="5" fillId="0" borderId="0" xfId="0" applyNumberFormat="1" applyFont="1" applyFill="1" applyBorder="1" applyAlignment="1"/>
    <xf numFmtId="0" fontId="2" fillId="4" borderId="2" xfId="0" applyNumberFormat="1" applyFont="1" applyFill="1" applyBorder="1" applyAlignment="1"/>
    <xf numFmtId="2" fontId="2" fillId="4" borderId="2" xfId="0" applyNumberFormat="1" applyFont="1" applyFill="1" applyBorder="1" applyAlignment="1"/>
    <xf numFmtId="14" fontId="1" fillId="2" borderId="1" xfId="0" applyNumberFormat="1" applyFont="1" applyFill="1" applyBorder="1" applyAlignment="1">
      <alignment shrinkToFit="1"/>
    </xf>
    <xf numFmtId="14" fontId="2" fillId="0" borderId="0" xfId="0" applyNumberFormat="1" applyFont="1" applyFill="1" applyBorder="1" applyAlignment="1"/>
    <xf numFmtId="0" fontId="4" fillId="2" borderId="1" xfId="0" applyNumberFormat="1" applyFont="1" applyFill="1" applyBorder="1" applyAlignment="1">
      <alignment horizontal="center" shrinkToFit="1"/>
    </xf>
    <xf numFmtId="0" fontId="6" fillId="0" borderId="0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/>
    </xf>
    <xf numFmtId="0" fontId="3" fillId="4" borderId="4" xfId="0" applyNumberFormat="1" applyFont="1" applyFill="1" applyBorder="1" applyAlignment="1"/>
    <xf numFmtId="0" fontId="2" fillId="0" borderId="5" xfId="0" applyNumberFormat="1" applyFont="1" applyFill="1" applyBorder="1" applyAlignment="1"/>
    <xf numFmtId="0" fontId="2" fillId="0" borderId="6" xfId="0" applyNumberFormat="1" applyFont="1" applyFill="1" applyBorder="1" applyAlignment="1"/>
    <xf numFmtId="0" fontId="6" fillId="0" borderId="3" xfId="0" applyNumberFormat="1" applyFont="1" applyFill="1" applyBorder="1" applyAlignment="1"/>
    <xf numFmtId="0" fontId="7" fillId="4" borderId="3" xfId="0" applyNumberFormat="1" applyFont="1" applyFill="1" applyBorder="1" applyAlignment="1"/>
    <xf numFmtId="0" fontId="7" fillId="0" borderId="3" xfId="0" applyNumberFormat="1" applyFont="1" applyFill="1" applyBorder="1" applyAlignment="1"/>
    <xf numFmtId="0" fontId="3" fillId="0" borderId="2" xfId="0" applyNumberFormat="1" applyFont="1" applyFill="1" applyBorder="1" applyAlignment="1"/>
    <xf numFmtId="14" fontId="3" fillId="0" borderId="2" xfId="0" applyNumberFormat="1" applyFont="1" applyFill="1" applyBorder="1" applyAlignment="1"/>
    <xf numFmtId="14" fontId="3" fillId="4" borderId="2" xfId="0" applyNumberFormat="1" applyFont="1" applyFill="1" applyBorder="1" applyAlignment="1"/>
    <xf numFmtId="0" fontId="2" fillId="5" borderId="0" xfId="0" applyNumberFormat="1" applyFont="1" applyFill="1" applyBorder="1" applyAlignment="1"/>
    <xf numFmtId="14" fontId="7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2" fontId="7" fillId="0" borderId="0" xfId="0" applyNumberFormat="1" applyFont="1" applyFill="1" applyBorder="1" applyAlignment="1"/>
    <xf numFmtId="2" fontId="0" fillId="5" borderId="0" xfId="0" applyNumberFormat="1" applyFont="1" applyFill="1" applyBorder="1" applyAlignment="1"/>
    <xf numFmtId="2" fontId="0" fillId="0" borderId="0" xfId="0" applyNumberFormat="1" applyFont="1" applyFill="1" applyBorder="1" applyAlignment="1"/>
    <xf numFmtId="0" fontId="0" fillId="6" borderId="0" xfId="0" applyNumberFormat="1" applyFont="1" applyFill="1" applyBorder="1" applyAlignment="1"/>
    <xf numFmtId="1" fontId="0" fillId="6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8"/>
  <sheetViews>
    <sheetView tabSelected="1" zoomScaleNormal="100" workbookViewId="0">
      <selection activeCell="H36" sqref="H36"/>
    </sheetView>
  </sheetViews>
  <sheetFormatPr baseColWidth="10" defaultColWidth="8.88671875" defaultRowHeight="15.6" x14ac:dyDescent="0.3"/>
  <cols>
    <col min="1" max="1" width="10.109375" style="9" customWidth="1"/>
    <col min="2" max="2" width="12.21875" style="4" customWidth="1"/>
    <col min="3" max="3" width="10.77734375" style="4" bestFit="1" customWidth="1"/>
    <col min="4" max="4" width="10.6640625" style="5" customWidth="1"/>
    <col min="5" max="5" width="12.109375" customWidth="1"/>
    <col min="6" max="17" width="6.6640625" customWidth="1"/>
    <col min="19" max="19" width="22.21875" customWidth="1"/>
  </cols>
  <sheetData>
    <row r="1" spans="1:22" x14ac:dyDescent="0.3">
      <c r="A1" s="24" t="s">
        <v>165</v>
      </c>
      <c r="B1" s="25"/>
      <c r="C1" s="26">
        <f>SUMIF(C5:C257,"&lt;0")</f>
        <v>-13454</v>
      </c>
      <c r="D1" s="23" t="s">
        <v>167</v>
      </c>
      <c r="E1" s="27">
        <f>SUM(C1:C2)</f>
        <v>-744.31000000000131</v>
      </c>
    </row>
    <row r="2" spans="1:22" x14ac:dyDescent="0.3">
      <c r="A2" s="24" t="s">
        <v>166</v>
      </c>
      <c r="B2" s="25"/>
      <c r="C2" s="25">
        <f>SUMIF(C5:C257,"&gt;0")</f>
        <v>12709.689999999999</v>
      </c>
      <c r="D2" s="23" t="s">
        <v>167</v>
      </c>
      <c r="E2">
        <f>SUM(R5:R33)</f>
        <v>-1094.3099999999986</v>
      </c>
      <c r="G2" s="30">
        <f>E2-E3</f>
        <v>-349.99999999999795</v>
      </c>
    </row>
    <row r="3" spans="1:22" x14ac:dyDescent="0.3">
      <c r="A3" s="24"/>
      <c r="B3" s="25"/>
      <c r="C3" s="25"/>
      <c r="D3" s="23" t="s">
        <v>167</v>
      </c>
      <c r="E3" s="28">
        <f>SUM(C5:C257)</f>
        <v>-744.31000000000063</v>
      </c>
    </row>
    <row r="4" spans="1:22" x14ac:dyDescent="0.3">
      <c r="A4" s="8" t="s">
        <v>2</v>
      </c>
      <c r="B4" s="1" t="s">
        <v>0</v>
      </c>
      <c r="C4" s="1" t="s">
        <v>1</v>
      </c>
      <c r="D4"/>
      <c r="E4" s="11" t="s">
        <v>164</v>
      </c>
      <c r="F4" s="10" t="s">
        <v>152</v>
      </c>
      <c r="G4" s="10" t="s">
        <v>153</v>
      </c>
      <c r="H4" s="10" t="s">
        <v>154</v>
      </c>
      <c r="I4" s="10" t="s">
        <v>155</v>
      </c>
      <c r="J4" s="10" t="s">
        <v>156</v>
      </c>
      <c r="K4" s="10" t="s">
        <v>157</v>
      </c>
      <c r="L4" s="10" t="s">
        <v>158</v>
      </c>
      <c r="M4" s="10" t="s">
        <v>159</v>
      </c>
      <c r="N4" s="10" t="s">
        <v>160</v>
      </c>
      <c r="O4" s="10" t="s">
        <v>161</v>
      </c>
      <c r="P4" s="10" t="s">
        <v>162</v>
      </c>
      <c r="Q4" s="10" t="s">
        <v>163</v>
      </c>
      <c r="R4" s="16" t="s">
        <v>164</v>
      </c>
      <c r="S4" s="13">
        <v>2013</v>
      </c>
    </row>
    <row r="5" spans="1:22" x14ac:dyDescent="0.3">
      <c r="A5" s="21" t="s">
        <v>4</v>
      </c>
      <c r="B5" s="3" t="s">
        <v>3</v>
      </c>
      <c r="C5" s="3">
        <v>616.16999999999996</v>
      </c>
      <c r="D5">
        <f>COUNTIF(E:E,B5)</f>
        <v>1</v>
      </c>
      <c r="E5" s="12" t="s">
        <v>13</v>
      </c>
      <c r="F5" s="12">
        <f t="shared" ref="F5:F33" si="0">SUMIFS($C$5:$C$257,$A$5:$A$257,"01/??/2013",$B$5:$B$257,$E5)</f>
        <v>0</v>
      </c>
      <c r="G5" s="12">
        <f t="shared" ref="G5:G33" si="1">SUMIFS($C$5:$C$257,$A$5:$A$257,"02/??/2013",$B$5:$B$257,$E5)</f>
        <v>0</v>
      </c>
      <c r="H5" s="12">
        <f t="shared" ref="H5:H33" si="2">SUMIFS($C$5:$C$257,$A$5:$A$257,"03/??/2013",$B$5:$B$257,$E5)</f>
        <v>0</v>
      </c>
      <c r="I5" s="12">
        <f t="shared" ref="I5:I33" si="3">SUMIFS($C$5:$C$257,$A$5:$A$257,"04/??/2013",$B$5:$B$257,$E5)</f>
        <v>-39.94</v>
      </c>
      <c r="J5" s="12">
        <f t="shared" ref="J5:J33" si="4">SUMIFS($C$5:$C$257,$A$5:$A$257,"05/??/2013",$B$5:$B$257,$E5)</f>
        <v>-16.100000000000001</v>
      </c>
      <c r="K5" s="12">
        <f t="shared" ref="K5:K33" si="5">SUMIFS($C$5:$C$257,$A$5:$A$257,"06/??/2013",$B$5:$B$257,$E5)</f>
        <v>-14.7</v>
      </c>
      <c r="L5" s="12">
        <f t="shared" ref="L5:L33" si="6">SUMIFS($C$5:$C$257,$A$5:$A$257,"07/??/2013",$B$5:$B$257,$E5)</f>
        <v>-8.73</v>
      </c>
      <c r="M5" s="12">
        <f t="shared" ref="M5:M33" si="7">SUMIFS($C$5:$C$257,$A$5:$A$257,"08/??/2013",$B$5:$B$257,$E5)</f>
        <v>-28.950000000000003</v>
      </c>
      <c r="N5" s="12">
        <f t="shared" ref="N5:N33" si="8">SUMIFS($C$5:$C$257,$A$5:$A$257,"09/??/2013",$B$5:$B$257,$E5)</f>
        <v>-17.77</v>
      </c>
      <c r="O5" s="12">
        <f t="shared" ref="O5:O33" si="9">SUMIFS($C$5:$C$257,$A$5:$A$257,"10/??/2013",$B$5:$B$257,$E5)</f>
        <v>0</v>
      </c>
      <c r="P5" s="12">
        <f t="shared" ref="P5:P33" si="10">SUMIFS($C$5:$C$257,$A$5:$A$257,"11/??/2013",$B$5:$B$257,$E5)</f>
        <v>-26.04</v>
      </c>
      <c r="Q5" s="14">
        <f t="shared" ref="Q5:Q33" si="11">SUMIFS($C$5:$C$257,$A$5:$A$257,"12/??/2013",$B$5:$B$257,$E5)</f>
        <v>-25</v>
      </c>
      <c r="R5" s="17">
        <f>SUM(F5:Q5)</f>
        <v>-177.23</v>
      </c>
      <c r="S5" s="18" t="s">
        <v>13</v>
      </c>
    </row>
    <row r="6" spans="1:22" x14ac:dyDescent="0.3">
      <c r="A6" s="22" t="s">
        <v>6</v>
      </c>
      <c r="B6" s="7" t="s">
        <v>5</v>
      </c>
      <c r="C6" s="7">
        <v>-92</v>
      </c>
      <c r="D6">
        <f t="shared" ref="D6:D69" si="12">COUNTIF(E:E,B6)</f>
        <v>1</v>
      </c>
      <c r="E6" s="12" t="s">
        <v>54</v>
      </c>
      <c r="F6" s="12">
        <f t="shared" si="0"/>
        <v>0</v>
      </c>
      <c r="G6" s="12">
        <f t="shared" si="1"/>
        <v>0</v>
      </c>
      <c r="H6" s="12">
        <f t="shared" si="2"/>
        <v>0</v>
      </c>
      <c r="I6" s="12">
        <f t="shared" si="3"/>
        <v>0</v>
      </c>
      <c r="J6" s="12">
        <f t="shared" si="4"/>
        <v>0</v>
      </c>
      <c r="K6" s="12">
        <f t="shared" si="5"/>
        <v>-9.9499999999999993</v>
      </c>
      <c r="L6" s="12">
        <f t="shared" si="6"/>
        <v>-21.68</v>
      </c>
      <c r="M6" s="12">
        <f t="shared" si="7"/>
        <v>0</v>
      </c>
      <c r="N6" s="12">
        <f t="shared" si="8"/>
        <v>-169.95</v>
      </c>
      <c r="O6" s="12">
        <f t="shared" si="9"/>
        <v>0</v>
      </c>
      <c r="P6" s="12">
        <f t="shared" si="10"/>
        <v>0</v>
      </c>
      <c r="Q6" s="14">
        <f t="shared" si="11"/>
        <v>0</v>
      </c>
      <c r="R6" s="17">
        <f t="shared" ref="R6:R33" si="13">SUM(F6:Q6)</f>
        <v>-201.57999999999998</v>
      </c>
      <c r="S6" s="18" t="s">
        <v>54</v>
      </c>
      <c r="T6" s="15"/>
      <c r="U6" s="6"/>
      <c r="V6" s="2"/>
    </row>
    <row r="7" spans="1:22" x14ac:dyDescent="0.3">
      <c r="A7" s="21" t="s">
        <v>7</v>
      </c>
      <c r="B7" s="3" t="s">
        <v>171</v>
      </c>
      <c r="C7" s="3">
        <v>250</v>
      </c>
      <c r="D7">
        <f t="shared" si="12"/>
        <v>1</v>
      </c>
      <c r="E7" s="12" t="s">
        <v>84</v>
      </c>
      <c r="F7" s="12">
        <f t="shared" si="0"/>
        <v>0</v>
      </c>
      <c r="G7" s="12">
        <f t="shared" si="1"/>
        <v>0</v>
      </c>
      <c r="H7" s="12">
        <f t="shared" si="2"/>
        <v>0</v>
      </c>
      <c r="I7" s="12">
        <f t="shared" si="3"/>
        <v>0</v>
      </c>
      <c r="J7" s="12">
        <f t="shared" si="4"/>
        <v>0</v>
      </c>
      <c r="K7" s="12">
        <f t="shared" si="5"/>
        <v>0</v>
      </c>
      <c r="L7" s="12">
        <f t="shared" si="6"/>
        <v>0</v>
      </c>
      <c r="M7" s="12">
        <f t="shared" si="7"/>
        <v>-51.7</v>
      </c>
      <c r="N7" s="12">
        <f t="shared" si="8"/>
        <v>0</v>
      </c>
      <c r="O7" s="12">
        <f t="shared" si="9"/>
        <v>0</v>
      </c>
      <c r="P7" s="12">
        <f t="shared" si="10"/>
        <v>0</v>
      </c>
      <c r="Q7" s="14">
        <f t="shared" si="11"/>
        <v>-39</v>
      </c>
      <c r="R7" s="17">
        <f t="shared" si="13"/>
        <v>-90.7</v>
      </c>
      <c r="S7" s="18" t="s">
        <v>84</v>
      </c>
    </row>
    <row r="8" spans="1:22" x14ac:dyDescent="0.3">
      <c r="A8" s="22" t="s">
        <v>9</v>
      </c>
      <c r="B8" s="7" t="s">
        <v>8</v>
      </c>
      <c r="C8" s="7">
        <v>-22.61</v>
      </c>
      <c r="D8">
        <f t="shared" si="12"/>
        <v>1</v>
      </c>
      <c r="E8" s="20" t="s">
        <v>14</v>
      </c>
      <c r="F8" s="12">
        <f t="shared" si="0"/>
        <v>0</v>
      </c>
      <c r="G8" s="12">
        <f t="shared" si="1"/>
        <v>0</v>
      </c>
      <c r="H8" s="12">
        <f t="shared" si="2"/>
        <v>0</v>
      </c>
      <c r="I8" s="12">
        <f t="shared" si="3"/>
        <v>-3.3</v>
      </c>
      <c r="J8" s="12">
        <f t="shared" si="4"/>
        <v>-3.3</v>
      </c>
      <c r="K8" s="12">
        <f t="shared" si="5"/>
        <v>-3.3</v>
      </c>
      <c r="L8" s="12">
        <f t="shared" si="6"/>
        <v>-13.25</v>
      </c>
      <c r="M8" s="12">
        <f t="shared" si="7"/>
        <v>-8.18</v>
      </c>
      <c r="N8" s="12">
        <f t="shared" si="8"/>
        <v>-3.3</v>
      </c>
      <c r="O8" s="12">
        <f t="shared" si="9"/>
        <v>-3.3</v>
      </c>
      <c r="P8" s="12">
        <f t="shared" si="10"/>
        <v>-4</v>
      </c>
      <c r="Q8" s="14">
        <f t="shared" si="11"/>
        <v>-3.3</v>
      </c>
      <c r="R8" s="17">
        <f t="shared" si="13"/>
        <v>-45.22999999999999</v>
      </c>
      <c r="S8" s="19" t="s">
        <v>14</v>
      </c>
    </row>
    <row r="9" spans="1:22" x14ac:dyDescent="0.3">
      <c r="A9" s="21" t="s">
        <v>9</v>
      </c>
      <c r="B9" s="3" t="s">
        <v>10</v>
      </c>
      <c r="C9" s="3">
        <v>-65.95</v>
      </c>
      <c r="D9">
        <f t="shared" si="12"/>
        <v>1</v>
      </c>
      <c r="E9" s="20" t="s">
        <v>67</v>
      </c>
      <c r="F9" s="12">
        <f t="shared" si="0"/>
        <v>0</v>
      </c>
      <c r="G9" s="12">
        <f t="shared" si="1"/>
        <v>0</v>
      </c>
      <c r="H9" s="12">
        <f t="shared" si="2"/>
        <v>0</v>
      </c>
      <c r="I9" s="12">
        <f t="shared" si="3"/>
        <v>0</v>
      </c>
      <c r="J9" s="12">
        <f t="shared" si="4"/>
        <v>0</v>
      </c>
      <c r="K9" s="12">
        <f t="shared" si="5"/>
        <v>0</v>
      </c>
      <c r="L9" s="12">
        <f t="shared" si="6"/>
        <v>-35.75</v>
      </c>
      <c r="M9" s="12">
        <f t="shared" si="7"/>
        <v>0</v>
      </c>
      <c r="N9" s="12">
        <f t="shared" si="8"/>
        <v>0</v>
      </c>
      <c r="O9" s="12">
        <f t="shared" si="9"/>
        <v>0</v>
      </c>
      <c r="P9" s="12">
        <f t="shared" si="10"/>
        <v>0</v>
      </c>
      <c r="Q9" s="14">
        <f t="shared" si="11"/>
        <v>-94.199999999999989</v>
      </c>
      <c r="R9" s="17">
        <f t="shared" si="13"/>
        <v>-129.94999999999999</v>
      </c>
      <c r="S9" s="19" t="s">
        <v>67</v>
      </c>
    </row>
    <row r="10" spans="1:22" x14ac:dyDescent="0.3">
      <c r="A10" s="22" t="s">
        <v>9</v>
      </c>
      <c r="B10" s="3" t="s">
        <v>11</v>
      </c>
      <c r="C10" s="7">
        <v>-1.9</v>
      </c>
      <c r="D10">
        <f t="shared" si="12"/>
        <v>1</v>
      </c>
      <c r="E10" s="12" t="s">
        <v>8</v>
      </c>
      <c r="F10" s="12">
        <f t="shared" si="0"/>
        <v>0</v>
      </c>
      <c r="G10" s="12">
        <f t="shared" si="1"/>
        <v>0</v>
      </c>
      <c r="H10" s="12">
        <f t="shared" si="2"/>
        <v>0</v>
      </c>
      <c r="I10" s="12">
        <f t="shared" si="3"/>
        <v>-91.61</v>
      </c>
      <c r="J10" s="12">
        <f t="shared" si="4"/>
        <v>0</v>
      </c>
      <c r="K10" s="12">
        <f t="shared" si="5"/>
        <v>-18</v>
      </c>
      <c r="L10" s="12">
        <f t="shared" si="6"/>
        <v>0</v>
      </c>
      <c r="M10" s="12">
        <f t="shared" si="7"/>
        <v>-42.2</v>
      </c>
      <c r="N10" s="12">
        <f t="shared" si="8"/>
        <v>-7.13</v>
      </c>
      <c r="O10" s="12">
        <f t="shared" si="9"/>
        <v>-84</v>
      </c>
      <c r="P10" s="12">
        <f t="shared" si="10"/>
        <v>0</v>
      </c>
      <c r="Q10" s="14">
        <f t="shared" si="11"/>
        <v>-478.81999999999994</v>
      </c>
      <c r="R10" s="17">
        <f t="shared" si="13"/>
        <v>-721.76</v>
      </c>
      <c r="S10" s="18" t="s">
        <v>8</v>
      </c>
    </row>
    <row r="11" spans="1:22" x14ac:dyDescent="0.3">
      <c r="A11" s="21" t="s">
        <v>12</v>
      </c>
      <c r="B11" s="7" t="s">
        <v>3</v>
      </c>
      <c r="C11" s="3">
        <v>10.64</v>
      </c>
      <c r="D11">
        <f t="shared" si="12"/>
        <v>1</v>
      </c>
      <c r="E11" s="20" t="s">
        <v>28</v>
      </c>
      <c r="F11" s="12">
        <f t="shared" si="0"/>
        <v>0</v>
      </c>
      <c r="G11" s="12">
        <f t="shared" si="1"/>
        <v>0</v>
      </c>
      <c r="H11" s="12">
        <f t="shared" si="2"/>
        <v>0</v>
      </c>
      <c r="I11" s="12">
        <f t="shared" si="3"/>
        <v>-298</v>
      </c>
      <c r="J11" s="12">
        <f t="shared" si="4"/>
        <v>-548</v>
      </c>
      <c r="K11" s="12">
        <f t="shared" si="5"/>
        <v>0</v>
      </c>
      <c r="L11" s="12">
        <f t="shared" si="6"/>
        <v>-198</v>
      </c>
      <c r="M11" s="12">
        <f t="shared" si="7"/>
        <v>-498</v>
      </c>
      <c r="N11" s="12">
        <f t="shared" si="8"/>
        <v>-300</v>
      </c>
      <c r="O11" s="12">
        <f t="shared" si="9"/>
        <v>-300</v>
      </c>
      <c r="P11" s="12">
        <f t="shared" si="10"/>
        <v>-300</v>
      </c>
      <c r="Q11" s="14">
        <f t="shared" si="11"/>
        <v>-300</v>
      </c>
      <c r="R11" s="17">
        <f t="shared" si="13"/>
        <v>-2742</v>
      </c>
      <c r="S11" s="19" t="s">
        <v>28</v>
      </c>
    </row>
    <row r="12" spans="1:22" x14ac:dyDescent="0.3">
      <c r="A12" s="22" t="s">
        <v>12</v>
      </c>
      <c r="B12" s="3" t="s">
        <v>13</v>
      </c>
      <c r="C12" s="7">
        <v>-10.81</v>
      </c>
      <c r="D12">
        <f t="shared" si="12"/>
        <v>1</v>
      </c>
      <c r="E12" s="20" t="s">
        <v>55</v>
      </c>
      <c r="F12" s="12">
        <f t="shared" si="0"/>
        <v>0</v>
      </c>
      <c r="G12" s="12">
        <f t="shared" si="1"/>
        <v>0</v>
      </c>
      <c r="H12" s="12">
        <f t="shared" si="2"/>
        <v>0</v>
      </c>
      <c r="I12" s="12">
        <f t="shared" si="3"/>
        <v>0</v>
      </c>
      <c r="J12" s="12">
        <f t="shared" si="4"/>
        <v>0</v>
      </c>
      <c r="K12" s="12">
        <f t="shared" si="5"/>
        <v>-3.39</v>
      </c>
      <c r="L12" s="12">
        <f t="shared" si="6"/>
        <v>0</v>
      </c>
      <c r="M12" s="12">
        <f t="shared" si="7"/>
        <v>-5.0599999999999996</v>
      </c>
      <c r="N12" s="12">
        <f t="shared" si="8"/>
        <v>0</v>
      </c>
      <c r="O12" s="12">
        <f t="shared" si="9"/>
        <v>0</v>
      </c>
      <c r="P12" s="12">
        <f t="shared" si="10"/>
        <v>0</v>
      </c>
      <c r="Q12" s="14">
        <f t="shared" si="11"/>
        <v>0</v>
      </c>
      <c r="R12" s="17">
        <f t="shared" si="13"/>
        <v>-8.4499999999999993</v>
      </c>
      <c r="S12" s="19" t="s">
        <v>55</v>
      </c>
    </row>
    <row r="13" spans="1:22" x14ac:dyDescent="0.3">
      <c r="A13" s="21" t="s">
        <v>15</v>
      </c>
      <c r="B13" s="7" t="s">
        <v>14</v>
      </c>
      <c r="C13" s="3">
        <v>-3.3</v>
      </c>
      <c r="D13">
        <f t="shared" si="12"/>
        <v>1</v>
      </c>
      <c r="E13" s="12" t="s">
        <v>47</v>
      </c>
      <c r="F13" s="12">
        <f t="shared" si="0"/>
        <v>0</v>
      </c>
      <c r="G13" s="12">
        <f t="shared" si="1"/>
        <v>0</v>
      </c>
      <c r="H13" s="12">
        <f t="shared" si="2"/>
        <v>0</v>
      </c>
      <c r="I13" s="12">
        <f t="shared" si="3"/>
        <v>0</v>
      </c>
      <c r="J13" s="12">
        <f t="shared" si="4"/>
        <v>-355</v>
      </c>
      <c r="K13" s="12">
        <f t="shared" si="5"/>
        <v>-15</v>
      </c>
      <c r="L13" s="12">
        <f t="shared" si="6"/>
        <v>-30</v>
      </c>
      <c r="M13" s="12">
        <f t="shared" si="7"/>
        <v>-20</v>
      </c>
      <c r="N13" s="12">
        <f t="shared" si="8"/>
        <v>-34</v>
      </c>
      <c r="O13" s="12">
        <f t="shared" si="9"/>
        <v>-33.03</v>
      </c>
      <c r="P13" s="12">
        <f t="shared" si="10"/>
        <v>-129.6</v>
      </c>
      <c r="Q13" s="14">
        <f t="shared" si="11"/>
        <v>-14.64</v>
      </c>
      <c r="R13" s="17">
        <f t="shared" si="13"/>
        <v>-631.27</v>
      </c>
      <c r="S13" s="18" t="s">
        <v>47</v>
      </c>
    </row>
    <row r="14" spans="1:22" x14ac:dyDescent="0.3">
      <c r="A14" s="22" t="s">
        <v>16</v>
      </c>
      <c r="B14" s="3" t="s">
        <v>8</v>
      </c>
      <c r="C14" s="7">
        <v>-15.5</v>
      </c>
      <c r="D14">
        <f t="shared" si="12"/>
        <v>1</v>
      </c>
      <c r="E14" s="12" t="s">
        <v>11</v>
      </c>
      <c r="F14" s="12">
        <f t="shared" si="0"/>
        <v>0</v>
      </c>
      <c r="G14" s="12">
        <f t="shared" si="1"/>
        <v>0</v>
      </c>
      <c r="H14" s="12">
        <f t="shared" si="2"/>
        <v>0</v>
      </c>
      <c r="I14" s="12">
        <f t="shared" si="3"/>
        <v>-1.9</v>
      </c>
      <c r="J14" s="12">
        <f t="shared" si="4"/>
        <v>-79.900000000000006</v>
      </c>
      <c r="K14" s="12">
        <f t="shared" si="5"/>
        <v>0</v>
      </c>
      <c r="L14" s="12">
        <f t="shared" si="6"/>
        <v>0</v>
      </c>
      <c r="M14" s="12">
        <f t="shared" si="7"/>
        <v>0</v>
      </c>
      <c r="N14" s="12">
        <f t="shared" si="8"/>
        <v>0</v>
      </c>
      <c r="O14" s="12">
        <f t="shared" si="9"/>
        <v>0</v>
      </c>
      <c r="P14" s="12">
        <f t="shared" si="10"/>
        <v>0</v>
      </c>
      <c r="Q14" s="14">
        <f t="shared" si="11"/>
        <v>0</v>
      </c>
      <c r="R14" s="17">
        <f t="shared" si="13"/>
        <v>-81.800000000000011</v>
      </c>
      <c r="S14" s="18" t="s">
        <v>11</v>
      </c>
    </row>
    <row r="15" spans="1:22" x14ac:dyDescent="0.3">
      <c r="A15" s="21" t="s">
        <v>18</v>
      </c>
      <c r="B15" s="3" t="s">
        <v>17</v>
      </c>
      <c r="C15" s="3">
        <v>-51.96</v>
      </c>
      <c r="D15">
        <f t="shared" si="12"/>
        <v>1</v>
      </c>
      <c r="E15" s="12" t="s">
        <v>29</v>
      </c>
      <c r="F15" s="12">
        <f t="shared" si="0"/>
        <v>0</v>
      </c>
      <c r="G15" s="12">
        <f t="shared" si="1"/>
        <v>0</v>
      </c>
      <c r="H15" s="12">
        <f t="shared" si="2"/>
        <v>0</v>
      </c>
      <c r="I15" s="12">
        <f t="shared" si="3"/>
        <v>-25.05</v>
      </c>
      <c r="J15" s="12">
        <f t="shared" si="4"/>
        <v>-36.22</v>
      </c>
      <c r="K15" s="12">
        <f t="shared" si="5"/>
        <v>0</v>
      </c>
      <c r="L15" s="12">
        <f t="shared" si="6"/>
        <v>-73.22</v>
      </c>
      <c r="M15" s="12">
        <f t="shared" si="7"/>
        <v>0</v>
      </c>
      <c r="N15" s="12">
        <f t="shared" si="8"/>
        <v>-62.65</v>
      </c>
      <c r="O15" s="12">
        <f t="shared" si="9"/>
        <v>-54.85</v>
      </c>
      <c r="P15" s="12">
        <f t="shared" si="10"/>
        <v>-54.38</v>
      </c>
      <c r="Q15" s="14">
        <f t="shared" si="11"/>
        <v>0</v>
      </c>
      <c r="R15" s="17">
        <f t="shared" si="13"/>
        <v>-306.37</v>
      </c>
      <c r="S15" s="18" t="s">
        <v>29</v>
      </c>
    </row>
    <row r="16" spans="1:22" x14ac:dyDescent="0.3">
      <c r="A16" s="22" t="s">
        <v>19</v>
      </c>
      <c r="B16" s="7" t="s">
        <v>13</v>
      </c>
      <c r="C16" s="7">
        <v>-4.5</v>
      </c>
      <c r="D16">
        <f t="shared" si="12"/>
        <v>1</v>
      </c>
      <c r="E16" s="12" t="s">
        <v>68</v>
      </c>
      <c r="F16" s="12">
        <f t="shared" si="0"/>
        <v>0</v>
      </c>
      <c r="G16" s="12">
        <f t="shared" si="1"/>
        <v>0</v>
      </c>
      <c r="H16" s="12">
        <f t="shared" si="2"/>
        <v>0</v>
      </c>
      <c r="I16" s="12">
        <f t="shared" si="3"/>
        <v>0</v>
      </c>
      <c r="J16" s="12">
        <f t="shared" si="4"/>
        <v>0</v>
      </c>
      <c r="K16" s="12">
        <f t="shared" si="5"/>
        <v>0</v>
      </c>
      <c r="L16" s="12">
        <f t="shared" si="6"/>
        <v>-174</v>
      </c>
      <c r="M16" s="12">
        <f t="shared" si="7"/>
        <v>0</v>
      </c>
      <c r="N16" s="12">
        <f t="shared" si="8"/>
        <v>0</v>
      </c>
      <c r="O16" s="12">
        <f t="shared" si="9"/>
        <v>0</v>
      </c>
      <c r="P16" s="12">
        <f t="shared" si="10"/>
        <v>0</v>
      </c>
      <c r="Q16" s="14">
        <f t="shared" si="11"/>
        <v>0</v>
      </c>
      <c r="R16" s="17">
        <f t="shared" si="13"/>
        <v>-174</v>
      </c>
      <c r="S16" s="18" t="s">
        <v>68</v>
      </c>
    </row>
    <row r="17" spans="1:19" x14ac:dyDescent="0.3">
      <c r="A17" s="21" t="s">
        <v>19</v>
      </c>
      <c r="B17" s="3" t="s">
        <v>13</v>
      </c>
      <c r="C17" s="3">
        <v>-9.0299999999999994</v>
      </c>
      <c r="D17">
        <f t="shared" si="12"/>
        <v>1</v>
      </c>
      <c r="E17" s="20" t="s">
        <v>168</v>
      </c>
      <c r="F17" s="12">
        <f t="shared" si="0"/>
        <v>0</v>
      </c>
      <c r="G17" s="12">
        <f t="shared" si="1"/>
        <v>0</v>
      </c>
      <c r="H17" s="12">
        <f t="shared" si="2"/>
        <v>0</v>
      </c>
      <c r="I17" s="12">
        <f t="shared" si="3"/>
        <v>0</v>
      </c>
      <c r="J17" s="12">
        <f t="shared" si="4"/>
        <v>0</v>
      </c>
      <c r="K17" s="12">
        <f t="shared" si="5"/>
        <v>0</v>
      </c>
      <c r="L17" s="12">
        <f t="shared" si="6"/>
        <v>0</v>
      </c>
      <c r="M17" s="12">
        <f t="shared" si="7"/>
        <v>0</v>
      </c>
      <c r="N17" s="12">
        <f t="shared" si="8"/>
        <v>0</v>
      </c>
      <c r="O17" s="12">
        <f t="shared" si="9"/>
        <v>0</v>
      </c>
      <c r="P17" s="12">
        <f t="shared" si="10"/>
        <v>-44</v>
      </c>
      <c r="Q17" s="14">
        <f t="shared" si="11"/>
        <v>0</v>
      </c>
      <c r="R17" s="17">
        <f t="shared" si="13"/>
        <v>-44</v>
      </c>
      <c r="S17" s="19" t="s">
        <v>168</v>
      </c>
    </row>
    <row r="18" spans="1:19" x14ac:dyDescent="0.3">
      <c r="A18" s="22" t="s">
        <v>20</v>
      </c>
      <c r="B18" s="7" t="s">
        <v>13</v>
      </c>
      <c r="C18" s="7">
        <v>-5.8</v>
      </c>
      <c r="D18">
        <f t="shared" si="12"/>
        <v>1</v>
      </c>
      <c r="E18" s="20" t="s">
        <v>93</v>
      </c>
      <c r="F18" s="12">
        <f t="shared" si="0"/>
        <v>0</v>
      </c>
      <c r="G18" s="12">
        <f t="shared" si="1"/>
        <v>0</v>
      </c>
      <c r="H18" s="12">
        <f t="shared" si="2"/>
        <v>0</v>
      </c>
      <c r="I18" s="12">
        <f t="shared" si="3"/>
        <v>0</v>
      </c>
      <c r="J18" s="12">
        <f t="shared" si="4"/>
        <v>0</v>
      </c>
      <c r="K18" s="12">
        <f t="shared" si="5"/>
        <v>0</v>
      </c>
      <c r="L18" s="12">
        <f t="shared" si="6"/>
        <v>0</v>
      </c>
      <c r="M18" s="12">
        <f t="shared" si="7"/>
        <v>441</v>
      </c>
      <c r="N18" s="12">
        <f t="shared" si="8"/>
        <v>0</v>
      </c>
      <c r="O18" s="12">
        <f t="shared" si="9"/>
        <v>0</v>
      </c>
      <c r="P18" s="12">
        <f t="shared" si="10"/>
        <v>0</v>
      </c>
      <c r="Q18" s="14">
        <f t="shared" si="11"/>
        <v>0</v>
      </c>
      <c r="R18" s="17">
        <f t="shared" si="13"/>
        <v>441</v>
      </c>
      <c r="S18" s="19" t="s">
        <v>93</v>
      </c>
    </row>
    <row r="19" spans="1:19" x14ac:dyDescent="0.3">
      <c r="A19" s="21" t="s">
        <v>21</v>
      </c>
      <c r="B19" s="3" t="s">
        <v>10</v>
      </c>
      <c r="C19" s="3">
        <v>-60</v>
      </c>
      <c r="D19">
        <f t="shared" si="12"/>
        <v>1</v>
      </c>
      <c r="E19" s="20" t="s">
        <v>43</v>
      </c>
      <c r="F19" s="12">
        <f t="shared" si="0"/>
        <v>0</v>
      </c>
      <c r="G19" s="12">
        <f t="shared" si="1"/>
        <v>0</v>
      </c>
      <c r="H19" s="12">
        <f t="shared" si="2"/>
        <v>0</v>
      </c>
      <c r="I19" s="12">
        <f t="shared" si="3"/>
        <v>0</v>
      </c>
      <c r="J19" s="12">
        <f t="shared" si="4"/>
        <v>-14.68</v>
      </c>
      <c r="K19" s="12">
        <f t="shared" si="5"/>
        <v>-13</v>
      </c>
      <c r="L19" s="12">
        <f t="shared" si="6"/>
        <v>0</v>
      </c>
      <c r="M19" s="12">
        <f t="shared" si="7"/>
        <v>0</v>
      </c>
      <c r="N19" s="12">
        <f t="shared" si="8"/>
        <v>-174</v>
      </c>
      <c r="O19" s="12">
        <f t="shared" si="9"/>
        <v>0</v>
      </c>
      <c r="P19" s="12">
        <f t="shared" si="10"/>
        <v>0</v>
      </c>
      <c r="Q19" s="14">
        <f t="shared" si="11"/>
        <v>0</v>
      </c>
      <c r="R19" s="17">
        <f t="shared" si="13"/>
        <v>-201.68</v>
      </c>
      <c r="S19" s="19" t="s">
        <v>43</v>
      </c>
    </row>
    <row r="20" spans="1:19" x14ac:dyDescent="0.3">
      <c r="A20" s="22" t="s">
        <v>21</v>
      </c>
      <c r="B20" s="3" t="s">
        <v>10</v>
      </c>
      <c r="C20" s="7">
        <v>-44.3</v>
      </c>
      <c r="D20">
        <f t="shared" si="12"/>
        <v>1</v>
      </c>
      <c r="E20" s="20" t="s">
        <v>169</v>
      </c>
      <c r="F20" s="12">
        <f t="shared" si="0"/>
        <v>0</v>
      </c>
      <c r="G20" s="12">
        <f t="shared" si="1"/>
        <v>0</v>
      </c>
      <c r="H20" s="12">
        <f t="shared" si="2"/>
        <v>0</v>
      </c>
      <c r="I20" s="12">
        <f t="shared" si="3"/>
        <v>0</v>
      </c>
      <c r="J20" s="12">
        <f t="shared" si="4"/>
        <v>0</v>
      </c>
      <c r="K20" s="12">
        <f t="shared" si="5"/>
        <v>0</v>
      </c>
      <c r="L20" s="12">
        <f t="shared" si="6"/>
        <v>0</v>
      </c>
      <c r="M20" s="12">
        <f t="shared" si="7"/>
        <v>0</v>
      </c>
      <c r="N20" s="12">
        <f t="shared" si="8"/>
        <v>-111</v>
      </c>
      <c r="O20" s="12">
        <f t="shared" si="9"/>
        <v>0</v>
      </c>
      <c r="P20" s="12">
        <f t="shared" si="10"/>
        <v>-4.5999999999999996</v>
      </c>
      <c r="Q20" s="14">
        <f t="shared" si="11"/>
        <v>-56.35</v>
      </c>
      <c r="R20" s="17">
        <f t="shared" si="13"/>
        <v>-171.95</v>
      </c>
      <c r="S20" s="19" t="s">
        <v>169</v>
      </c>
    </row>
    <row r="21" spans="1:19" x14ac:dyDescent="0.3">
      <c r="A21" s="21" t="s">
        <v>21</v>
      </c>
      <c r="B21" s="7" t="s">
        <v>17</v>
      </c>
      <c r="C21" s="3">
        <v>-58.75</v>
      </c>
      <c r="D21">
        <f t="shared" si="12"/>
        <v>1</v>
      </c>
      <c r="E21" s="20" t="s">
        <v>10</v>
      </c>
      <c r="F21" s="12">
        <f t="shared" si="0"/>
        <v>0</v>
      </c>
      <c r="G21" s="12">
        <f t="shared" si="1"/>
        <v>0</v>
      </c>
      <c r="H21" s="12">
        <f t="shared" si="2"/>
        <v>0</v>
      </c>
      <c r="I21" s="12">
        <f t="shared" si="3"/>
        <v>-170.25</v>
      </c>
      <c r="J21" s="12">
        <f t="shared" si="4"/>
        <v>-152.84</v>
      </c>
      <c r="K21" s="12">
        <f t="shared" si="5"/>
        <v>-55</v>
      </c>
      <c r="L21" s="12">
        <f t="shared" si="6"/>
        <v>-115</v>
      </c>
      <c r="M21" s="12">
        <f t="shared" si="7"/>
        <v>-6.9</v>
      </c>
      <c r="N21" s="12">
        <f t="shared" si="8"/>
        <v>0</v>
      </c>
      <c r="O21" s="12">
        <f t="shared" si="9"/>
        <v>-65</v>
      </c>
      <c r="P21" s="12">
        <f t="shared" si="10"/>
        <v>0</v>
      </c>
      <c r="Q21" s="14">
        <f t="shared" si="11"/>
        <v>0</v>
      </c>
      <c r="R21" s="17">
        <f t="shared" si="13"/>
        <v>-564.99</v>
      </c>
      <c r="S21" s="19" t="s">
        <v>10</v>
      </c>
    </row>
    <row r="22" spans="1:19" x14ac:dyDescent="0.3">
      <c r="A22" s="22" t="s">
        <v>22</v>
      </c>
      <c r="B22" s="3" t="s">
        <v>8</v>
      </c>
      <c r="C22" s="7">
        <v>-25</v>
      </c>
      <c r="D22">
        <f t="shared" si="12"/>
        <v>1</v>
      </c>
      <c r="E22" s="20" t="s">
        <v>25</v>
      </c>
      <c r="F22" s="12">
        <f t="shared" si="0"/>
        <v>0</v>
      </c>
      <c r="G22" s="12">
        <f t="shared" si="1"/>
        <v>0</v>
      </c>
      <c r="H22" s="12">
        <f t="shared" si="2"/>
        <v>0</v>
      </c>
      <c r="I22" s="12">
        <f t="shared" si="3"/>
        <v>18.399999999999999</v>
      </c>
      <c r="J22" s="12">
        <f t="shared" si="4"/>
        <v>6.9</v>
      </c>
      <c r="K22" s="12">
        <f t="shared" si="5"/>
        <v>34.32</v>
      </c>
      <c r="L22" s="12">
        <f t="shared" si="6"/>
        <v>42.6</v>
      </c>
      <c r="M22" s="12">
        <f t="shared" si="7"/>
        <v>0</v>
      </c>
      <c r="N22" s="12">
        <f t="shared" si="8"/>
        <v>0</v>
      </c>
      <c r="O22" s="12">
        <f t="shared" si="9"/>
        <v>0</v>
      </c>
      <c r="P22" s="12">
        <f t="shared" si="10"/>
        <v>0</v>
      </c>
      <c r="Q22" s="14">
        <f t="shared" si="11"/>
        <v>0</v>
      </c>
      <c r="R22" s="17">
        <f t="shared" si="13"/>
        <v>102.22</v>
      </c>
      <c r="S22" s="19" t="s">
        <v>25</v>
      </c>
    </row>
    <row r="23" spans="1:19" x14ac:dyDescent="0.3">
      <c r="A23" s="21" t="s">
        <v>23</v>
      </c>
      <c r="B23" s="7" t="s">
        <v>13</v>
      </c>
      <c r="C23" s="3">
        <v>-9.8000000000000007</v>
      </c>
      <c r="D23">
        <f t="shared" si="12"/>
        <v>1</v>
      </c>
      <c r="E23" s="20" t="s">
        <v>171</v>
      </c>
      <c r="F23" s="12">
        <f t="shared" si="0"/>
        <v>0</v>
      </c>
      <c r="G23" s="12">
        <f t="shared" si="1"/>
        <v>0</v>
      </c>
      <c r="H23" s="12">
        <f t="shared" si="2"/>
        <v>0</v>
      </c>
      <c r="I23" s="12">
        <f t="shared" si="3"/>
        <v>250</v>
      </c>
      <c r="J23" s="12">
        <f t="shared" si="4"/>
        <v>0</v>
      </c>
      <c r="K23" s="12">
        <f t="shared" si="5"/>
        <v>0</v>
      </c>
      <c r="L23" s="12">
        <f t="shared" si="6"/>
        <v>0</v>
      </c>
      <c r="M23" s="12">
        <f t="shared" si="7"/>
        <v>0</v>
      </c>
      <c r="N23" s="12">
        <f t="shared" si="8"/>
        <v>0</v>
      </c>
      <c r="O23" s="12">
        <f t="shared" si="9"/>
        <v>150</v>
      </c>
      <c r="P23" s="12">
        <f t="shared" si="10"/>
        <v>0</v>
      </c>
      <c r="Q23" s="14">
        <f t="shared" si="11"/>
        <v>0</v>
      </c>
      <c r="R23" s="17">
        <f t="shared" si="13"/>
        <v>400</v>
      </c>
      <c r="S23" s="19" t="s">
        <v>171</v>
      </c>
    </row>
    <row r="24" spans="1:19" x14ac:dyDescent="0.3">
      <c r="A24" s="22" t="s">
        <v>23</v>
      </c>
      <c r="B24" s="3" t="s">
        <v>24</v>
      </c>
      <c r="C24" s="7">
        <v>-2.8</v>
      </c>
      <c r="D24">
        <f t="shared" si="12"/>
        <v>1</v>
      </c>
      <c r="E24" s="20" t="s">
        <v>58</v>
      </c>
      <c r="F24" s="12">
        <f t="shared" si="0"/>
        <v>0</v>
      </c>
      <c r="G24" s="12">
        <f t="shared" si="1"/>
        <v>0</v>
      </c>
      <c r="H24" s="12">
        <f t="shared" si="2"/>
        <v>0</v>
      </c>
      <c r="I24" s="12">
        <f t="shared" si="3"/>
        <v>0</v>
      </c>
      <c r="J24" s="12">
        <f t="shared" si="4"/>
        <v>0</v>
      </c>
      <c r="K24" s="12">
        <f t="shared" si="5"/>
        <v>1000</v>
      </c>
      <c r="L24" s="12">
        <f t="shared" si="6"/>
        <v>0</v>
      </c>
      <c r="M24" s="12">
        <f t="shared" si="7"/>
        <v>0</v>
      </c>
      <c r="N24" s="12">
        <f t="shared" si="8"/>
        <v>0</v>
      </c>
      <c r="O24" s="12">
        <f t="shared" si="9"/>
        <v>0</v>
      </c>
      <c r="P24" s="12">
        <f t="shared" si="10"/>
        <v>0</v>
      </c>
      <c r="Q24" s="14">
        <f t="shared" si="11"/>
        <v>0</v>
      </c>
      <c r="R24" s="17">
        <f t="shared" si="13"/>
        <v>1000</v>
      </c>
      <c r="S24" s="19" t="s">
        <v>58</v>
      </c>
    </row>
    <row r="25" spans="1:19" x14ac:dyDescent="0.3">
      <c r="A25" s="21" t="s">
        <v>23</v>
      </c>
      <c r="B25" s="3" t="s">
        <v>24</v>
      </c>
      <c r="C25" s="3">
        <v>-1.9</v>
      </c>
      <c r="D25">
        <f t="shared" si="12"/>
        <v>1</v>
      </c>
      <c r="E25" s="12" t="s">
        <v>24</v>
      </c>
      <c r="F25" s="12">
        <f t="shared" si="0"/>
        <v>0</v>
      </c>
      <c r="G25" s="12">
        <f t="shared" si="1"/>
        <v>0</v>
      </c>
      <c r="H25" s="12">
        <f t="shared" si="2"/>
        <v>0</v>
      </c>
      <c r="I25" s="12">
        <f t="shared" si="3"/>
        <v>-9</v>
      </c>
      <c r="J25" s="12">
        <f t="shared" si="4"/>
        <v>-9</v>
      </c>
      <c r="K25" s="12">
        <f t="shared" si="5"/>
        <v>-6</v>
      </c>
      <c r="L25" s="12">
        <f t="shared" si="6"/>
        <v>-3</v>
      </c>
      <c r="M25" s="12">
        <f t="shared" si="7"/>
        <v>-15.7</v>
      </c>
      <c r="N25" s="12">
        <f t="shared" si="8"/>
        <v>-8.5</v>
      </c>
      <c r="O25" s="12">
        <f t="shared" si="9"/>
        <v>-16.2</v>
      </c>
      <c r="P25" s="12">
        <f t="shared" si="10"/>
        <v>0</v>
      </c>
      <c r="Q25" s="14">
        <f t="shared" si="11"/>
        <v>-12</v>
      </c>
      <c r="R25" s="17">
        <f t="shared" si="13"/>
        <v>-79.400000000000006</v>
      </c>
      <c r="S25" s="18" t="s">
        <v>24</v>
      </c>
    </row>
    <row r="26" spans="1:19" x14ac:dyDescent="0.3">
      <c r="A26" s="22" t="s">
        <v>23</v>
      </c>
      <c r="B26" s="7" t="s">
        <v>24</v>
      </c>
      <c r="C26" s="7">
        <v>-4.3</v>
      </c>
      <c r="D26">
        <f t="shared" si="12"/>
        <v>1</v>
      </c>
      <c r="E26" s="12" t="s">
        <v>39</v>
      </c>
      <c r="F26" s="12">
        <f t="shared" si="0"/>
        <v>0</v>
      </c>
      <c r="G26" s="12">
        <f t="shared" si="1"/>
        <v>0</v>
      </c>
      <c r="H26" s="12">
        <f t="shared" si="2"/>
        <v>0</v>
      </c>
      <c r="I26" s="12">
        <f t="shared" si="3"/>
        <v>0</v>
      </c>
      <c r="J26" s="12">
        <f t="shared" si="4"/>
        <v>116.44</v>
      </c>
      <c r="K26" s="12">
        <f t="shared" si="5"/>
        <v>44.93</v>
      </c>
      <c r="L26" s="12">
        <f t="shared" si="6"/>
        <v>67.72</v>
      </c>
      <c r="M26" s="12">
        <f t="shared" si="7"/>
        <v>0</v>
      </c>
      <c r="N26" s="12">
        <f t="shared" si="8"/>
        <v>0</v>
      </c>
      <c r="O26" s="12">
        <f t="shared" si="9"/>
        <v>68.960000000000008</v>
      </c>
      <c r="P26" s="12">
        <f t="shared" si="10"/>
        <v>202.06000000000003</v>
      </c>
      <c r="Q26" s="14">
        <f t="shared" si="11"/>
        <v>135.03</v>
      </c>
      <c r="R26" s="17">
        <f t="shared" si="13"/>
        <v>635.14</v>
      </c>
      <c r="S26" s="18" t="s">
        <v>39</v>
      </c>
    </row>
    <row r="27" spans="1:19" x14ac:dyDescent="0.3">
      <c r="A27" s="21" t="s">
        <v>26</v>
      </c>
      <c r="B27" s="3" t="s">
        <v>25</v>
      </c>
      <c r="C27" s="3">
        <v>18.399999999999999</v>
      </c>
      <c r="D27">
        <f t="shared" si="12"/>
        <v>1</v>
      </c>
      <c r="E27" s="12" t="s">
        <v>52</v>
      </c>
      <c r="F27" s="12">
        <f t="shared" si="0"/>
        <v>0</v>
      </c>
      <c r="G27" s="12">
        <f t="shared" si="1"/>
        <v>0</v>
      </c>
      <c r="H27" s="12">
        <f t="shared" si="2"/>
        <v>0</v>
      </c>
      <c r="I27" s="12">
        <f t="shared" si="3"/>
        <v>0</v>
      </c>
      <c r="J27" s="12">
        <f t="shared" si="4"/>
        <v>0</v>
      </c>
      <c r="K27" s="12">
        <f t="shared" si="5"/>
        <v>-25</v>
      </c>
      <c r="L27" s="12">
        <f t="shared" si="6"/>
        <v>-24.4</v>
      </c>
      <c r="M27" s="12">
        <f t="shared" si="7"/>
        <v>-18.8</v>
      </c>
      <c r="N27" s="12">
        <f t="shared" si="8"/>
        <v>-10.5</v>
      </c>
      <c r="O27" s="12">
        <f t="shared" si="9"/>
        <v>-24.9</v>
      </c>
      <c r="P27" s="12">
        <f t="shared" si="10"/>
        <v>0</v>
      </c>
      <c r="Q27" s="14">
        <f t="shared" si="11"/>
        <v>0</v>
      </c>
      <c r="R27" s="17">
        <f t="shared" si="13"/>
        <v>-103.6</v>
      </c>
      <c r="S27" s="18" t="s">
        <v>52</v>
      </c>
    </row>
    <row r="28" spans="1:19" x14ac:dyDescent="0.3">
      <c r="A28" s="22" t="s">
        <v>26</v>
      </c>
      <c r="B28" s="7" t="s">
        <v>27</v>
      </c>
      <c r="C28" s="7">
        <v>14.6</v>
      </c>
      <c r="D28">
        <f t="shared" si="12"/>
        <v>1</v>
      </c>
      <c r="E28" s="20" t="s">
        <v>3</v>
      </c>
      <c r="F28" s="12">
        <f t="shared" si="0"/>
        <v>0</v>
      </c>
      <c r="G28" s="12">
        <f t="shared" si="1"/>
        <v>0</v>
      </c>
      <c r="H28" s="12">
        <f t="shared" si="2"/>
        <v>616.16999999999996</v>
      </c>
      <c r="I28" s="12">
        <f t="shared" si="3"/>
        <v>696.92</v>
      </c>
      <c r="J28" s="12">
        <f t="shared" si="4"/>
        <v>626.80999999999995</v>
      </c>
      <c r="K28" s="12">
        <f t="shared" si="5"/>
        <v>728.7</v>
      </c>
      <c r="L28" s="12">
        <f t="shared" si="6"/>
        <v>113.33</v>
      </c>
      <c r="M28" s="12">
        <f t="shared" si="7"/>
        <v>0</v>
      </c>
      <c r="N28" s="12">
        <f t="shared" si="8"/>
        <v>1742.53</v>
      </c>
      <c r="O28" s="12">
        <f t="shared" si="9"/>
        <v>1649.58</v>
      </c>
      <c r="P28" s="12">
        <f t="shared" si="10"/>
        <v>1821.97</v>
      </c>
      <c r="Q28" s="14">
        <f t="shared" si="11"/>
        <v>1649.58</v>
      </c>
      <c r="R28" s="17">
        <f t="shared" si="13"/>
        <v>9645.59</v>
      </c>
      <c r="S28" s="19" t="s">
        <v>3</v>
      </c>
    </row>
    <row r="29" spans="1:19" x14ac:dyDescent="0.3">
      <c r="A29" s="21" t="s">
        <v>26</v>
      </c>
      <c r="B29" s="3" t="s">
        <v>28</v>
      </c>
      <c r="C29" s="3">
        <v>-198</v>
      </c>
      <c r="D29">
        <f t="shared" si="12"/>
        <v>1</v>
      </c>
      <c r="E29" s="12" t="s">
        <v>27</v>
      </c>
      <c r="F29" s="12">
        <f t="shared" si="0"/>
        <v>0</v>
      </c>
      <c r="G29" s="12">
        <f t="shared" si="1"/>
        <v>0</v>
      </c>
      <c r="H29" s="12">
        <f t="shared" si="2"/>
        <v>0</v>
      </c>
      <c r="I29" s="12">
        <f t="shared" si="3"/>
        <v>14.6</v>
      </c>
      <c r="J29" s="12">
        <f t="shared" si="4"/>
        <v>12.6</v>
      </c>
      <c r="K29" s="12">
        <f t="shared" si="5"/>
        <v>56.14</v>
      </c>
      <c r="L29" s="12">
        <f t="shared" si="6"/>
        <v>52.4</v>
      </c>
      <c r="M29" s="12">
        <f t="shared" si="7"/>
        <v>0</v>
      </c>
      <c r="N29" s="12">
        <f t="shared" si="8"/>
        <v>0</v>
      </c>
      <c r="O29" s="12">
        <f t="shared" si="9"/>
        <v>0</v>
      </c>
      <c r="P29" s="12">
        <f t="shared" si="10"/>
        <v>0</v>
      </c>
      <c r="Q29" s="14">
        <f t="shared" si="11"/>
        <v>0</v>
      </c>
      <c r="R29" s="17">
        <f t="shared" si="13"/>
        <v>135.74</v>
      </c>
      <c r="S29" s="18" t="s">
        <v>27</v>
      </c>
    </row>
    <row r="30" spans="1:19" x14ac:dyDescent="0.3">
      <c r="A30" s="22" t="s">
        <v>30</v>
      </c>
      <c r="B30" s="3" t="s">
        <v>29</v>
      </c>
      <c r="C30" s="7">
        <v>-25.05</v>
      </c>
      <c r="D30">
        <f t="shared" si="12"/>
        <v>1</v>
      </c>
      <c r="E30" s="20" t="s">
        <v>17</v>
      </c>
      <c r="F30" s="12">
        <f t="shared" si="0"/>
        <v>0</v>
      </c>
      <c r="G30" s="12">
        <f t="shared" si="1"/>
        <v>0</v>
      </c>
      <c r="H30" s="12">
        <f t="shared" si="2"/>
        <v>0</v>
      </c>
      <c r="I30" s="12">
        <f t="shared" si="3"/>
        <v>-110.71000000000001</v>
      </c>
      <c r="J30" s="12">
        <f t="shared" si="4"/>
        <v>-116.45</v>
      </c>
      <c r="K30" s="12">
        <f t="shared" si="5"/>
        <v>-81.72</v>
      </c>
      <c r="L30" s="12">
        <f t="shared" si="6"/>
        <v>-205.82</v>
      </c>
      <c r="M30" s="12">
        <f t="shared" si="7"/>
        <v>-24</v>
      </c>
      <c r="N30" s="12">
        <f t="shared" si="8"/>
        <v>-60</v>
      </c>
      <c r="O30" s="12">
        <f t="shared" si="9"/>
        <v>0</v>
      </c>
      <c r="P30" s="12">
        <f t="shared" si="10"/>
        <v>-24.9</v>
      </c>
      <c r="Q30" s="14">
        <f t="shared" si="11"/>
        <v>-227.94</v>
      </c>
      <c r="R30" s="17">
        <f t="shared" si="13"/>
        <v>-851.54</v>
      </c>
      <c r="S30" s="19" t="s">
        <v>17</v>
      </c>
    </row>
    <row r="31" spans="1:19" x14ac:dyDescent="0.3">
      <c r="A31" s="21" t="s">
        <v>31</v>
      </c>
      <c r="B31" s="7" t="s">
        <v>3</v>
      </c>
      <c r="C31" s="3">
        <v>24.11</v>
      </c>
      <c r="D31">
        <f t="shared" si="12"/>
        <v>1</v>
      </c>
      <c r="E31" s="12" t="s">
        <v>5</v>
      </c>
      <c r="F31" s="12">
        <f t="shared" si="0"/>
        <v>0</v>
      </c>
      <c r="G31" s="12">
        <f t="shared" si="1"/>
        <v>0</v>
      </c>
      <c r="H31" s="12">
        <f t="shared" si="2"/>
        <v>0</v>
      </c>
      <c r="I31" s="12">
        <f t="shared" si="3"/>
        <v>-92</v>
      </c>
      <c r="J31" s="12">
        <f t="shared" si="4"/>
        <v>-92</v>
      </c>
      <c r="K31" s="12">
        <f t="shared" si="5"/>
        <v>-92</v>
      </c>
      <c r="L31" s="12">
        <f t="shared" si="6"/>
        <v>-71.399999999999991</v>
      </c>
      <c r="M31" s="12">
        <f t="shared" si="7"/>
        <v>0</v>
      </c>
      <c r="N31" s="12">
        <f t="shared" si="8"/>
        <v>0</v>
      </c>
      <c r="O31" s="12">
        <f t="shared" si="9"/>
        <v>0</v>
      </c>
      <c r="P31" s="12">
        <f t="shared" si="10"/>
        <v>0</v>
      </c>
      <c r="Q31" s="14">
        <f t="shared" si="11"/>
        <v>0</v>
      </c>
      <c r="R31" s="17">
        <f t="shared" si="13"/>
        <v>-347.4</v>
      </c>
      <c r="S31" s="18" t="s">
        <v>5</v>
      </c>
    </row>
    <row r="32" spans="1:19" x14ac:dyDescent="0.3">
      <c r="A32" s="22" t="s">
        <v>31</v>
      </c>
      <c r="B32" s="3" t="s">
        <v>3</v>
      </c>
      <c r="C32" s="7">
        <v>662.17</v>
      </c>
      <c r="D32">
        <f t="shared" si="12"/>
        <v>1</v>
      </c>
      <c r="E32" s="20" t="s">
        <v>76</v>
      </c>
      <c r="F32" s="12">
        <f t="shared" si="0"/>
        <v>0</v>
      </c>
      <c r="G32" s="12">
        <f t="shared" si="1"/>
        <v>0</v>
      </c>
      <c r="H32" s="12">
        <f t="shared" si="2"/>
        <v>0</v>
      </c>
      <c r="I32" s="12">
        <f t="shared" si="3"/>
        <v>0</v>
      </c>
      <c r="J32" s="12">
        <f t="shared" si="4"/>
        <v>0</v>
      </c>
      <c r="K32" s="12">
        <f t="shared" si="5"/>
        <v>0</v>
      </c>
      <c r="L32" s="12">
        <f t="shared" si="6"/>
        <v>-50</v>
      </c>
      <c r="M32" s="12">
        <f t="shared" si="7"/>
        <v>0</v>
      </c>
      <c r="N32" s="12">
        <f t="shared" si="8"/>
        <v>0</v>
      </c>
      <c r="O32" s="12">
        <f t="shared" si="9"/>
        <v>0</v>
      </c>
      <c r="P32" s="12">
        <f t="shared" si="10"/>
        <v>0</v>
      </c>
      <c r="Q32" s="14">
        <f t="shared" si="11"/>
        <v>0</v>
      </c>
      <c r="R32" s="17">
        <f t="shared" si="13"/>
        <v>-50</v>
      </c>
      <c r="S32" s="19" t="s">
        <v>76</v>
      </c>
    </row>
    <row r="33" spans="1:19" x14ac:dyDescent="0.3">
      <c r="A33" s="21" t="s">
        <v>32</v>
      </c>
      <c r="B33" s="7" t="s">
        <v>8</v>
      </c>
      <c r="C33" s="3">
        <v>-28.5</v>
      </c>
      <c r="D33">
        <f t="shared" si="12"/>
        <v>1</v>
      </c>
      <c r="E33" s="12" t="s">
        <v>78</v>
      </c>
      <c r="F33" s="12">
        <f t="shared" si="0"/>
        <v>0</v>
      </c>
      <c r="G33" s="12">
        <f t="shared" si="1"/>
        <v>0</v>
      </c>
      <c r="H33" s="12">
        <f t="shared" si="2"/>
        <v>0</v>
      </c>
      <c r="I33" s="12">
        <f t="shared" si="3"/>
        <v>0</v>
      </c>
      <c r="J33" s="12">
        <f t="shared" si="4"/>
        <v>0</v>
      </c>
      <c r="K33" s="12">
        <f t="shared" si="5"/>
        <v>0</v>
      </c>
      <c r="L33" s="12">
        <f t="shared" si="6"/>
        <v>-5300</v>
      </c>
      <c r="M33" s="12">
        <f t="shared" si="7"/>
        <v>0</v>
      </c>
      <c r="N33" s="12">
        <f t="shared" si="8"/>
        <v>-274</v>
      </c>
      <c r="O33" s="12">
        <f t="shared" si="9"/>
        <v>-51.7</v>
      </c>
      <c r="P33" s="12">
        <f t="shared" si="10"/>
        <v>-51.7</v>
      </c>
      <c r="Q33" s="14">
        <f t="shared" si="11"/>
        <v>-51.7</v>
      </c>
      <c r="R33" s="17">
        <f t="shared" si="13"/>
        <v>-5729.0999999999995</v>
      </c>
      <c r="S33" s="18" t="s">
        <v>78</v>
      </c>
    </row>
    <row r="34" spans="1:19" x14ac:dyDescent="0.3">
      <c r="A34" s="22" t="s">
        <v>33</v>
      </c>
      <c r="B34" s="3" t="s">
        <v>28</v>
      </c>
      <c r="C34" s="7">
        <v>-100</v>
      </c>
      <c r="D34">
        <f t="shared" si="12"/>
        <v>1</v>
      </c>
    </row>
    <row r="35" spans="1:19" x14ac:dyDescent="0.3">
      <c r="A35" s="21" t="s">
        <v>34</v>
      </c>
      <c r="B35" s="3" t="s">
        <v>28</v>
      </c>
      <c r="C35" s="3">
        <v>-150</v>
      </c>
      <c r="D35">
        <f t="shared" si="12"/>
        <v>1</v>
      </c>
    </row>
    <row r="36" spans="1:19" x14ac:dyDescent="0.3">
      <c r="A36" s="22" t="s">
        <v>35</v>
      </c>
      <c r="B36" s="7" t="s">
        <v>5</v>
      </c>
      <c r="C36" s="7">
        <v>-92</v>
      </c>
      <c r="D36">
        <f t="shared" si="12"/>
        <v>1</v>
      </c>
    </row>
    <row r="37" spans="1:19" x14ac:dyDescent="0.3">
      <c r="A37" s="21" t="s">
        <v>36</v>
      </c>
      <c r="B37" s="3" t="s">
        <v>28</v>
      </c>
      <c r="C37" s="3">
        <v>-200</v>
      </c>
      <c r="D37">
        <f t="shared" si="12"/>
        <v>1</v>
      </c>
    </row>
    <row r="38" spans="1:19" x14ac:dyDescent="0.3">
      <c r="A38" s="22" t="s">
        <v>37</v>
      </c>
      <c r="B38" s="7" t="s">
        <v>14</v>
      </c>
      <c r="C38" s="7">
        <v>-3.3</v>
      </c>
      <c r="D38">
        <f t="shared" si="12"/>
        <v>1</v>
      </c>
    </row>
    <row r="39" spans="1:19" x14ac:dyDescent="0.3">
      <c r="A39" s="21" t="s">
        <v>38</v>
      </c>
      <c r="B39" s="3" t="s">
        <v>17</v>
      </c>
      <c r="C39" s="3">
        <v>-69</v>
      </c>
      <c r="D39">
        <f t="shared" si="12"/>
        <v>1</v>
      </c>
    </row>
    <row r="40" spans="1:19" x14ac:dyDescent="0.3">
      <c r="A40" s="22" t="s">
        <v>38</v>
      </c>
      <c r="B40" s="3" t="s">
        <v>39</v>
      </c>
      <c r="C40" s="7">
        <v>44</v>
      </c>
      <c r="D40">
        <f t="shared" si="12"/>
        <v>1</v>
      </c>
    </row>
    <row r="41" spans="1:19" x14ac:dyDescent="0.3">
      <c r="A41" s="21" t="s">
        <v>38</v>
      </c>
      <c r="B41" s="7" t="s">
        <v>10</v>
      </c>
      <c r="C41" s="3">
        <v>-35.799999999999997</v>
      </c>
      <c r="D41">
        <f t="shared" si="12"/>
        <v>1</v>
      </c>
    </row>
    <row r="42" spans="1:19" x14ac:dyDescent="0.3">
      <c r="A42" s="22" t="s">
        <v>40</v>
      </c>
      <c r="B42" s="3" t="s">
        <v>13</v>
      </c>
      <c r="C42" s="7">
        <v>-6.7</v>
      </c>
      <c r="D42">
        <f t="shared" si="12"/>
        <v>1</v>
      </c>
    </row>
    <row r="43" spans="1:19" x14ac:dyDescent="0.3">
      <c r="A43" s="21" t="s">
        <v>40</v>
      </c>
      <c r="B43" s="7" t="s">
        <v>17</v>
      </c>
      <c r="C43" s="3">
        <v>-39.950000000000003</v>
      </c>
      <c r="D43">
        <f t="shared" si="12"/>
        <v>1</v>
      </c>
    </row>
    <row r="44" spans="1:19" x14ac:dyDescent="0.3">
      <c r="A44" s="22" t="s">
        <v>41</v>
      </c>
      <c r="B44" s="3" t="s">
        <v>24</v>
      </c>
      <c r="C44" s="7">
        <v>-3</v>
      </c>
      <c r="D44">
        <f t="shared" si="12"/>
        <v>1</v>
      </c>
    </row>
    <row r="45" spans="1:19" x14ac:dyDescent="0.3">
      <c r="A45" s="21" t="s">
        <v>42</v>
      </c>
      <c r="B45" s="3" t="s">
        <v>10</v>
      </c>
      <c r="C45" s="3">
        <v>-23</v>
      </c>
      <c r="D45">
        <f t="shared" si="12"/>
        <v>1</v>
      </c>
    </row>
    <row r="46" spans="1:19" x14ac:dyDescent="0.3">
      <c r="A46" s="22" t="s">
        <v>42</v>
      </c>
      <c r="B46" s="7" t="s">
        <v>39</v>
      </c>
      <c r="C46" s="7">
        <v>52.44</v>
      </c>
      <c r="D46">
        <f t="shared" si="12"/>
        <v>1</v>
      </c>
    </row>
    <row r="47" spans="1:19" x14ac:dyDescent="0.3">
      <c r="A47" s="21" t="s">
        <v>42</v>
      </c>
      <c r="B47" s="3" t="s">
        <v>43</v>
      </c>
      <c r="C47" s="3">
        <v>-14.68</v>
      </c>
      <c r="D47">
        <f t="shared" si="12"/>
        <v>1</v>
      </c>
    </row>
    <row r="48" spans="1:19" x14ac:dyDescent="0.3">
      <c r="A48" s="22" t="s">
        <v>44</v>
      </c>
      <c r="B48" s="7" t="s">
        <v>17</v>
      </c>
      <c r="C48" s="7">
        <v>-7.5</v>
      </c>
      <c r="D48">
        <f t="shared" si="12"/>
        <v>1</v>
      </c>
    </row>
    <row r="49" spans="1:4" x14ac:dyDescent="0.3">
      <c r="A49" s="21" t="s">
        <v>44</v>
      </c>
      <c r="B49" s="3" t="s">
        <v>10</v>
      </c>
      <c r="C49" s="3">
        <v>-23</v>
      </c>
      <c r="D49">
        <f t="shared" si="12"/>
        <v>1</v>
      </c>
    </row>
    <row r="50" spans="1:4" x14ac:dyDescent="0.3">
      <c r="A50" s="22" t="s">
        <v>45</v>
      </c>
      <c r="B50" s="3" t="s">
        <v>13</v>
      </c>
      <c r="C50" s="7">
        <v>-4.4000000000000004</v>
      </c>
      <c r="D50">
        <f t="shared" si="12"/>
        <v>1</v>
      </c>
    </row>
    <row r="51" spans="1:4" x14ac:dyDescent="0.3">
      <c r="A51" s="21" t="s">
        <v>45</v>
      </c>
      <c r="B51" s="7" t="s">
        <v>11</v>
      </c>
      <c r="C51" s="3">
        <v>-50.66</v>
      </c>
      <c r="D51">
        <f t="shared" si="12"/>
        <v>1</v>
      </c>
    </row>
    <row r="52" spans="1:4" x14ac:dyDescent="0.3">
      <c r="A52" s="22" t="s">
        <v>45</v>
      </c>
      <c r="B52" s="3" t="s">
        <v>24</v>
      </c>
      <c r="C52" s="7">
        <v>-3</v>
      </c>
      <c r="D52">
        <f t="shared" si="12"/>
        <v>1</v>
      </c>
    </row>
    <row r="53" spans="1:4" x14ac:dyDescent="0.3">
      <c r="A53" s="21" t="s">
        <v>45</v>
      </c>
      <c r="B53" s="7" t="s">
        <v>27</v>
      </c>
      <c r="C53" s="3">
        <v>12.6</v>
      </c>
      <c r="D53">
        <f t="shared" si="12"/>
        <v>1</v>
      </c>
    </row>
    <row r="54" spans="1:4" x14ac:dyDescent="0.3">
      <c r="A54" s="22" t="s">
        <v>45</v>
      </c>
      <c r="B54" s="3" t="s">
        <v>25</v>
      </c>
      <c r="C54" s="7">
        <v>6.9</v>
      </c>
      <c r="D54">
        <f t="shared" si="12"/>
        <v>1</v>
      </c>
    </row>
    <row r="55" spans="1:4" x14ac:dyDescent="0.3">
      <c r="A55" s="21" t="s">
        <v>45</v>
      </c>
      <c r="B55" s="3" t="s">
        <v>3</v>
      </c>
      <c r="C55" s="3">
        <v>10.64</v>
      </c>
      <c r="D55">
        <f t="shared" si="12"/>
        <v>1</v>
      </c>
    </row>
    <row r="56" spans="1:4" x14ac:dyDescent="0.3">
      <c r="A56" s="22" t="s">
        <v>45</v>
      </c>
      <c r="B56" s="7" t="s">
        <v>29</v>
      </c>
      <c r="C56" s="7">
        <v>-36.22</v>
      </c>
      <c r="D56">
        <f t="shared" si="12"/>
        <v>1</v>
      </c>
    </row>
    <row r="57" spans="1:4" x14ac:dyDescent="0.3">
      <c r="A57" s="21" t="s">
        <v>46</v>
      </c>
      <c r="B57" s="3" t="s">
        <v>10</v>
      </c>
      <c r="C57" s="3">
        <v>-8.64</v>
      </c>
      <c r="D57">
        <f t="shared" si="12"/>
        <v>1</v>
      </c>
    </row>
    <row r="58" spans="1:4" x14ac:dyDescent="0.3">
      <c r="A58" s="22" t="s">
        <v>46</v>
      </c>
      <c r="B58" s="7" t="s">
        <v>11</v>
      </c>
      <c r="C58" s="7">
        <v>-9.24</v>
      </c>
      <c r="D58">
        <f t="shared" si="12"/>
        <v>1</v>
      </c>
    </row>
    <row r="59" spans="1:4" x14ac:dyDescent="0.3">
      <c r="A59" s="21" t="s">
        <v>46</v>
      </c>
      <c r="B59" s="3" t="s">
        <v>3</v>
      </c>
      <c r="C59" s="3">
        <v>616.16999999999996</v>
      </c>
      <c r="D59">
        <f t="shared" si="12"/>
        <v>1</v>
      </c>
    </row>
    <row r="60" spans="1:4" x14ac:dyDescent="0.3">
      <c r="A60" s="22" t="s">
        <v>46</v>
      </c>
      <c r="B60" s="3" t="s">
        <v>47</v>
      </c>
      <c r="C60" s="7">
        <v>-350</v>
      </c>
      <c r="D60">
        <f t="shared" si="12"/>
        <v>1</v>
      </c>
    </row>
    <row r="61" spans="1:4" x14ac:dyDescent="0.3">
      <c r="A61" s="21" t="s">
        <v>46</v>
      </c>
      <c r="B61" s="7" t="s">
        <v>10</v>
      </c>
      <c r="C61" s="3">
        <v>-60</v>
      </c>
      <c r="D61">
        <f t="shared" si="12"/>
        <v>1</v>
      </c>
    </row>
    <row r="62" spans="1:4" x14ac:dyDescent="0.3">
      <c r="A62" s="22" t="s">
        <v>46</v>
      </c>
      <c r="B62" s="3" t="s">
        <v>24</v>
      </c>
      <c r="C62" s="7">
        <v>-3</v>
      </c>
      <c r="D62">
        <f t="shared" si="12"/>
        <v>1</v>
      </c>
    </row>
    <row r="63" spans="1:4" x14ac:dyDescent="0.3">
      <c r="A63" s="21" t="s">
        <v>46</v>
      </c>
      <c r="B63" s="7" t="s">
        <v>28</v>
      </c>
      <c r="C63" s="3">
        <v>-198</v>
      </c>
      <c r="D63">
        <f t="shared" si="12"/>
        <v>1</v>
      </c>
    </row>
    <row r="64" spans="1:4" x14ac:dyDescent="0.3">
      <c r="A64" s="22" t="s">
        <v>48</v>
      </c>
      <c r="B64" s="3" t="s">
        <v>11</v>
      </c>
      <c r="C64" s="7">
        <v>-20</v>
      </c>
      <c r="D64">
        <f t="shared" si="12"/>
        <v>1</v>
      </c>
    </row>
    <row r="65" spans="1:4" x14ac:dyDescent="0.3">
      <c r="A65" s="21" t="s">
        <v>48</v>
      </c>
      <c r="B65" s="3" t="s">
        <v>39</v>
      </c>
      <c r="C65" s="3">
        <v>20</v>
      </c>
      <c r="D65">
        <f t="shared" si="12"/>
        <v>1</v>
      </c>
    </row>
    <row r="66" spans="1:4" x14ac:dyDescent="0.3">
      <c r="A66" s="22" t="s">
        <v>48</v>
      </c>
      <c r="B66" s="7" t="s">
        <v>47</v>
      </c>
      <c r="C66" s="7">
        <v>-5</v>
      </c>
      <c r="D66">
        <f t="shared" si="12"/>
        <v>1</v>
      </c>
    </row>
    <row r="67" spans="1:4" x14ac:dyDescent="0.3">
      <c r="A67" s="21" t="s">
        <v>49</v>
      </c>
      <c r="B67" s="3" t="s">
        <v>13</v>
      </c>
      <c r="C67" s="3">
        <v>-5</v>
      </c>
      <c r="D67">
        <f t="shared" si="12"/>
        <v>1</v>
      </c>
    </row>
    <row r="68" spans="1:4" x14ac:dyDescent="0.3">
      <c r="A68" s="22" t="s">
        <v>49</v>
      </c>
      <c r="B68" s="7" t="s">
        <v>10</v>
      </c>
      <c r="C68" s="7">
        <v>-2.4</v>
      </c>
      <c r="D68">
        <f t="shared" si="12"/>
        <v>1</v>
      </c>
    </row>
    <row r="69" spans="1:4" x14ac:dyDescent="0.3">
      <c r="A69" s="21" t="s">
        <v>50</v>
      </c>
      <c r="B69" s="3" t="s">
        <v>47</v>
      </c>
      <c r="C69" s="3">
        <v>-7</v>
      </c>
      <c r="D69">
        <f t="shared" si="12"/>
        <v>1</v>
      </c>
    </row>
    <row r="70" spans="1:4" x14ac:dyDescent="0.3">
      <c r="A70" s="22" t="s">
        <v>50</v>
      </c>
      <c r="B70" s="3" t="s">
        <v>5</v>
      </c>
      <c r="C70" s="7">
        <v>-92</v>
      </c>
      <c r="D70">
        <f t="shared" ref="D70:D133" si="14">COUNTIF(E:E,B70)</f>
        <v>1</v>
      </c>
    </row>
    <row r="71" spans="1:4" x14ac:dyDescent="0.3">
      <c r="A71" s="21" t="s">
        <v>51</v>
      </c>
      <c r="B71" s="7" t="s">
        <v>24</v>
      </c>
      <c r="C71" s="3">
        <v>-3</v>
      </c>
      <c r="D71">
        <f t="shared" si="14"/>
        <v>1</v>
      </c>
    </row>
    <row r="72" spans="1:4" x14ac:dyDescent="0.3">
      <c r="A72" s="22" t="s">
        <v>51</v>
      </c>
      <c r="B72" s="3" t="s">
        <v>17</v>
      </c>
      <c r="C72" s="7">
        <v>-14</v>
      </c>
      <c r="D72">
        <f t="shared" si="14"/>
        <v>1</v>
      </c>
    </row>
    <row r="73" spans="1:4" x14ac:dyDescent="0.3">
      <c r="A73" s="21" t="s">
        <v>51</v>
      </c>
      <c r="B73" s="7" t="s">
        <v>25</v>
      </c>
      <c r="C73" s="3">
        <v>11.52</v>
      </c>
      <c r="D73">
        <f t="shared" si="14"/>
        <v>1</v>
      </c>
    </row>
    <row r="74" spans="1:4" x14ac:dyDescent="0.3">
      <c r="A74" s="22" t="s">
        <v>51</v>
      </c>
      <c r="B74" s="3" t="s">
        <v>27</v>
      </c>
      <c r="C74" s="7">
        <v>25.88</v>
      </c>
      <c r="D74">
        <f t="shared" si="14"/>
        <v>1</v>
      </c>
    </row>
    <row r="75" spans="1:4" x14ac:dyDescent="0.3">
      <c r="A75" s="21" t="s">
        <v>53</v>
      </c>
      <c r="B75" s="3" t="s">
        <v>52</v>
      </c>
      <c r="C75" s="3">
        <v>-25</v>
      </c>
      <c r="D75">
        <f t="shared" si="14"/>
        <v>1</v>
      </c>
    </row>
    <row r="76" spans="1:4" x14ac:dyDescent="0.3">
      <c r="A76" s="22" t="s">
        <v>53</v>
      </c>
      <c r="B76" s="7" t="s">
        <v>54</v>
      </c>
      <c r="C76" s="7">
        <v>-9.9499999999999993</v>
      </c>
      <c r="D76">
        <f t="shared" si="14"/>
        <v>1</v>
      </c>
    </row>
    <row r="77" spans="1:4" x14ac:dyDescent="0.3">
      <c r="A77" s="21" t="s">
        <v>53</v>
      </c>
      <c r="B77" s="3" t="s">
        <v>55</v>
      </c>
      <c r="C77" s="3">
        <v>-3.39</v>
      </c>
      <c r="D77">
        <f t="shared" si="14"/>
        <v>1</v>
      </c>
    </row>
    <row r="78" spans="1:4" x14ac:dyDescent="0.3">
      <c r="A78" s="22" t="s">
        <v>53</v>
      </c>
      <c r="B78" s="7" t="s">
        <v>14</v>
      </c>
      <c r="C78" s="7">
        <v>-3.3</v>
      </c>
      <c r="D78">
        <f t="shared" si="14"/>
        <v>1</v>
      </c>
    </row>
    <row r="79" spans="1:4" x14ac:dyDescent="0.3">
      <c r="A79" s="21" t="s">
        <v>56</v>
      </c>
      <c r="B79" s="3" t="s">
        <v>17</v>
      </c>
      <c r="C79" s="3">
        <v>-67.72</v>
      </c>
      <c r="D79">
        <f t="shared" si="14"/>
        <v>1</v>
      </c>
    </row>
    <row r="80" spans="1:4" x14ac:dyDescent="0.3">
      <c r="A80" s="22" t="s">
        <v>57</v>
      </c>
      <c r="B80" s="3" t="s">
        <v>10</v>
      </c>
      <c r="C80" s="7">
        <v>-55</v>
      </c>
      <c r="D80">
        <f t="shared" si="14"/>
        <v>1</v>
      </c>
    </row>
    <row r="81" spans="1:4" x14ac:dyDescent="0.3">
      <c r="A81" s="21" t="s">
        <v>57</v>
      </c>
      <c r="B81" s="7" t="s">
        <v>58</v>
      </c>
      <c r="C81" s="3">
        <v>1000</v>
      </c>
      <c r="D81">
        <f t="shared" si="14"/>
        <v>1</v>
      </c>
    </row>
    <row r="82" spans="1:4" x14ac:dyDescent="0.3">
      <c r="A82" s="22" t="s">
        <v>57</v>
      </c>
      <c r="B82" s="3" t="s">
        <v>39</v>
      </c>
      <c r="C82" s="7">
        <v>41.33</v>
      </c>
      <c r="D82">
        <f t="shared" si="14"/>
        <v>1</v>
      </c>
    </row>
    <row r="83" spans="1:4" x14ac:dyDescent="0.3">
      <c r="A83" s="21" t="s">
        <v>57</v>
      </c>
      <c r="B83" s="7" t="s">
        <v>47</v>
      </c>
      <c r="C83" s="3">
        <v>-8</v>
      </c>
      <c r="D83">
        <f t="shared" si="14"/>
        <v>1</v>
      </c>
    </row>
    <row r="84" spans="1:4" x14ac:dyDescent="0.3">
      <c r="A84" s="22" t="s">
        <v>57</v>
      </c>
      <c r="B84" s="3" t="s">
        <v>13</v>
      </c>
      <c r="C84" s="7">
        <v>-2.2999999999999998</v>
      </c>
      <c r="D84">
        <f t="shared" si="14"/>
        <v>1</v>
      </c>
    </row>
    <row r="85" spans="1:4" x14ac:dyDescent="0.3">
      <c r="A85" s="21" t="s">
        <v>59</v>
      </c>
      <c r="B85" s="3" t="s">
        <v>13</v>
      </c>
      <c r="C85" s="3">
        <v>-5.8</v>
      </c>
      <c r="D85">
        <f t="shared" si="14"/>
        <v>1</v>
      </c>
    </row>
    <row r="86" spans="1:4" x14ac:dyDescent="0.3">
      <c r="A86" s="22" t="s">
        <v>59</v>
      </c>
      <c r="B86" s="7" t="s">
        <v>8</v>
      </c>
      <c r="C86" s="7">
        <v>-8</v>
      </c>
      <c r="D86">
        <f t="shared" si="14"/>
        <v>1</v>
      </c>
    </row>
    <row r="87" spans="1:4" x14ac:dyDescent="0.3">
      <c r="A87" s="21" t="s">
        <v>59</v>
      </c>
      <c r="B87" s="3" t="s">
        <v>8</v>
      </c>
      <c r="C87" s="3">
        <v>-10</v>
      </c>
      <c r="D87">
        <f t="shared" si="14"/>
        <v>1</v>
      </c>
    </row>
    <row r="88" spans="1:4" x14ac:dyDescent="0.3">
      <c r="A88" s="22" t="s">
        <v>59</v>
      </c>
      <c r="B88" s="7" t="s">
        <v>39</v>
      </c>
      <c r="C88" s="7">
        <v>3.6</v>
      </c>
      <c r="D88">
        <f t="shared" si="14"/>
        <v>1</v>
      </c>
    </row>
    <row r="89" spans="1:4" x14ac:dyDescent="0.3">
      <c r="A89" s="21" t="s">
        <v>60</v>
      </c>
      <c r="B89" s="3" t="s">
        <v>43</v>
      </c>
      <c r="C89" s="3">
        <v>-13</v>
      </c>
      <c r="D89">
        <f t="shared" si="14"/>
        <v>1</v>
      </c>
    </row>
    <row r="90" spans="1:4" x14ac:dyDescent="0.3">
      <c r="A90" s="22" t="s">
        <v>61</v>
      </c>
      <c r="B90" s="3" t="s">
        <v>25</v>
      </c>
      <c r="C90" s="7">
        <v>22.8</v>
      </c>
      <c r="D90">
        <f t="shared" si="14"/>
        <v>1</v>
      </c>
    </row>
    <row r="91" spans="1:4" x14ac:dyDescent="0.3">
      <c r="A91" s="21" t="s">
        <v>61</v>
      </c>
      <c r="B91" s="7" t="s">
        <v>27</v>
      </c>
      <c r="C91" s="3">
        <v>30.26</v>
      </c>
      <c r="D91">
        <f t="shared" si="14"/>
        <v>1</v>
      </c>
    </row>
    <row r="92" spans="1:4" x14ac:dyDescent="0.3">
      <c r="A92" s="22" t="s">
        <v>61</v>
      </c>
      <c r="B92" s="3" t="s">
        <v>24</v>
      </c>
      <c r="C92" s="7">
        <v>-3</v>
      </c>
      <c r="D92">
        <f t="shared" si="14"/>
        <v>1</v>
      </c>
    </row>
    <row r="93" spans="1:4" x14ac:dyDescent="0.3">
      <c r="A93" s="21" t="s">
        <v>62</v>
      </c>
      <c r="B93" s="7" t="s">
        <v>13</v>
      </c>
      <c r="C93" s="3">
        <v>-6.6</v>
      </c>
      <c r="D93">
        <f t="shared" si="14"/>
        <v>1</v>
      </c>
    </row>
    <row r="94" spans="1:4" x14ac:dyDescent="0.3">
      <c r="A94" s="22" t="s">
        <v>62</v>
      </c>
      <c r="B94" s="3" t="s">
        <v>3</v>
      </c>
      <c r="C94" s="7">
        <v>728.7</v>
      </c>
      <c r="D94">
        <f t="shared" si="14"/>
        <v>1</v>
      </c>
    </row>
    <row r="95" spans="1:4" x14ac:dyDescent="0.3">
      <c r="A95" s="21" t="s">
        <v>63</v>
      </c>
      <c r="B95" s="3" t="s">
        <v>5</v>
      </c>
      <c r="C95" s="3">
        <v>-11.4</v>
      </c>
      <c r="D95">
        <f t="shared" si="14"/>
        <v>1</v>
      </c>
    </row>
    <row r="96" spans="1:4" x14ac:dyDescent="0.3">
      <c r="A96" s="22" t="s">
        <v>63</v>
      </c>
      <c r="B96" s="7" t="s">
        <v>10</v>
      </c>
      <c r="C96" s="7">
        <v>-55</v>
      </c>
      <c r="D96">
        <f t="shared" si="14"/>
        <v>1</v>
      </c>
    </row>
    <row r="97" spans="1:4" x14ac:dyDescent="0.3">
      <c r="A97" s="21" t="s">
        <v>64</v>
      </c>
      <c r="B97" s="3" t="s">
        <v>29</v>
      </c>
      <c r="C97" s="3">
        <v>-73.22</v>
      </c>
      <c r="D97">
        <f t="shared" si="14"/>
        <v>1</v>
      </c>
    </row>
    <row r="98" spans="1:4" x14ac:dyDescent="0.3">
      <c r="A98" s="22" t="s">
        <v>64</v>
      </c>
      <c r="B98" s="7" t="s">
        <v>17</v>
      </c>
      <c r="C98" s="7">
        <v>-72.599999999999994</v>
      </c>
      <c r="D98">
        <f t="shared" si="14"/>
        <v>1</v>
      </c>
    </row>
    <row r="99" spans="1:4" x14ac:dyDescent="0.3">
      <c r="A99" s="21" t="s">
        <v>65</v>
      </c>
      <c r="B99" s="3" t="s">
        <v>17</v>
      </c>
      <c r="C99" s="3">
        <v>-55.93</v>
      </c>
      <c r="D99">
        <f t="shared" si="14"/>
        <v>1</v>
      </c>
    </row>
    <row r="100" spans="1:4" x14ac:dyDescent="0.3">
      <c r="A100" s="22" t="s">
        <v>65</v>
      </c>
      <c r="B100" s="3" t="s">
        <v>17</v>
      </c>
      <c r="C100" s="7">
        <v>-2.9</v>
      </c>
      <c r="D100">
        <f t="shared" si="14"/>
        <v>1</v>
      </c>
    </row>
    <row r="101" spans="1:4" x14ac:dyDescent="0.3">
      <c r="A101" s="21" t="s">
        <v>65</v>
      </c>
      <c r="B101" s="7" t="s">
        <v>17</v>
      </c>
      <c r="C101" s="3">
        <v>-20</v>
      </c>
      <c r="D101">
        <f t="shared" si="14"/>
        <v>1</v>
      </c>
    </row>
    <row r="102" spans="1:4" x14ac:dyDescent="0.3">
      <c r="A102" s="22" t="s">
        <v>65</v>
      </c>
      <c r="B102" s="3" t="s">
        <v>5</v>
      </c>
      <c r="C102" s="7">
        <v>-2.7</v>
      </c>
      <c r="D102">
        <f t="shared" si="14"/>
        <v>1</v>
      </c>
    </row>
    <row r="103" spans="1:4" x14ac:dyDescent="0.3">
      <c r="A103" s="21" t="s">
        <v>65</v>
      </c>
      <c r="B103" s="7" t="s">
        <v>13</v>
      </c>
      <c r="C103" s="3">
        <v>-4.8</v>
      </c>
      <c r="D103">
        <f t="shared" si="14"/>
        <v>1</v>
      </c>
    </row>
    <row r="104" spans="1:4" x14ac:dyDescent="0.3">
      <c r="A104" s="22" t="s">
        <v>66</v>
      </c>
      <c r="B104" s="3" t="s">
        <v>5</v>
      </c>
      <c r="C104" s="7">
        <v>-9.6999999999999993</v>
      </c>
      <c r="D104">
        <f t="shared" si="14"/>
        <v>1</v>
      </c>
    </row>
    <row r="105" spans="1:4" x14ac:dyDescent="0.3">
      <c r="A105" s="21" t="s">
        <v>66</v>
      </c>
      <c r="B105" s="3" t="s">
        <v>17</v>
      </c>
      <c r="C105" s="3">
        <v>-24.94</v>
      </c>
      <c r="D105">
        <f t="shared" si="14"/>
        <v>1</v>
      </c>
    </row>
    <row r="106" spans="1:4" x14ac:dyDescent="0.3">
      <c r="A106" s="22" t="s">
        <v>66</v>
      </c>
      <c r="B106" s="7" t="s">
        <v>5</v>
      </c>
      <c r="C106" s="7">
        <v>-23.8</v>
      </c>
      <c r="D106">
        <f t="shared" si="14"/>
        <v>1</v>
      </c>
    </row>
    <row r="107" spans="1:4" x14ac:dyDescent="0.3">
      <c r="A107" s="21" t="s">
        <v>66</v>
      </c>
      <c r="B107" s="3" t="s">
        <v>52</v>
      </c>
      <c r="C107" s="3">
        <v>-24.4</v>
      </c>
      <c r="D107">
        <f t="shared" si="14"/>
        <v>1</v>
      </c>
    </row>
    <row r="108" spans="1:4" x14ac:dyDescent="0.3">
      <c r="A108" s="22" t="s">
        <v>66</v>
      </c>
      <c r="B108" s="7" t="s">
        <v>67</v>
      </c>
      <c r="C108" s="7">
        <v>-7.75</v>
      </c>
      <c r="D108">
        <f t="shared" si="14"/>
        <v>1</v>
      </c>
    </row>
    <row r="109" spans="1:4" x14ac:dyDescent="0.3">
      <c r="A109" s="21" t="s">
        <v>69</v>
      </c>
      <c r="B109" s="3" t="s">
        <v>68</v>
      </c>
      <c r="C109" s="3">
        <v>-52</v>
      </c>
      <c r="D109">
        <f t="shared" si="14"/>
        <v>1</v>
      </c>
    </row>
    <row r="110" spans="1:4" x14ac:dyDescent="0.3">
      <c r="A110" s="22" t="s">
        <v>69</v>
      </c>
      <c r="B110" s="3" t="s">
        <v>27</v>
      </c>
      <c r="C110" s="7">
        <v>21.2</v>
      </c>
      <c r="D110">
        <f t="shared" si="14"/>
        <v>1</v>
      </c>
    </row>
    <row r="111" spans="1:4" x14ac:dyDescent="0.3">
      <c r="A111" s="21" t="s">
        <v>70</v>
      </c>
      <c r="B111" s="7" t="s">
        <v>67</v>
      </c>
      <c r="C111" s="3">
        <v>-28</v>
      </c>
      <c r="D111">
        <f t="shared" si="14"/>
        <v>1</v>
      </c>
    </row>
    <row r="112" spans="1:4" x14ac:dyDescent="0.3">
      <c r="A112" s="22" t="s">
        <v>70</v>
      </c>
      <c r="B112" s="3" t="s">
        <v>24</v>
      </c>
      <c r="C112" s="7">
        <v>-3</v>
      </c>
      <c r="D112">
        <f t="shared" si="14"/>
        <v>1</v>
      </c>
    </row>
    <row r="113" spans="1:4" x14ac:dyDescent="0.3">
      <c r="A113" s="21" t="s">
        <v>71</v>
      </c>
      <c r="B113" s="7" t="s">
        <v>5</v>
      </c>
      <c r="C113" s="3">
        <v>-3.8</v>
      </c>
      <c r="D113">
        <f t="shared" si="14"/>
        <v>1</v>
      </c>
    </row>
    <row r="114" spans="1:4" x14ac:dyDescent="0.3">
      <c r="A114" s="22" t="s">
        <v>71</v>
      </c>
      <c r="B114" s="3" t="s">
        <v>10</v>
      </c>
      <c r="C114" s="7">
        <v>-60</v>
      </c>
      <c r="D114">
        <f t="shared" si="14"/>
        <v>1</v>
      </c>
    </row>
    <row r="115" spans="1:4" x14ac:dyDescent="0.3">
      <c r="A115" s="21" t="s">
        <v>71</v>
      </c>
      <c r="B115" s="3" t="s">
        <v>13</v>
      </c>
      <c r="C115" s="3">
        <v>-3.93</v>
      </c>
      <c r="D115">
        <f t="shared" si="14"/>
        <v>1</v>
      </c>
    </row>
    <row r="116" spans="1:4" x14ac:dyDescent="0.3">
      <c r="A116" s="22" t="s">
        <v>71</v>
      </c>
      <c r="B116" s="7" t="s">
        <v>25</v>
      </c>
      <c r="C116" s="7">
        <v>14.8</v>
      </c>
      <c r="D116">
        <f t="shared" si="14"/>
        <v>1</v>
      </c>
    </row>
    <row r="117" spans="1:4" x14ac:dyDescent="0.3">
      <c r="A117" s="21" t="s">
        <v>71</v>
      </c>
      <c r="B117" s="3" t="s">
        <v>17</v>
      </c>
      <c r="C117" s="3">
        <v>-3.95</v>
      </c>
      <c r="D117">
        <f t="shared" si="14"/>
        <v>1</v>
      </c>
    </row>
    <row r="118" spans="1:4" x14ac:dyDescent="0.3">
      <c r="A118" s="22" t="s">
        <v>72</v>
      </c>
      <c r="B118" s="7" t="s">
        <v>14</v>
      </c>
      <c r="C118" s="7">
        <v>-3.3</v>
      </c>
      <c r="D118">
        <f t="shared" si="14"/>
        <v>1</v>
      </c>
    </row>
    <row r="119" spans="1:4" x14ac:dyDescent="0.3">
      <c r="A119" s="21" t="s">
        <v>73</v>
      </c>
      <c r="B119" s="3" t="s">
        <v>5</v>
      </c>
      <c r="C119" s="3">
        <v>-12.4</v>
      </c>
      <c r="D119">
        <f t="shared" si="14"/>
        <v>1</v>
      </c>
    </row>
    <row r="120" spans="1:4" x14ac:dyDescent="0.3">
      <c r="A120" s="22" t="s">
        <v>73</v>
      </c>
      <c r="B120" s="3" t="s">
        <v>5</v>
      </c>
      <c r="C120" s="7">
        <v>-7.6</v>
      </c>
      <c r="D120">
        <f t="shared" si="14"/>
        <v>1</v>
      </c>
    </row>
    <row r="121" spans="1:4" x14ac:dyDescent="0.3">
      <c r="A121" s="21" t="s">
        <v>73</v>
      </c>
      <c r="B121" s="7" t="s">
        <v>170</v>
      </c>
      <c r="C121" s="3">
        <v>200</v>
      </c>
      <c r="D121" s="29">
        <f t="shared" si="14"/>
        <v>0</v>
      </c>
    </row>
    <row r="122" spans="1:4" x14ac:dyDescent="0.3">
      <c r="A122" s="22" t="s">
        <v>74</v>
      </c>
      <c r="B122" s="3" t="s">
        <v>17</v>
      </c>
      <c r="C122" s="7">
        <v>-13.5</v>
      </c>
      <c r="D122">
        <f t="shared" si="14"/>
        <v>1</v>
      </c>
    </row>
    <row r="123" spans="1:4" x14ac:dyDescent="0.3">
      <c r="A123" s="21" t="s">
        <v>74</v>
      </c>
      <c r="B123" s="7" t="s">
        <v>17</v>
      </c>
      <c r="C123" s="3">
        <v>-12</v>
      </c>
      <c r="D123">
        <f t="shared" si="14"/>
        <v>1</v>
      </c>
    </row>
    <row r="124" spans="1:4" x14ac:dyDescent="0.3">
      <c r="A124" s="22" t="s">
        <v>74</v>
      </c>
      <c r="B124" s="3" t="s">
        <v>28</v>
      </c>
      <c r="C124" s="7">
        <v>-198</v>
      </c>
      <c r="D124">
        <f t="shared" si="14"/>
        <v>1</v>
      </c>
    </row>
    <row r="125" spans="1:4" x14ac:dyDescent="0.3">
      <c r="A125" s="21" t="s">
        <v>74</v>
      </c>
      <c r="B125" s="3" t="s">
        <v>27</v>
      </c>
      <c r="C125" s="3">
        <v>31.2</v>
      </c>
      <c r="D125">
        <f t="shared" si="14"/>
        <v>1</v>
      </c>
    </row>
    <row r="126" spans="1:4" x14ac:dyDescent="0.3">
      <c r="A126" s="22" t="s">
        <v>74</v>
      </c>
      <c r="B126" s="7" t="s">
        <v>14</v>
      </c>
      <c r="C126" s="7">
        <v>-9.9499999999999993</v>
      </c>
      <c r="D126">
        <f t="shared" si="14"/>
        <v>1</v>
      </c>
    </row>
    <row r="127" spans="1:4" x14ac:dyDescent="0.3">
      <c r="A127" s="21" t="s">
        <v>74</v>
      </c>
      <c r="B127" s="3" t="s">
        <v>25</v>
      </c>
      <c r="C127" s="3">
        <v>27.8</v>
      </c>
      <c r="D127">
        <f t="shared" si="14"/>
        <v>1</v>
      </c>
    </row>
    <row r="128" spans="1:4" x14ac:dyDescent="0.3">
      <c r="A128" s="22" t="s">
        <v>75</v>
      </c>
      <c r="B128" s="7" t="s">
        <v>68</v>
      </c>
      <c r="C128" s="7">
        <v>-122</v>
      </c>
      <c r="D128">
        <f t="shared" si="14"/>
        <v>1</v>
      </c>
    </row>
    <row r="129" spans="1:4" x14ac:dyDescent="0.3">
      <c r="A129" s="21" t="s">
        <v>77</v>
      </c>
      <c r="B129" s="3" t="s">
        <v>76</v>
      </c>
      <c r="C129" s="3">
        <v>-50</v>
      </c>
      <c r="D129">
        <f t="shared" si="14"/>
        <v>1</v>
      </c>
    </row>
    <row r="130" spans="1:4" x14ac:dyDescent="0.3">
      <c r="A130" s="22" t="s">
        <v>79</v>
      </c>
      <c r="B130" s="3" t="s">
        <v>78</v>
      </c>
      <c r="C130" s="7">
        <v>-5300</v>
      </c>
      <c r="D130">
        <f t="shared" si="14"/>
        <v>1</v>
      </c>
    </row>
    <row r="131" spans="1:4" x14ac:dyDescent="0.3">
      <c r="A131" s="21" t="s">
        <v>79</v>
      </c>
      <c r="B131" s="7" t="s">
        <v>54</v>
      </c>
      <c r="C131" s="3">
        <v>-21.68</v>
      </c>
      <c r="D131">
        <f t="shared" si="14"/>
        <v>1</v>
      </c>
    </row>
    <row r="132" spans="1:4" x14ac:dyDescent="0.3">
      <c r="A132" s="22" t="s">
        <v>79</v>
      </c>
      <c r="B132" s="3" t="s">
        <v>47</v>
      </c>
      <c r="C132" s="7">
        <v>-30</v>
      </c>
      <c r="D132">
        <f t="shared" si="14"/>
        <v>1</v>
      </c>
    </row>
    <row r="133" spans="1:4" x14ac:dyDescent="0.3">
      <c r="A133" s="21" t="s">
        <v>79</v>
      </c>
      <c r="B133" s="7" t="s">
        <v>39</v>
      </c>
      <c r="C133" s="3">
        <v>67.72</v>
      </c>
      <c r="D133">
        <f t="shared" si="14"/>
        <v>1</v>
      </c>
    </row>
    <row r="134" spans="1:4" x14ac:dyDescent="0.3">
      <c r="A134" s="22" t="s">
        <v>80</v>
      </c>
      <c r="B134" s="3" t="s">
        <v>3</v>
      </c>
      <c r="C134" s="7">
        <v>10.64</v>
      </c>
      <c r="D134">
        <f t="shared" ref="D134:D197" si="15">COUNTIF(E:E,B134)</f>
        <v>1</v>
      </c>
    </row>
    <row r="135" spans="1:4" x14ac:dyDescent="0.3">
      <c r="A135" s="21" t="s">
        <v>80</v>
      </c>
      <c r="B135" s="3" t="s">
        <v>3</v>
      </c>
      <c r="C135" s="3">
        <v>102.69</v>
      </c>
      <c r="D135">
        <f t="shared" si="15"/>
        <v>1</v>
      </c>
    </row>
    <row r="136" spans="1:4" x14ac:dyDescent="0.3">
      <c r="A136" s="22" t="s">
        <v>81</v>
      </c>
      <c r="B136" s="7" t="s">
        <v>14</v>
      </c>
      <c r="C136" s="7">
        <v>-4.88</v>
      </c>
      <c r="D136">
        <f t="shared" si="15"/>
        <v>1</v>
      </c>
    </row>
    <row r="137" spans="1:4" x14ac:dyDescent="0.3">
      <c r="A137" s="21" t="s">
        <v>81</v>
      </c>
      <c r="B137" s="3" t="s">
        <v>28</v>
      </c>
      <c r="C137" s="3">
        <v>-198</v>
      </c>
      <c r="D137">
        <f t="shared" si="15"/>
        <v>1</v>
      </c>
    </row>
    <row r="138" spans="1:4" x14ac:dyDescent="0.3">
      <c r="A138" s="22" t="s">
        <v>82</v>
      </c>
      <c r="B138" s="7" t="s">
        <v>8</v>
      </c>
      <c r="C138" s="7">
        <v>-42.2</v>
      </c>
      <c r="D138">
        <f t="shared" si="15"/>
        <v>1</v>
      </c>
    </row>
    <row r="139" spans="1:4" x14ac:dyDescent="0.3">
      <c r="A139" s="21" t="s">
        <v>83</v>
      </c>
      <c r="B139" s="3" t="s">
        <v>14</v>
      </c>
      <c r="C139" s="3">
        <v>-3.3</v>
      </c>
      <c r="D139">
        <f t="shared" si="15"/>
        <v>1</v>
      </c>
    </row>
    <row r="140" spans="1:4" x14ac:dyDescent="0.3">
      <c r="A140" s="22" t="s">
        <v>85</v>
      </c>
      <c r="B140" s="3" t="s">
        <v>84</v>
      </c>
      <c r="C140" s="7">
        <v>-51.7</v>
      </c>
      <c r="D140">
        <f t="shared" si="15"/>
        <v>1</v>
      </c>
    </row>
    <row r="141" spans="1:4" x14ac:dyDescent="0.3">
      <c r="A141" s="21" t="s">
        <v>86</v>
      </c>
      <c r="B141" s="7" t="s">
        <v>10</v>
      </c>
      <c r="C141" s="3">
        <v>-6.9</v>
      </c>
      <c r="D141">
        <f t="shared" si="15"/>
        <v>1</v>
      </c>
    </row>
    <row r="142" spans="1:4" x14ac:dyDescent="0.3">
      <c r="A142" s="22" t="s">
        <v>87</v>
      </c>
      <c r="B142" s="3" t="s">
        <v>17</v>
      </c>
      <c r="C142" s="7">
        <v>-12</v>
      </c>
      <c r="D142">
        <f t="shared" si="15"/>
        <v>1</v>
      </c>
    </row>
    <row r="143" spans="1:4" x14ac:dyDescent="0.3">
      <c r="A143" s="21" t="s">
        <v>88</v>
      </c>
      <c r="B143" s="7" t="s">
        <v>13</v>
      </c>
      <c r="C143" s="3">
        <v>-7.65</v>
      </c>
      <c r="D143">
        <f t="shared" si="15"/>
        <v>1</v>
      </c>
    </row>
    <row r="144" spans="1:4" x14ac:dyDescent="0.3">
      <c r="A144" s="22" t="s">
        <v>88</v>
      </c>
      <c r="B144" s="3" t="s">
        <v>24</v>
      </c>
      <c r="C144" s="7">
        <v>-4.0999999999999996</v>
      </c>
      <c r="D144">
        <f t="shared" si="15"/>
        <v>1</v>
      </c>
    </row>
    <row r="145" spans="1:4" x14ac:dyDescent="0.3">
      <c r="A145" s="21" t="s">
        <v>88</v>
      </c>
      <c r="B145" s="3" t="s">
        <v>24</v>
      </c>
      <c r="C145" s="3">
        <v>-3.3</v>
      </c>
      <c r="D145">
        <f t="shared" si="15"/>
        <v>1</v>
      </c>
    </row>
    <row r="146" spans="1:4" x14ac:dyDescent="0.3">
      <c r="A146" s="22" t="s">
        <v>89</v>
      </c>
      <c r="B146" s="7" t="s">
        <v>13</v>
      </c>
      <c r="C146" s="7">
        <v>-4.4000000000000004</v>
      </c>
      <c r="D146">
        <f t="shared" si="15"/>
        <v>1</v>
      </c>
    </row>
    <row r="147" spans="1:4" x14ac:dyDescent="0.3">
      <c r="A147" s="21" t="s">
        <v>89</v>
      </c>
      <c r="B147" s="3" t="s">
        <v>55</v>
      </c>
      <c r="C147" s="3">
        <v>-5.0599999999999996</v>
      </c>
      <c r="D147">
        <f t="shared" si="15"/>
        <v>1</v>
      </c>
    </row>
    <row r="148" spans="1:4" x14ac:dyDescent="0.3">
      <c r="A148" s="22" t="s">
        <v>90</v>
      </c>
      <c r="B148" s="7" t="s">
        <v>13</v>
      </c>
      <c r="C148" s="7">
        <v>-2.9</v>
      </c>
      <c r="D148">
        <f t="shared" si="15"/>
        <v>1</v>
      </c>
    </row>
    <row r="149" spans="1:4" x14ac:dyDescent="0.3">
      <c r="A149" s="21" t="s">
        <v>91</v>
      </c>
      <c r="B149" s="3" t="s">
        <v>17</v>
      </c>
      <c r="C149" s="3">
        <v>-12</v>
      </c>
      <c r="D149">
        <f t="shared" si="15"/>
        <v>1</v>
      </c>
    </row>
    <row r="150" spans="1:4" x14ac:dyDescent="0.3">
      <c r="A150" s="22" t="s">
        <v>92</v>
      </c>
      <c r="B150" s="3" t="s">
        <v>13</v>
      </c>
      <c r="C150" s="7">
        <v>-14</v>
      </c>
      <c r="D150">
        <f t="shared" si="15"/>
        <v>1</v>
      </c>
    </row>
    <row r="151" spans="1:4" x14ac:dyDescent="0.3">
      <c r="A151" s="21" t="s">
        <v>94</v>
      </c>
      <c r="B151" s="7" t="s">
        <v>93</v>
      </c>
      <c r="C151" s="3">
        <v>441</v>
      </c>
      <c r="D151">
        <f t="shared" si="15"/>
        <v>1</v>
      </c>
    </row>
    <row r="152" spans="1:4" x14ac:dyDescent="0.3">
      <c r="A152" s="22" t="s">
        <v>95</v>
      </c>
      <c r="B152" s="3" t="s">
        <v>52</v>
      </c>
      <c r="C152" s="7">
        <v>-18.8</v>
      </c>
      <c r="D152">
        <f t="shared" si="15"/>
        <v>1</v>
      </c>
    </row>
    <row r="153" spans="1:4" x14ac:dyDescent="0.3">
      <c r="A153" s="21" t="s">
        <v>96</v>
      </c>
      <c r="B153" s="7" t="s">
        <v>24</v>
      </c>
      <c r="C153" s="3">
        <v>-8.3000000000000007</v>
      </c>
      <c r="D153">
        <f t="shared" si="15"/>
        <v>1</v>
      </c>
    </row>
    <row r="154" spans="1:4" x14ac:dyDescent="0.3">
      <c r="A154" s="22" t="s">
        <v>97</v>
      </c>
      <c r="B154" s="3" t="s">
        <v>47</v>
      </c>
      <c r="C154" s="7">
        <v>-20</v>
      </c>
      <c r="D154">
        <f t="shared" si="15"/>
        <v>1</v>
      </c>
    </row>
    <row r="155" spans="1:4" x14ac:dyDescent="0.3">
      <c r="A155" s="21" t="s">
        <v>98</v>
      </c>
      <c r="B155" s="3" t="s">
        <v>28</v>
      </c>
      <c r="C155" s="3">
        <v>-300</v>
      </c>
      <c r="D155">
        <f t="shared" si="15"/>
        <v>1</v>
      </c>
    </row>
    <row r="156" spans="1:4" x14ac:dyDescent="0.3">
      <c r="A156" s="22" t="s">
        <v>99</v>
      </c>
      <c r="B156" s="7" t="s">
        <v>8</v>
      </c>
      <c r="C156" s="7">
        <v>-7.13</v>
      </c>
      <c r="D156">
        <f t="shared" si="15"/>
        <v>1</v>
      </c>
    </row>
    <row r="157" spans="1:4" x14ac:dyDescent="0.3">
      <c r="A157" s="21" t="s">
        <v>100</v>
      </c>
      <c r="B157" s="3" t="s">
        <v>169</v>
      </c>
      <c r="C157" s="3">
        <v>-26</v>
      </c>
      <c r="D157">
        <f t="shared" si="15"/>
        <v>1</v>
      </c>
    </row>
    <row r="158" spans="1:4" x14ac:dyDescent="0.3">
      <c r="A158" s="22" t="s">
        <v>101</v>
      </c>
      <c r="B158" s="7" t="s">
        <v>47</v>
      </c>
      <c r="C158" s="7">
        <v>-34</v>
      </c>
      <c r="D158">
        <f t="shared" si="15"/>
        <v>1</v>
      </c>
    </row>
    <row r="159" spans="1:4" x14ac:dyDescent="0.3">
      <c r="A159" s="21" t="s">
        <v>102</v>
      </c>
      <c r="B159" s="3" t="s">
        <v>78</v>
      </c>
      <c r="C159" s="3">
        <v>-51.7</v>
      </c>
      <c r="D159">
        <f t="shared" si="15"/>
        <v>1</v>
      </c>
    </row>
    <row r="160" spans="1:4" x14ac:dyDescent="0.3">
      <c r="A160" s="22" t="s">
        <v>103</v>
      </c>
      <c r="B160" s="3" t="s">
        <v>14</v>
      </c>
      <c r="C160" s="7">
        <v>-3.3</v>
      </c>
      <c r="D160">
        <f t="shared" si="15"/>
        <v>1</v>
      </c>
    </row>
    <row r="161" spans="1:4" x14ac:dyDescent="0.3">
      <c r="A161" s="21" t="s">
        <v>103</v>
      </c>
      <c r="B161" s="7" t="s">
        <v>24</v>
      </c>
      <c r="C161" s="3">
        <v>-3</v>
      </c>
      <c r="D161">
        <f t="shared" si="15"/>
        <v>1</v>
      </c>
    </row>
    <row r="162" spans="1:4" x14ac:dyDescent="0.3">
      <c r="A162" s="22" t="s">
        <v>104</v>
      </c>
      <c r="B162" s="3" t="s">
        <v>13</v>
      </c>
      <c r="C162" s="7">
        <v>-5.6</v>
      </c>
      <c r="D162">
        <f t="shared" si="15"/>
        <v>1</v>
      </c>
    </row>
    <row r="163" spans="1:4" x14ac:dyDescent="0.3">
      <c r="A163" s="21" t="s">
        <v>105</v>
      </c>
      <c r="B163" s="7" t="s">
        <v>78</v>
      </c>
      <c r="C163" s="3">
        <v>-43.8</v>
      </c>
      <c r="D163">
        <f t="shared" si="15"/>
        <v>1</v>
      </c>
    </row>
    <row r="164" spans="1:4" x14ac:dyDescent="0.3">
      <c r="A164" s="22" t="s">
        <v>106</v>
      </c>
      <c r="B164" s="3" t="s">
        <v>29</v>
      </c>
      <c r="C164" s="7">
        <v>-62.65</v>
      </c>
      <c r="D164">
        <f t="shared" si="15"/>
        <v>1</v>
      </c>
    </row>
    <row r="165" spans="1:4" x14ac:dyDescent="0.3">
      <c r="A165" s="21" t="s">
        <v>106</v>
      </c>
      <c r="B165" s="3" t="s">
        <v>169</v>
      </c>
      <c r="C165" s="3">
        <v>-40</v>
      </c>
      <c r="D165">
        <f t="shared" si="15"/>
        <v>1</v>
      </c>
    </row>
    <row r="166" spans="1:4" x14ac:dyDescent="0.3">
      <c r="A166" s="22" t="s">
        <v>106</v>
      </c>
      <c r="B166" s="7" t="s">
        <v>54</v>
      </c>
      <c r="C166" s="7">
        <v>-54.95</v>
      </c>
      <c r="D166">
        <f t="shared" si="15"/>
        <v>1</v>
      </c>
    </row>
    <row r="167" spans="1:4" x14ac:dyDescent="0.3">
      <c r="A167" s="21" t="s">
        <v>107</v>
      </c>
      <c r="B167" s="3" t="s">
        <v>13</v>
      </c>
      <c r="C167" s="3">
        <v>-2.17</v>
      </c>
      <c r="D167">
        <f t="shared" si="15"/>
        <v>1</v>
      </c>
    </row>
    <row r="168" spans="1:4" x14ac:dyDescent="0.3">
      <c r="A168" s="22" t="s">
        <v>107</v>
      </c>
      <c r="B168" s="7" t="s">
        <v>17</v>
      </c>
      <c r="C168" s="7">
        <v>-15</v>
      </c>
      <c r="D168">
        <f t="shared" si="15"/>
        <v>1</v>
      </c>
    </row>
    <row r="169" spans="1:4" x14ac:dyDescent="0.3">
      <c r="A169" s="21" t="s">
        <v>107</v>
      </c>
      <c r="B169" s="3" t="s">
        <v>78</v>
      </c>
      <c r="C169" s="3">
        <v>-178.5</v>
      </c>
      <c r="D169">
        <f t="shared" si="15"/>
        <v>1</v>
      </c>
    </row>
    <row r="170" spans="1:4" x14ac:dyDescent="0.3">
      <c r="A170" s="22" t="s">
        <v>108</v>
      </c>
      <c r="B170" s="3" t="s">
        <v>169</v>
      </c>
      <c r="C170" s="7">
        <v>-20</v>
      </c>
      <c r="D170">
        <f t="shared" si="15"/>
        <v>1</v>
      </c>
    </row>
    <row r="171" spans="1:4" x14ac:dyDescent="0.3">
      <c r="A171" s="21" t="s">
        <v>108</v>
      </c>
      <c r="B171" s="7" t="s">
        <v>43</v>
      </c>
      <c r="C171" s="3">
        <v>-174</v>
      </c>
      <c r="D171">
        <f t="shared" si="15"/>
        <v>1</v>
      </c>
    </row>
    <row r="172" spans="1:4" x14ac:dyDescent="0.3">
      <c r="A172" s="22" t="s">
        <v>108</v>
      </c>
      <c r="B172" s="3" t="s">
        <v>54</v>
      </c>
      <c r="C172" s="7">
        <v>-115</v>
      </c>
      <c r="D172">
        <f t="shared" si="15"/>
        <v>1</v>
      </c>
    </row>
    <row r="173" spans="1:4" x14ac:dyDescent="0.3">
      <c r="A173" s="21" t="s">
        <v>109</v>
      </c>
      <c r="B173" s="7" t="s">
        <v>13</v>
      </c>
      <c r="C173" s="3">
        <v>-4.5999999999999996</v>
      </c>
      <c r="D173">
        <f t="shared" si="15"/>
        <v>1</v>
      </c>
    </row>
    <row r="174" spans="1:4" x14ac:dyDescent="0.3">
      <c r="A174" s="22" t="s">
        <v>109</v>
      </c>
      <c r="B174" s="3" t="s">
        <v>52</v>
      </c>
      <c r="C174" s="7">
        <v>-10.5</v>
      </c>
      <c r="D174">
        <f t="shared" si="15"/>
        <v>1</v>
      </c>
    </row>
    <row r="175" spans="1:4" x14ac:dyDescent="0.3">
      <c r="A175" s="21" t="s">
        <v>110</v>
      </c>
      <c r="B175" s="3" t="s">
        <v>169</v>
      </c>
      <c r="C175" s="3">
        <v>-25</v>
      </c>
      <c r="D175">
        <f t="shared" si="15"/>
        <v>1</v>
      </c>
    </row>
    <row r="176" spans="1:4" x14ac:dyDescent="0.3">
      <c r="A176" s="22" t="s">
        <v>110</v>
      </c>
      <c r="B176" s="7" t="s">
        <v>17</v>
      </c>
      <c r="C176" s="7">
        <v>-30</v>
      </c>
      <c r="D176">
        <f t="shared" si="15"/>
        <v>1</v>
      </c>
    </row>
    <row r="177" spans="1:4" x14ac:dyDescent="0.3">
      <c r="A177" s="21" t="s">
        <v>110</v>
      </c>
      <c r="B177" s="3" t="s">
        <v>17</v>
      </c>
      <c r="C177" s="3">
        <v>-15</v>
      </c>
      <c r="D177">
        <f t="shared" si="15"/>
        <v>1</v>
      </c>
    </row>
    <row r="178" spans="1:4" x14ac:dyDescent="0.3">
      <c r="A178" s="22" t="s">
        <v>110</v>
      </c>
      <c r="B178" s="7" t="s">
        <v>24</v>
      </c>
      <c r="C178" s="7">
        <v>-2.5</v>
      </c>
      <c r="D178">
        <f t="shared" si="15"/>
        <v>1</v>
      </c>
    </row>
    <row r="179" spans="1:4" x14ac:dyDescent="0.3">
      <c r="A179" s="21" t="s">
        <v>111</v>
      </c>
      <c r="B179" s="3" t="s">
        <v>24</v>
      </c>
      <c r="C179" s="3">
        <v>-3</v>
      </c>
      <c r="D179">
        <f t="shared" si="15"/>
        <v>1</v>
      </c>
    </row>
    <row r="180" spans="1:4" x14ac:dyDescent="0.3">
      <c r="A180" s="22" t="s">
        <v>111</v>
      </c>
      <c r="B180" s="3" t="s">
        <v>3</v>
      </c>
      <c r="C180" s="7">
        <v>1649.58</v>
      </c>
      <c r="D180">
        <f t="shared" si="15"/>
        <v>1</v>
      </c>
    </row>
    <row r="181" spans="1:4" x14ac:dyDescent="0.3">
      <c r="A181" s="21" t="s">
        <v>111</v>
      </c>
      <c r="B181" s="7" t="s">
        <v>3</v>
      </c>
      <c r="C181" s="3">
        <v>92.95</v>
      </c>
      <c r="D181">
        <f t="shared" si="15"/>
        <v>1</v>
      </c>
    </row>
    <row r="182" spans="1:4" x14ac:dyDescent="0.3">
      <c r="A182" s="22" t="s">
        <v>112</v>
      </c>
      <c r="B182" s="3" t="s">
        <v>28</v>
      </c>
      <c r="C182" s="7">
        <v>-300</v>
      </c>
      <c r="D182">
        <f t="shared" si="15"/>
        <v>1</v>
      </c>
    </row>
    <row r="183" spans="1:4" x14ac:dyDescent="0.3">
      <c r="A183" s="21" t="s">
        <v>113</v>
      </c>
      <c r="B183" s="7" t="s">
        <v>13</v>
      </c>
      <c r="C183" s="3">
        <v>-5.4</v>
      </c>
      <c r="D183">
        <f t="shared" si="15"/>
        <v>1</v>
      </c>
    </row>
    <row r="184" spans="1:4" x14ac:dyDescent="0.3">
      <c r="A184" s="22" t="s">
        <v>114</v>
      </c>
      <c r="B184" s="3" t="s">
        <v>78</v>
      </c>
      <c r="C184" s="7">
        <v>-51.7</v>
      </c>
      <c r="D184">
        <f t="shared" si="15"/>
        <v>1</v>
      </c>
    </row>
    <row r="185" spans="1:4" x14ac:dyDescent="0.3">
      <c r="A185" s="21" t="s">
        <v>115</v>
      </c>
      <c r="B185" s="3" t="s">
        <v>29</v>
      </c>
      <c r="C185" s="3">
        <v>-54.85</v>
      </c>
      <c r="D185">
        <f t="shared" si="15"/>
        <v>1</v>
      </c>
    </row>
    <row r="186" spans="1:4" x14ac:dyDescent="0.3">
      <c r="A186" s="22" t="s">
        <v>115</v>
      </c>
      <c r="B186" s="7" t="s">
        <v>14</v>
      </c>
      <c r="C186" s="7">
        <v>-3.3</v>
      </c>
      <c r="D186">
        <f t="shared" si="15"/>
        <v>1</v>
      </c>
    </row>
    <row r="187" spans="1:4" x14ac:dyDescent="0.3">
      <c r="A187" s="21" t="s">
        <v>116</v>
      </c>
      <c r="B187" s="3" t="s">
        <v>52</v>
      </c>
      <c r="C187" s="3">
        <v>-15</v>
      </c>
      <c r="D187">
        <f t="shared" si="15"/>
        <v>1</v>
      </c>
    </row>
    <row r="188" spans="1:4" x14ac:dyDescent="0.3">
      <c r="A188" s="22" t="s">
        <v>117</v>
      </c>
      <c r="B188" s="7" t="s">
        <v>52</v>
      </c>
      <c r="C188" s="7">
        <v>-9.9</v>
      </c>
      <c r="D188">
        <f t="shared" si="15"/>
        <v>1</v>
      </c>
    </row>
    <row r="189" spans="1:4" x14ac:dyDescent="0.3">
      <c r="A189" s="21" t="s">
        <v>117</v>
      </c>
      <c r="B189" s="3" t="s">
        <v>24</v>
      </c>
      <c r="C189" s="3">
        <v>-5.0999999999999996</v>
      </c>
      <c r="D189">
        <f t="shared" si="15"/>
        <v>1</v>
      </c>
    </row>
    <row r="190" spans="1:4" x14ac:dyDescent="0.3">
      <c r="A190" s="22" t="s">
        <v>117</v>
      </c>
      <c r="B190" s="3" t="s">
        <v>10</v>
      </c>
      <c r="C190" s="7">
        <v>-5</v>
      </c>
      <c r="D190">
        <f t="shared" si="15"/>
        <v>1</v>
      </c>
    </row>
    <row r="191" spans="1:4" x14ac:dyDescent="0.3">
      <c r="A191" s="21" t="s">
        <v>117</v>
      </c>
      <c r="B191" s="7" t="s">
        <v>170</v>
      </c>
      <c r="C191" s="3">
        <v>150</v>
      </c>
      <c r="D191" s="29">
        <f t="shared" si="15"/>
        <v>0</v>
      </c>
    </row>
    <row r="192" spans="1:4" x14ac:dyDescent="0.3">
      <c r="A192" s="22" t="s">
        <v>117</v>
      </c>
      <c r="B192" s="3" t="s">
        <v>171</v>
      </c>
      <c r="C192" s="7">
        <v>150</v>
      </c>
      <c r="D192">
        <f t="shared" si="15"/>
        <v>1</v>
      </c>
    </row>
    <row r="193" spans="1:4" x14ac:dyDescent="0.3">
      <c r="A193" s="21" t="s">
        <v>117</v>
      </c>
      <c r="B193" s="7" t="s">
        <v>39</v>
      </c>
      <c r="C193" s="3">
        <v>48.96</v>
      </c>
      <c r="D193">
        <f t="shared" si="15"/>
        <v>1</v>
      </c>
    </row>
    <row r="194" spans="1:4" x14ac:dyDescent="0.3">
      <c r="A194" s="22" t="s">
        <v>117</v>
      </c>
      <c r="B194" s="3" t="s">
        <v>47</v>
      </c>
      <c r="C194" s="7">
        <v>-4.2</v>
      </c>
      <c r="D194">
        <f t="shared" si="15"/>
        <v>1</v>
      </c>
    </row>
    <row r="195" spans="1:4" x14ac:dyDescent="0.3">
      <c r="A195" s="21" t="s">
        <v>118</v>
      </c>
      <c r="B195" s="3" t="s">
        <v>8</v>
      </c>
      <c r="C195" s="3">
        <v>-25</v>
      </c>
      <c r="D195">
        <f t="shared" si="15"/>
        <v>1</v>
      </c>
    </row>
    <row r="196" spans="1:4" x14ac:dyDescent="0.3">
      <c r="A196" s="22" t="s">
        <v>118</v>
      </c>
      <c r="B196" s="7" t="s">
        <v>24</v>
      </c>
      <c r="C196" s="7">
        <v>-3</v>
      </c>
      <c r="D196">
        <f t="shared" si="15"/>
        <v>1</v>
      </c>
    </row>
    <row r="197" spans="1:4" x14ac:dyDescent="0.3">
      <c r="A197" s="21" t="s">
        <v>119</v>
      </c>
      <c r="B197" s="3" t="s">
        <v>24</v>
      </c>
      <c r="C197" s="3">
        <v>-3</v>
      </c>
      <c r="D197">
        <f t="shared" si="15"/>
        <v>1</v>
      </c>
    </row>
    <row r="198" spans="1:4" x14ac:dyDescent="0.3">
      <c r="A198" s="22" t="s">
        <v>119</v>
      </c>
      <c r="B198" s="7" t="s">
        <v>10</v>
      </c>
      <c r="C198" s="7">
        <v>-60</v>
      </c>
      <c r="D198">
        <f t="shared" ref="D198:D257" si="16">COUNTIF(E:E,B198)</f>
        <v>1</v>
      </c>
    </row>
    <row r="199" spans="1:4" x14ac:dyDescent="0.3">
      <c r="A199" s="21" t="s">
        <v>120</v>
      </c>
      <c r="B199" s="3" t="s">
        <v>8</v>
      </c>
      <c r="C199" s="3">
        <v>-59</v>
      </c>
      <c r="D199">
        <f t="shared" si="16"/>
        <v>1</v>
      </c>
    </row>
    <row r="200" spans="1:4" x14ac:dyDescent="0.3">
      <c r="A200" s="22" t="s">
        <v>120</v>
      </c>
      <c r="B200" s="3" t="s">
        <v>47</v>
      </c>
      <c r="C200" s="7">
        <v>-9</v>
      </c>
      <c r="D200">
        <f t="shared" si="16"/>
        <v>1</v>
      </c>
    </row>
    <row r="201" spans="1:4" x14ac:dyDescent="0.3">
      <c r="A201" s="21" t="s">
        <v>121</v>
      </c>
      <c r="B201" s="7" t="s">
        <v>47</v>
      </c>
      <c r="C201" s="3">
        <v>-19.829999999999998</v>
      </c>
      <c r="D201">
        <f t="shared" si="16"/>
        <v>1</v>
      </c>
    </row>
    <row r="202" spans="1:4" x14ac:dyDescent="0.3">
      <c r="A202" s="22" t="s">
        <v>121</v>
      </c>
      <c r="B202" s="3" t="s">
        <v>39</v>
      </c>
      <c r="C202" s="7">
        <v>20</v>
      </c>
      <c r="D202">
        <f t="shared" si="16"/>
        <v>1</v>
      </c>
    </row>
    <row r="203" spans="1:4" x14ac:dyDescent="0.3">
      <c r="A203" s="21" t="s">
        <v>122</v>
      </c>
      <c r="B203" s="7" t="s">
        <v>3</v>
      </c>
      <c r="C203" s="3">
        <v>1649.58</v>
      </c>
      <c r="D203">
        <f t="shared" si="16"/>
        <v>1</v>
      </c>
    </row>
    <row r="204" spans="1:4" x14ac:dyDescent="0.3">
      <c r="A204" s="22" t="s">
        <v>122</v>
      </c>
      <c r="B204" s="3" t="s">
        <v>24</v>
      </c>
      <c r="C204" s="7">
        <v>-5.0999999999999996</v>
      </c>
      <c r="D204">
        <f t="shared" si="16"/>
        <v>1</v>
      </c>
    </row>
    <row r="205" spans="1:4" x14ac:dyDescent="0.3">
      <c r="A205" s="21" t="s">
        <v>123</v>
      </c>
      <c r="B205" s="3" t="s">
        <v>28</v>
      </c>
      <c r="C205" s="3">
        <v>-300</v>
      </c>
      <c r="D205">
        <f t="shared" si="16"/>
        <v>1</v>
      </c>
    </row>
    <row r="206" spans="1:4" x14ac:dyDescent="0.3">
      <c r="A206" s="22" t="s">
        <v>124</v>
      </c>
      <c r="B206" s="7" t="s">
        <v>78</v>
      </c>
      <c r="C206" s="7">
        <v>-51.7</v>
      </c>
      <c r="D206">
        <f t="shared" si="16"/>
        <v>1</v>
      </c>
    </row>
    <row r="207" spans="1:4" x14ac:dyDescent="0.3">
      <c r="A207" s="21" t="s">
        <v>125</v>
      </c>
      <c r="B207" s="3" t="s">
        <v>14</v>
      </c>
      <c r="C207" s="3">
        <v>-3.3</v>
      </c>
      <c r="D207">
        <f t="shared" si="16"/>
        <v>1</v>
      </c>
    </row>
    <row r="208" spans="1:4" x14ac:dyDescent="0.3">
      <c r="A208" s="22" t="s">
        <v>126</v>
      </c>
      <c r="B208" s="7" t="s">
        <v>13</v>
      </c>
      <c r="C208" s="7">
        <v>-1.55</v>
      </c>
      <c r="D208">
        <f t="shared" si="16"/>
        <v>1</v>
      </c>
    </row>
    <row r="209" spans="1:4" x14ac:dyDescent="0.3">
      <c r="A209" s="21" t="s">
        <v>127</v>
      </c>
      <c r="B209" s="3" t="s">
        <v>168</v>
      </c>
      <c r="C209" s="3">
        <v>-44</v>
      </c>
      <c r="D209">
        <f t="shared" si="16"/>
        <v>1</v>
      </c>
    </row>
    <row r="210" spans="1:4" x14ac:dyDescent="0.3">
      <c r="A210" s="22" t="s">
        <v>128</v>
      </c>
      <c r="B210" s="3" t="s">
        <v>47</v>
      </c>
      <c r="C210" s="7">
        <v>-9.6</v>
      </c>
      <c r="D210">
        <f t="shared" si="16"/>
        <v>1</v>
      </c>
    </row>
    <row r="211" spans="1:4" x14ac:dyDescent="0.3">
      <c r="A211" s="21" t="s">
        <v>128</v>
      </c>
      <c r="B211" s="7" t="s">
        <v>14</v>
      </c>
      <c r="C211" s="3">
        <v>-0.7</v>
      </c>
      <c r="D211">
        <f t="shared" si="16"/>
        <v>1</v>
      </c>
    </row>
    <row r="212" spans="1:4" x14ac:dyDescent="0.3">
      <c r="A212" s="22" t="s">
        <v>129</v>
      </c>
      <c r="B212" s="3" t="s">
        <v>13</v>
      </c>
      <c r="C212" s="7">
        <v>-3.7</v>
      </c>
      <c r="D212">
        <f t="shared" si="16"/>
        <v>1</v>
      </c>
    </row>
    <row r="213" spans="1:4" x14ac:dyDescent="0.3">
      <c r="A213" s="21" t="s">
        <v>129</v>
      </c>
      <c r="B213" s="7" t="s">
        <v>17</v>
      </c>
      <c r="C213" s="3">
        <v>-24.9</v>
      </c>
      <c r="D213">
        <f t="shared" si="16"/>
        <v>1</v>
      </c>
    </row>
    <row r="214" spans="1:4" x14ac:dyDescent="0.3">
      <c r="A214" s="22" t="s">
        <v>129</v>
      </c>
      <c r="B214" s="3" t="s">
        <v>169</v>
      </c>
      <c r="C214" s="7">
        <v>-4.5999999999999996</v>
      </c>
      <c r="D214">
        <f t="shared" si="16"/>
        <v>1</v>
      </c>
    </row>
    <row r="215" spans="1:4" x14ac:dyDescent="0.3">
      <c r="A215" s="21" t="s">
        <v>130</v>
      </c>
      <c r="B215" s="3" t="s">
        <v>13</v>
      </c>
      <c r="C215" s="3">
        <v>-6.99</v>
      </c>
      <c r="D215">
        <f t="shared" si="16"/>
        <v>1</v>
      </c>
    </row>
    <row r="216" spans="1:4" x14ac:dyDescent="0.3">
      <c r="A216" s="22" t="s">
        <v>131</v>
      </c>
      <c r="B216" s="7" t="s">
        <v>29</v>
      </c>
      <c r="C216" s="7">
        <v>-54.38</v>
      </c>
      <c r="D216">
        <f t="shared" si="16"/>
        <v>1</v>
      </c>
    </row>
    <row r="217" spans="1:4" x14ac:dyDescent="0.3">
      <c r="A217" s="21" t="s">
        <v>132</v>
      </c>
      <c r="B217" s="3" t="s">
        <v>13</v>
      </c>
      <c r="C217" s="3">
        <v>-7.7</v>
      </c>
      <c r="D217">
        <f t="shared" si="16"/>
        <v>1</v>
      </c>
    </row>
    <row r="218" spans="1:4" x14ac:dyDescent="0.3">
      <c r="A218" s="22" t="s">
        <v>132</v>
      </c>
      <c r="B218" s="7" t="s">
        <v>39</v>
      </c>
      <c r="C218" s="7">
        <v>10.74</v>
      </c>
      <c r="D218">
        <f t="shared" si="16"/>
        <v>1</v>
      </c>
    </row>
    <row r="219" spans="1:4" x14ac:dyDescent="0.3">
      <c r="A219" s="21" t="s">
        <v>132</v>
      </c>
      <c r="B219" s="3" t="s">
        <v>39</v>
      </c>
      <c r="C219" s="3">
        <v>123.94</v>
      </c>
      <c r="D219">
        <f t="shared" si="16"/>
        <v>1</v>
      </c>
    </row>
    <row r="220" spans="1:4" x14ac:dyDescent="0.3">
      <c r="A220" s="22" t="s">
        <v>133</v>
      </c>
      <c r="B220" s="3" t="s">
        <v>39</v>
      </c>
      <c r="C220" s="7">
        <v>44.92</v>
      </c>
      <c r="D220">
        <f t="shared" si="16"/>
        <v>1</v>
      </c>
    </row>
    <row r="221" spans="1:4" x14ac:dyDescent="0.3">
      <c r="A221" s="21" t="s">
        <v>134</v>
      </c>
      <c r="B221" s="7" t="s">
        <v>3</v>
      </c>
      <c r="C221" s="3">
        <v>1821.97</v>
      </c>
      <c r="D221">
        <f t="shared" si="16"/>
        <v>1</v>
      </c>
    </row>
    <row r="222" spans="1:4" x14ac:dyDescent="0.3">
      <c r="A222" s="22" t="s">
        <v>135</v>
      </c>
      <c r="B222" s="3" t="s">
        <v>47</v>
      </c>
      <c r="C222" s="7">
        <v>-120</v>
      </c>
      <c r="D222">
        <f t="shared" si="16"/>
        <v>1</v>
      </c>
    </row>
    <row r="223" spans="1:4" x14ac:dyDescent="0.3">
      <c r="A223" s="21" t="s">
        <v>135</v>
      </c>
      <c r="B223" s="7" t="s">
        <v>13</v>
      </c>
      <c r="C223" s="3">
        <v>-6.1</v>
      </c>
      <c r="D223">
        <f t="shared" si="16"/>
        <v>1</v>
      </c>
    </row>
    <row r="224" spans="1:4" x14ac:dyDescent="0.3">
      <c r="A224" s="22" t="s">
        <v>135</v>
      </c>
      <c r="B224" s="3" t="s">
        <v>39</v>
      </c>
      <c r="C224" s="7">
        <v>22.46</v>
      </c>
      <c r="D224">
        <f t="shared" si="16"/>
        <v>1</v>
      </c>
    </row>
    <row r="225" spans="1:4" x14ac:dyDescent="0.3">
      <c r="A225" s="21" t="s">
        <v>136</v>
      </c>
      <c r="B225" s="3" t="s">
        <v>28</v>
      </c>
      <c r="C225" s="3">
        <v>-300</v>
      </c>
      <c r="D225">
        <f t="shared" si="16"/>
        <v>1</v>
      </c>
    </row>
    <row r="226" spans="1:4" x14ac:dyDescent="0.3">
      <c r="A226" s="22" t="s">
        <v>137</v>
      </c>
      <c r="B226" s="7" t="s">
        <v>13</v>
      </c>
      <c r="C226" s="7">
        <v>-6.5</v>
      </c>
      <c r="D226">
        <f t="shared" si="16"/>
        <v>1</v>
      </c>
    </row>
    <row r="227" spans="1:4" x14ac:dyDescent="0.3">
      <c r="A227" s="21" t="s">
        <v>138</v>
      </c>
      <c r="B227" s="3" t="s">
        <v>13</v>
      </c>
      <c r="C227" s="3">
        <v>-5</v>
      </c>
      <c r="D227">
        <f t="shared" si="16"/>
        <v>1</v>
      </c>
    </row>
    <row r="228" spans="1:4" x14ac:dyDescent="0.3">
      <c r="A228" s="22" t="s">
        <v>138</v>
      </c>
      <c r="B228" s="7" t="s">
        <v>24</v>
      </c>
      <c r="C228" s="7">
        <v>-3</v>
      </c>
      <c r="D228">
        <f t="shared" si="16"/>
        <v>1</v>
      </c>
    </row>
    <row r="229" spans="1:4" x14ac:dyDescent="0.3">
      <c r="A229" s="21" t="s">
        <v>138</v>
      </c>
      <c r="B229" s="3" t="s">
        <v>8</v>
      </c>
      <c r="C229" s="3">
        <v>-98</v>
      </c>
      <c r="D229">
        <f t="shared" si="16"/>
        <v>1</v>
      </c>
    </row>
    <row r="230" spans="1:4" x14ac:dyDescent="0.3">
      <c r="A230" s="22" t="s">
        <v>139</v>
      </c>
      <c r="B230" s="3" t="s">
        <v>78</v>
      </c>
      <c r="C230" s="7">
        <v>-51.7</v>
      </c>
      <c r="D230">
        <f t="shared" si="16"/>
        <v>1</v>
      </c>
    </row>
    <row r="231" spans="1:4" x14ac:dyDescent="0.3">
      <c r="A231" s="21" t="s">
        <v>140</v>
      </c>
      <c r="B231" s="7" t="s">
        <v>14</v>
      </c>
      <c r="C231" s="3">
        <v>-3.3</v>
      </c>
      <c r="D231">
        <f t="shared" si="16"/>
        <v>1</v>
      </c>
    </row>
    <row r="232" spans="1:4" x14ac:dyDescent="0.3">
      <c r="A232" s="22" t="s">
        <v>141</v>
      </c>
      <c r="B232" s="3" t="s">
        <v>17</v>
      </c>
      <c r="C232" s="7">
        <v>-33.94</v>
      </c>
      <c r="D232">
        <f t="shared" si="16"/>
        <v>1</v>
      </c>
    </row>
    <row r="233" spans="1:4" x14ac:dyDescent="0.3">
      <c r="A233" s="21" t="s">
        <v>142</v>
      </c>
      <c r="B233" s="7" t="s">
        <v>67</v>
      </c>
      <c r="C233" s="3">
        <v>-35.25</v>
      </c>
      <c r="D233">
        <f t="shared" si="16"/>
        <v>1</v>
      </c>
    </row>
    <row r="234" spans="1:4" x14ac:dyDescent="0.3">
      <c r="A234" s="22" t="s">
        <v>143</v>
      </c>
      <c r="B234" s="3" t="s">
        <v>24</v>
      </c>
      <c r="C234" s="7">
        <v>-3</v>
      </c>
      <c r="D234">
        <f t="shared" si="16"/>
        <v>1</v>
      </c>
    </row>
    <row r="235" spans="1:4" x14ac:dyDescent="0.3">
      <c r="A235" s="21" t="s">
        <v>143</v>
      </c>
      <c r="B235" s="3" t="s">
        <v>24</v>
      </c>
      <c r="C235" s="3">
        <v>-3</v>
      </c>
      <c r="D235">
        <f t="shared" si="16"/>
        <v>1</v>
      </c>
    </row>
    <row r="236" spans="1:4" x14ac:dyDescent="0.3">
      <c r="A236" s="22" t="s">
        <v>143</v>
      </c>
      <c r="B236" s="7" t="s">
        <v>17</v>
      </c>
      <c r="C236" s="7">
        <v>-184</v>
      </c>
      <c r="D236">
        <f t="shared" si="16"/>
        <v>1</v>
      </c>
    </row>
    <row r="237" spans="1:4" x14ac:dyDescent="0.3">
      <c r="A237" s="21" t="s">
        <v>143</v>
      </c>
      <c r="B237" s="3" t="s">
        <v>8</v>
      </c>
      <c r="C237" s="3">
        <v>-31</v>
      </c>
      <c r="D237">
        <f t="shared" si="16"/>
        <v>1</v>
      </c>
    </row>
    <row r="238" spans="1:4" x14ac:dyDescent="0.3">
      <c r="A238" s="22" t="s">
        <v>144</v>
      </c>
      <c r="B238" s="7" t="s">
        <v>3</v>
      </c>
      <c r="C238" s="7">
        <v>1649.58</v>
      </c>
      <c r="D238">
        <f t="shared" si="16"/>
        <v>1</v>
      </c>
    </row>
    <row r="239" spans="1:4" x14ac:dyDescent="0.3">
      <c r="A239" s="21" t="s">
        <v>145</v>
      </c>
      <c r="B239" s="3" t="s">
        <v>169</v>
      </c>
      <c r="C239" s="3">
        <v>-56.35</v>
      </c>
      <c r="D239">
        <f t="shared" si="16"/>
        <v>1</v>
      </c>
    </row>
    <row r="240" spans="1:4" x14ac:dyDescent="0.3">
      <c r="A240" s="22" t="s">
        <v>145</v>
      </c>
      <c r="B240" s="3" t="s">
        <v>47</v>
      </c>
      <c r="C240" s="7">
        <v>-8.5500000000000007</v>
      </c>
      <c r="D240">
        <f t="shared" si="16"/>
        <v>1</v>
      </c>
    </row>
    <row r="241" spans="1:4" x14ac:dyDescent="0.3">
      <c r="A241" s="21" t="s">
        <v>145</v>
      </c>
      <c r="B241" s="7" t="s">
        <v>8</v>
      </c>
      <c r="C241" s="3">
        <v>-115.89</v>
      </c>
      <c r="D241">
        <f t="shared" si="16"/>
        <v>1</v>
      </c>
    </row>
    <row r="242" spans="1:4" x14ac:dyDescent="0.3">
      <c r="A242" s="22" t="s">
        <v>145</v>
      </c>
      <c r="B242" s="3" t="s">
        <v>8</v>
      </c>
      <c r="C242" s="7">
        <v>-45</v>
      </c>
      <c r="D242">
        <f t="shared" si="16"/>
        <v>1</v>
      </c>
    </row>
    <row r="243" spans="1:4" x14ac:dyDescent="0.3">
      <c r="A243" s="21" t="s">
        <v>145</v>
      </c>
      <c r="B243" s="7" t="s">
        <v>8</v>
      </c>
      <c r="C243" s="3">
        <v>-31.69</v>
      </c>
      <c r="D243">
        <f t="shared" si="16"/>
        <v>1</v>
      </c>
    </row>
    <row r="244" spans="1:4" x14ac:dyDescent="0.3">
      <c r="A244" s="22" t="s">
        <v>145</v>
      </c>
      <c r="B244" s="3" t="s">
        <v>8</v>
      </c>
      <c r="C244" s="7">
        <v>-20.09</v>
      </c>
      <c r="D244">
        <f t="shared" si="16"/>
        <v>1</v>
      </c>
    </row>
    <row r="245" spans="1:4" x14ac:dyDescent="0.3">
      <c r="A245" s="21" t="s">
        <v>145</v>
      </c>
      <c r="B245" s="3" t="s">
        <v>8</v>
      </c>
      <c r="C245" s="3">
        <v>-42.75</v>
      </c>
      <c r="D245">
        <f t="shared" si="16"/>
        <v>1</v>
      </c>
    </row>
    <row r="246" spans="1:4" x14ac:dyDescent="0.3">
      <c r="A246" s="22" t="s">
        <v>145</v>
      </c>
      <c r="B246" s="7" t="s">
        <v>8</v>
      </c>
      <c r="C246" s="7">
        <v>-47.2</v>
      </c>
      <c r="D246">
        <f t="shared" si="16"/>
        <v>1</v>
      </c>
    </row>
    <row r="247" spans="1:4" x14ac:dyDescent="0.3">
      <c r="A247" s="21" t="s">
        <v>145</v>
      </c>
      <c r="B247" s="3" t="s">
        <v>8</v>
      </c>
      <c r="C247" s="3">
        <v>-47.2</v>
      </c>
      <c r="D247">
        <f t="shared" si="16"/>
        <v>1</v>
      </c>
    </row>
    <row r="248" spans="1:4" x14ac:dyDescent="0.3">
      <c r="A248" s="22" t="s">
        <v>146</v>
      </c>
      <c r="B248" s="7" t="s">
        <v>84</v>
      </c>
      <c r="C248" s="7">
        <v>-39</v>
      </c>
      <c r="D248">
        <f t="shared" si="16"/>
        <v>1</v>
      </c>
    </row>
    <row r="249" spans="1:4" x14ac:dyDescent="0.3">
      <c r="A249" s="21" t="s">
        <v>147</v>
      </c>
      <c r="B249" s="3" t="s">
        <v>67</v>
      </c>
      <c r="C249" s="3">
        <v>-5.4</v>
      </c>
      <c r="D249">
        <f t="shared" si="16"/>
        <v>1</v>
      </c>
    </row>
    <row r="250" spans="1:4" x14ac:dyDescent="0.3">
      <c r="A250" s="22" t="s">
        <v>148</v>
      </c>
      <c r="B250" s="3" t="s">
        <v>39</v>
      </c>
      <c r="C250" s="7">
        <v>37.29</v>
      </c>
      <c r="D250">
        <f t="shared" si="16"/>
        <v>1</v>
      </c>
    </row>
    <row r="251" spans="1:4" x14ac:dyDescent="0.3">
      <c r="A251" s="21" t="s">
        <v>148</v>
      </c>
      <c r="B251" s="7" t="s">
        <v>13</v>
      </c>
      <c r="C251" s="3">
        <v>-13.5</v>
      </c>
      <c r="D251">
        <f t="shared" si="16"/>
        <v>1</v>
      </c>
    </row>
    <row r="252" spans="1:4" x14ac:dyDescent="0.3">
      <c r="A252" s="22" t="s">
        <v>149</v>
      </c>
      <c r="B252" s="3" t="s">
        <v>24</v>
      </c>
      <c r="C252" s="7">
        <v>-3</v>
      </c>
      <c r="D252">
        <f t="shared" si="16"/>
        <v>1</v>
      </c>
    </row>
    <row r="253" spans="1:4" x14ac:dyDescent="0.3">
      <c r="A253" s="21" t="s">
        <v>149</v>
      </c>
      <c r="B253" s="7" t="s">
        <v>47</v>
      </c>
      <c r="C253" s="3">
        <v>-6.09</v>
      </c>
      <c r="D253">
        <f t="shared" si="16"/>
        <v>1</v>
      </c>
    </row>
    <row r="254" spans="1:4" x14ac:dyDescent="0.3">
      <c r="A254" s="22" t="s">
        <v>149</v>
      </c>
      <c r="B254" s="3" t="s">
        <v>17</v>
      </c>
      <c r="C254" s="7">
        <v>-10</v>
      </c>
      <c r="D254">
        <f t="shared" si="16"/>
        <v>1</v>
      </c>
    </row>
    <row r="255" spans="1:4" x14ac:dyDescent="0.3">
      <c r="A255" s="21" t="s">
        <v>150</v>
      </c>
      <c r="B255" s="3" t="s">
        <v>67</v>
      </c>
      <c r="C255" s="3">
        <v>-53.55</v>
      </c>
      <c r="D255">
        <f t="shared" si="16"/>
        <v>1</v>
      </c>
    </row>
    <row r="256" spans="1:4" x14ac:dyDescent="0.3">
      <c r="A256" s="22" t="s">
        <v>150</v>
      </c>
      <c r="B256" s="7" t="s">
        <v>39</v>
      </c>
      <c r="C256" s="7">
        <v>97.74</v>
      </c>
      <c r="D256">
        <f t="shared" si="16"/>
        <v>1</v>
      </c>
    </row>
    <row r="257" spans="1:4" x14ac:dyDescent="0.3">
      <c r="A257" s="21" t="s">
        <v>151</v>
      </c>
      <c r="B257" s="3" t="s">
        <v>28</v>
      </c>
      <c r="C257" s="3">
        <v>-300</v>
      </c>
      <c r="D257">
        <f t="shared" si="16"/>
        <v>1</v>
      </c>
    </row>
    <row r="258" spans="1:4" x14ac:dyDescent="0.3">
      <c r="D258"/>
    </row>
  </sheetData>
  <sortState ref="B5:B257">
    <sortCondition ref="B7"/>
  </sortState>
  <pageMargins left="0.75" right="0.75" top="1" bottom="1" header="0.5" footer="0.5"/>
  <pageSetup paperSize="9" scale="10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Patate</dc:creator>
  <cp:lastModifiedBy>Dede</cp:lastModifiedBy>
  <dcterms:created xsi:type="dcterms:W3CDTF">2017-06-18T14:21:17Z</dcterms:created>
  <dcterms:modified xsi:type="dcterms:W3CDTF">2017-06-19T16:13:30Z</dcterms:modified>
</cp:coreProperties>
</file>