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320" windowHeight="9690" tabRatio="826" firstSheet="16" activeTab="25"/>
  </bookViews>
  <sheets>
    <sheet name="GETMA CONGO" sheetId="1" r:id="rId1"/>
    <sheet name="STTS SA" sheetId="2" r:id="rId2"/>
    <sheet name="CONGO ENERGY" sheetId="3" r:id="rId3"/>
    <sheet name="CONGO'STRAVEL" sheetId="4" r:id="rId4"/>
    <sheet name="COTRAS" sheetId="5" r:id="rId5"/>
    <sheet name="PERAM" sheetId="6" r:id="rId6"/>
    <sheet name="CLINIQUE GUENIN" sheetId="7" r:id="rId7"/>
    <sheet name="DHL CONGO" sheetId="8" r:id="rId8"/>
    <sheet name="SODEXO" sheetId="9" r:id="rId9"/>
    <sheet name="XEROX" sheetId="10" r:id="rId10"/>
    <sheet name="ASCOMA" sheetId="11" r:id="rId11"/>
    <sheet name="GROUPE ACTIF CONGO" sheetId="12" r:id="rId12"/>
    <sheet name="2F MULTI SERVICES" sheetId="13" r:id="rId13"/>
    <sheet name="OFIS CONGO" sheetId="14" r:id="rId14"/>
    <sheet name="MCMC" sheetId="15" r:id="rId15"/>
    <sheet name="MINISTERE FONCIERE" sheetId="16" r:id="rId16"/>
    <sheet name="DG POLICE" sheetId="17" r:id="rId17"/>
    <sheet name="ETRADIS CONGO" sheetId="18" r:id="rId18"/>
    <sheet name="PWC" sheetId="19" r:id="rId19"/>
    <sheet name="FUGRO" sheetId="20" r:id="rId20"/>
    <sheet name="AIR LIQUIDE" sheetId="21" r:id="rId21"/>
    <sheet name="MYLORD NET" sheetId="22" r:id="rId22"/>
    <sheet name="CONGO TELECOM" sheetId="23" r:id="rId23"/>
    <sheet name="PAIEMENTS ESPECE" sheetId="24" r:id="rId24"/>
    <sheet name="SACB CONGO" sheetId="25" r:id="rId25"/>
    <sheet name="SYNTHESE GENERALE " sheetId="26" r:id="rId26"/>
  </sheets>
  <calcPr calcId="114210"/>
</workbook>
</file>

<file path=xl/calcChain.xml><?xml version="1.0" encoding="utf-8"?>
<calcChain xmlns="http://schemas.openxmlformats.org/spreadsheetml/2006/main">
  <c r="H52" i="26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C26"/>
  <c r="D26"/>
  <c r="E26"/>
  <c r="H26"/>
  <c r="C25"/>
  <c r="D25"/>
  <c r="E25"/>
  <c r="H25"/>
  <c r="C24"/>
  <c r="D24"/>
  <c r="E24"/>
  <c r="H24"/>
  <c r="C23"/>
  <c r="D23"/>
  <c r="E23"/>
  <c r="H23"/>
  <c r="C22"/>
  <c r="D22"/>
  <c r="E22"/>
  <c r="H22"/>
  <c r="C21"/>
  <c r="D21"/>
  <c r="E21"/>
  <c r="H21"/>
  <c r="C20"/>
  <c r="D20"/>
  <c r="E20"/>
  <c r="H20"/>
  <c r="C19"/>
  <c r="D19"/>
  <c r="E19"/>
  <c r="H19"/>
  <c r="C18"/>
  <c r="D18"/>
  <c r="E18"/>
  <c r="H18"/>
  <c r="C17"/>
  <c r="D17"/>
  <c r="E17"/>
  <c r="H17"/>
  <c r="C16"/>
  <c r="D16"/>
  <c r="E16"/>
  <c r="H16"/>
  <c r="C15"/>
  <c r="D15"/>
  <c r="E15"/>
  <c r="H15"/>
  <c r="C14"/>
  <c r="D14"/>
  <c r="E14"/>
  <c r="H14"/>
  <c r="C13"/>
  <c r="D13"/>
  <c r="E13"/>
  <c r="H13"/>
  <c r="C12"/>
  <c r="D12"/>
  <c r="E12"/>
  <c r="H12"/>
  <c r="C11"/>
  <c r="D11"/>
  <c r="E11"/>
  <c r="H11"/>
  <c r="C10"/>
  <c r="D10"/>
  <c r="E10"/>
  <c r="H10"/>
  <c r="C9"/>
  <c r="D9"/>
  <c r="E9"/>
  <c r="H9"/>
  <c r="C8"/>
  <c r="D8"/>
  <c r="E8"/>
  <c r="H8"/>
  <c r="C7"/>
  <c r="D7"/>
  <c r="E7"/>
  <c r="H7"/>
  <c r="C6"/>
  <c r="D6"/>
  <c r="E6"/>
  <c r="H6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F87" i="25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53" i="26"/>
  <c r="F87" i="24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23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22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D53" i="26"/>
  <c r="G87" i="25"/>
  <c r="G87" i="24"/>
  <c r="G87" i="23"/>
  <c r="G87" i="22"/>
  <c r="E87" i="1"/>
  <c r="F87" i="21"/>
  <c r="G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20"/>
  <c r="E87"/>
  <c r="G87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6"/>
  <c r="F87" i="19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18"/>
  <c r="E8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7"/>
  <c r="G6"/>
  <c r="F87" i="17"/>
  <c r="E87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6"/>
  <c r="F87" i="16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 i="15"/>
  <c r="F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 i="14"/>
  <c r="F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13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12"/>
  <c r="G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11"/>
  <c r="E87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6"/>
  <c r="F87" i="10"/>
  <c r="G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9"/>
  <c r="E87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6"/>
  <c r="G87" i="8"/>
  <c r="F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6"/>
  <c r="E87"/>
  <c r="G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5"/>
  <c r="G87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4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3"/>
  <c r="E87"/>
  <c r="G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F87" i="2"/>
  <c r="E8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6" i="1"/>
  <c r="F87"/>
  <c r="G87"/>
  <c r="G87" i="16"/>
  <c r="G87" i="4"/>
  <c r="G87" i="13"/>
  <c r="G87" i="11"/>
  <c r="G87" i="9"/>
  <c r="G87" i="18"/>
  <c r="G87" i="19"/>
  <c r="G87" i="7"/>
  <c r="G87" i="17"/>
  <c r="G87" i="2"/>
  <c r="G7" i="1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C53" i="26"/>
  <c r="E53"/>
  <c r="H53"/>
</calcChain>
</file>

<file path=xl/sharedStrings.xml><?xml version="1.0" encoding="utf-8"?>
<sst xmlns="http://schemas.openxmlformats.org/spreadsheetml/2006/main" count="384" uniqueCount="132">
  <si>
    <t>Mouvement</t>
  </si>
  <si>
    <t>Solde</t>
  </si>
  <si>
    <t>DATE</t>
  </si>
  <si>
    <t>N°ENRE.</t>
  </si>
  <si>
    <t>N° FACTURES</t>
  </si>
  <si>
    <t>N°CHQUE</t>
  </si>
  <si>
    <t>Débit</t>
  </si>
  <si>
    <t>Crédit</t>
  </si>
  <si>
    <t>TOTAL</t>
  </si>
  <si>
    <t>Compte : 401.00 GETMA CONGO (01)</t>
  </si>
  <si>
    <t>REPORT2013</t>
  </si>
  <si>
    <t>Compte : FOURNISSEURS (01)</t>
  </si>
  <si>
    <t>N°</t>
  </si>
  <si>
    <t>Designation</t>
  </si>
  <si>
    <t>MONTANT</t>
  </si>
  <si>
    <t>RESTE</t>
  </si>
  <si>
    <t>GETMA CONGO</t>
  </si>
  <si>
    <t>STTS SA</t>
  </si>
  <si>
    <t>COTRAS</t>
  </si>
  <si>
    <t>CONGO ENERGY</t>
  </si>
  <si>
    <t>PWC</t>
  </si>
  <si>
    <t>SODEXO</t>
  </si>
  <si>
    <t>AIR LIQUIDE</t>
  </si>
  <si>
    <t>21/</t>
  </si>
  <si>
    <t>22/</t>
  </si>
  <si>
    <t>23/</t>
  </si>
  <si>
    <t>24/</t>
  </si>
  <si>
    <t>25/</t>
  </si>
  <si>
    <t>26/</t>
  </si>
  <si>
    <t>27/</t>
  </si>
  <si>
    <t>28/</t>
  </si>
  <si>
    <t xml:space="preserve"> </t>
  </si>
  <si>
    <t>29/</t>
  </si>
  <si>
    <t>30/</t>
  </si>
  <si>
    <t>31/</t>
  </si>
  <si>
    <t>32/</t>
  </si>
  <si>
    <t>33/</t>
  </si>
  <si>
    <t>34/</t>
  </si>
  <si>
    <t>CLINIQUE GUENIN</t>
  </si>
  <si>
    <t>35/</t>
  </si>
  <si>
    <t>36/</t>
  </si>
  <si>
    <t>XEROX</t>
  </si>
  <si>
    <t>37/</t>
  </si>
  <si>
    <t>38/</t>
  </si>
  <si>
    <t>40/</t>
  </si>
  <si>
    <t>41/</t>
  </si>
  <si>
    <t>42/</t>
  </si>
  <si>
    <t>43/</t>
  </si>
  <si>
    <t>44/</t>
  </si>
  <si>
    <t>FUGRO</t>
  </si>
  <si>
    <t>45/</t>
  </si>
  <si>
    <t>46/</t>
  </si>
  <si>
    <t>47/</t>
  </si>
  <si>
    <t>PERAM</t>
  </si>
  <si>
    <t>48/</t>
  </si>
  <si>
    <t>Total</t>
  </si>
  <si>
    <t xml:space="preserve">                       CHEQUE EN COURS</t>
  </si>
  <si>
    <t>DHL CONGO</t>
  </si>
  <si>
    <t>ASCOMA</t>
  </si>
  <si>
    <t>GROUPE ACTIF CONGO</t>
  </si>
  <si>
    <t>2F MULTI SERVICES</t>
  </si>
  <si>
    <t>OFIS CONGO</t>
  </si>
  <si>
    <t>MCMC</t>
  </si>
  <si>
    <t>DG POLICE</t>
  </si>
  <si>
    <t>REPORT 2012</t>
  </si>
  <si>
    <t>Compte :   STTS -SA</t>
  </si>
  <si>
    <t>Compte : CONGO ENERGY</t>
  </si>
  <si>
    <t>FN°072/12/012/PRM</t>
  </si>
  <si>
    <t>Compte : MYLORD NET</t>
  </si>
  <si>
    <t>FN°569/MYN/13/01</t>
  </si>
  <si>
    <t>FN°009</t>
  </si>
  <si>
    <t>FN°2012/12005358</t>
  </si>
  <si>
    <t>FN°2012/12005080</t>
  </si>
  <si>
    <t>FN°1261/12</t>
  </si>
  <si>
    <t>Compte : PWC</t>
  </si>
  <si>
    <t>Compte : CLINIQUE GUENIN</t>
  </si>
  <si>
    <t>Compte : PERAM</t>
  </si>
  <si>
    <t>FN°1262/12</t>
  </si>
  <si>
    <t>FN°1263/12</t>
  </si>
  <si>
    <t>FN°L2891A/12</t>
  </si>
  <si>
    <t>FN°CS2957A/12</t>
  </si>
  <si>
    <t>FN°CS2864A/12</t>
  </si>
  <si>
    <t>FN°082/ETRADIS/MJC/2012</t>
  </si>
  <si>
    <t>FN°D031/MJC/2012</t>
  </si>
  <si>
    <t>FN°SC12122013</t>
  </si>
  <si>
    <t>Compte : SODEXO</t>
  </si>
  <si>
    <t xml:space="preserve">Compte :  ETRADIS </t>
  </si>
  <si>
    <t>FN°SC1212203</t>
  </si>
  <si>
    <t>Compte :  FUGRO</t>
  </si>
  <si>
    <t>FN°2FRI004968</t>
  </si>
  <si>
    <t>FN°1C3058A/12</t>
  </si>
  <si>
    <t>Compte : XEROX</t>
  </si>
  <si>
    <t>FN°IC3056A/12</t>
  </si>
  <si>
    <t>Compte : COTRAS</t>
  </si>
  <si>
    <t>FN°001/CTRS/01/2013</t>
  </si>
  <si>
    <t>Compte : ETS MCMC</t>
  </si>
  <si>
    <t>FN°0014/10/2012</t>
  </si>
  <si>
    <t>FN°PNRI95584</t>
  </si>
  <si>
    <t>Compte :CONGO TELECOM</t>
  </si>
  <si>
    <t>FN°1292061312</t>
  </si>
  <si>
    <t>Compte : CAISSE</t>
  </si>
  <si>
    <t>KDA FN°38</t>
  </si>
  <si>
    <t>KDA FN°39</t>
  </si>
  <si>
    <t>AVENANT N°01-2013</t>
  </si>
  <si>
    <t>PRESTATION YANNICK</t>
  </si>
  <si>
    <t>FN°020/GAC/12/2012</t>
  </si>
  <si>
    <t>Compte : GROUPE ACTIF CONGO</t>
  </si>
  <si>
    <t>FN°2012 /12/71</t>
  </si>
  <si>
    <t>Compte : 2F MULTI SERVICES</t>
  </si>
  <si>
    <t>FN°001/2FMS/2013</t>
  </si>
  <si>
    <t>FN°2FOI002799</t>
  </si>
  <si>
    <t>Compte : OFIS CONGO</t>
  </si>
  <si>
    <t>FN°12120684</t>
  </si>
  <si>
    <t xml:space="preserve">Compte : AIR LIQUIDE </t>
  </si>
  <si>
    <t>FN°FAPN164023</t>
  </si>
  <si>
    <t>Compte : CONGO'S TRAVEL</t>
  </si>
  <si>
    <t>FN°FC007781</t>
  </si>
  <si>
    <t>FN°0FC007526</t>
  </si>
  <si>
    <t>Compte : MINISTERE AFF. FONCIERES</t>
  </si>
  <si>
    <t>FN°2013</t>
  </si>
  <si>
    <t>FN°0015/22/2012</t>
  </si>
  <si>
    <t>Compte : SCAB CONGO</t>
  </si>
  <si>
    <t>FN°122773/2012/SACB</t>
  </si>
  <si>
    <t>FN°FC007862</t>
  </si>
  <si>
    <t>FN°FC007562</t>
  </si>
  <si>
    <t>FN°FC007543</t>
  </si>
  <si>
    <t>Compte : DG POLICE</t>
  </si>
  <si>
    <t>Compte : ASCOMA</t>
  </si>
  <si>
    <t>Compte : DHL CONGO</t>
  </si>
  <si>
    <t>CONGO''STRAVEL</t>
  </si>
  <si>
    <t>MINISTERE FONCIERE</t>
  </si>
  <si>
    <t>ETRADIS CONGO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</si>
</sst>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_-* #,##0.0\ _€_-;\-* #,##0.0\ _€_-;_-* &quot;-&quot;?\ _€_-;_-@_-"/>
    <numFmt numFmtId="165" formatCode="d/m/yy;@"/>
    <numFmt numFmtId="166" formatCode="#,##0_ ;\-#,##0\ "/>
  </numFmts>
  <fonts count="3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6"/>
      <name val="Calibri"/>
      <family val="2"/>
    </font>
    <font>
      <b/>
      <sz val="11"/>
      <name val="Calibri"/>
      <family val="2"/>
    </font>
    <font>
      <b/>
      <sz val="8"/>
      <color indexed="10"/>
      <name val="Calibri"/>
      <family val="2"/>
    </font>
    <font>
      <b/>
      <sz val="8"/>
      <color indexed="8"/>
      <name val="Calibri"/>
      <family val="2"/>
    </font>
    <font>
      <sz val="8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indexed="10"/>
      <name val="Calibri"/>
      <family val="2"/>
    </font>
    <font>
      <b/>
      <sz val="10"/>
      <color indexed="10"/>
      <name val="Calibri"/>
      <family val="2"/>
    </font>
    <font>
      <sz val="8"/>
      <color indexed="18"/>
      <name val="Verdana"/>
      <family val="2"/>
    </font>
    <font>
      <b/>
      <sz val="8"/>
      <color indexed="56"/>
      <name val="Verdana"/>
      <family val="2"/>
    </font>
    <font>
      <sz val="8"/>
      <color indexed="18"/>
      <name val="Calibri"/>
      <family val="2"/>
    </font>
    <font>
      <sz val="8"/>
      <color indexed="56"/>
      <name val="Verdana"/>
      <family val="2"/>
    </font>
    <font>
      <sz val="8"/>
      <name val="Verdana"/>
      <family val="2"/>
    </font>
    <font>
      <sz val="9"/>
      <color indexed="8"/>
      <name val="Calibri"/>
      <family val="2"/>
    </font>
    <font>
      <sz val="9"/>
      <name val="Verdana"/>
      <family val="2"/>
    </font>
    <font>
      <sz val="9"/>
      <color indexed="10"/>
      <name val="Verdana"/>
      <family val="2"/>
    </font>
    <font>
      <sz val="9"/>
      <color indexed="10"/>
      <name val="Calibri"/>
      <family val="2"/>
    </font>
    <font>
      <sz val="9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b/>
      <sz val="9"/>
      <color indexed="8"/>
      <name val="Calibri"/>
      <family val="2"/>
    </font>
    <font>
      <b/>
      <sz val="9"/>
      <color indexed="10"/>
      <name val="Verdana"/>
      <family val="2"/>
    </font>
    <font>
      <b/>
      <sz val="9"/>
      <color indexed="56"/>
      <name val="Verdana"/>
      <family val="2"/>
    </font>
    <font>
      <sz val="9"/>
      <color indexed="8"/>
      <name val="Courier New"/>
      <family val="3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1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Font="1"/>
    <xf numFmtId="43" fontId="3" fillId="0" borderId="0" xfId="1" applyFont="1" applyAlignment="1">
      <alignment horizontal="center"/>
    </xf>
    <xf numFmtId="41" fontId="0" fillId="0" borderId="0" xfId="0" applyNumberFormat="1" applyFont="1"/>
    <xf numFmtId="43" fontId="0" fillId="0" borderId="0" xfId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3" fontId="5" fillId="0" borderId="6" xfId="0" applyNumberFormat="1" applyFont="1" applyFill="1" applyBorder="1" applyAlignment="1">
      <alignment horizontal="center"/>
    </xf>
    <xf numFmtId="43" fontId="4" fillId="2" borderId="6" xfId="1" applyFont="1" applyFill="1" applyBorder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43" fontId="4" fillId="2" borderId="10" xfId="1" applyFont="1" applyFill="1" applyBorder="1" applyAlignment="1">
      <alignment horizontal="center"/>
    </xf>
    <xf numFmtId="14" fontId="10" fillId="0" borderId="8" xfId="0" applyNumberFormat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41" fontId="10" fillId="0" borderId="12" xfId="1" applyNumberFormat="1" applyFont="1" applyFill="1" applyBorder="1" applyAlignment="1">
      <alignment horizontal="center"/>
    </xf>
    <xf numFmtId="43" fontId="4" fillId="2" borderId="8" xfId="1" applyFont="1" applyFill="1" applyBorder="1" applyAlignment="1">
      <alignment horizontal="center"/>
    </xf>
    <xf numFmtId="41" fontId="10" fillId="0" borderId="9" xfId="1" applyNumberFormat="1" applyFont="1" applyFill="1" applyBorder="1"/>
    <xf numFmtId="41" fontId="4" fillId="0" borderId="9" xfId="1" applyNumberFormat="1" applyFont="1" applyFill="1" applyBorder="1"/>
    <xf numFmtId="1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43" fontId="5" fillId="0" borderId="11" xfId="1" applyFont="1" applyFill="1" applyBorder="1" applyAlignment="1">
      <alignment horizontal="center"/>
    </xf>
    <xf numFmtId="41" fontId="4" fillId="0" borderId="13" xfId="1" applyNumberFormat="1" applyFont="1" applyFill="1" applyBorder="1" applyAlignment="1">
      <alignment horizontal="center"/>
    </xf>
    <xf numFmtId="164" fontId="5" fillId="0" borderId="11" xfId="0" applyNumberFormat="1" applyFont="1" applyFill="1" applyBorder="1" applyAlignment="1">
      <alignment horizontal="center"/>
    </xf>
    <xf numFmtId="41" fontId="4" fillId="0" borderId="12" xfId="1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43" fontId="5" fillId="0" borderId="16" xfId="1" applyFont="1" applyFill="1" applyBorder="1" applyAlignment="1">
      <alignment horizontal="center"/>
    </xf>
    <xf numFmtId="41" fontId="4" fillId="0" borderId="17" xfId="1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7" fillId="0" borderId="11" xfId="0" applyFont="1" applyFill="1" applyBorder="1"/>
    <xf numFmtId="41" fontId="3" fillId="0" borderId="12" xfId="1" applyNumberFormat="1" applyFont="1" applyFill="1" applyBorder="1" applyAlignment="1">
      <alignment horizontal="center"/>
    </xf>
    <xf numFmtId="14" fontId="3" fillId="0" borderId="8" xfId="0" applyNumberFormat="1" applyFont="1" applyFill="1" applyBorder="1" applyAlignment="1">
      <alignment horizontal="center"/>
    </xf>
    <xf numFmtId="165" fontId="4" fillId="0" borderId="8" xfId="0" applyNumberFormat="1" applyFont="1" applyFill="1" applyBorder="1" applyAlignment="1">
      <alignment horizontal="center"/>
    </xf>
    <xf numFmtId="3" fontId="4" fillId="0" borderId="9" xfId="0" applyNumberFormat="1" applyFont="1" applyFill="1" applyBorder="1" applyAlignment="1">
      <alignment horizontal="center"/>
    </xf>
    <xf numFmtId="0" fontId="5" fillId="0" borderId="11" xfId="0" applyFont="1" applyFill="1" applyBorder="1"/>
    <xf numFmtId="14" fontId="8" fillId="0" borderId="8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43" fontId="5" fillId="2" borderId="19" xfId="1" applyFont="1" applyFill="1" applyBorder="1" applyAlignment="1">
      <alignment horizontal="center"/>
    </xf>
    <xf numFmtId="41" fontId="0" fillId="0" borderId="0" xfId="0" applyNumberFormat="1" applyFont="1" applyAlignment="1">
      <alignment horizontal="center"/>
    </xf>
    <xf numFmtId="41" fontId="12" fillId="0" borderId="0" xfId="0" applyNumberFormat="1" applyFont="1"/>
    <xf numFmtId="0" fontId="5" fillId="0" borderId="0" xfId="0" applyNumberFormat="1" applyFont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9" fillId="0" borderId="4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7" fillId="0" borderId="11" xfId="0" applyFont="1" applyBorder="1"/>
    <xf numFmtId="14" fontId="4" fillId="0" borderId="14" xfId="0" applyNumberFormat="1" applyFont="1" applyFill="1" applyBorder="1" applyAlignment="1">
      <alignment horizontal="center"/>
    </xf>
    <xf numFmtId="43" fontId="5" fillId="0" borderId="11" xfId="1" applyFont="1" applyFill="1" applyBorder="1" applyAlignment="1"/>
    <xf numFmtId="43" fontId="5" fillId="0" borderId="11" xfId="1" applyFont="1" applyFill="1" applyBorder="1"/>
    <xf numFmtId="165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4" fillId="0" borderId="8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0" fontId="5" fillId="0" borderId="11" xfId="0" applyFont="1" applyBorder="1"/>
    <xf numFmtId="0" fontId="0" fillId="0" borderId="20" xfId="0" applyFont="1" applyBorder="1"/>
    <xf numFmtId="0" fontId="3" fillId="0" borderId="20" xfId="0" applyFont="1" applyBorder="1"/>
    <xf numFmtId="0" fontId="11" fillId="0" borderId="20" xfId="0" applyNumberFormat="1" applyFont="1" applyFill="1" applyBorder="1" applyAlignment="1">
      <alignment horizontal="center"/>
    </xf>
    <xf numFmtId="165" fontId="5" fillId="0" borderId="8" xfId="0" applyNumberFormat="1" applyFont="1" applyFill="1" applyBorder="1" applyAlignment="1">
      <alignment horizontal="center"/>
    </xf>
    <xf numFmtId="0" fontId="5" fillId="0" borderId="8" xfId="0" applyFont="1" applyFill="1" applyBorder="1"/>
    <xf numFmtId="43" fontId="4" fillId="2" borderId="21" xfId="1" applyFont="1" applyFill="1" applyBorder="1" applyAlignment="1">
      <alignment horizontal="center"/>
    </xf>
    <xf numFmtId="1" fontId="4" fillId="0" borderId="0" xfId="1" applyNumberFormat="1" applyFont="1" applyAlignment="1">
      <alignment horizontal="center"/>
    </xf>
    <xf numFmtId="1" fontId="4" fillId="0" borderId="4" xfId="1" applyNumberFormat="1" applyFont="1" applyBorder="1" applyAlignment="1">
      <alignment horizontal="center"/>
    </xf>
    <xf numFmtId="1" fontId="5" fillId="0" borderId="4" xfId="1" applyNumberFormat="1" applyFont="1" applyFill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1" fontId="0" fillId="0" borderId="0" xfId="1" applyNumberFormat="1" applyFont="1"/>
    <xf numFmtId="1" fontId="4" fillId="0" borderId="0" xfId="1" applyNumberFormat="1" applyFont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41" fontId="4" fillId="0" borderId="9" xfId="1" applyNumberFormat="1" applyFont="1" applyBorder="1"/>
    <xf numFmtId="41" fontId="4" fillId="0" borderId="9" xfId="1" applyNumberFormat="1" applyFont="1" applyFill="1" applyBorder="1" applyAlignment="1"/>
    <xf numFmtId="41" fontId="10" fillId="0" borderId="9" xfId="1" applyNumberFormat="1" applyFont="1" applyFill="1" applyBorder="1" applyAlignment="1">
      <alignment horizontal="center"/>
    </xf>
    <xf numFmtId="41" fontId="4" fillId="0" borderId="9" xfId="1" applyNumberFormat="1" applyFont="1" applyFill="1" applyBorder="1" applyAlignment="1">
      <alignment horizontal="center"/>
    </xf>
    <xf numFmtId="41" fontId="5" fillId="0" borderId="12" xfId="1" applyNumberFormat="1" applyFont="1" applyFill="1" applyBorder="1" applyAlignment="1">
      <alignment horizontal="center"/>
    </xf>
    <xf numFmtId="41" fontId="5" fillId="0" borderId="9" xfId="1" applyNumberFormat="1" applyFont="1" applyFill="1" applyBorder="1" applyAlignment="1">
      <alignment horizontal="right"/>
    </xf>
    <xf numFmtId="41" fontId="4" fillId="0" borderId="22" xfId="1" applyNumberFormat="1" applyFont="1" applyFill="1" applyBorder="1" applyAlignment="1">
      <alignment horizontal="center"/>
    </xf>
    <xf numFmtId="41" fontId="4" fillId="0" borderId="15" xfId="1" applyNumberFormat="1" applyFont="1" applyFill="1" applyBorder="1" applyAlignment="1">
      <alignment horizontal="center"/>
    </xf>
    <xf numFmtId="41" fontId="8" fillId="0" borderId="12" xfId="1" applyNumberFormat="1" applyFont="1" applyFill="1" applyBorder="1" applyAlignment="1">
      <alignment horizontal="center"/>
    </xf>
    <xf numFmtId="41" fontId="16" fillId="0" borderId="9" xfId="1" applyNumberFormat="1" applyFont="1" applyFill="1" applyBorder="1" applyAlignment="1">
      <alignment horizontal="center"/>
    </xf>
    <xf numFmtId="41" fontId="11" fillId="0" borderId="9" xfId="1" applyNumberFormat="1" applyFont="1" applyFill="1" applyBorder="1"/>
    <xf numFmtId="41" fontId="3" fillId="0" borderId="9" xfId="1" applyNumberFormat="1" applyFont="1" applyFill="1" applyBorder="1" applyAlignment="1">
      <alignment horizontal="center"/>
    </xf>
    <xf numFmtId="41" fontId="4" fillId="0" borderId="9" xfId="1" applyNumberFormat="1" applyFont="1" applyBorder="1" applyAlignment="1">
      <alignment horizontal="center"/>
    </xf>
    <xf numFmtId="41" fontId="4" fillId="0" borderId="12" xfId="1" applyNumberFormat="1" applyFont="1" applyBorder="1" applyAlignment="1">
      <alignment horizontal="center"/>
    </xf>
    <xf numFmtId="41" fontId="8" fillId="0" borderId="18" xfId="1" applyNumberFormat="1" applyFont="1" applyBorder="1" applyAlignment="1">
      <alignment horizontal="center"/>
    </xf>
    <xf numFmtId="41" fontId="5" fillId="0" borderId="3" xfId="1" applyNumberFormat="1" applyFont="1" applyBorder="1" applyAlignment="1">
      <alignment horizontal="center"/>
    </xf>
    <xf numFmtId="0" fontId="0" fillId="0" borderId="0" xfId="0" applyFill="1" applyBorder="1"/>
    <xf numFmtId="43" fontId="4" fillId="2" borderId="14" xfId="1" applyFont="1" applyFill="1" applyBorder="1" applyAlignment="1">
      <alignment horizontal="center"/>
    </xf>
    <xf numFmtId="0" fontId="8" fillId="0" borderId="8" xfId="0" applyFont="1" applyFill="1" applyBorder="1"/>
    <xf numFmtId="41" fontId="8" fillId="0" borderId="8" xfId="1" applyNumberFormat="1" applyFont="1" applyFill="1" applyBorder="1"/>
    <xf numFmtId="41" fontId="5" fillId="0" borderId="9" xfId="1" applyNumberFormat="1" applyFont="1" applyFill="1" applyBorder="1" applyAlignment="1">
      <alignment horizontal="center"/>
    </xf>
    <xf numFmtId="41" fontId="5" fillId="0" borderId="13" xfId="1" applyNumberFormat="1" applyFont="1" applyFill="1" applyBorder="1" applyAlignment="1">
      <alignment horizontal="center"/>
    </xf>
    <xf numFmtId="43" fontId="8" fillId="0" borderId="11" xfId="1" applyFont="1" applyFill="1" applyBorder="1"/>
    <xf numFmtId="41" fontId="8" fillId="0" borderId="9" xfId="1" applyNumberFormat="1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7" fillId="0" borderId="3" xfId="0" applyFont="1" applyFill="1" applyBorder="1"/>
    <xf numFmtId="3" fontId="17" fillId="0" borderId="0" xfId="0" applyNumberFormat="1" applyFont="1" applyFill="1" applyBorder="1" applyAlignment="1">
      <alignment horizontal="center"/>
    </xf>
    <xf numFmtId="0" fontId="18" fillId="3" borderId="18" xfId="0" applyFont="1" applyFill="1" applyBorder="1" applyAlignment="1">
      <alignment horizontal="left"/>
    </xf>
    <xf numFmtId="0" fontId="18" fillId="3" borderId="24" xfId="0" applyFont="1" applyFill="1" applyBorder="1" applyAlignment="1">
      <alignment horizontal="left"/>
    </xf>
    <xf numFmtId="0" fontId="3" fillId="0" borderId="0" xfId="0" applyNumberFormat="1" applyFont="1" applyAlignment="1">
      <alignment horizontal="center"/>
    </xf>
    <xf numFmtId="43" fontId="19" fillId="0" borderId="0" xfId="1" applyFont="1" applyFill="1" applyBorder="1" applyAlignment="1">
      <alignment horizontal="center"/>
    </xf>
    <xf numFmtId="3" fontId="19" fillId="0" borderId="0" xfId="0" applyNumberFormat="1" applyFont="1" applyFill="1" applyBorder="1" applyAlignment="1">
      <alignment horizontal="center"/>
    </xf>
    <xf numFmtId="0" fontId="20" fillId="0" borderId="0" xfId="0" applyFont="1"/>
    <xf numFmtId="0" fontId="21" fillId="0" borderId="0" xfId="0" applyFont="1" applyBorder="1"/>
    <xf numFmtId="43" fontId="3" fillId="0" borderId="0" xfId="1" applyFont="1"/>
    <xf numFmtId="0" fontId="0" fillId="0" borderId="0" xfId="0" applyFont="1" applyBorder="1"/>
    <xf numFmtId="43" fontId="3" fillId="0" borderId="0" xfId="1" applyFont="1" applyBorder="1"/>
    <xf numFmtId="0" fontId="22" fillId="0" borderId="25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22" fillId="5" borderId="1" xfId="0" applyNumberFormat="1" applyFont="1" applyFill="1" applyBorder="1" applyAlignment="1">
      <alignment horizontal="center"/>
    </xf>
    <xf numFmtId="43" fontId="22" fillId="5" borderId="1" xfId="1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/>
    </xf>
    <xf numFmtId="0" fontId="23" fillId="0" borderId="6" xfId="0" applyFont="1" applyBorder="1"/>
    <xf numFmtId="0" fontId="23" fillId="4" borderId="6" xfId="0" applyFont="1" applyFill="1" applyBorder="1"/>
    <xf numFmtId="0" fontId="22" fillId="5" borderId="6" xfId="0" applyNumberFormat="1" applyFont="1" applyFill="1" applyBorder="1" applyAlignment="1">
      <alignment horizontal="center"/>
    </xf>
    <xf numFmtId="43" fontId="22" fillId="5" borderId="6" xfId="1" applyFont="1" applyFill="1" applyBorder="1" applyAlignment="1"/>
    <xf numFmtId="0" fontId="22" fillId="5" borderId="6" xfId="0" applyFont="1" applyFill="1" applyBorder="1"/>
    <xf numFmtId="1" fontId="23" fillId="0" borderId="26" xfId="0" applyNumberFormat="1" applyFont="1" applyFill="1" applyBorder="1" applyAlignment="1">
      <alignment horizontal="center"/>
    </xf>
    <xf numFmtId="165" fontId="23" fillId="0" borderId="1" xfId="0" applyNumberFormat="1" applyFont="1" applyFill="1" applyBorder="1" applyAlignment="1">
      <alignment horizontal="left"/>
    </xf>
    <xf numFmtId="166" fontId="25" fillId="0" borderId="13" xfId="1" applyNumberFormat="1" applyFont="1" applyBorder="1" applyAlignment="1">
      <alignment horizontal="center"/>
    </xf>
    <xf numFmtId="3" fontId="23" fillId="4" borderId="21" xfId="0" applyNumberFormat="1" applyFont="1" applyFill="1" applyBorder="1" applyAlignment="1">
      <alignment horizontal="center"/>
    </xf>
    <xf numFmtId="0" fontId="22" fillId="5" borderId="21" xfId="0" applyNumberFormat="1" applyFont="1" applyFill="1" applyBorder="1" applyAlignment="1">
      <alignment horizontal="center"/>
    </xf>
    <xf numFmtId="166" fontId="25" fillId="5" borderId="27" xfId="1" applyNumberFormat="1" applyFont="1" applyFill="1" applyBorder="1" applyAlignment="1">
      <alignment horizontal="center"/>
    </xf>
    <xf numFmtId="166" fontId="22" fillId="5" borderId="27" xfId="1" applyNumberFormat="1" applyFont="1" applyFill="1" applyBorder="1"/>
    <xf numFmtId="1" fontId="23" fillId="0" borderId="28" xfId="0" applyNumberFormat="1" applyFont="1" applyFill="1" applyBorder="1" applyAlignment="1">
      <alignment horizontal="center"/>
    </xf>
    <xf numFmtId="0" fontId="26" fillId="0" borderId="11" xfId="0" applyFont="1" applyFill="1" applyBorder="1" applyAlignment="1">
      <alignment horizontal="left"/>
    </xf>
    <xf numFmtId="166" fontId="13" fillId="0" borderId="11" xfId="1" applyNumberFormat="1" applyFont="1" applyBorder="1" applyAlignment="1">
      <alignment horizontal="center"/>
    </xf>
    <xf numFmtId="3" fontId="23" fillId="4" borderId="29" xfId="0" applyNumberFormat="1" applyFont="1" applyFill="1" applyBorder="1" applyAlignment="1">
      <alignment horizontal="center"/>
    </xf>
    <xf numFmtId="0" fontId="15" fillId="5" borderId="29" xfId="0" applyNumberFormat="1" applyFont="1" applyFill="1" applyBorder="1" applyAlignment="1">
      <alignment horizontal="center"/>
    </xf>
    <xf numFmtId="166" fontId="25" fillId="5" borderId="11" xfId="1" applyNumberFormat="1" applyFont="1" applyFill="1" applyBorder="1" applyAlignment="1">
      <alignment horizontal="center"/>
    </xf>
    <xf numFmtId="166" fontId="22" fillId="5" borderId="11" xfId="1" applyNumberFormat="1" applyFont="1" applyFill="1" applyBorder="1"/>
    <xf numFmtId="0" fontId="22" fillId="5" borderId="29" xfId="0" applyNumberFormat="1" applyFont="1" applyFill="1" applyBorder="1" applyAlignment="1">
      <alignment horizontal="center"/>
    </xf>
    <xf numFmtId="1" fontId="23" fillId="0" borderId="28" xfId="0" applyNumberFormat="1" applyFont="1" applyBorder="1" applyAlignment="1">
      <alignment horizontal="center"/>
    </xf>
    <xf numFmtId="166" fontId="22" fillId="0" borderId="11" xfId="1" applyNumberFormat="1" applyFont="1" applyBorder="1" applyAlignment="1">
      <alignment horizontal="center"/>
    </xf>
    <xf numFmtId="0" fontId="26" fillId="0" borderId="11" xfId="0" applyFont="1" applyBorder="1" applyAlignment="1">
      <alignment horizontal="left"/>
    </xf>
    <xf numFmtId="166" fontId="13" fillId="0" borderId="11" xfId="1" applyNumberFormat="1" applyFont="1" applyFill="1" applyBorder="1" applyAlignment="1">
      <alignment horizontal="center"/>
    </xf>
    <xf numFmtId="166" fontId="25" fillId="0" borderId="13" xfId="1" applyNumberFormat="1" applyFont="1" applyFill="1" applyBorder="1" applyAlignment="1">
      <alignment horizontal="center"/>
    </xf>
    <xf numFmtId="1" fontId="27" fillId="0" borderId="28" xfId="0" applyNumberFormat="1" applyFont="1" applyFill="1" applyBorder="1" applyAlignment="1">
      <alignment horizontal="center"/>
    </xf>
    <xf numFmtId="0" fontId="14" fillId="6" borderId="29" xfId="0" applyNumberFormat="1" applyFont="1" applyFill="1" applyBorder="1" applyAlignment="1">
      <alignment horizontal="center"/>
    </xf>
    <xf numFmtId="166" fontId="14" fillId="6" borderId="11" xfId="1" applyNumberFormat="1" applyFont="1" applyFill="1" applyBorder="1" applyAlignment="1">
      <alignment horizontal="center"/>
    </xf>
    <xf numFmtId="166" fontId="14" fillId="6" borderId="11" xfId="1" applyNumberFormat="1" applyFont="1" applyFill="1" applyBorder="1"/>
    <xf numFmtId="0" fontId="26" fillId="0" borderId="16" xfId="0" applyFont="1" applyFill="1" applyBorder="1" applyAlignment="1">
      <alignment horizontal="left"/>
    </xf>
    <xf numFmtId="166" fontId="25" fillId="0" borderId="17" xfId="1" applyNumberFormat="1" applyFont="1" applyBorder="1" applyAlignment="1">
      <alignment horizontal="center"/>
    </xf>
    <xf numFmtId="166" fontId="22" fillId="0" borderId="16" xfId="1" applyNumberFormat="1" applyFont="1" applyBorder="1" applyAlignment="1">
      <alignment horizontal="center"/>
    </xf>
    <xf numFmtId="3" fontId="23" fillId="4" borderId="30" xfId="0" applyNumberFormat="1" applyFont="1" applyFill="1" applyBorder="1" applyAlignment="1">
      <alignment horizontal="center"/>
    </xf>
    <xf numFmtId="0" fontId="22" fillId="5" borderId="30" xfId="0" applyNumberFormat="1" applyFont="1" applyFill="1" applyBorder="1" applyAlignment="1">
      <alignment horizontal="center"/>
    </xf>
    <xf numFmtId="166" fontId="25" fillId="5" borderId="16" xfId="1" applyNumberFormat="1" applyFont="1" applyFill="1" applyBorder="1" applyAlignment="1">
      <alignment horizontal="center"/>
    </xf>
    <xf numFmtId="166" fontId="22" fillId="5" borderId="16" xfId="1" applyNumberFormat="1" applyFont="1" applyFill="1" applyBorder="1"/>
    <xf numFmtId="0" fontId="26" fillId="0" borderId="3" xfId="0" applyFont="1" applyFill="1" applyBorder="1" applyAlignment="1">
      <alignment horizontal="left"/>
    </xf>
    <xf numFmtId="166" fontId="25" fillId="0" borderId="3" xfId="1" applyNumberFormat="1" applyFont="1" applyBorder="1" applyAlignment="1">
      <alignment horizontal="center"/>
    </xf>
    <xf numFmtId="166" fontId="22" fillId="0" borderId="3" xfId="1" applyNumberFormat="1" applyFont="1" applyBorder="1" applyAlignment="1">
      <alignment horizontal="center"/>
    </xf>
    <xf numFmtId="3" fontId="23" fillId="4" borderId="24" xfId="0" applyNumberFormat="1" applyFont="1" applyFill="1" applyBorder="1" applyAlignment="1">
      <alignment horizontal="center"/>
    </xf>
    <xf numFmtId="0" fontId="15" fillId="5" borderId="24" xfId="0" applyNumberFormat="1" applyFont="1" applyFill="1" applyBorder="1" applyAlignment="1">
      <alignment horizontal="center"/>
    </xf>
    <xf numFmtId="166" fontId="25" fillId="5" borderId="3" xfId="1" applyNumberFormat="1" applyFont="1" applyFill="1" applyBorder="1" applyAlignment="1">
      <alignment horizontal="center"/>
    </xf>
    <xf numFmtId="166" fontId="22" fillId="5" borderId="3" xfId="1" applyNumberFormat="1" applyFont="1" applyFill="1" applyBorder="1"/>
    <xf numFmtId="0" fontId="26" fillId="0" borderId="23" xfId="0" applyFont="1" applyFill="1" applyBorder="1" applyAlignment="1">
      <alignment horizontal="left"/>
    </xf>
    <xf numFmtId="166" fontId="25" fillId="0" borderId="31" xfId="1" applyNumberFormat="1" applyFont="1" applyFill="1" applyBorder="1" applyAlignment="1">
      <alignment horizontal="center"/>
    </xf>
    <xf numFmtId="166" fontId="13" fillId="0" borderId="23" xfId="1" applyNumberFormat="1" applyFont="1" applyFill="1" applyBorder="1" applyAlignment="1">
      <alignment horizontal="center"/>
    </xf>
    <xf numFmtId="3" fontId="23" fillId="4" borderId="32" xfId="0" applyNumberFormat="1" applyFont="1" applyFill="1" applyBorder="1" applyAlignment="1">
      <alignment horizontal="center"/>
    </xf>
    <xf numFmtId="0" fontId="22" fillId="5" borderId="32" xfId="0" applyNumberFormat="1" applyFont="1" applyFill="1" applyBorder="1" applyAlignment="1">
      <alignment horizontal="center"/>
    </xf>
    <xf numFmtId="166" fontId="25" fillId="5" borderId="23" xfId="1" applyNumberFormat="1" applyFont="1" applyFill="1" applyBorder="1" applyAlignment="1">
      <alignment horizontal="center"/>
    </xf>
    <xf numFmtId="166" fontId="22" fillId="5" borderId="23" xfId="1" applyNumberFormat="1" applyFont="1" applyFill="1" applyBorder="1"/>
    <xf numFmtId="0" fontId="26" fillId="7" borderId="11" xfId="0" applyFont="1" applyFill="1" applyBorder="1" applyAlignment="1">
      <alignment horizontal="left"/>
    </xf>
    <xf numFmtId="166" fontId="25" fillId="7" borderId="13" xfId="1" applyNumberFormat="1" applyFont="1" applyFill="1" applyBorder="1" applyAlignment="1">
      <alignment horizontal="center"/>
    </xf>
    <xf numFmtId="166" fontId="13" fillId="7" borderId="11" xfId="1" applyNumberFormat="1" applyFont="1" applyFill="1" applyBorder="1" applyAlignment="1">
      <alignment horizontal="center"/>
    </xf>
    <xf numFmtId="165" fontId="23" fillId="0" borderId="28" xfId="0" applyNumberFormat="1" applyFont="1" applyBorder="1" applyAlignment="1">
      <alignment horizontal="center"/>
    </xf>
    <xf numFmtId="166" fontId="25" fillId="7" borderId="31" xfId="1" applyNumberFormat="1" applyFont="1" applyFill="1" applyBorder="1" applyAlignment="1">
      <alignment horizontal="center"/>
    </xf>
    <xf numFmtId="0" fontId="25" fillId="5" borderId="29" xfId="0" applyNumberFormat="1" applyFont="1" applyFill="1" applyBorder="1" applyAlignment="1">
      <alignment horizontal="center"/>
    </xf>
    <xf numFmtId="166" fontId="25" fillId="0" borderId="0" xfId="1" applyNumberFormat="1" applyFont="1" applyBorder="1" applyAlignment="1">
      <alignment horizontal="center"/>
    </xf>
    <xf numFmtId="165" fontId="23" fillId="0" borderId="5" xfId="0" applyNumberFormat="1" applyFont="1" applyBorder="1" applyAlignment="1">
      <alignment horizontal="center"/>
    </xf>
    <xf numFmtId="166" fontId="22" fillId="5" borderId="16" xfId="1" applyNumberFormat="1" applyFont="1" applyFill="1" applyBorder="1" applyAlignment="1">
      <alignment horizontal="center"/>
    </xf>
    <xf numFmtId="165" fontId="26" fillId="0" borderId="33" xfId="0" applyNumberFormat="1" applyFont="1" applyFill="1" applyBorder="1" applyAlignment="1">
      <alignment horizontal="left"/>
    </xf>
    <xf numFmtId="166" fontId="25" fillId="0" borderId="34" xfId="1" applyNumberFormat="1" applyFont="1" applyFill="1" applyBorder="1" applyAlignment="1">
      <alignment horizontal="center"/>
    </xf>
    <xf numFmtId="166" fontId="13" fillId="0" borderId="33" xfId="1" applyNumberFormat="1" applyFont="1" applyFill="1" applyBorder="1" applyAlignment="1">
      <alignment horizontal="center"/>
    </xf>
    <xf numFmtId="3" fontId="23" fillId="4" borderId="35" xfId="0" applyNumberFormat="1" applyFont="1" applyFill="1" applyBorder="1" applyAlignment="1">
      <alignment horizontal="center"/>
    </xf>
    <xf numFmtId="0" fontId="22" fillId="5" borderId="24" xfId="0" applyNumberFormat="1" applyFont="1" applyFill="1" applyBorder="1" applyAlignment="1">
      <alignment horizontal="center"/>
    </xf>
    <xf numFmtId="166" fontId="22" fillId="5" borderId="3" xfId="1" applyNumberFormat="1" applyFont="1" applyFill="1" applyBorder="1" applyAlignment="1">
      <alignment horizontal="center"/>
    </xf>
    <xf numFmtId="166" fontId="22" fillId="5" borderId="33" xfId="1" applyNumberFormat="1" applyFont="1" applyFill="1" applyBorder="1"/>
    <xf numFmtId="165" fontId="27" fillId="0" borderId="18" xfId="0" applyNumberFormat="1" applyFont="1" applyBorder="1"/>
    <xf numFmtId="165" fontId="27" fillId="0" borderId="3" xfId="0" applyNumberFormat="1" applyFont="1" applyBorder="1"/>
    <xf numFmtId="166" fontId="30" fillId="0" borderId="3" xfId="1" applyNumberFormat="1" applyFont="1" applyBorder="1" applyAlignment="1">
      <alignment horizontal="center"/>
    </xf>
    <xf numFmtId="166" fontId="27" fillId="0" borderId="3" xfId="1" applyNumberFormat="1" applyFont="1" applyBorder="1" applyAlignment="1">
      <alignment horizontal="center"/>
    </xf>
    <xf numFmtId="3" fontId="27" fillId="4" borderId="3" xfId="0" applyNumberFormat="1" applyFont="1" applyFill="1" applyBorder="1" applyAlignment="1">
      <alignment horizontal="center"/>
    </xf>
    <xf numFmtId="0" fontId="22" fillId="0" borderId="0" xfId="0" applyNumberFormat="1" applyFont="1" applyFill="1" applyBorder="1" applyAlignment="1">
      <alignment horizontal="center"/>
    </xf>
    <xf numFmtId="166" fontId="15" fillId="5" borderId="3" xfId="1" applyNumberFormat="1" applyFont="1" applyFill="1" applyBorder="1" applyAlignment="1">
      <alignment horizontal="center"/>
    </xf>
    <xf numFmtId="166" fontId="29" fillId="5" borderId="3" xfId="1" applyNumberFormat="1" applyFont="1" applyFill="1" applyBorder="1"/>
    <xf numFmtId="0" fontId="23" fillId="0" borderId="18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3" fillId="4" borderId="3" xfId="0" applyFont="1" applyFill="1" applyBorder="1" applyAlignment="1">
      <alignment horizontal="center"/>
    </xf>
    <xf numFmtId="0" fontId="22" fillId="5" borderId="18" xfId="0" applyNumberFormat="1" applyFont="1" applyFill="1" applyBorder="1" applyAlignment="1">
      <alignment horizontal="center"/>
    </xf>
    <xf numFmtId="43" fontId="22" fillId="5" borderId="20" xfId="1" applyFont="1" applyFill="1" applyBorder="1" applyAlignment="1"/>
    <xf numFmtId="0" fontId="22" fillId="5" borderId="24" xfId="0" applyFont="1" applyFill="1" applyBorder="1"/>
    <xf numFmtId="0" fontId="31" fillId="3" borderId="20" xfId="0" applyFont="1" applyFill="1" applyBorder="1" applyAlignment="1">
      <alignment horizontal="left"/>
    </xf>
    <xf numFmtId="0" fontId="24" fillId="0" borderId="6" xfId="0" applyFont="1" applyBorder="1"/>
    <xf numFmtId="0" fontId="28" fillId="0" borderId="11" xfId="0" applyFont="1" applyFill="1" applyBorder="1" applyAlignment="1">
      <alignment horizontal="left"/>
    </xf>
    <xf numFmtId="166" fontId="15" fillId="0" borderId="13" xfId="1" applyNumberFormat="1" applyFont="1" applyFill="1" applyBorder="1" applyAlignment="1">
      <alignment horizontal="center"/>
    </xf>
    <xf numFmtId="166" fontId="14" fillId="0" borderId="11" xfId="1" applyNumberFormat="1" applyFont="1" applyFill="1" applyBorder="1" applyAlignment="1">
      <alignment horizontal="center"/>
    </xf>
    <xf numFmtId="166" fontId="29" fillId="0" borderId="11" xfId="1" applyNumberFormat="1" applyFont="1" applyFill="1" applyBorder="1" applyAlignment="1">
      <alignment horizontal="center"/>
    </xf>
    <xf numFmtId="41" fontId="10" fillId="0" borderId="13" xfId="1" applyNumberFormat="1" applyFont="1" applyFill="1" applyBorder="1" applyAlignment="1">
      <alignment horizontal="center"/>
    </xf>
    <xf numFmtId="41" fontId="3" fillId="0" borderId="3" xfId="1" applyNumberFormat="1" applyFont="1" applyFill="1" applyBorder="1" applyAlignment="1">
      <alignment horizontal="center"/>
    </xf>
    <xf numFmtId="0" fontId="32" fillId="0" borderId="0" xfId="0" applyFont="1"/>
    <xf numFmtId="41" fontId="10" fillId="0" borderId="13" xfId="1" applyNumberFormat="1" applyFont="1" applyFill="1" applyBorder="1" applyAlignment="1"/>
    <xf numFmtId="41" fontId="4" fillId="0" borderId="36" xfId="1" applyNumberFormat="1" applyFont="1" applyFill="1" applyBorder="1"/>
    <xf numFmtId="166" fontId="4" fillId="0" borderId="8" xfId="1" applyNumberFormat="1" applyFont="1" applyBorder="1" applyAlignment="1">
      <alignment horizontal="center"/>
    </xf>
    <xf numFmtId="166" fontId="10" fillId="0" borderId="8" xfId="1" applyNumberFormat="1" applyFont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1" fontId="4" fillId="0" borderId="37" xfId="1" applyNumberFormat="1" applyFont="1" applyBorder="1" applyAlignment="1">
      <alignment horizontal="center"/>
    </xf>
    <xf numFmtId="1" fontId="5" fillId="0" borderId="6" xfId="1" applyNumberFormat="1" applyFont="1" applyFill="1" applyBorder="1" applyAlignment="1">
      <alignment horizontal="center"/>
    </xf>
    <xf numFmtId="1" fontId="4" fillId="0" borderId="38" xfId="1" applyNumberFormat="1" applyFont="1" applyFill="1" applyBorder="1" applyAlignment="1">
      <alignment horizontal="center"/>
    </xf>
    <xf numFmtId="41" fontId="10" fillId="0" borderId="39" xfId="1" applyNumberFormat="1" applyFont="1" applyFill="1" applyBorder="1" applyAlignment="1">
      <alignment horizontal="center"/>
    </xf>
    <xf numFmtId="166" fontId="3" fillId="0" borderId="3" xfId="1" applyNumberFormat="1" applyFont="1" applyBorder="1" applyAlignment="1">
      <alignment horizontal="center"/>
    </xf>
    <xf numFmtId="0" fontId="7" fillId="0" borderId="18" xfId="0" applyFont="1" applyFill="1" applyBorder="1"/>
    <xf numFmtId="41" fontId="10" fillId="0" borderId="8" xfId="1" applyNumberFormat="1" applyFont="1" applyFill="1" applyBorder="1" applyAlignment="1">
      <alignment horizontal="center"/>
    </xf>
    <xf numFmtId="41" fontId="3" fillId="0" borderId="8" xfId="1" applyNumberFormat="1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5" fillId="0" borderId="28" xfId="0" applyFont="1" applyFill="1" applyBorder="1"/>
    <xf numFmtId="0" fontId="8" fillId="0" borderId="28" xfId="0" applyFont="1" applyFill="1" applyBorder="1" applyAlignment="1">
      <alignment horizontal="center"/>
    </xf>
    <xf numFmtId="43" fontId="4" fillId="2" borderId="39" xfId="1" applyFont="1" applyFill="1" applyBorder="1" applyAlignment="1">
      <alignment horizontal="center"/>
    </xf>
    <xf numFmtId="43" fontId="4" fillId="2" borderId="12" xfId="1" applyFont="1" applyFill="1" applyBorder="1" applyAlignment="1">
      <alignment horizontal="center"/>
    </xf>
    <xf numFmtId="41" fontId="4" fillId="0" borderId="8" xfId="1" applyNumberFormat="1" applyFont="1" applyFill="1" applyBorder="1"/>
    <xf numFmtId="41" fontId="4" fillId="0" borderId="8" xfId="1" applyNumberFormat="1" applyFont="1" applyFill="1" applyBorder="1" applyAlignment="1">
      <alignment horizontal="center"/>
    </xf>
    <xf numFmtId="41" fontId="4" fillId="0" borderId="8" xfId="1" applyNumberFormat="1" applyFont="1" applyFill="1" applyBorder="1" applyAlignment="1"/>
    <xf numFmtId="0" fontId="0" fillId="0" borderId="0" xfId="0" applyBorder="1"/>
    <xf numFmtId="165" fontId="23" fillId="0" borderId="0" xfId="0" applyNumberFormat="1" applyFont="1" applyFill="1" applyBorder="1" applyAlignment="1">
      <alignment horizontal="left"/>
    </xf>
    <xf numFmtId="0" fontId="5" fillId="0" borderId="23" xfId="0" applyFont="1" applyFill="1" applyBorder="1" applyAlignment="1">
      <alignment horizontal="center"/>
    </xf>
    <xf numFmtId="41" fontId="5" fillId="0" borderId="8" xfId="1" applyNumberFormat="1" applyFont="1" applyFill="1" applyBorder="1"/>
    <xf numFmtId="41" fontId="33" fillId="0" borderId="9" xfId="1" applyNumberFormat="1" applyFont="1" applyFill="1" applyBorder="1" applyAlignment="1">
      <alignment horizontal="center"/>
    </xf>
    <xf numFmtId="166" fontId="3" fillId="0" borderId="8" xfId="1" applyNumberFormat="1" applyFont="1" applyBorder="1" applyAlignment="1"/>
    <xf numFmtId="41" fontId="0" fillId="0" borderId="0" xfId="1" applyNumberFormat="1" applyFont="1"/>
    <xf numFmtId="41" fontId="4" fillId="2" borderId="3" xfId="1" applyNumberFormat="1" applyFont="1" applyFill="1" applyBorder="1" applyAlignment="1">
      <alignment horizontal="center"/>
    </xf>
    <xf numFmtId="41" fontId="4" fillId="2" borderId="1" xfId="1" applyNumberFormat="1" applyFont="1" applyFill="1" applyBorder="1" applyAlignment="1">
      <alignment horizontal="center"/>
    </xf>
    <xf numFmtId="41" fontId="4" fillId="2" borderId="6" xfId="1" applyNumberFormat="1" applyFont="1" applyFill="1" applyBorder="1" applyAlignment="1">
      <alignment horizontal="center"/>
    </xf>
    <xf numFmtId="41" fontId="4" fillId="2" borderId="21" xfId="1" applyNumberFormat="1" applyFont="1" applyFill="1" applyBorder="1" applyAlignment="1">
      <alignment horizontal="center"/>
    </xf>
    <xf numFmtId="41" fontId="4" fillId="2" borderId="10" xfId="1" applyNumberFormat="1" applyFont="1" applyFill="1" applyBorder="1" applyAlignment="1">
      <alignment horizontal="center"/>
    </xf>
    <xf numFmtId="41" fontId="4" fillId="2" borderId="8" xfId="1" applyNumberFormat="1" applyFont="1" applyFill="1" applyBorder="1" applyAlignment="1">
      <alignment horizontal="center"/>
    </xf>
    <xf numFmtId="41" fontId="4" fillId="2" borderId="14" xfId="1" applyNumberFormat="1" applyFont="1" applyFill="1" applyBorder="1" applyAlignment="1">
      <alignment horizontal="center"/>
    </xf>
    <xf numFmtId="41" fontId="5" fillId="2" borderId="19" xfId="1" applyNumberFormat="1" applyFont="1" applyFill="1" applyBorder="1" applyAlignment="1">
      <alignment horizontal="center"/>
    </xf>
    <xf numFmtId="41" fontId="4" fillId="0" borderId="0" xfId="1" applyNumberFormat="1" applyFont="1" applyFill="1" applyBorder="1" applyAlignment="1">
      <alignment horizontal="center"/>
    </xf>
    <xf numFmtId="41" fontId="0" fillId="0" borderId="0" xfId="1" applyNumberFormat="1" applyFont="1" applyFill="1" applyBorder="1"/>
    <xf numFmtId="1" fontId="0" fillId="0" borderId="0" xfId="1" applyNumberFormat="1" applyFont="1" applyAlignment="1"/>
    <xf numFmtId="1" fontId="4" fillId="0" borderId="0" xfId="1" applyNumberFormat="1" applyFont="1" applyFill="1" applyBorder="1" applyAlignment="1"/>
    <xf numFmtId="166" fontId="3" fillId="0" borderId="8" xfId="1" applyNumberFormat="1" applyFont="1" applyFill="1" applyBorder="1" applyAlignment="1"/>
    <xf numFmtId="41" fontId="8" fillId="0" borderId="8" xfId="1" applyNumberFormat="1" applyFont="1" applyFill="1" applyBorder="1" applyAlignment="1"/>
    <xf numFmtId="41" fontId="5" fillId="0" borderId="9" xfId="1" applyNumberFormat="1" applyFont="1" applyFill="1" applyBorder="1" applyAlignment="1"/>
    <xf numFmtId="41" fontId="8" fillId="0" borderId="9" xfId="1" applyNumberFormat="1" applyFont="1" applyFill="1" applyBorder="1" applyAlignment="1"/>
    <xf numFmtId="41" fontId="4" fillId="0" borderId="15" xfId="1" applyNumberFormat="1" applyFont="1" applyFill="1" applyBorder="1" applyAlignment="1"/>
    <xf numFmtId="41" fontId="16" fillId="0" borderId="9" xfId="1" applyNumberFormat="1" applyFont="1" applyFill="1" applyBorder="1" applyAlignment="1"/>
    <xf numFmtId="41" fontId="11" fillId="0" borderId="9" xfId="1" applyNumberFormat="1" applyFont="1" applyFill="1" applyBorder="1" applyAlignment="1"/>
    <xf numFmtId="41" fontId="3" fillId="0" borderId="9" xfId="1" applyNumberFormat="1" applyFont="1" applyFill="1" applyBorder="1" applyAlignment="1"/>
    <xf numFmtId="41" fontId="4" fillId="0" borderId="9" xfId="1" applyNumberFormat="1" applyFont="1" applyBorder="1" applyAlignment="1"/>
    <xf numFmtId="41" fontId="5" fillId="0" borderId="3" xfId="1" applyNumberFormat="1" applyFont="1" applyBorder="1" applyAlignment="1"/>
    <xf numFmtId="41" fontId="5" fillId="0" borderId="8" xfId="1" applyNumberFormat="1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12" fillId="0" borderId="18" xfId="0" applyFont="1" applyFill="1" applyBorder="1"/>
    <xf numFmtId="0" fontId="4" fillId="0" borderId="40" xfId="0" applyFont="1" applyFill="1" applyBorder="1" applyAlignment="1">
      <alignment horizontal="center"/>
    </xf>
    <xf numFmtId="0" fontId="4" fillId="0" borderId="28" xfId="0" applyFont="1" applyFill="1" applyBorder="1"/>
    <xf numFmtId="0" fontId="4" fillId="0" borderId="28" xfId="0" applyFont="1" applyFill="1" applyBorder="1" applyAlignment="1">
      <alignment horizontal="center"/>
    </xf>
    <xf numFmtId="0" fontId="12" fillId="0" borderId="3" xfId="0" applyFont="1" applyFill="1" applyBorder="1"/>
    <xf numFmtId="0" fontId="10" fillId="0" borderId="23" xfId="0" applyFont="1" applyFill="1" applyBorder="1" applyAlignment="1">
      <alignment horizontal="center"/>
    </xf>
    <xf numFmtId="0" fontId="4" fillId="0" borderId="11" xfId="0" applyFont="1" applyFill="1" applyBorder="1"/>
    <xf numFmtId="0" fontId="10" fillId="0" borderId="1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166" fontId="0" fillId="0" borderId="0" xfId="1" applyNumberFormat="1" applyFont="1"/>
    <xf numFmtId="166" fontId="4" fillId="2" borderId="3" xfId="1" applyNumberFormat="1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/>
    </xf>
    <xf numFmtId="166" fontId="4" fillId="2" borderId="6" xfId="1" applyNumberFormat="1" applyFont="1" applyFill="1" applyBorder="1" applyAlignment="1">
      <alignment horizontal="center"/>
    </xf>
    <xf numFmtId="166" fontId="4" fillId="2" borderId="21" xfId="1" applyNumberFormat="1" applyFont="1" applyFill="1" applyBorder="1" applyAlignment="1">
      <alignment horizontal="center"/>
    </xf>
    <xf numFmtId="166" fontId="4" fillId="2" borderId="39" xfId="1" applyNumberFormat="1" applyFont="1" applyFill="1" applyBorder="1" applyAlignment="1">
      <alignment horizontal="center"/>
    </xf>
    <xf numFmtId="166" fontId="4" fillId="2" borderId="12" xfId="1" applyNumberFormat="1" applyFont="1" applyFill="1" applyBorder="1" applyAlignment="1">
      <alignment horizontal="center"/>
    </xf>
    <xf numFmtId="166" fontId="4" fillId="2" borderId="8" xfId="1" applyNumberFormat="1" applyFont="1" applyFill="1" applyBorder="1" applyAlignment="1">
      <alignment horizontal="center"/>
    </xf>
    <xf numFmtId="166" fontId="4" fillId="2" borderId="14" xfId="1" applyNumberFormat="1" applyFont="1" applyFill="1" applyBorder="1" applyAlignment="1">
      <alignment horizontal="center"/>
    </xf>
    <xf numFmtId="166" fontId="4" fillId="0" borderId="0" xfId="1" applyNumberFormat="1" applyFont="1" applyFill="1" applyBorder="1" applyAlignment="1">
      <alignment horizontal="center"/>
    </xf>
    <xf numFmtId="166" fontId="0" fillId="0" borderId="0" xfId="1" applyNumberFormat="1" applyFont="1" applyFill="1" applyBorder="1"/>
    <xf numFmtId="41" fontId="14" fillId="0" borderId="3" xfId="1" applyNumberFormat="1" applyFont="1" applyBorder="1" applyAlignment="1">
      <alignment horizontal="center"/>
    </xf>
    <xf numFmtId="166" fontId="14" fillId="2" borderId="19" xfId="1" applyNumberFormat="1" applyFont="1" applyFill="1" applyBorder="1" applyAlignment="1">
      <alignment horizontal="center"/>
    </xf>
    <xf numFmtId="0" fontId="10" fillId="0" borderId="40" xfId="0" applyFont="1" applyFill="1" applyBorder="1" applyAlignment="1">
      <alignment horizontal="center"/>
    </xf>
    <xf numFmtId="0" fontId="10" fillId="0" borderId="28" xfId="0" applyFont="1" applyFill="1" applyBorder="1" applyAlignment="1">
      <alignment horizontal="center"/>
    </xf>
    <xf numFmtId="41" fontId="7" fillId="0" borderId="9" xfId="1" applyNumberFormat="1" applyFont="1" applyFill="1" applyBorder="1"/>
    <xf numFmtId="166" fontId="4" fillId="0" borderId="8" xfId="1" applyNumberFormat="1" applyFont="1" applyFill="1" applyBorder="1" applyAlignment="1"/>
    <xf numFmtId="0" fontId="8" fillId="0" borderId="3" xfId="0" applyFont="1" applyFill="1" applyBorder="1" applyAlignment="1">
      <alignment horizontal="center"/>
    </xf>
    <xf numFmtId="41" fontId="10" fillId="0" borderId="13" xfId="1" applyNumberFormat="1" applyFont="1" applyFill="1" applyBorder="1"/>
    <xf numFmtId="41" fontId="8" fillId="0" borderId="12" xfId="1" applyNumberFormat="1" applyFont="1" applyFill="1" applyBorder="1"/>
    <xf numFmtId="0" fontId="2" fillId="0" borderId="4" xfId="0" applyNumberFormat="1" applyFont="1" applyBorder="1" applyAlignment="1">
      <alignment horizontal="center"/>
    </xf>
    <xf numFmtId="0" fontId="11" fillId="0" borderId="41" xfId="0" applyNumberFormat="1" applyFont="1" applyFill="1" applyBorder="1" applyAlignment="1">
      <alignment horizontal="center"/>
    </xf>
    <xf numFmtId="0" fontId="12" fillId="0" borderId="8" xfId="0" applyFont="1" applyFill="1" applyBorder="1"/>
    <xf numFmtId="0" fontId="4" fillId="0" borderId="8" xfId="0" applyFont="1" applyFill="1" applyBorder="1"/>
    <xf numFmtId="43" fontId="5" fillId="0" borderId="8" xfId="1" applyFont="1" applyFill="1" applyBorder="1" applyAlignment="1">
      <alignment horizontal="center"/>
    </xf>
    <xf numFmtId="43" fontId="8" fillId="0" borderId="8" xfId="1" applyFont="1" applyFill="1" applyBorder="1"/>
    <xf numFmtId="0" fontId="7" fillId="0" borderId="8" xfId="0" applyFont="1" applyFill="1" applyBorder="1"/>
    <xf numFmtId="43" fontId="5" fillId="0" borderId="8" xfId="1" applyFont="1" applyFill="1" applyBorder="1" applyAlignment="1"/>
    <xf numFmtId="43" fontId="5" fillId="0" borderId="8" xfId="1" applyFont="1" applyFill="1" applyBorder="1"/>
    <xf numFmtId="164" fontId="5" fillId="0" borderId="8" xfId="0" applyNumberFormat="1" applyFont="1" applyFill="1" applyBorder="1" applyAlignment="1">
      <alignment horizontal="center"/>
    </xf>
    <xf numFmtId="0" fontId="7" fillId="0" borderId="8" xfId="0" applyFont="1" applyBorder="1"/>
    <xf numFmtId="0" fontId="5" fillId="0" borderId="8" xfId="0" applyFont="1" applyBorder="1"/>
    <xf numFmtId="0" fontId="11" fillId="0" borderId="0" xfId="0" applyFont="1"/>
    <xf numFmtId="0" fontId="5" fillId="0" borderId="18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1" fontId="4" fillId="0" borderId="18" xfId="1" applyNumberFormat="1" applyFont="1" applyBorder="1" applyAlignment="1">
      <alignment horizontal="center"/>
    </xf>
    <xf numFmtId="1" fontId="4" fillId="0" borderId="24" xfId="1" applyNumberFormat="1" applyFont="1" applyBorder="1" applyAlignment="1">
      <alignment horizontal="center"/>
    </xf>
    <xf numFmtId="0" fontId="14" fillId="0" borderId="18" xfId="0" applyFont="1" applyBorder="1" applyAlignment="1">
      <alignment horizontal="left"/>
    </xf>
    <xf numFmtId="0" fontId="14" fillId="0" borderId="20" xfId="0" applyFont="1" applyBorder="1" applyAlignment="1">
      <alignment horizontal="left"/>
    </xf>
    <xf numFmtId="0" fontId="14" fillId="0" borderId="24" xfId="0" applyFont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161925</xdr:rowOff>
    </xdr:to>
    <xdr:pic>
      <xdr:nvPicPr>
        <xdr:cNvPr id="204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6195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152400</xdr:rowOff>
    </xdr:to>
    <xdr:pic>
      <xdr:nvPicPr>
        <xdr:cNvPr id="30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52425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409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51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614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716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81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9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024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12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22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33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43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53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638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74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84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194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142875</xdr:rowOff>
    </xdr:to>
    <xdr:pic>
      <xdr:nvPicPr>
        <xdr:cNvPr id="204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429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133350</xdr:rowOff>
    </xdr:to>
    <xdr:pic>
      <xdr:nvPicPr>
        <xdr:cNvPr id="2150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33375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123825</xdr:rowOff>
    </xdr:to>
    <xdr:pic>
      <xdr:nvPicPr>
        <xdr:cNvPr id="225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2385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114300</xdr:rowOff>
    </xdr:to>
    <xdr:pic>
      <xdr:nvPicPr>
        <xdr:cNvPr id="235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14325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104775</xdr:rowOff>
    </xdr:to>
    <xdr:pic>
      <xdr:nvPicPr>
        <xdr:cNvPr id="2457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30480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95250</xdr:rowOff>
    </xdr:to>
    <xdr:pic>
      <xdr:nvPicPr>
        <xdr:cNvPr id="256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295275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1</xdr:row>
      <xdr:rowOff>85725</xdr:rowOff>
    </xdr:to>
    <xdr:pic>
      <xdr:nvPicPr>
        <xdr:cNvPr id="266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81100" cy="285750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1228725</xdr:colOff>
      <xdr:row>2</xdr:row>
      <xdr:rowOff>142875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524000" cy="542925"/>
        </a:xfrm>
        <a:prstGeom prst="rect">
          <a:avLst/>
        </a:prstGeom>
        <a:blipFill dpi="0" rotWithShape="0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V93"/>
  <sheetViews>
    <sheetView topLeftCell="A67" workbookViewId="0">
      <selection activeCell="G8" sqref="G8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22" ht="15.75" thickBot="1">
      <c r="A1" s="7"/>
      <c r="B1" s="8"/>
      <c r="C1" s="313" t="s">
        <v>9</v>
      </c>
      <c r="D1" s="314"/>
      <c r="E1" s="315"/>
      <c r="G1" s="6"/>
      <c r="H1" s="2"/>
      <c r="I1" s="1"/>
      <c r="J1" s="2"/>
      <c r="K1" s="3"/>
      <c r="L1" s="1"/>
      <c r="M1" s="56"/>
      <c r="N1" s="57"/>
      <c r="O1" s="6"/>
      <c r="P1" s="1"/>
      <c r="Q1" s="2"/>
      <c r="R1" s="3"/>
      <c r="S1" s="2"/>
      <c r="T1" s="56"/>
      <c r="U1" s="5"/>
      <c r="V1" s="6"/>
    </row>
    <row r="2" spans="1:22" ht="15.75" thickBot="1">
      <c r="A2" s="7"/>
      <c r="B2" s="8"/>
      <c r="C2" s="8"/>
      <c r="D2" s="58"/>
      <c r="E2" s="79"/>
      <c r="G2" s="6"/>
      <c r="H2" s="2"/>
      <c r="I2" s="1"/>
      <c r="J2" s="2"/>
      <c r="K2" s="3"/>
      <c r="L2" s="1"/>
      <c r="M2" s="56"/>
      <c r="N2" s="57"/>
      <c r="O2" s="6"/>
      <c r="P2" s="1"/>
      <c r="Q2" s="2"/>
      <c r="R2" s="3"/>
      <c r="S2" s="2"/>
      <c r="T2" s="56"/>
      <c r="U2" s="5"/>
      <c r="V2" s="6"/>
    </row>
    <row r="3" spans="1:22" ht="15.75" thickBot="1">
      <c r="A3" s="9"/>
      <c r="B3" s="10"/>
      <c r="C3" s="9"/>
      <c r="D3" s="59"/>
      <c r="E3" s="316" t="s">
        <v>0</v>
      </c>
      <c r="F3" s="317"/>
      <c r="G3" s="11" t="s">
        <v>1</v>
      </c>
      <c r="H3" s="2"/>
      <c r="I3" s="1"/>
      <c r="J3" s="2"/>
      <c r="K3" s="3"/>
      <c r="L3" s="1"/>
      <c r="M3" s="56"/>
      <c r="N3" s="57"/>
      <c r="O3" s="6"/>
      <c r="P3" s="1"/>
      <c r="Q3" s="2"/>
      <c r="R3" s="3"/>
      <c r="S3" s="2"/>
      <c r="T3" s="56"/>
      <c r="U3" s="5"/>
      <c r="V3" s="6"/>
    </row>
    <row r="4" spans="1:22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  <c r="H4" s="2"/>
      <c r="I4" s="1"/>
      <c r="J4" s="2"/>
      <c r="K4" s="3"/>
      <c r="L4" s="1"/>
      <c r="M4" s="56"/>
      <c r="N4" s="57"/>
      <c r="O4" s="6"/>
      <c r="P4" s="1"/>
      <c r="Q4" s="2"/>
      <c r="R4" s="3"/>
      <c r="S4" s="2"/>
      <c r="T4" s="56"/>
      <c r="U4" s="5"/>
      <c r="V4" s="6"/>
    </row>
    <row r="5" spans="1:22" ht="15.75" thickBot="1">
      <c r="A5" s="15"/>
      <c r="B5" s="16"/>
      <c r="C5" s="17"/>
      <c r="D5" s="61"/>
      <c r="E5" s="81"/>
      <c r="F5" s="85"/>
      <c r="G5" s="18"/>
      <c r="H5" s="2"/>
      <c r="I5" s="1"/>
      <c r="J5" s="2"/>
      <c r="K5" s="3"/>
      <c r="L5" s="1"/>
      <c r="M5" s="56"/>
      <c r="N5" s="57"/>
      <c r="O5" s="6"/>
      <c r="P5" s="1"/>
      <c r="Q5" s="2"/>
      <c r="R5" s="3"/>
      <c r="S5" s="2"/>
      <c r="T5" s="56"/>
      <c r="U5" s="5"/>
      <c r="V5" s="6"/>
    </row>
    <row r="6" spans="1:22" ht="15.75" thickBot="1">
      <c r="A6" s="31">
        <v>41275</v>
      </c>
      <c r="B6" s="20"/>
      <c r="C6" s="33" t="s">
        <v>10</v>
      </c>
      <c r="D6" s="111"/>
      <c r="E6" s="215">
        <v>273813785</v>
      </c>
      <c r="F6" s="216">
        <v>289963430</v>
      </c>
      <c r="G6" s="78">
        <f>(G5+E6)-F6</f>
        <v>-16149645</v>
      </c>
      <c r="H6" s="2"/>
      <c r="I6" s="1"/>
      <c r="J6" s="2"/>
      <c r="K6" s="3"/>
      <c r="L6" s="1"/>
      <c r="M6" s="56"/>
      <c r="N6" s="57"/>
      <c r="O6" s="6"/>
      <c r="P6" s="1"/>
      <c r="Q6" s="2"/>
      <c r="R6" s="3"/>
      <c r="S6" s="2"/>
      <c r="T6" s="56"/>
      <c r="U6" s="5"/>
      <c r="V6" s="6"/>
    </row>
    <row r="7" spans="1:22">
      <c r="A7" s="31">
        <v>41289</v>
      </c>
      <c r="B7" s="32">
        <v>3291</v>
      </c>
      <c r="C7" s="33" t="s">
        <v>89</v>
      </c>
      <c r="D7" s="241"/>
      <c r="E7" s="37"/>
      <c r="F7" s="219">
        <v>600868</v>
      </c>
      <c r="G7" s="22">
        <f>(G6+E7)-F7</f>
        <v>-16750513</v>
      </c>
      <c r="H7" s="2"/>
      <c r="I7" s="1"/>
      <c r="J7" s="2"/>
      <c r="K7" s="3"/>
      <c r="L7" s="1"/>
      <c r="M7" s="56"/>
      <c r="N7" s="57"/>
      <c r="O7" s="6"/>
      <c r="P7" s="1"/>
      <c r="Q7" s="2"/>
      <c r="R7" s="3"/>
      <c r="S7" s="2"/>
      <c r="T7" s="56"/>
      <c r="U7" s="5"/>
      <c r="V7" s="6"/>
    </row>
    <row r="8" spans="1:22">
      <c r="A8" s="31">
        <v>41289</v>
      </c>
      <c r="B8" s="32">
        <v>3304</v>
      </c>
      <c r="C8" s="33" t="s">
        <v>110</v>
      </c>
      <c r="D8" s="50"/>
      <c r="E8" s="37"/>
      <c r="F8" s="30">
        <v>2048025</v>
      </c>
      <c r="G8" s="28">
        <f>(G7+E8)-F8</f>
        <v>-18798538</v>
      </c>
      <c r="H8" s="2"/>
      <c r="I8" s="1"/>
      <c r="J8" s="2"/>
      <c r="K8" s="3"/>
      <c r="L8" s="1"/>
      <c r="M8" s="56"/>
      <c r="N8" s="57"/>
      <c r="O8" s="6"/>
      <c r="P8" s="1"/>
      <c r="Q8" s="2"/>
      <c r="R8" s="3"/>
      <c r="S8" s="2"/>
      <c r="T8" s="56"/>
      <c r="U8" s="5"/>
      <c r="V8" s="6"/>
    </row>
    <row r="9" spans="1:22">
      <c r="A9" s="31"/>
      <c r="B9" s="32"/>
      <c r="C9" s="33"/>
      <c r="D9" s="42"/>
      <c r="E9" s="37"/>
      <c r="F9" s="30"/>
      <c r="G9" s="28">
        <f>(G8+E9)-F9</f>
        <v>-18798538</v>
      </c>
      <c r="H9" s="2"/>
      <c r="I9" s="1"/>
      <c r="J9" s="2"/>
      <c r="K9" s="3"/>
      <c r="L9" s="1"/>
      <c r="M9" s="56"/>
      <c r="N9" s="57"/>
      <c r="O9" s="6"/>
      <c r="P9" s="1"/>
      <c r="Q9" s="2"/>
      <c r="R9" s="3"/>
      <c r="S9" s="2"/>
      <c r="T9" s="56"/>
      <c r="U9" s="5"/>
      <c r="V9" s="6"/>
    </row>
    <row r="10" spans="1:22">
      <c r="A10" s="31"/>
      <c r="B10" s="32"/>
      <c r="C10" s="33"/>
      <c r="D10" s="42"/>
      <c r="E10" s="37"/>
      <c r="F10" s="30"/>
      <c r="G10" s="28">
        <f>(G9+E10)-F10</f>
        <v>-18798538</v>
      </c>
      <c r="H10" s="2"/>
      <c r="I10" s="1"/>
      <c r="J10" s="2"/>
      <c r="K10" s="3"/>
      <c r="L10" s="1"/>
      <c r="M10" s="56"/>
      <c r="N10" s="57"/>
      <c r="O10" s="6"/>
      <c r="P10" s="1"/>
      <c r="Q10" s="2"/>
      <c r="R10" s="3"/>
      <c r="S10" s="2"/>
      <c r="T10" s="56"/>
      <c r="U10" s="5"/>
      <c r="V10" s="6"/>
    </row>
    <row r="11" spans="1:22">
      <c r="A11" s="31"/>
      <c r="B11" s="32"/>
      <c r="C11" s="33"/>
      <c r="D11" s="42"/>
      <c r="E11" s="37"/>
      <c r="F11" s="87"/>
      <c r="G11" s="28">
        <f t="shared" ref="G11:G53" si="0">(G10+E11)-F11</f>
        <v>-18798538</v>
      </c>
      <c r="H11" s="2"/>
      <c r="I11" s="1"/>
      <c r="J11" s="2"/>
      <c r="K11" s="3"/>
      <c r="L11" s="1"/>
      <c r="M11" s="56"/>
      <c r="N11" s="57"/>
      <c r="O11" s="6"/>
      <c r="P11" s="1"/>
      <c r="Q11" s="2"/>
      <c r="R11" s="3"/>
      <c r="S11" s="2"/>
      <c r="T11" s="56"/>
      <c r="U11" s="5"/>
      <c r="V11" s="6"/>
    </row>
    <row r="12" spans="1:22">
      <c r="A12" s="31"/>
      <c r="B12" s="32"/>
      <c r="C12" s="33"/>
      <c r="D12" s="42"/>
      <c r="E12" s="37"/>
      <c r="F12" s="87"/>
      <c r="G12" s="28">
        <f t="shared" si="0"/>
        <v>-18798538</v>
      </c>
      <c r="H12" s="2"/>
      <c r="I12" s="1"/>
      <c r="J12" s="2"/>
      <c r="K12" s="3"/>
      <c r="L12" s="1"/>
      <c r="M12" s="56"/>
      <c r="N12" s="57"/>
      <c r="O12" s="6"/>
      <c r="P12" s="1"/>
      <c r="Q12" s="2"/>
      <c r="R12" s="3"/>
      <c r="S12" s="2"/>
      <c r="T12" s="56"/>
      <c r="U12" s="5"/>
      <c r="V12" s="6"/>
    </row>
    <row r="13" spans="1:22">
      <c r="A13" s="31"/>
      <c r="B13" s="32"/>
      <c r="C13" s="33"/>
      <c r="D13" s="42"/>
      <c r="E13" s="37"/>
      <c r="F13" s="87"/>
      <c r="G13" s="28">
        <f t="shared" si="0"/>
        <v>-18798538</v>
      </c>
      <c r="H13" s="2"/>
      <c r="I13" s="1"/>
      <c r="J13" s="2"/>
      <c r="K13" s="3"/>
      <c r="L13" s="1"/>
      <c r="M13" s="56"/>
      <c r="N13" s="57"/>
      <c r="O13" s="6"/>
      <c r="P13" s="1"/>
      <c r="Q13" s="2"/>
      <c r="R13" s="3"/>
      <c r="S13" s="2"/>
      <c r="T13" s="56"/>
      <c r="U13" s="5"/>
      <c r="V13" s="6"/>
    </row>
    <row r="14" spans="1:22">
      <c r="A14" s="31"/>
      <c r="B14" s="32"/>
      <c r="C14" s="33"/>
      <c r="D14" s="42"/>
      <c r="E14" s="37"/>
      <c r="F14" s="87"/>
      <c r="G14" s="28">
        <f t="shared" si="0"/>
        <v>-18798538</v>
      </c>
      <c r="H14" s="2"/>
      <c r="I14" s="1"/>
      <c r="J14" s="2"/>
      <c r="K14" s="3"/>
      <c r="L14" s="1"/>
      <c r="M14" s="56"/>
      <c r="N14" s="57"/>
      <c r="O14" s="6"/>
      <c r="P14" s="1"/>
      <c r="Q14" s="2"/>
      <c r="R14" s="3"/>
      <c r="S14" s="2"/>
      <c r="T14" s="56"/>
      <c r="U14" s="5"/>
      <c r="V14" s="6"/>
    </row>
    <row r="15" spans="1:22">
      <c r="A15" s="31"/>
      <c r="B15" s="32"/>
      <c r="C15" s="33"/>
      <c r="D15" s="42"/>
      <c r="E15" s="37"/>
      <c r="F15" s="87"/>
      <c r="G15" s="28">
        <f t="shared" si="0"/>
        <v>-18798538</v>
      </c>
      <c r="H15" s="2"/>
      <c r="I15" s="1"/>
      <c r="J15" s="2"/>
      <c r="K15" s="3"/>
      <c r="L15" s="1"/>
      <c r="M15" s="56"/>
      <c r="N15" s="57"/>
      <c r="O15" s="6"/>
      <c r="P15" s="1"/>
      <c r="Q15" s="2"/>
      <c r="R15" s="3"/>
      <c r="S15" s="2"/>
      <c r="T15" s="56"/>
      <c r="U15" s="5"/>
      <c r="V15" s="6"/>
    </row>
    <row r="16" spans="1:22">
      <c r="A16" s="31"/>
      <c r="B16" s="32"/>
      <c r="C16" s="33"/>
      <c r="D16" s="42"/>
      <c r="E16" s="37"/>
      <c r="F16" s="87"/>
      <c r="G16" s="28">
        <f t="shared" si="0"/>
        <v>-18798538</v>
      </c>
      <c r="H16" s="2"/>
      <c r="I16" s="1"/>
      <c r="J16" s="2"/>
      <c r="K16" s="3"/>
      <c r="L16" s="1"/>
      <c r="M16" s="56"/>
      <c r="N16" s="57"/>
      <c r="O16" s="6"/>
      <c r="P16" s="1"/>
      <c r="Q16" s="2"/>
      <c r="R16" s="3"/>
      <c r="S16" s="2"/>
      <c r="T16" s="56"/>
      <c r="U16" s="5"/>
      <c r="V16" s="6"/>
    </row>
    <row r="17" spans="1:22">
      <c r="A17" s="31"/>
      <c r="B17" s="32"/>
      <c r="C17" s="33"/>
      <c r="D17" s="42"/>
      <c r="E17" s="37"/>
      <c r="F17" s="87"/>
      <c r="G17" s="28">
        <f t="shared" si="0"/>
        <v>-18798538</v>
      </c>
      <c r="H17" s="2"/>
      <c r="I17" s="1"/>
      <c r="J17" s="2"/>
      <c r="K17" s="3"/>
      <c r="L17" s="1"/>
      <c r="M17" s="56"/>
      <c r="N17" s="57"/>
      <c r="O17" s="6"/>
      <c r="P17" s="1"/>
      <c r="Q17" s="2"/>
      <c r="R17" s="3"/>
      <c r="S17" s="2"/>
      <c r="T17" s="56"/>
      <c r="U17" s="5"/>
      <c r="V17" s="6"/>
    </row>
    <row r="18" spans="1:22">
      <c r="A18" s="31"/>
      <c r="B18" s="32"/>
      <c r="C18" s="33"/>
      <c r="D18" s="42"/>
      <c r="E18" s="30"/>
      <c r="F18" s="30"/>
      <c r="G18" s="28">
        <f t="shared" si="0"/>
        <v>-18798538</v>
      </c>
      <c r="H18" s="2"/>
      <c r="I18" s="1"/>
      <c r="J18" s="2"/>
      <c r="K18" s="3"/>
      <c r="L18" s="1"/>
      <c r="M18" s="56"/>
      <c r="N18" s="57"/>
      <c r="O18" s="6"/>
      <c r="P18" s="1"/>
      <c r="Q18" s="2"/>
      <c r="R18" s="3"/>
      <c r="S18" s="2"/>
      <c r="T18" s="56"/>
      <c r="U18" s="5"/>
      <c r="V18" s="6"/>
    </row>
    <row r="19" spans="1:22">
      <c r="A19" s="31"/>
      <c r="B19" s="32"/>
      <c r="C19" s="33"/>
      <c r="D19" s="42"/>
      <c r="E19" s="30"/>
      <c r="F19" s="30"/>
      <c r="G19" s="28">
        <f t="shared" si="0"/>
        <v>-18798538</v>
      </c>
      <c r="H19" s="2"/>
      <c r="I19" s="1"/>
      <c r="J19" s="2"/>
      <c r="K19" s="3"/>
      <c r="L19" s="1"/>
      <c r="M19" s="56"/>
      <c r="N19" s="57"/>
      <c r="O19" s="6"/>
      <c r="P19" s="1"/>
      <c r="Q19" s="2"/>
      <c r="R19" s="3"/>
      <c r="S19" s="2"/>
      <c r="T19" s="56"/>
      <c r="U19" s="5"/>
      <c r="V19" s="6"/>
    </row>
    <row r="20" spans="1:22">
      <c r="A20" s="31"/>
      <c r="B20" s="32"/>
      <c r="C20" s="33"/>
      <c r="D20" s="42"/>
      <c r="E20" s="30"/>
      <c r="F20" s="30"/>
      <c r="G20" s="28">
        <f t="shared" si="0"/>
        <v>-18798538</v>
      </c>
      <c r="H20" s="2"/>
      <c r="I20" s="1"/>
      <c r="J20" s="2"/>
      <c r="K20" s="3"/>
      <c r="L20" s="1"/>
      <c r="M20" s="56"/>
      <c r="N20" s="57"/>
      <c r="O20" s="6"/>
      <c r="P20" s="1"/>
      <c r="Q20" s="2"/>
      <c r="R20" s="3"/>
      <c r="S20" s="2"/>
      <c r="T20" s="56"/>
      <c r="U20" s="5"/>
      <c r="V20" s="6"/>
    </row>
    <row r="21" spans="1:22">
      <c r="A21" s="31"/>
      <c r="B21" s="32"/>
      <c r="C21" s="33"/>
      <c r="D21" s="42"/>
      <c r="E21" s="30"/>
      <c r="F21" s="30"/>
      <c r="G21" s="28">
        <f t="shared" si="0"/>
        <v>-18798538</v>
      </c>
      <c r="H21" s="2"/>
      <c r="I21" s="1"/>
      <c r="J21" s="2"/>
      <c r="K21" s="3"/>
      <c r="L21" s="1"/>
      <c r="M21" s="56"/>
      <c r="N21" s="57"/>
      <c r="O21" s="6"/>
      <c r="P21" s="1"/>
      <c r="Q21" s="2"/>
      <c r="R21" s="3"/>
      <c r="S21" s="2"/>
      <c r="T21" s="56"/>
      <c r="U21" s="5"/>
      <c r="V21" s="6"/>
    </row>
    <row r="22" spans="1:22">
      <c r="A22" s="31"/>
      <c r="B22" s="32"/>
      <c r="C22" s="33"/>
      <c r="D22" s="42"/>
      <c r="E22" s="30"/>
      <c r="F22" s="30"/>
      <c r="G22" s="28">
        <f t="shared" si="0"/>
        <v>-18798538</v>
      </c>
      <c r="H22" s="2"/>
      <c r="I22" s="1"/>
      <c r="J22" s="2"/>
      <c r="K22" s="3"/>
      <c r="L22" s="1"/>
      <c r="M22" s="56"/>
      <c r="N22" s="57"/>
      <c r="O22" s="6"/>
      <c r="P22" s="1"/>
      <c r="Q22" s="2"/>
      <c r="R22" s="3"/>
      <c r="S22" s="2"/>
      <c r="T22" s="56"/>
      <c r="U22" s="5"/>
      <c r="V22" s="6"/>
    </row>
    <row r="23" spans="1:22">
      <c r="A23" s="31"/>
      <c r="B23" s="32"/>
      <c r="C23" s="33"/>
      <c r="D23" s="42"/>
      <c r="E23" s="30"/>
      <c r="F23" s="30"/>
      <c r="G23" s="28">
        <f t="shared" si="0"/>
        <v>-18798538</v>
      </c>
      <c r="H23" s="2"/>
      <c r="I23" s="1"/>
      <c r="J23" s="2"/>
      <c r="K23" s="3"/>
      <c r="L23" s="1"/>
      <c r="M23" s="56"/>
      <c r="N23" s="57"/>
      <c r="O23" s="6"/>
      <c r="P23" s="1"/>
      <c r="Q23" s="2"/>
      <c r="R23" s="3"/>
      <c r="S23" s="2"/>
      <c r="T23" s="56"/>
      <c r="U23" s="5"/>
      <c r="V23" s="6"/>
    </row>
    <row r="24" spans="1:22">
      <c r="A24" s="31"/>
      <c r="B24" s="32"/>
      <c r="C24" s="33"/>
      <c r="D24" s="42"/>
      <c r="E24" s="30"/>
      <c r="F24" s="30"/>
      <c r="G24" s="28">
        <f t="shared" si="0"/>
        <v>-18798538</v>
      </c>
      <c r="H24" s="2"/>
      <c r="I24" s="1"/>
      <c r="J24" s="2"/>
      <c r="K24" s="3"/>
      <c r="L24" s="1"/>
      <c r="M24" s="56"/>
      <c r="N24" s="57"/>
      <c r="O24" s="6"/>
      <c r="P24" s="1"/>
      <c r="Q24" s="2"/>
      <c r="R24" s="3"/>
      <c r="S24" s="2"/>
      <c r="T24" s="56"/>
      <c r="U24" s="5"/>
      <c r="V24" s="6"/>
    </row>
    <row r="25" spans="1:22">
      <c r="A25" s="19"/>
      <c r="B25" s="20"/>
      <c r="C25" s="20"/>
      <c r="D25" s="77"/>
      <c r="E25" s="242"/>
      <c r="F25" s="105"/>
      <c r="G25" s="28">
        <f t="shared" si="0"/>
        <v>-18798538</v>
      </c>
      <c r="H25" s="2"/>
      <c r="I25" s="1"/>
      <c r="J25" s="2"/>
      <c r="K25" s="3"/>
      <c r="L25" s="1"/>
      <c r="M25" s="56"/>
      <c r="N25" s="57"/>
      <c r="O25" s="6"/>
      <c r="P25" s="1"/>
      <c r="Q25" s="2"/>
      <c r="R25" s="3"/>
      <c r="S25" s="2"/>
      <c r="T25" s="56"/>
      <c r="U25" s="5"/>
      <c r="V25" s="6"/>
    </row>
    <row r="26" spans="1:22">
      <c r="A26" s="19"/>
      <c r="B26" s="20"/>
      <c r="C26" s="21"/>
      <c r="D26" s="42"/>
      <c r="E26" s="106"/>
      <c r="F26" s="106"/>
      <c r="G26" s="28">
        <f t="shared" si="0"/>
        <v>-18798538</v>
      </c>
      <c r="H26" s="2"/>
      <c r="I26" s="1"/>
      <c r="J26" s="2"/>
      <c r="K26" s="3"/>
      <c r="L26" s="1"/>
      <c r="M26" s="56"/>
      <c r="N26" s="57"/>
      <c r="O26" s="6"/>
      <c r="P26" s="1"/>
      <c r="Q26" s="2"/>
      <c r="R26" s="3"/>
      <c r="S26" s="2"/>
      <c r="T26" s="56"/>
      <c r="U26" s="5"/>
      <c r="V26" s="6"/>
    </row>
    <row r="27" spans="1:22">
      <c r="A27" s="19"/>
      <c r="B27" s="20"/>
      <c r="C27" s="21"/>
      <c r="D27" s="34"/>
      <c r="E27" s="107"/>
      <c r="F27" s="106"/>
      <c r="G27" s="28">
        <f t="shared" si="0"/>
        <v>-18798538</v>
      </c>
      <c r="H27" s="2"/>
      <c r="I27" s="1"/>
      <c r="J27" s="2"/>
      <c r="K27" s="3"/>
      <c r="L27" s="1"/>
      <c r="M27" s="56"/>
      <c r="N27" s="57"/>
      <c r="O27" s="6"/>
      <c r="P27" s="1"/>
      <c r="Q27" s="2"/>
      <c r="R27" s="3"/>
      <c r="S27" s="2"/>
      <c r="T27" s="56"/>
      <c r="U27" s="5"/>
      <c r="V27" s="6"/>
    </row>
    <row r="28" spans="1:22">
      <c r="A28" s="19"/>
      <c r="B28" s="20"/>
      <c r="C28" s="21"/>
      <c r="D28" s="34"/>
      <c r="E28" s="106"/>
      <c r="F28" s="106"/>
      <c r="G28" s="28">
        <f t="shared" si="0"/>
        <v>-18798538</v>
      </c>
      <c r="H28" s="2"/>
      <c r="I28" s="1"/>
      <c r="J28" s="2"/>
      <c r="K28" s="3"/>
      <c r="L28" s="1"/>
      <c r="M28" s="56"/>
      <c r="N28" s="57"/>
      <c r="O28" s="6"/>
      <c r="P28" s="1"/>
      <c r="Q28" s="2"/>
      <c r="R28" s="3"/>
      <c r="S28" s="2"/>
      <c r="T28" s="56"/>
      <c r="U28" s="5"/>
      <c r="V28" s="6"/>
    </row>
    <row r="29" spans="1:22">
      <c r="A29" s="19"/>
      <c r="B29" s="20"/>
      <c r="C29" s="21"/>
      <c r="D29" s="34"/>
      <c r="E29" s="106"/>
      <c r="F29" s="106"/>
      <c r="G29" s="28">
        <f t="shared" si="0"/>
        <v>-18798538</v>
      </c>
      <c r="H29" s="2"/>
      <c r="I29" s="1"/>
      <c r="J29" s="2"/>
      <c r="K29" s="3"/>
      <c r="L29" s="1"/>
      <c r="M29" s="56"/>
      <c r="N29" s="57"/>
      <c r="O29" s="6"/>
      <c r="P29" s="1"/>
      <c r="Q29" s="2"/>
      <c r="R29" s="3"/>
      <c r="S29" s="2"/>
      <c r="T29" s="56"/>
      <c r="U29" s="5"/>
      <c r="V29" s="6"/>
    </row>
    <row r="30" spans="1:22">
      <c r="A30" s="19"/>
      <c r="B30" s="20"/>
      <c r="C30" s="21"/>
      <c r="D30" s="34"/>
      <c r="E30" s="106"/>
      <c r="F30" s="106"/>
      <c r="G30" s="28">
        <f t="shared" si="0"/>
        <v>-18798538</v>
      </c>
      <c r="H30" s="2"/>
      <c r="I30" s="1"/>
      <c r="J30" s="2"/>
      <c r="K30" s="3"/>
      <c r="L30" s="1"/>
      <c r="M30" s="56"/>
      <c r="N30" s="57"/>
      <c r="O30" s="6"/>
      <c r="P30" s="1"/>
      <c r="Q30" s="2"/>
      <c r="R30" s="3"/>
      <c r="S30" s="2"/>
      <c r="T30" s="56"/>
      <c r="U30" s="5"/>
      <c r="V30" s="6"/>
    </row>
    <row r="31" spans="1:22">
      <c r="A31" s="51"/>
      <c r="B31" s="52"/>
      <c r="C31" s="53"/>
      <c r="D31" s="108"/>
      <c r="E31" s="94"/>
      <c r="F31" s="109"/>
      <c r="G31" s="28">
        <f t="shared" si="0"/>
        <v>-18798538</v>
      </c>
      <c r="H31" s="2"/>
      <c r="I31" s="1"/>
      <c r="J31" s="2"/>
      <c r="K31" s="3"/>
      <c r="L31" s="1"/>
      <c r="M31" s="56"/>
      <c r="N31" s="57"/>
      <c r="O31" s="6"/>
      <c r="P31" s="1"/>
      <c r="Q31" s="2"/>
      <c r="R31" s="3"/>
      <c r="S31" s="2"/>
      <c r="T31" s="56"/>
      <c r="U31" s="5"/>
      <c r="V31" s="6"/>
    </row>
    <row r="32" spans="1:22">
      <c r="A32" s="19"/>
      <c r="B32" s="20"/>
      <c r="C32" s="21"/>
      <c r="D32" s="34"/>
      <c r="E32" s="106"/>
      <c r="F32" s="106"/>
      <c r="G32" s="28">
        <f t="shared" si="0"/>
        <v>-18798538</v>
      </c>
      <c r="H32" s="2"/>
      <c r="I32" s="1"/>
      <c r="J32" s="2"/>
      <c r="K32" s="3"/>
      <c r="L32" s="1"/>
      <c r="M32" s="56"/>
      <c r="N32" s="57"/>
      <c r="O32" s="6"/>
      <c r="P32" s="1"/>
      <c r="Q32" s="2"/>
      <c r="R32" s="3"/>
      <c r="S32" s="2"/>
      <c r="T32" s="56"/>
      <c r="U32" s="5"/>
      <c r="V32" s="6"/>
    </row>
    <row r="33" spans="1:22">
      <c r="A33" s="23"/>
      <c r="B33" s="24"/>
      <c r="C33" s="25"/>
      <c r="D33" s="26"/>
      <c r="E33" s="88"/>
      <c r="F33" s="89"/>
      <c r="G33" s="28">
        <f t="shared" si="0"/>
        <v>-18798538</v>
      </c>
      <c r="H33" s="2"/>
      <c r="I33" s="1"/>
      <c r="J33" s="2"/>
      <c r="K33" s="3"/>
      <c r="L33" s="1"/>
      <c r="M33" s="56"/>
      <c r="N33" s="57"/>
      <c r="O33" s="6"/>
      <c r="P33" s="1"/>
      <c r="Q33" s="2"/>
      <c r="R33" s="3"/>
      <c r="S33" s="2"/>
      <c r="T33" s="56"/>
      <c r="U33" s="5"/>
      <c r="V33" s="6"/>
    </row>
    <row r="34" spans="1:22">
      <c r="A34" s="19"/>
      <c r="B34" s="20"/>
      <c r="C34" s="21"/>
      <c r="D34" s="34"/>
      <c r="E34" s="106"/>
      <c r="F34" s="106"/>
      <c r="G34" s="28">
        <f t="shared" si="0"/>
        <v>-18798538</v>
      </c>
      <c r="H34" s="2"/>
      <c r="I34" s="1"/>
      <c r="J34" s="2"/>
      <c r="K34" s="3"/>
      <c r="L34" s="1"/>
      <c r="M34" s="56"/>
      <c r="N34" s="57"/>
      <c r="O34" s="6"/>
      <c r="P34" s="1"/>
      <c r="Q34" s="2"/>
      <c r="R34" s="3"/>
      <c r="S34" s="2"/>
      <c r="T34" s="56"/>
      <c r="U34" s="5"/>
      <c r="V34" s="6"/>
    </row>
    <row r="35" spans="1:22">
      <c r="A35" s="31"/>
      <c r="B35" s="32"/>
      <c r="C35" s="33"/>
      <c r="D35" s="34"/>
      <c r="E35" s="35"/>
      <c r="F35" s="89"/>
      <c r="G35" s="28">
        <f t="shared" si="0"/>
        <v>-18798538</v>
      </c>
      <c r="H35" s="2"/>
      <c r="I35" s="1"/>
      <c r="J35" s="2"/>
      <c r="K35" s="3"/>
      <c r="L35" s="1"/>
      <c r="M35" s="56"/>
      <c r="N35" s="57"/>
      <c r="O35" s="6"/>
      <c r="P35" s="1"/>
      <c r="Q35" s="2"/>
      <c r="R35" s="3"/>
      <c r="S35" s="2"/>
      <c r="T35" s="56"/>
      <c r="U35" s="5"/>
      <c r="V35" s="6"/>
    </row>
    <row r="36" spans="1:22">
      <c r="A36" s="31"/>
      <c r="B36" s="32"/>
      <c r="C36" s="33"/>
      <c r="D36" s="45"/>
      <c r="E36" s="37"/>
      <c r="F36" s="89"/>
      <c r="G36" s="28">
        <f>(G35+E36)-F36</f>
        <v>-18798538</v>
      </c>
      <c r="H36" s="2"/>
      <c r="I36" s="1"/>
      <c r="J36" s="2"/>
      <c r="K36" s="3"/>
      <c r="L36" s="1"/>
      <c r="M36" s="56"/>
      <c r="N36" s="57"/>
      <c r="O36" s="6"/>
      <c r="P36" s="1"/>
      <c r="Q36" s="2"/>
      <c r="R36" s="3"/>
      <c r="S36" s="2"/>
      <c r="T36" s="56"/>
      <c r="U36" s="5"/>
      <c r="V36" s="6"/>
    </row>
    <row r="37" spans="1:22">
      <c r="A37" s="31"/>
      <c r="B37" s="32"/>
      <c r="C37" s="33"/>
      <c r="D37" s="45"/>
      <c r="E37" s="37"/>
      <c r="F37" s="89"/>
      <c r="G37" s="28">
        <f t="shared" si="0"/>
        <v>-18798538</v>
      </c>
      <c r="H37" s="2"/>
      <c r="I37" s="1"/>
      <c r="J37" s="2"/>
      <c r="K37" s="3"/>
      <c r="L37" s="1"/>
      <c r="M37" s="56"/>
      <c r="N37" s="57"/>
      <c r="O37" s="6"/>
      <c r="P37" s="1"/>
      <c r="Q37" s="2"/>
      <c r="R37" s="3"/>
      <c r="S37" s="2"/>
      <c r="T37" s="56"/>
      <c r="U37" s="5"/>
      <c r="V37" s="6"/>
    </row>
    <row r="38" spans="1:22">
      <c r="A38" s="31"/>
      <c r="B38" s="32"/>
      <c r="C38" s="33"/>
      <c r="D38" s="45"/>
      <c r="E38" s="37"/>
      <c r="F38" s="89"/>
      <c r="G38" s="28">
        <f>(G37+E38)-F38</f>
        <v>-18798538</v>
      </c>
      <c r="H38" s="2"/>
      <c r="I38" s="1"/>
      <c r="J38" s="2"/>
      <c r="K38" s="3"/>
      <c r="L38" s="1"/>
      <c r="M38" s="56"/>
      <c r="N38" s="57"/>
      <c r="O38" s="6"/>
      <c r="P38" s="1"/>
      <c r="Q38" s="2"/>
      <c r="R38" s="3"/>
      <c r="S38" s="2"/>
      <c r="T38" s="56"/>
      <c r="U38" s="5"/>
      <c r="V38" s="6"/>
    </row>
    <row r="39" spans="1:22">
      <c r="A39" s="31"/>
      <c r="B39" s="32"/>
      <c r="C39" s="33"/>
      <c r="D39" s="45"/>
      <c r="E39" s="37"/>
      <c r="F39" s="89"/>
      <c r="G39" s="28">
        <f t="shared" si="0"/>
        <v>-18798538</v>
      </c>
      <c r="H39" s="2"/>
      <c r="I39" s="1"/>
      <c r="J39" s="2"/>
      <c r="K39" s="3"/>
      <c r="L39" s="1"/>
      <c r="M39" s="56"/>
      <c r="N39" s="57"/>
      <c r="O39" s="6"/>
      <c r="P39" s="1"/>
      <c r="Q39" s="2"/>
      <c r="R39" s="3"/>
      <c r="S39" s="2"/>
      <c r="T39" s="56"/>
      <c r="U39" s="5"/>
      <c r="V39" s="6"/>
    </row>
    <row r="40" spans="1:22">
      <c r="A40" s="19"/>
      <c r="B40" s="20"/>
      <c r="C40" s="21"/>
      <c r="D40" s="45"/>
      <c r="E40" s="90"/>
      <c r="F40" s="91"/>
      <c r="G40" s="28">
        <f t="shared" si="0"/>
        <v>-18798538</v>
      </c>
      <c r="H40" s="2"/>
      <c r="I40" s="1"/>
      <c r="J40" s="2"/>
      <c r="K40" s="3"/>
      <c r="L40" s="1"/>
      <c r="M40" s="56"/>
      <c r="N40" s="57"/>
      <c r="O40" s="6"/>
      <c r="P40" s="1"/>
      <c r="Q40" s="2"/>
      <c r="R40" s="3"/>
      <c r="S40" s="2"/>
      <c r="T40" s="56"/>
      <c r="U40" s="5"/>
      <c r="V40" s="6"/>
    </row>
    <row r="41" spans="1:22">
      <c r="A41" s="31"/>
      <c r="B41" s="32"/>
      <c r="C41" s="33"/>
      <c r="D41" s="45"/>
      <c r="E41" s="37"/>
      <c r="F41" s="89"/>
      <c r="G41" s="28">
        <f t="shared" si="0"/>
        <v>-18798538</v>
      </c>
      <c r="H41" s="2"/>
      <c r="I41" s="1"/>
      <c r="J41" s="2"/>
      <c r="K41" s="3"/>
      <c r="L41" s="1"/>
      <c r="M41" s="56"/>
      <c r="N41" s="57"/>
      <c r="O41" s="6"/>
      <c r="P41" s="1"/>
      <c r="Q41" s="2"/>
      <c r="R41" s="3"/>
      <c r="S41" s="2"/>
      <c r="T41" s="56"/>
      <c r="U41" s="5"/>
      <c r="V41" s="6"/>
    </row>
    <row r="42" spans="1:22">
      <c r="A42" s="31"/>
      <c r="B42" s="32"/>
      <c r="C42" s="33"/>
      <c r="D42" s="45"/>
      <c r="E42" s="37"/>
      <c r="F42" s="89"/>
      <c r="G42" s="28">
        <f t="shared" si="0"/>
        <v>-18798538</v>
      </c>
      <c r="H42" s="2"/>
      <c r="I42" s="1"/>
      <c r="J42" s="2"/>
      <c r="K42" s="3"/>
      <c r="L42" s="1"/>
      <c r="M42" s="56"/>
      <c r="N42" s="57"/>
      <c r="O42" s="6"/>
      <c r="P42" s="1"/>
      <c r="Q42" s="2"/>
      <c r="R42" s="3"/>
      <c r="S42" s="2"/>
      <c r="T42" s="56"/>
      <c r="U42" s="5"/>
      <c r="V42" s="6"/>
    </row>
    <row r="43" spans="1:22">
      <c r="A43" s="31"/>
      <c r="B43" s="32"/>
      <c r="C43" s="33"/>
      <c r="D43" s="45"/>
      <c r="E43" s="37"/>
      <c r="F43" s="89"/>
      <c r="G43" s="28">
        <f t="shared" si="0"/>
        <v>-18798538</v>
      </c>
      <c r="H43" s="2"/>
      <c r="I43" s="1"/>
      <c r="J43" s="2"/>
      <c r="K43" s="3"/>
      <c r="L43" s="1"/>
      <c r="M43" s="56"/>
      <c r="N43" s="57"/>
      <c r="O43" s="6"/>
      <c r="P43" s="1"/>
      <c r="Q43" s="2"/>
      <c r="R43" s="3"/>
      <c r="S43" s="2"/>
      <c r="T43" s="56"/>
      <c r="U43" s="5"/>
      <c r="V43" s="6"/>
    </row>
    <row r="44" spans="1:22">
      <c r="A44" s="31"/>
      <c r="B44" s="32"/>
      <c r="C44" s="33"/>
      <c r="D44" s="45"/>
      <c r="E44" s="37"/>
      <c r="F44" s="89"/>
      <c r="G44" s="28">
        <f t="shared" si="0"/>
        <v>-18798538</v>
      </c>
      <c r="H44" s="2"/>
      <c r="I44" s="1"/>
      <c r="J44" s="2"/>
      <c r="K44" s="3"/>
      <c r="L44" s="1"/>
      <c r="M44" s="56"/>
      <c r="N44" s="57"/>
      <c r="O44" s="6"/>
      <c r="P44" s="1"/>
      <c r="Q44" s="2"/>
      <c r="R44" s="3"/>
      <c r="S44" s="2"/>
      <c r="T44" s="56"/>
      <c r="U44" s="5"/>
      <c r="V44" s="6"/>
    </row>
    <row r="45" spans="1:22">
      <c r="A45" s="31"/>
      <c r="B45" s="32"/>
      <c r="C45" s="33"/>
      <c r="D45" s="45"/>
      <c r="E45" s="37"/>
      <c r="F45" s="89"/>
      <c r="G45" s="28">
        <f t="shared" si="0"/>
        <v>-18798538</v>
      </c>
      <c r="H45" s="2"/>
      <c r="I45" s="1"/>
      <c r="J45" s="2"/>
      <c r="K45" s="3"/>
      <c r="L45" s="1"/>
      <c r="M45" s="56"/>
      <c r="N45" s="57"/>
      <c r="O45" s="6"/>
      <c r="P45" s="1"/>
      <c r="Q45" s="2"/>
      <c r="R45" s="3"/>
      <c r="S45" s="2"/>
      <c r="T45" s="56"/>
      <c r="U45" s="5"/>
      <c r="V45" s="6"/>
    </row>
    <row r="46" spans="1:22">
      <c r="A46" s="31"/>
      <c r="B46" s="32"/>
      <c r="C46" s="33"/>
      <c r="D46" s="45"/>
      <c r="E46" s="37"/>
      <c r="F46" s="89"/>
      <c r="G46" s="28">
        <f t="shared" si="0"/>
        <v>-18798538</v>
      </c>
      <c r="H46" s="2"/>
      <c r="I46" s="1"/>
      <c r="J46" s="2"/>
      <c r="K46" s="3"/>
      <c r="L46" s="1"/>
      <c r="M46" s="56"/>
      <c r="N46" s="57"/>
      <c r="O46" s="6"/>
      <c r="P46" s="1"/>
      <c r="Q46" s="2"/>
      <c r="R46" s="3"/>
      <c r="S46" s="2"/>
      <c r="T46" s="56"/>
      <c r="U46" s="5"/>
      <c r="V46" s="6"/>
    </row>
    <row r="47" spans="1:22">
      <c r="A47" s="63"/>
      <c r="B47" s="38"/>
      <c r="C47" s="39"/>
      <c r="D47" s="45"/>
      <c r="E47" s="92"/>
      <c r="F47" s="93"/>
      <c r="G47" s="28">
        <f t="shared" si="0"/>
        <v>-18798538</v>
      </c>
      <c r="H47" s="2"/>
      <c r="I47" s="1"/>
      <c r="J47" s="2"/>
      <c r="K47" s="3"/>
      <c r="L47" s="1"/>
      <c r="M47" s="56"/>
      <c r="N47" s="57"/>
      <c r="O47" s="6"/>
      <c r="P47" s="1"/>
      <c r="Q47" s="2"/>
      <c r="R47" s="3"/>
      <c r="S47" s="2"/>
      <c r="T47" s="56"/>
      <c r="U47" s="5"/>
      <c r="V47" s="6"/>
    </row>
    <row r="48" spans="1:22">
      <c r="A48" s="76"/>
      <c r="B48" s="77"/>
      <c r="C48" s="53"/>
      <c r="D48" s="26"/>
      <c r="E48" s="94"/>
      <c r="F48" s="95"/>
      <c r="G48" s="28">
        <f t="shared" si="0"/>
        <v>-18798538</v>
      </c>
      <c r="H48" s="2"/>
      <c r="I48" s="1"/>
      <c r="J48" s="2"/>
      <c r="K48" s="3"/>
      <c r="L48" s="1"/>
      <c r="M48" s="56"/>
      <c r="N48" s="57"/>
      <c r="O48" s="6"/>
      <c r="P48" s="1"/>
      <c r="Q48" s="2"/>
      <c r="R48" s="3"/>
      <c r="S48" s="2"/>
      <c r="T48" s="56"/>
      <c r="U48" s="5"/>
      <c r="V48" s="6"/>
    </row>
    <row r="49" spans="1:22">
      <c r="A49" s="31"/>
      <c r="B49" s="32"/>
      <c r="C49" s="33"/>
      <c r="D49" s="64"/>
      <c r="E49" s="35"/>
      <c r="F49" s="89"/>
      <c r="G49" s="28">
        <f t="shared" si="0"/>
        <v>-18798538</v>
      </c>
      <c r="H49" s="2"/>
      <c r="I49" s="1"/>
      <c r="J49" s="2"/>
      <c r="K49" s="3"/>
      <c r="L49" s="1"/>
      <c r="M49" s="56"/>
      <c r="N49" s="57"/>
      <c r="O49" s="6"/>
      <c r="P49" s="1"/>
      <c r="Q49" s="2"/>
      <c r="R49" s="3"/>
      <c r="S49" s="2"/>
      <c r="T49" s="56"/>
      <c r="U49" s="5"/>
      <c r="V49" s="6"/>
    </row>
    <row r="50" spans="1:22">
      <c r="A50" s="31"/>
      <c r="B50" s="32"/>
      <c r="C50" s="33"/>
      <c r="D50" s="64"/>
      <c r="E50" s="35"/>
      <c r="F50" s="89"/>
      <c r="G50" s="28">
        <f t="shared" si="0"/>
        <v>-18798538</v>
      </c>
      <c r="H50" s="2"/>
      <c r="I50" s="1"/>
      <c r="J50" s="2"/>
      <c r="K50" s="3"/>
      <c r="L50" s="1"/>
      <c r="M50" s="56"/>
      <c r="N50" s="57"/>
      <c r="O50" s="6"/>
      <c r="P50" s="1"/>
      <c r="Q50" s="2"/>
      <c r="R50" s="3"/>
      <c r="S50" s="2"/>
      <c r="T50" s="56"/>
      <c r="U50" s="5"/>
      <c r="V50" s="6"/>
    </row>
    <row r="51" spans="1:22">
      <c r="A51" s="31"/>
      <c r="B51" s="32"/>
      <c r="C51" s="33"/>
      <c r="D51" s="64"/>
      <c r="E51" s="35"/>
      <c r="F51" s="89"/>
      <c r="G51" s="28">
        <f t="shared" si="0"/>
        <v>-18798538</v>
      </c>
      <c r="H51" s="2"/>
      <c r="I51" s="1"/>
      <c r="J51" s="2"/>
      <c r="K51" s="3"/>
      <c r="L51" s="1"/>
      <c r="M51" s="56"/>
      <c r="N51" s="57"/>
      <c r="O51" s="6"/>
      <c r="P51" s="1"/>
      <c r="Q51" s="2"/>
      <c r="R51" s="3"/>
      <c r="S51" s="2"/>
      <c r="T51" s="56"/>
      <c r="U51" s="5"/>
      <c r="V51" s="6"/>
    </row>
    <row r="52" spans="1:22">
      <c r="A52" s="31"/>
      <c r="B52" s="32"/>
      <c r="C52" s="33"/>
      <c r="D52" s="64"/>
      <c r="E52" s="35"/>
      <c r="F52" s="89"/>
      <c r="G52" s="28">
        <f t="shared" si="0"/>
        <v>-18798538</v>
      </c>
      <c r="H52" s="2"/>
      <c r="I52" s="1"/>
      <c r="J52" s="2"/>
      <c r="K52" s="3"/>
      <c r="L52" s="1"/>
      <c r="M52" s="56"/>
      <c r="N52" s="57"/>
      <c r="O52" s="6"/>
      <c r="P52" s="1"/>
      <c r="Q52" s="2"/>
      <c r="R52" s="3"/>
      <c r="S52" s="2"/>
      <c r="T52" s="56"/>
      <c r="U52" s="5"/>
      <c r="V52" s="6"/>
    </row>
    <row r="53" spans="1:22">
      <c r="A53" s="31"/>
      <c r="B53" s="32"/>
      <c r="C53" s="33"/>
      <c r="D53" s="64"/>
      <c r="E53" s="35"/>
      <c r="F53" s="89"/>
      <c r="G53" s="28">
        <f t="shared" si="0"/>
        <v>-18798538</v>
      </c>
      <c r="H53" s="2"/>
      <c r="I53" s="1"/>
      <c r="J53" s="2"/>
      <c r="K53" s="3"/>
      <c r="L53" s="1"/>
      <c r="M53" s="56"/>
      <c r="N53" s="57"/>
      <c r="O53" s="6"/>
      <c r="P53" s="1"/>
      <c r="Q53" s="2"/>
      <c r="R53" s="3"/>
      <c r="S53" s="2"/>
      <c r="T53" s="56"/>
      <c r="U53" s="5"/>
      <c r="V53" s="6"/>
    </row>
    <row r="54" spans="1:22">
      <c r="A54" s="31"/>
      <c r="B54" s="32"/>
      <c r="C54" s="33"/>
      <c r="D54" s="65"/>
      <c r="E54" s="35"/>
      <c r="F54" s="89"/>
      <c r="G54" s="28">
        <f>(G53+E54)-F54</f>
        <v>-18798538</v>
      </c>
      <c r="H54" s="2"/>
      <c r="I54" s="1"/>
      <c r="J54" s="2"/>
      <c r="K54" s="3"/>
      <c r="L54" s="1"/>
      <c r="M54" s="56"/>
      <c r="N54" s="57"/>
      <c r="O54" s="6"/>
      <c r="P54" s="1"/>
      <c r="Q54" s="2"/>
      <c r="R54" s="3"/>
      <c r="S54" s="2"/>
      <c r="T54" s="56"/>
      <c r="U54" s="5"/>
      <c r="V54" s="6"/>
    </row>
    <row r="55" spans="1:22">
      <c r="A55" s="31"/>
      <c r="B55" s="32"/>
      <c r="C55" s="33"/>
      <c r="D55" s="65"/>
      <c r="E55" s="35"/>
      <c r="F55" s="89"/>
      <c r="G55" s="28">
        <f>(G54+E55)-F55</f>
        <v>-18798538</v>
      </c>
      <c r="H55" s="2"/>
      <c r="I55" s="1"/>
      <c r="J55" s="2"/>
      <c r="K55" s="3"/>
      <c r="L55" s="1"/>
      <c r="M55" s="56"/>
      <c r="N55" s="57"/>
      <c r="O55" s="6"/>
      <c r="P55" s="1"/>
      <c r="Q55" s="2"/>
      <c r="R55" s="3"/>
      <c r="S55" s="2"/>
      <c r="T55" s="56"/>
      <c r="U55" s="5"/>
      <c r="V55" s="6"/>
    </row>
    <row r="56" spans="1:22">
      <c r="A56" s="31"/>
      <c r="B56" s="32"/>
      <c r="C56" s="33"/>
      <c r="D56" s="65"/>
      <c r="E56" s="37"/>
      <c r="F56" s="89"/>
      <c r="G56" s="28">
        <f t="shared" ref="G56:G86" si="1">(G55+E56)-F56</f>
        <v>-18798538</v>
      </c>
      <c r="H56" s="2"/>
      <c r="I56" s="1"/>
      <c r="J56" s="2"/>
      <c r="K56" s="3"/>
      <c r="L56" s="1"/>
      <c r="M56" s="56"/>
      <c r="N56" s="57"/>
      <c r="O56" s="6"/>
      <c r="P56" s="1"/>
      <c r="Q56" s="2"/>
      <c r="R56" s="3"/>
      <c r="S56" s="2"/>
      <c r="T56" s="56"/>
      <c r="U56" s="5"/>
      <c r="V56" s="6"/>
    </row>
    <row r="57" spans="1:22">
      <c r="A57" s="31"/>
      <c r="B57" s="32"/>
      <c r="C57" s="33"/>
      <c r="D57" s="65"/>
      <c r="E57" s="35"/>
      <c r="F57" s="89"/>
      <c r="G57" s="28">
        <f t="shared" si="1"/>
        <v>-18798538</v>
      </c>
      <c r="H57" s="2"/>
      <c r="I57" s="1"/>
      <c r="J57" s="2"/>
      <c r="K57" s="3"/>
      <c r="L57" s="1"/>
      <c r="M57" s="56"/>
      <c r="N57" s="57"/>
      <c r="O57" s="6"/>
      <c r="P57" s="1"/>
      <c r="Q57" s="2"/>
      <c r="R57" s="3"/>
      <c r="S57" s="2"/>
      <c r="T57" s="56"/>
      <c r="U57" s="5"/>
      <c r="V57" s="6"/>
    </row>
    <row r="58" spans="1:22">
      <c r="A58" s="31"/>
      <c r="B58" s="32"/>
      <c r="C58" s="33"/>
      <c r="D58" s="65"/>
      <c r="E58" s="35"/>
      <c r="F58" s="89"/>
      <c r="G58" s="28">
        <f t="shared" si="1"/>
        <v>-18798538</v>
      </c>
      <c r="H58" s="2"/>
      <c r="I58" s="1"/>
      <c r="J58" s="2"/>
      <c r="K58" s="3"/>
      <c r="L58" s="1"/>
      <c r="M58" s="56"/>
      <c r="N58" s="57"/>
      <c r="O58" s="6"/>
      <c r="P58" s="1"/>
      <c r="Q58" s="2"/>
      <c r="R58" s="3"/>
      <c r="S58" s="2"/>
      <c r="T58" s="56"/>
      <c r="U58" s="5"/>
      <c r="V58" s="6"/>
    </row>
    <row r="59" spans="1:22">
      <c r="A59" s="19"/>
      <c r="B59" s="20"/>
      <c r="C59" s="21"/>
      <c r="D59" s="65"/>
      <c r="E59" s="90"/>
      <c r="F59" s="89"/>
      <c r="G59" s="28">
        <f t="shared" si="1"/>
        <v>-18798538</v>
      </c>
      <c r="H59" s="2"/>
      <c r="I59" s="1"/>
      <c r="J59" s="2"/>
      <c r="K59" s="3"/>
      <c r="L59" s="1"/>
      <c r="M59" s="56"/>
      <c r="N59" s="57"/>
      <c r="O59" s="6"/>
      <c r="P59" s="1"/>
      <c r="Q59" s="2"/>
      <c r="R59" s="3"/>
      <c r="S59" s="2"/>
      <c r="T59" s="56"/>
      <c r="U59" s="5"/>
      <c r="V59" s="6"/>
    </row>
    <row r="60" spans="1:22">
      <c r="A60" s="31"/>
      <c r="B60" s="32"/>
      <c r="C60" s="33"/>
      <c r="D60" s="34"/>
      <c r="E60" s="35"/>
      <c r="F60" s="89"/>
      <c r="G60" s="28">
        <f t="shared" si="1"/>
        <v>-18798538</v>
      </c>
      <c r="H60" s="2"/>
      <c r="I60" s="1"/>
      <c r="J60" s="2"/>
      <c r="K60" s="3"/>
      <c r="L60" s="1"/>
      <c r="M60" s="56"/>
      <c r="N60" s="57"/>
      <c r="O60" s="6"/>
      <c r="P60" s="1"/>
      <c r="Q60" s="2"/>
      <c r="R60" s="3"/>
      <c r="S60" s="2"/>
      <c r="T60" s="56"/>
      <c r="U60" s="5"/>
      <c r="V60" s="6"/>
    </row>
    <row r="61" spans="1:22">
      <c r="A61" s="31"/>
      <c r="B61" s="32"/>
      <c r="C61" s="33"/>
      <c r="D61" s="34"/>
      <c r="E61" s="35"/>
      <c r="F61" s="89"/>
      <c r="G61" s="28">
        <f t="shared" si="1"/>
        <v>-18798538</v>
      </c>
      <c r="H61" s="2"/>
      <c r="I61" s="1"/>
      <c r="J61" s="2"/>
      <c r="K61" s="3"/>
      <c r="L61" s="1"/>
      <c r="M61" s="56"/>
      <c r="N61" s="57"/>
      <c r="O61" s="6"/>
      <c r="P61" s="1"/>
      <c r="Q61" s="2"/>
      <c r="R61" s="3"/>
      <c r="S61" s="2"/>
      <c r="T61" s="56"/>
      <c r="U61" s="5"/>
      <c r="V61" s="6"/>
    </row>
    <row r="62" spans="1:22">
      <c r="A62" s="31"/>
      <c r="B62" s="32"/>
      <c r="C62" s="33"/>
      <c r="D62" s="34"/>
      <c r="E62" s="35"/>
      <c r="F62" s="89"/>
      <c r="G62" s="28">
        <f t="shared" si="1"/>
        <v>-18798538</v>
      </c>
      <c r="H62" s="2"/>
      <c r="I62" s="1"/>
      <c r="J62" s="2"/>
      <c r="K62" s="3"/>
      <c r="L62" s="1"/>
      <c r="M62" s="56"/>
      <c r="N62" s="57"/>
      <c r="O62" s="6"/>
      <c r="P62" s="1"/>
      <c r="Q62" s="2"/>
      <c r="R62" s="3"/>
      <c r="S62" s="2"/>
      <c r="T62" s="56"/>
      <c r="U62" s="5"/>
      <c r="V62" s="6"/>
    </row>
    <row r="63" spans="1:22">
      <c r="A63" s="31"/>
      <c r="B63" s="32"/>
      <c r="C63" s="33"/>
      <c r="D63" s="34"/>
      <c r="E63" s="35"/>
      <c r="F63" s="89"/>
      <c r="G63" s="28">
        <f t="shared" si="1"/>
        <v>-18798538</v>
      </c>
      <c r="H63" s="2"/>
      <c r="I63" s="1"/>
      <c r="J63" s="2"/>
      <c r="K63" s="3"/>
      <c r="L63" s="1"/>
      <c r="M63" s="56"/>
      <c r="N63" s="57"/>
      <c r="O63" s="6"/>
      <c r="P63" s="1"/>
      <c r="Q63" s="2"/>
      <c r="R63" s="3"/>
      <c r="S63" s="2"/>
      <c r="T63" s="56"/>
      <c r="U63" s="5"/>
      <c r="V63" s="6"/>
    </row>
    <row r="64" spans="1:22">
      <c r="A64" s="31"/>
      <c r="B64" s="32"/>
      <c r="C64" s="33"/>
      <c r="D64" s="34"/>
      <c r="E64" s="35"/>
      <c r="F64" s="89"/>
      <c r="G64" s="28">
        <f t="shared" si="1"/>
        <v>-18798538</v>
      </c>
      <c r="H64" s="2"/>
      <c r="I64" s="1"/>
      <c r="J64" s="2"/>
      <c r="K64" s="3"/>
      <c r="L64" s="1"/>
      <c r="M64" s="56"/>
      <c r="N64" s="57"/>
      <c r="O64" s="6"/>
      <c r="P64" s="1"/>
      <c r="Q64" s="2"/>
      <c r="R64" s="3"/>
      <c r="S64" s="2"/>
      <c r="T64" s="56"/>
      <c r="U64" s="5"/>
      <c r="V64" s="6"/>
    </row>
    <row r="65" spans="1:22">
      <c r="A65" s="31"/>
      <c r="B65" s="32"/>
      <c r="C65" s="33"/>
      <c r="D65" s="34"/>
      <c r="E65" s="35"/>
      <c r="F65" s="89"/>
      <c r="G65" s="28">
        <f t="shared" si="1"/>
        <v>-18798538</v>
      </c>
      <c r="H65" s="2"/>
      <c r="I65" s="1"/>
      <c r="J65" s="2"/>
      <c r="K65" s="3"/>
      <c r="L65" s="1"/>
      <c r="M65" s="56"/>
      <c r="N65" s="57"/>
      <c r="O65" s="6"/>
      <c r="P65" s="1"/>
      <c r="Q65" s="2"/>
      <c r="R65" s="3"/>
      <c r="S65" s="2"/>
      <c r="T65" s="56"/>
      <c r="U65" s="5"/>
      <c r="V65" s="6"/>
    </row>
    <row r="66" spans="1:22">
      <c r="A66" s="31"/>
      <c r="B66" s="32"/>
      <c r="C66" s="33"/>
      <c r="D66" s="34"/>
      <c r="E66" s="35"/>
      <c r="F66" s="89"/>
      <c r="G66" s="28">
        <f t="shared" si="1"/>
        <v>-18798538</v>
      </c>
      <c r="H66" s="2"/>
      <c r="I66" s="1"/>
      <c r="J66" s="2"/>
      <c r="K66" s="3"/>
      <c r="L66" s="1"/>
      <c r="M66" s="56"/>
      <c r="N66" s="57"/>
      <c r="O66" s="6"/>
      <c r="P66" s="1"/>
      <c r="Q66" s="2"/>
      <c r="R66" s="3"/>
      <c r="S66" s="2"/>
      <c r="T66" s="56"/>
      <c r="U66" s="5"/>
      <c r="V66" s="6"/>
    </row>
    <row r="67" spans="1:22">
      <c r="A67" s="31"/>
      <c r="B67" s="32"/>
      <c r="C67" s="33"/>
      <c r="D67" s="34"/>
      <c r="E67" s="35"/>
      <c r="F67" s="89"/>
      <c r="G67" s="28">
        <f t="shared" si="1"/>
        <v>-18798538</v>
      </c>
      <c r="H67" s="2"/>
      <c r="I67" s="1"/>
      <c r="J67" s="2"/>
      <c r="K67" s="3"/>
      <c r="L67" s="1"/>
      <c r="M67" s="56"/>
      <c r="N67" s="57"/>
      <c r="O67" s="6"/>
      <c r="P67" s="1"/>
      <c r="Q67" s="2"/>
      <c r="R67" s="3"/>
      <c r="S67" s="2"/>
      <c r="T67" s="56"/>
      <c r="U67" s="5"/>
      <c r="V67" s="6"/>
    </row>
    <row r="68" spans="1:22">
      <c r="A68" s="31"/>
      <c r="B68" s="32"/>
      <c r="C68" s="33"/>
      <c r="D68" s="36"/>
      <c r="E68" s="37"/>
      <c r="F68" s="89"/>
      <c r="G68" s="28">
        <f t="shared" si="1"/>
        <v>-18798538</v>
      </c>
      <c r="H68" s="2"/>
      <c r="I68" s="1"/>
      <c r="J68" s="2"/>
      <c r="K68" s="3"/>
      <c r="L68" s="1"/>
      <c r="M68" s="56"/>
      <c r="N68" s="57"/>
      <c r="O68" s="6"/>
      <c r="P68" s="1"/>
      <c r="Q68" s="2"/>
      <c r="R68" s="3"/>
      <c r="S68" s="2"/>
      <c r="T68" s="56"/>
      <c r="U68" s="5"/>
      <c r="V68" s="6"/>
    </row>
    <row r="69" spans="1:22">
      <c r="A69" s="31"/>
      <c r="B69" s="32"/>
      <c r="C69" s="33"/>
      <c r="D69" s="36"/>
      <c r="E69" s="37"/>
      <c r="F69" s="89"/>
      <c r="G69" s="28">
        <f t="shared" si="1"/>
        <v>-18798538</v>
      </c>
      <c r="H69" s="2"/>
      <c r="I69" s="1"/>
      <c r="J69" s="2"/>
      <c r="K69" s="3"/>
      <c r="L69" s="1"/>
      <c r="M69" s="56"/>
      <c r="N69" s="57"/>
      <c r="O69" s="6"/>
      <c r="P69" s="1"/>
      <c r="Q69" s="2"/>
      <c r="R69" s="3"/>
      <c r="S69" s="2"/>
      <c r="T69" s="56"/>
      <c r="U69" s="5"/>
      <c r="V69" s="6"/>
    </row>
    <row r="70" spans="1:22">
      <c r="A70" s="31"/>
      <c r="B70" s="32"/>
      <c r="C70" s="33"/>
      <c r="D70" s="34"/>
      <c r="E70" s="35"/>
      <c r="F70" s="89"/>
      <c r="G70" s="28">
        <f t="shared" si="1"/>
        <v>-18798538</v>
      </c>
      <c r="H70" s="2"/>
      <c r="I70" s="1"/>
      <c r="J70" s="2"/>
      <c r="K70" s="3"/>
      <c r="L70" s="1"/>
      <c r="M70" s="56"/>
      <c r="N70" s="57"/>
      <c r="O70" s="6"/>
      <c r="P70" s="1"/>
      <c r="Q70" s="2"/>
      <c r="R70" s="3"/>
      <c r="S70" s="2"/>
      <c r="T70" s="56"/>
      <c r="U70" s="5"/>
      <c r="V70" s="6"/>
    </row>
    <row r="71" spans="1:22">
      <c r="A71" s="63"/>
      <c r="B71" s="38"/>
      <c r="C71" s="39"/>
      <c r="D71" s="40"/>
      <c r="E71" s="41"/>
      <c r="F71" s="93"/>
      <c r="G71" s="28">
        <f t="shared" si="1"/>
        <v>-18798538</v>
      </c>
      <c r="H71" s="2"/>
      <c r="I71" s="1"/>
      <c r="J71" s="2"/>
      <c r="K71" s="3"/>
      <c r="L71" s="1"/>
      <c r="M71" s="56"/>
      <c r="N71" s="57"/>
      <c r="O71" s="6"/>
      <c r="P71" s="1"/>
      <c r="Q71" s="2"/>
      <c r="R71" s="3"/>
      <c r="S71" s="2"/>
      <c r="T71" s="56"/>
      <c r="U71" s="5"/>
      <c r="V71" s="6"/>
    </row>
    <row r="72" spans="1:22">
      <c r="A72" s="76"/>
      <c r="B72" s="77"/>
      <c r="C72" s="53"/>
      <c r="D72" s="26"/>
      <c r="E72" s="94"/>
      <c r="F72" s="96"/>
      <c r="G72" s="28">
        <f t="shared" si="1"/>
        <v>-18798538</v>
      </c>
      <c r="H72" s="2"/>
      <c r="I72" s="1"/>
      <c r="J72" s="2"/>
      <c r="K72" s="3"/>
      <c r="L72" s="1"/>
      <c r="M72" s="56"/>
      <c r="N72" s="57"/>
      <c r="O72" s="6"/>
      <c r="P72" s="1"/>
      <c r="Q72" s="2"/>
      <c r="R72" s="3"/>
      <c r="S72" s="2"/>
      <c r="T72" s="56"/>
      <c r="U72" s="5"/>
      <c r="V72" s="6"/>
    </row>
    <row r="73" spans="1:22">
      <c r="A73" s="47"/>
      <c r="B73" s="43"/>
      <c r="C73" s="44"/>
      <c r="D73" s="45"/>
      <c r="E73" s="46"/>
      <c r="F73" s="97"/>
      <c r="G73" s="28">
        <f t="shared" si="1"/>
        <v>-18798538</v>
      </c>
      <c r="H73" s="2"/>
      <c r="I73" s="1"/>
      <c r="J73" s="2"/>
      <c r="K73" s="3"/>
      <c r="L73" s="1"/>
      <c r="M73" s="56"/>
      <c r="N73" s="57"/>
      <c r="O73" s="6"/>
      <c r="P73" s="1"/>
      <c r="Q73" s="2"/>
      <c r="R73" s="3"/>
      <c r="S73" s="2"/>
      <c r="T73" s="56"/>
      <c r="U73" s="5"/>
      <c r="V73" s="6"/>
    </row>
    <row r="74" spans="1:22">
      <c r="A74" s="47"/>
      <c r="B74" s="43"/>
      <c r="C74" s="44"/>
      <c r="D74" s="45"/>
      <c r="E74" s="46"/>
      <c r="F74" s="97"/>
      <c r="G74" s="28">
        <f t="shared" si="1"/>
        <v>-18798538</v>
      </c>
      <c r="H74" s="2"/>
      <c r="I74" s="1"/>
      <c r="J74" s="2"/>
      <c r="K74" s="3"/>
      <c r="L74" s="1"/>
      <c r="M74" s="56"/>
      <c r="N74" s="57"/>
      <c r="O74" s="6"/>
      <c r="P74" s="1"/>
      <c r="Q74" s="2"/>
      <c r="R74" s="3"/>
      <c r="S74" s="2"/>
      <c r="T74" s="56"/>
      <c r="U74" s="5"/>
      <c r="V74" s="6"/>
    </row>
    <row r="75" spans="1:22">
      <c r="A75" s="47"/>
      <c r="B75" s="43"/>
      <c r="C75" s="44"/>
      <c r="D75" s="45"/>
      <c r="E75" s="46"/>
      <c r="F75" s="97"/>
      <c r="G75" s="28">
        <f t="shared" si="1"/>
        <v>-18798538</v>
      </c>
      <c r="H75" s="2"/>
      <c r="I75" s="1"/>
      <c r="J75" s="2"/>
      <c r="K75" s="3"/>
      <c r="L75" s="1"/>
      <c r="M75" s="56"/>
      <c r="N75" s="57"/>
      <c r="O75" s="6"/>
      <c r="P75" s="1"/>
      <c r="Q75" s="2"/>
      <c r="R75" s="3"/>
      <c r="S75" s="2"/>
      <c r="T75" s="56"/>
      <c r="U75" s="5"/>
      <c r="V75" s="6"/>
    </row>
    <row r="76" spans="1:22">
      <c r="A76" s="47"/>
      <c r="B76" s="43"/>
      <c r="C76" s="44"/>
      <c r="D76" s="45"/>
      <c r="E76" s="46"/>
      <c r="F76" s="97"/>
      <c r="G76" s="28">
        <f t="shared" si="1"/>
        <v>-18798538</v>
      </c>
      <c r="H76" s="2"/>
      <c r="I76" s="1"/>
      <c r="J76" s="2"/>
      <c r="K76" s="3"/>
      <c r="L76" s="1"/>
      <c r="M76" s="56"/>
      <c r="N76" s="57"/>
      <c r="O76" s="6"/>
      <c r="P76" s="1"/>
      <c r="Q76" s="2"/>
      <c r="R76" s="3"/>
      <c r="S76" s="2"/>
      <c r="T76" s="56"/>
      <c r="U76" s="5"/>
      <c r="V76" s="6"/>
    </row>
    <row r="77" spans="1:22">
      <c r="A77" s="47"/>
      <c r="B77" s="43"/>
      <c r="C77" s="44"/>
      <c r="D77" s="45"/>
      <c r="E77" s="46"/>
      <c r="F77" s="97"/>
      <c r="G77" s="28">
        <f t="shared" si="1"/>
        <v>-18798538</v>
      </c>
      <c r="H77" s="2"/>
      <c r="I77" s="1"/>
      <c r="J77" s="2"/>
      <c r="K77" s="3"/>
      <c r="L77" s="1"/>
      <c r="M77" s="56"/>
      <c r="N77" s="57"/>
      <c r="O77" s="6"/>
      <c r="P77" s="1"/>
      <c r="Q77" s="2"/>
      <c r="R77" s="3"/>
      <c r="S77" s="2"/>
      <c r="T77" s="56"/>
      <c r="U77" s="5"/>
      <c r="V77" s="6"/>
    </row>
    <row r="78" spans="1:22">
      <c r="A78" s="47"/>
      <c r="B78" s="43"/>
      <c r="C78" s="44"/>
      <c r="D78" s="45"/>
      <c r="E78" s="46"/>
      <c r="F78" s="97"/>
      <c r="G78" s="28">
        <f t="shared" si="1"/>
        <v>-18798538</v>
      </c>
      <c r="H78" s="2"/>
      <c r="I78" s="1"/>
      <c r="J78" s="2"/>
      <c r="K78" s="3"/>
      <c r="L78" s="1"/>
      <c r="M78" s="56"/>
      <c r="N78" s="57"/>
      <c r="O78" s="6"/>
      <c r="P78" s="1"/>
      <c r="Q78" s="2"/>
      <c r="R78" s="3"/>
      <c r="S78" s="2"/>
      <c r="T78" s="56"/>
      <c r="U78" s="5"/>
      <c r="V78" s="6"/>
    </row>
    <row r="79" spans="1:22">
      <c r="A79" s="47"/>
      <c r="B79" s="43"/>
      <c r="C79" s="44"/>
      <c r="D79" s="45"/>
      <c r="E79" s="46"/>
      <c r="F79" s="97"/>
      <c r="G79" s="28">
        <f t="shared" si="1"/>
        <v>-18798538</v>
      </c>
      <c r="H79" s="2"/>
      <c r="I79" s="1"/>
      <c r="J79" s="2"/>
      <c r="K79" s="3"/>
      <c r="L79" s="1"/>
      <c r="M79" s="56"/>
      <c r="N79" s="57"/>
      <c r="O79" s="6"/>
      <c r="P79" s="1"/>
      <c r="Q79" s="2"/>
      <c r="R79" s="3"/>
      <c r="S79" s="2"/>
      <c r="T79" s="56"/>
      <c r="U79" s="5"/>
      <c r="V79" s="6"/>
    </row>
    <row r="80" spans="1:22">
      <c r="A80" s="47"/>
      <c r="B80" s="43"/>
      <c r="C80" s="44"/>
      <c r="D80" s="45"/>
      <c r="E80" s="46"/>
      <c r="F80" s="97"/>
      <c r="G80" s="28">
        <f t="shared" si="1"/>
        <v>-18798538</v>
      </c>
      <c r="H80" s="2"/>
      <c r="I80" s="1"/>
      <c r="J80" s="2"/>
      <c r="K80" s="3"/>
      <c r="L80" s="1"/>
      <c r="M80" s="56"/>
      <c r="N80" s="57"/>
      <c r="O80" s="6"/>
      <c r="P80" s="1"/>
      <c r="Q80" s="2"/>
      <c r="R80" s="3"/>
      <c r="S80" s="2"/>
      <c r="T80" s="56"/>
      <c r="U80" s="5"/>
      <c r="V80" s="6"/>
    </row>
    <row r="81" spans="1:22">
      <c r="A81" s="47"/>
      <c r="B81" s="43"/>
      <c r="C81" s="44"/>
      <c r="D81" s="45"/>
      <c r="E81" s="46"/>
      <c r="F81" s="97"/>
      <c r="G81" s="28">
        <f t="shared" si="1"/>
        <v>-18798538</v>
      </c>
      <c r="H81" s="2"/>
      <c r="I81" s="1"/>
      <c r="J81" s="2"/>
      <c r="K81" s="3"/>
      <c r="L81" s="1"/>
      <c r="M81" s="56"/>
      <c r="N81" s="57"/>
      <c r="O81" s="6"/>
      <c r="P81" s="1"/>
      <c r="Q81" s="2"/>
      <c r="R81" s="3"/>
      <c r="S81" s="2"/>
      <c r="T81" s="56"/>
      <c r="U81" s="5"/>
      <c r="V81" s="6"/>
    </row>
    <row r="82" spans="1:22">
      <c r="A82" s="48"/>
      <c r="B82" s="32"/>
      <c r="C82" s="33"/>
      <c r="D82" s="45"/>
      <c r="E82" s="37"/>
      <c r="F82" s="89"/>
      <c r="G82" s="28">
        <f t="shared" si="1"/>
        <v>-18798538</v>
      </c>
      <c r="H82" s="2"/>
      <c r="I82" s="1"/>
      <c r="J82" s="2"/>
      <c r="K82" s="3"/>
      <c r="L82" s="1"/>
      <c r="M82" s="56"/>
      <c r="N82" s="57"/>
      <c r="O82" s="6"/>
      <c r="P82" s="1"/>
      <c r="Q82" s="2"/>
      <c r="R82" s="3"/>
      <c r="S82" s="2"/>
      <c r="T82" s="56"/>
      <c r="U82" s="5"/>
      <c r="V82" s="6"/>
    </row>
    <row r="83" spans="1:22">
      <c r="A83" s="48"/>
      <c r="B83" s="32"/>
      <c r="C83" s="49"/>
      <c r="D83" s="45"/>
      <c r="E83" s="90"/>
      <c r="F83" s="89"/>
      <c r="G83" s="28">
        <f t="shared" si="1"/>
        <v>-18798538</v>
      </c>
      <c r="H83" s="2"/>
      <c r="I83" s="1"/>
      <c r="J83" s="2"/>
      <c r="K83" s="3"/>
      <c r="L83" s="1"/>
      <c r="M83" s="56"/>
      <c r="N83" s="57"/>
      <c r="O83" s="6"/>
      <c r="P83" s="1"/>
      <c r="Q83" s="2"/>
      <c r="R83" s="3"/>
      <c r="S83" s="2"/>
      <c r="T83" s="56"/>
      <c r="U83" s="5"/>
      <c r="V83" s="6"/>
    </row>
    <row r="84" spans="1:22">
      <c r="A84" s="66"/>
      <c r="B84" s="70"/>
      <c r="C84" s="69"/>
      <c r="D84" s="62"/>
      <c r="E84" s="99"/>
      <c r="F84" s="98"/>
      <c r="G84" s="28">
        <f t="shared" si="1"/>
        <v>-18798538</v>
      </c>
      <c r="H84" s="2"/>
      <c r="I84" s="1"/>
      <c r="J84" s="2"/>
      <c r="K84" s="3"/>
      <c r="L84" s="1"/>
      <c r="M84" s="56"/>
      <c r="N84" s="57"/>
      <c r="O84" s="6"/>
      <c r="P84" s="1"/>
      <c r="Q84" s="2"/>
      <c r="R84" s="3"/>
      <c r="S84" s="2"/>
      <c r="T84" s="56"/>
      <c r="U84" s="5"/>
      <c r="V84" s="6"/>
    </row>
    <row r="85" spans="1:22">
      <c r="A85" s="71"/>
      <c r="B85" s="67"/>
      <c r="C85" s="68"/>
      <c r="D85" s="72"/>
      <c r="E85" s="99"/>
      <c r="F85" s="86"/>
      <c r="G85" s="28">
        <f t="shared" si="1"/>
        <v>-18798538</v>
      </c>
      <c r="H85" s="2"/>
      <c r="I85" s="1"/>
      <c r="J85" s="2"/>
      <c r="K85" s="3"/>
      <c r="L85" s="1"/>
      <c r="M85" s="56"/>
      <c r="N85" s="57"/>
      <c r="O85" s="6"/>
      <c r="P85" s="1"/>
      <c r="Q85" s="2"/>
      <c r="R85" s="3"/>
      <c r="S85" s="2"/>
      <c r="T85" s="56"/>
      <c r="U85" s="5"/>
      <c r="V85" s="6"/>
    </row>
    <row r="86" spans="1:22" ht="15.75" thickBot="1">
      <c r="A86" s="71"/>
      <c r="B86" s="67"/>
      <c r="C86" s="68"/>
      <c r="D86" s="72"/>
      <c r="E86" s="99"/>
      <c r="F86" s="86"/>
      <c r="G86" s="103">
        <f t="shared" si="1"/>
        <v>-18798538</v>
      </c>
      <c r="H86" s="2"/>
      <c r="I86" s="1"/>
      <c r="J86" s="2"/>
      <c r="K86" s="3"/>
      <c r="L86" s="1"/>
      <c r="M86" s="56"/>
      <c r="N86" s="57"/>
      <c r="O86" s="6"/>
      <c r="P86" s="1"/>
      <c r="Q86" s="2"/>
      <c r="R86" s="3"/>
      <c r="S86" s="2"/>
      <c r="T86" s="56"/>
      <c r="U86" s="5"/>
      <c r="V86" s="6"/>
    </row>
    <row r="87" spans="1:22" ht="15.75" thickBot="1">
      <c r="A87" s="54" t="s">
        <v>8</v>
      </c>
      <c r="B87" s="73"/>
      <c r="C87" s="74"/>
      <c r="D87" s="75"/>
      <c r="E87" s="100">
        <f>SUM(E6:E86)</f>
        <v>273813785</v>
      </c>
      <c r="F87" s="101">
        <f>SUM(F6:F86)</f>
        <v>292612323</v>
      </c>
      <c r="G87" s="55">
        <f>E87-F87</f>
        <v>-18798538</v>
      </c>
      <c r="H87" s="2"/>
      <c r="I87" s="1"/>
      <c r="J87" s="2"/>
      <c r="K87" s="3"/>
      <c r="L87" s="1"/>
      <c r="M87" s="56"/>
      <c r="N87" s="57"/>
      <c r="O87" s="6"/>
      <c r="P87" s="1"/>
      <c r="Q87" s="2"/>
      <c r="R87" s="3"/>
      <c r="S87" s="2"/>
      <c r="T87" s="56"/>
      <c r="U87" s="5"/>
      <c r="V87" s="6"/>
    </row>
    <row r="88" spans="1:22">
      <c r="G88" s="82"/>
    </row>
    <row r="89" spans="1:22">
      <c r="G89" s="82"/>
      <c r="H89" s="102"/>
    </row>
    <row r="90" spans="1:22">
      <c r="G90" s="102"/>
      <c r="H90" s="102"/>
    </row>
    <row r="91" spans="1:22">
      <c r="G91" s="102"/>
      <c r="H91" s="102"/>
    </row>
    <row r="92" spans="1:22">
      <c r="G92" s="102"/>
      <c r="H92" s="102"/>
    </row>
    <row r="93" spans="1:22">
      <c r="G93" s="102"/>
      <c r="H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8" t="s">
        <v>65</v>
      </c>
      <c r="D1" s="319"/>
      <c r="E1" s="320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41275</v>
      </c>
      <c r="B6" s="20"/>
      <c r="C6" s="21" t="s">
        <v>64</v>
      </c>
      <c r="D6" s="111"/>
      <c r="E6" s="221">
        <v>206661899</v>
      </c>
      <c r="F6" s="220">
        <v>223581774</v>
      </c>
      <c r="G6" s="78">
        <f>(G5+E6)-F6</f>
        <v>-16919875</v>
      </c>
    </row>
    <row r="7" spans="1:7">
      <c r="A7" s="23"/>
      <c r="B7" s="24"/>
      <c r="C7" s="25"/>
      <c r="D7" s="110"/>
      <c r="E7" s="27"/>
      <c r="F7" s="30"/>
      <c r="G7" s="22">
        <f>(G6+E7)-F7</f>
        <v>-16919875</v>
      </c>
    </row>
    <row r="8" spans="1:7">
      <c r="A8" s="31"/>
      <c r="B8" s="32"/>
      <c r="C8" s="33"/>
      <c r="D8" s="50"/>
      <c r="E8" s="37"/>
      <c r="F8" s="30"/>
      <c r="G8" s="28">
        <f>(G7+E8)-F8</f>
        <v>-16919875</v>
      </c>
    </row>
    <row r="9" spans="1:7">
      <c r="A9" s="23"/>
      <c r="B9" s="24"/>
      <c r="C9" s="25"/>
      <c r="D9" s="26"/>
      <c r="E9" s="27"/>
      <c r="F9" s="30"/>
      <c r="G9" s="28">
        <f>(G8+E9)-F9</f>
        <v>-16919875</v>
      </c>
    </row>
    <row r="10" spans="1:7">
      <c r="A10" s="23"/>
      <c r="B10" s="24"/>
      <c r="C10" s="25"/>
      <c r="D10" s="26"/>
      <c r="E10" s="27"/>
      <c r="F10" s="30"/>
      <c r="G10" s="28">
        <f>(G9+E10)-F10</f>
        <v>-16919875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-16919875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-16919875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-16919875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-16919875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-16919875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-16919875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-16919875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-16919875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-16919875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-16919875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-16919875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-16919875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-16919875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-16919875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-16919875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-16919875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-16919875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-16919875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-16919875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-16919875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-16919875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-16919875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-16919875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-16919875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-16919875</v>
      </c>
    </row>
    <row r="36" spans="1:7">
      <c r="A36" s="31"/>
      <c r="B36" s="32"/>
      <c r="C36" s="33"/>
      <c r="D36" s="45"/>
      <c r="E36" s="37"/>
      <c r="F36" s="89"/>
      <c r="G36" s="28">
        <f>(G35+E36)-F36</f>
        <v>-16919875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-16919875</v>
      </c>
    </row>
    <row r="38" spans="1:7">
      <c r="A38" s="31"/>
      <c r="B38" s="32"/>
      <c r="C38" s="33"/>
      <c r="D38" s="45"/>
      <c r="E38" s="37"/>
      <c r="F38" s="89"/>
      <c r="G38" s="28">
        <f>(G37+E38)-F38</f>
        <v>-16919875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-16919875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-16919875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-16919875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-16919875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-16919875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-16919875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-16919875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-16919875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-16919875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-16919875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-16919875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-16919875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-16919875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-16919875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-16919875</v>
      </c>
    </row>
    <row r="54" spans="1:7">
      <c r="A54" s="31"/>
      <c r="B54" s="32"/>
      <c r="C54" s="33"/>
      <c r="D54" s="65"/>
      <c r="E54" s="35"/>
      <c r="F54" s="89"/>
      <c r="G54" s="28">
        <f>(G53+E54)-F54</f>
        <v>-16919875</v>
      </c>
    </row>
    <row r="55" spans="1:7">
      <c r="A55" s="31"/>
      <c r="B55" s="32"/>
      <c r="C55" s="33"/>
      <c r="D55" s="65"/>
      <c r="E55" s="35"/>
      <c r="F55" s="89"/>
      <c r="G55" s="28">
        <f>(G54+E55)-F55</f>
        <v>-16919875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-16919875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-16919875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-16919875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-16919875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-16919875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-16919875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-16919875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-16919875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-16919875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-16919875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-16919875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-16919875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-16919875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-16919875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-16919875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-16919875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-16919875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-16919875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-16919875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-16919875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-16919875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-16919875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-16919875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-16919875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-16919875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-16919875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-16919875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-16919875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-16919875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-16919875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-16919875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206661899</v>
      </c>
      <c r="F87" s="101">
        <f>SUM(F6:F86)</f>
        <v>223581774</v>
      </c>
      <c r="G87" s="55">
        <f>E87-F87</f>
        <v>-16919875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8" t="s">
        <v>66</v>
      </c>
      <c r="D1" s="319"/>
      <c r="E1" s="320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222" t="s">
        <v>6</v>
      </c>
      <c r="F4" s="223" t="s">
        <v>7</v>
      </c>
      <c r="G4" s="14" t="s">
        <v>6</v>
      </c>
    </row>
    <row r="5" spans="1:7" ht="15.75" thickBot="1">
      <c r="A5" s="15"/>
      <c r="B5" s="16"/>
      <c r="C5" s="17"/>
      <c r="D5" s="61"/>
      <c r="E5" s="224"/>
      <c r="F5" s="225"/>
      <c r="G5" s="18"/>
    </row>
    <row r="6" spans="1:7" ht="15.75" thickBot="1">
      <c r="A6" s="19">
        <v>41275</v>
      </c>
      <c r="B6" s="20"/>
      <c r="C6" s="21" t="s">
        <v>64</v>
      </c>
      <c r="D6" s="111"/>
      <c r="E6" s="227">
        <v>89259802</v>
      </c>
      <c r="F6" s="227">
        <v>96502144</v>
      </c>
      <c r="G6" s="78">
        <f>(G5+E6)-F6</f>
        <v>-7242342</v>
      </c>
    </row>
    <row r="7" spans="1:7">
      <c r="A7" s="23"/>
      <c r="B7" s="24"/>
      <c r="C7" s="25"/>
      <c r="D7" s="110"/>
      <c r="E7" s="226"/>
      <c r="F7" s="219"/>
      <c r="G7" s="22">
        <f>(G6+E7)-F7</f>
        <v>-7242342</v>
      </c>
    </row>
    <row r="8" spans="1:7">
      <c r="A8" s="31"/>
      <c r="B8" s="32"/>
      <c r="C8" s="33"/>
      <c r="D8" s="50"/>
      <c r="E8" s="37"/>
      <c r="F8" s="30"/>
      <c r="G8" s="28">
        <f>(G7+E8)-F8</f>
        <v>-7242342</v>
      </c>
    </row>
    <row r="9" spans="1:7">
      <c r="A9" s="23"/>
      <c r="B9" s="24"/>
      <c r="C9" s="25"/>
      <c r="D9" s="26"/>
      <c r="E9" s="27"/>
      <c r="F9" s="30"/>
      <c r="G9" s="28">
        <f>(G8+E9)-F9</f>
        <v>-7242342</v>
      </c>
    </row>
    <row r="10" spans="1:7">
      <c r="A10" s="23"/>
      <c r="B10" s="24"/>
      <c r="C10" s="25"/>
      <c r="D10" s="26"/>
      <c r="E10" s="27"/>
      <c r="F10" s="30"/>
      <c r="G10" s="28">
        <f>(G9+E10)-F10</f>
        <v>-7242342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-7242342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-7242342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-7242342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-7242342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-7242342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-7242342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-7242342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-7242342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-7242342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-7242342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-7242342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-7242342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-7242342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-7242342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-7242342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-7242342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-7242342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-7242342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-7242342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-7242342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-7242342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-7242342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-7242342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-7242342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-7242342</v>
      </c>
    </row>
    <row r="36" spans="1:7">
      <c r="A36" s="31"/>
      <c r="B36" s="32"/>
      <c r="C36" s="33"/>
      <c r="D36" s="45"/>
      <c r="E36" s="37"/>
      <c r="F36" s="89"/>
      <c r="G36" s="28">
        <f>(G35+E36)-F36</f>
        <v>-7242342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-7242342</v>
      </c>
    </row>
    <row r="38" spans="1:7">
      <c r="A38" s="31"/>
      <c r="B38" s="32"/>
      <c r="C38" s="33"/>
      <c r="D38" s="45"/>
      <c r="E38" s="37"/>
      <c r="F38" s="89"/>
      <c r="G38" s="28">
        <f>(G37+E38)-F38</f>
        <v>-7242342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-7242342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-7242342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-7242342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-7242342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-7242342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-7242342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-7242342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-7242342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-7242342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-7242342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-7242342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-7242342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-7242342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-7242342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-7242342</v>
      </c>
    </row>
    <row r="54" spans="1:7">
      <c r="A54" s="31"/>
      <c r="B54" s="32"/>
      <c r="C54" s="33"/>
      <c r="D54" s="65"/>
      <c r="E54" s="35"/>
      <c r="F54" s="89"/>
      <c r="G54" s="28">
        <f>(G53+E54)-F54</f>
        <v>-7242342</v>
      </c>
    </row>
    <row r="55" spans="1:7">
      <c r="A55" s="31"/>
      <c r="B55" s="32"/>
      <c r="C55" s="33"/>
      <c r="D55" s="65"/>
      <c r="E55" s="35"/>
      <c r="F55" s="89"/>
      <c r="G55" s="28">
        <f>(G54+E55)-F55</f>
        <v>-7242342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-7242342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-7242342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-7242342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-7242342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-7242342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-7242342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-7242342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-7242342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-7242342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-7242342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-7242342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-7242342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-7242342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-7242342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-7242342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-7242342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-7242342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-7242342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-7242342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-7242342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-7242342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-7242342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-7242342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-7242342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-7242342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-7242342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-7242342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-7242342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-7242342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-7242342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-7242342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89259802</v>
      </c>
      <c r="F87" s="101">
        <f>SUM(F6:F86)</f>
        <v>96502144</v>
      </c>
      <c r="G87" s="55">
        <f>E87-F87</f>
        <v>-7242342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topLeftCell="A73" workbookViewId="0">
      <selection activeCell="J88" sqref="J88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115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41275</v>
      </c>
      <c r="B6" s="20"/>
      <c r="C6" s="21" t="s">
        <v>64</v>
      </c>
      <c r="D6" s="111"/>
      <c r="E6" s="221">
        <v>21490674</v>
      </c>
      <c r="F6" s="244">
        <v>26990956</v>
      </c>
      <c r="G6" s="78">
        <f>(G5+E6)-F6</f>
        <v>-5500282</v>
      </c>
    </row>
    <row r="7" spans="1:7">
      <c r="A7" s="31">
        <v>41289</v>
      </c>
      <c r="B7" s="32">
        <v>3307</v>
      </c>
      <c r="C7" s="33" t="s">
        <v>116</v>
      </c>
      <c r="D7" s="241"/>
      <c r="E7" s="37"/>
      <c r="F7" s="87">
        <v>329800</v>
      </c>
      <c r="G7" s="22">
        <f>(G6+E7)-F7</f>
        <v>-5830082</v>
      </c>
    </row>
    <row r="8" spans="1:7">
      <c r="A8" s="31">
        <v>41289</v>
      </c>
      <c r="B8" s="32">
        <v>3308</v>
      </c>
      <c r="C8" s="33" t="s">
        <v>117</v>
      </c>
      <c r="D8" s="50"/>
      <c r="E8" s="37"/>
      <c r="F8" s="87">
        <v>91900</v>
      </c>
      <c r="G8" s="28">
        <f>(G7+E8)-F8</f>
        <v>-5921982</v>
      </c>
    </row>
    <row r="9" spans="1:7">
      <c r="A9" s="31">
        <v>41290</v>
      </c>
      <c r="B9" s="32">
        <v>3312</v>
      </c>
      <c r="C9" s="33" t="s">
        <v>123</v>
      </c>
      <c r="D9" s="42"/>
      <c r="E9" s="37"/>
      <c r="F9" s="30">
        <v>83000</v>
      </c>
      <c r="G9" s="28">
        <f>(G8+E9)-F9</f>
        <v>-6004982</v>
      </c>
    </row>
    <row r="10" spans="1:7">
      <c r="A10" s="31">
        <v>41290</v>
      </c>
      <c r="B10" s="32">
        <v>3313</v>
      </c>
      <c r="C10" s="33" t="s">
        <v>124</v>
      </c>
      <c r="D10" s="42"/>
      <c r="E10" s="37"/>
      <c r="F10" s="30">
        <v>79000</v>
      </c>
      <c r="G10" s="28">
        <f>(G9+E10)-F10</f>
        <v>-6083982</v>
      </c>
    </row>
    <row r="11" spans="1:7">
      <c r="A11" s="31">
        <v>41290</v>
      </c>
      <c r="B11" s="32">
        <v>3314</v>
      </c>
      <c r="C11" s="33" t="s">
        <v>125</v>
      </c>
      <c r="D11" s="42"/>
      <c r="E11" s="37"/>
      <c r="F11" s="87">
        <v>1539200</v>
      </c>
      <c r="G11" s="28">
        <f t="shared" ref="G11:G53" si="0">(G10+E11)-F11</f>
        <v>-7623182</v>
      </c>
    </row>
    <row r="12" spans="1:7">
      <c r="A12" s="31"/>
      <c r="B12" s="32"/>
      <c r="C12" s="33"/>
      <c r="D12" s="42"/>
      <c r="E12" s="37"/>
      <c r="F12" s="87"/>
      <c r="G12" s="28">
        <f t="shared" si="0"/>
        <v>-7623182</v>
      </c>
    </row>
    <row r="13" spans="1:7">
      <c r="A13" s="31"/>
      <c r="B13" s="32"/>
      <c r="C13" s="33"/>
      <c r="D13" s="42"/>
      <c r="E13" s="37"/>
      <c r="F13" s="87"/>
      <c r="G13" s="28">
        <f t="shared" si="0"/>
        <v>-7623182</v>
      </c>
    </row>
    <row r="14" spans="1:7">
      <c r="A14" s="31"/>
      <c r="B14" s="32"/>
      <c r="C14" s="33"/>
      <c r="D14" s="42"/>
      <c r="E14" s="37"/>
      <c r="F14" s="87"/>
      <c r="G14" s="28">
        <f t="shared" si="0"/>
        <v>-7623182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-7623182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-7623182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-7623182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-7623182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-7623182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-7623182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-7623182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-7623182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-7623182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-7623182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-7623182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-7623182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-7623182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-7623182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-7623182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-7623182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-7623182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-7623182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-7623182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-7623182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-7623182</v>
      </c>
    </row>
    <row r="36" spans="1:7">
      <c r="A36" s="31"/>
      <c r="B36" s="32"/>
      <c r="C36" s="33"/>
      <c r="D36" s="45"/>
      <c r="E36" s="37"/>
      <c r="F36" s="89"/>
      <c r="G36" s="28">
        <f>(G35+E36)-F36</f>
        <v>-7623182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-7623182</v>
      </c>
    </row>
    <row r="38" spans="1:7">
      <c r="A38" s="31"/>
      <c r="B38" s="32"/>
      <c r="C38" s="33"/>
      <c r="D38" s="45"/>
      <c r="E38" s="37"/>
      <c r="F38" s="89"/>
      <c r="G38" s="28">
        <f>(G37+E38)-F38</f>
        <v>-7623182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-7623182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-7623182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-7623182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-7623182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-7623182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-7623182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-7623182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-7623182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-7623182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-7623182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-7623182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-7623182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-7623182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-7623182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-7623182</v>
      </c>
    </row>
    <row r="54" spans="1:7">
      <c r="A54" s="31"/>
      <c r="B54" s="32"/>
      <c r="C54" s="33"/>
      <c r="D54" s="65"/>
      <c r="E54" s="35"/>
      <c r="F54" s="89"/>
      <c r="G54" s="28">
        <f>(G53+E54)-F54</f>
        <v>-7623182</v>
      </c>
    </row>
    <row r="55" spans="1:7">
      <c r="A55" s="31"/>
      <c r="B55" s="32"/>
      <c r="C55" s="33"/>
      <c r="D55" s="65"/>
      <c r="E55" s="35"/>
      <c r="F55" s="89"/>
      <c r="G55" s="28">
        <f>(G54+E55)-F55</f>
        <v>-7623182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-7623182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-7623182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-7623182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-7623182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-7623182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-7623182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-7623182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-7623182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-7623182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-7623182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-7623182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-7623182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-7623182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-7623182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-7623182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-7623182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-7623182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-7623182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-7623182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-7623182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-7623182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-7623182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-7623182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-7623182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-7623182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-7623182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-7623182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-7623182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-7623182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-7623182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-7623182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21490674</v>
      </c>
      <c r="F87" s="101">
        <f>SUM(F6:F86)</f>
        <v>29113856</v>
      </c>
      <c r="G87" s="55">
        <f>E87-F87</f>
        <v>-7623182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G93"/>
  <sheetViews>
    <sheetView workbookViewId="0">
      <selection activeCell="E25" sqref="E25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93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3294</v>
      </c>
      <c r="C6" s="33" t="s">
        <v>94</v>
      </c>
      <c r="D6" s="270"/>
      <c r="E6" s="229"/>
      <c r="F6" s="230">
        <v>500000</v>
      </c>
      <c r="G6" s="78">
        <f>(G5+E6)-F6</f>
        <v>-500000</v>
      </c>
    </row>
    <row r="7" spans="1:7">
      <c r="A7" s="23"/>
      <c r="B7" s="24"/>
      <c r="C7" s="25"/>
      <c r="D7" s="293"/>
      <c r="E7" s="229"/>
      <c r="F7" s="236"/>
      <c r="G7" s="234">
        <f>(G6+E7)-F7</f>
        <v>-500000</v>
      </c>
    </row>
    <row r="8" spans="1:7">
      <c r="A8" s="31"/>
      <c r="B8" s="32"/>
      <c r="C8" s="33"/>
      <c r="D8" s="272"/>
      <c r="E8" s="237"/>
      <c r="F8" s="236"/>
      <c r="G8" s="235">
        <f>(G7+E8)-F8</f>
        <v>-500000</v>
      </c>
    </row>
    <row r="9" spans="1:7">
      <c r="A9" s="23"/>
      <c r="B9" s="24"/>
      <c r="C9" s="25"/>
      <c r="D9" s="294"/>
      <c r="E9" s="229"/>
      <c r="F9" s="236"/>
      <c r="G9" s="235">
        <f>(G8+E9)-F9</f>
        <v>-500000</v>
      </c>
    </row>
    <row r="10" spans="1:7">
      <c r="A10" s="23"/>
      <c r="B10" s="24"/>
      <c r="C10" s="25"/>
      <c r="D10" s="294"/>
      <c r="E10" s="229"/>
      <c r="F10" s="236"/>
      <c r="G10" s="235">
        <f>(G9+E10)-F10</f>
        <v>-500000</v>
      </c>
    </row>
    <row r="11" spans="1:7">
      <c r="A11" s="23"/>
      <c r="B11" s="24"/>
      <c r="C11" s="25"/>
      <c r="D11" s="294"/>
      <c r="E11" s="229"/>
      <c r="F11" s="238"/>
      <c r="G11" s="235">
        <f t="shared" ref="G11:G53" si="0">(G10+E11)-F11</f>
        <v>-500000</v>
      </c>
    </row>
    <row r="12" spans="1:7">
      <c r="A12" s="23"/>
      <c r="B12" s="24"/>
      <c r="C12" s="25"/>
      <c r="D12" s="277"/>
      <c r="E12" s="27"/>
      <c r="F12" s="87"/>
      <c r="G12" s="28">
        <f t="shared" si="0"/>
        <v>-500000</v>
      </c>
    </row>
    <row r="13" spans="1:7">
      <c r="A13" s="23"/>
      <c r="B13" s="24"/>
      <c r="C13" s="25"/>
      <c r="D13" s="277"/>
      <c r="E13" s="27"/>
      <c r="F13" s="87"/>
      <c r="G13" s="28">
        <f t="shared" si="0"/>
        <v>-500000</v>
      </c>
    </row>
    <row r="14" spans="1:7">
      <c r="A14" s="23"/>
      <c r="B14" s="24"/>
      <c r="C14" s="25"/>
      <c r="D14" s="277"/>
      <c r="E14" s="27"/>
      <c r="F14" s="87"/>
      <c r="G14" s="28">
        <f t="shared" si="0"/>
        <v>-500000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-500000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-500000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-500000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-500000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-500000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-500000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-500000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-500000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-500000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-500000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-500000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-500000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-500000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-500000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-500000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-500000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-500000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-500000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-500000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-500000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-500000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-500000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-500000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-500000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-500000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-500000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-500000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-500000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-500000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-500000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-500000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-500000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-500000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-500000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-500000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-500000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-500000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-500000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-500000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-500000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-500000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-500000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-500000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-500000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-500000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-500000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-500000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-500000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-500000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-500000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-500000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-500000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-500000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-500000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-500000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-500000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-500000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-500000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-500000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-500000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-500000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-500000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-500000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-500000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-500000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-500000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-500000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-500000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-500000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-500000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-500000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-500000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500000</v>
      </c>
      <c r="G87" s="55">
        <f>E87-F87</f>
        <v>-500000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76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41275</v>
      </c>
      <c r="B6" s="20"/>
      <c r="C6" s="21" t="s">
        <v>64</v>
      </c>
      <c r="D6" s="228"/>
      <c r="E6" s="221">
        <v>20385000</v>
      </c>
      <c r="F6" s="244">
        <v>20760000</v>
      </c>
      <c r="G6" s="78">
        <f>(G5+E6)-F6</f>
        <v>-375000</v>
      </c>
    </row>
    <row r="7" spans="1:7">
      <c r="A7" s="31">
        <v>41283</v>
      </c>
      <c r="B7" s="32">
        <v>3274</v>
      </c>
      <c r="C7" s="33" t="s">
        <v>67</v>
      </c>
      <c r="D7" s="241"/>
      <c r="E7" s="37"/>
      <c r="F7" s="89">
        <v>1316000</v>
      </c>
      <c r="G7" s="22">
        <f>(G6+E7)-F7</f>
        <v>-1691000</v>
      </c>
    </row>
    <row r="8" spans="1:7">
      <c r="A8" s="31"/>
      <c r="B8" s="32"/>
      <c r="C8" s="33"/>
      <c r="D8" s="50"/>
      <c r="E8" s="37"/>
      <c r="F8" s="30"/>
      <c r="G8" s="28">
        <f>(G7+E8)-F8</f>
        <v>-1691000</v>
      </c>
    </row>
    <row r="9" spans="1:7">
      <c r="A9" s="31"/>
      <c r="B9" s="32"/>
      <c r="C9" s="33"/>
      <c r="D9" s="42"/>
      <c r="E9" s="37"/>
      <c r="F9" s="30"/>
      <c r="G9" s="28">
        <f>(G8+E9)-F9</f>
        <v>-1691000</v>
      </c>
    </row>
    <row r="10" spans="1:7">
      <c r="A10" s="31"/>
      <c r="B10" s="32"/>
      <c r="C10" s="33"/>
      <c r="D10" s="42"/>
      <c r="E10" s="37"/>
      <c r="F10" s="30"/>
      <c r="G10" s="28">
        <f>(G9+E10)-F10</f>
        <v>-1691000</v>
      </c>
    </row>
    <row r="11" spans="1:7">
      <c r="A11" s="31"/>
      <c r="B11" s="32"/>
      <c r="C11" s="33"/>
      <c r="D11" s="42"/>
      <c r="E11" s="37"/>
      <c r="F11" s="87"/>
      <c r="G11" s="28">
        <f t="shared" ref="G11:G53" si="0">(G10+E11)-F11</f>
        <v>-1691000</v>
      </c>
    </row>
    <row r="12" spans="1:7">
      <c r="A12" s="31"/>
      <c r="B12" s="32"/>
      <c r="C12" s="33"/>
      <c r="D12" s="42"/>
      <c r="E12" s="37"/>
      <c r="F12" s="87"/>
      <c r="G12" s="28">
        <f t="shared" si="0"/>
        <v>-1691000</v>
      </c>
    </row>
    <row r="13" spans="1:7">
      <c r="A13" s="31"/>
      <c r="B13" s="32"/>
      <c r="C13" s="33"/>
      <c r="D13" s="42"/>
      <c r="E13" s="37"/>
      <c r="F13" s="87"/>
      <c r="G13" s="28">
        <f t="shared" si="0"/>
        <v>-1691000</v>
      </c>
    </row>
    <row r="14" spans="1:7">
      <c r="A14" s="31"/>
      <c r="B14" s="32"/>
      <c r="C14" s="33"/>
      <c r="D14" s="42"/>
      <c r="E14" s="37"/>
      <c r="F14" s="87"/>
      <c r="G14" s="28">
        <f t="shared" si="0"/>
        <v>-1691000</v>
      </c>
    </row>
    <row r="15" spans="1:7">
      <c r="A15" s="31"/>
      <c r="B15" s="32"/>
      <c r="C15" s="33"/>
      <c r="D15" s="42"/>
      <c r="E15" s="37"/>
      <c r="F15" s="87"/>
      <c r="G15" s="28">
        <f t="shared" si="0"/>
        <v>-1691000</v>
      </c>
    </row>
    <row r="16" spans="1:7">
      <c r="A16" s="31"/>
      <c r="B16" s="32"/>
      <c r="C16" s="33"/>
      <c r="D16" s="42"/>
      <c r="E16" s="37"/>
      <c r="F16" s="87"/>
      <c r="G16" s="28">
        <f t="shared" si="0"/>
        <v>-1691000</v>
      </c>
    </row>
    <row r="17" spans="1:7">
      <c r="A17" s="31"/>
      <c r="B17" s="32"/>
      <c r="C17" s="33"/>
      <c r="D17" s="42"/>
      <c r="E17" s="37"/>
      <c r="F17" s="87"/>
      <c r="G17" s="28">
        <f t="shared" si="0"/>
        <v>-1691000</v>
      </c>
    </row>
    <row r="18" spans="1:7">
      <c r="A18" s="31"/>
      <c r="B18" s="32"/>
      <c r="C18" s="33"/>
      <c r="D18" s="42"/>
      <c r="E18" s="30"/>
      <c r="F18" s="30"/>
      <c r="G18" s="28">
        <f t="shared" si="0"/>
        <v>-1691000</v>
      </c>
    </row>
    <row r="19" spans="1:7">
      <c r="A19" s="31"/>
      <c r="B19" s="32"/>
      <c r="C19" s="33"/>
      <c r="D19" s="42"/>
      <c r="E19" s="30"/>
      <c r="F19" s="30"/>
      <c r="G19" s="28">
        <f t="shared" si="0"/>
        <v>-1691000</v>
      </c>
    </row>
    <row r="20" spans="1:7">
      <c r="A20" s="31"/>
      <c r="B20" s="32"/>
      <c r="C20" s="33"/>
      <c r="D20" s="42"/>
      <c r="E20" s="30"/>
      <c r="F20" s="30"/>
      <c r="G20" s="28">
        <f t="shared" si="0"/>
        <v>-1691000</v>
      </c>
    </row>
    <row r="21" spans="1:7">
      <c r="A21" s="31"/>
      <c r="B21" s="32"/>
      <c r="C21" s="33"/>
      <c r="D21" s="42"/>
      <c r="E21" s="30"/>
      <c r="F21" s="30"/>
      <c r="G21" s="28">
        <f t="shared" si="0"/>
        <v>-1691000</v>
      </c>
    </row>
    <row r="22" spans="1:7">
      <c r="A22" s="31"/>
      <c r="B22" s="32"/>
      <c r="C22" s="33"/>
      <c r="D22" s="42"/>
      <c r="E22" s="30"/>
      <c r="F22" s="30"/>
      <c r="G22" s="28">
        <f t="shared" si="0"/>
        <v>-1691000</v>
      </c>
    </row>
    <row r="23" spans="1:7">
      <c r="A23" s="31"/>
      <c r="B23" s="32"/>
      <c r="C23" s="33"/>
      <c r="D23" s="42"/>
      <c r="E23" s="30"/>
      <c r="F23" s="30"/>
      <c r="G23" s="28">
        <f t="shared" si="0"/>
        <v>-1691000</v>
      </c>
    </row>
    <row r="24" spans="1:7">
      <c r="A24" s="31"/>
      <c r="B24" s="32"/>
      <c r="C24" s="33"/>
      <c r="D24" s="42"/>
      <c r="E24" s="30"/>
      <c r="F24" s="30"/>
      <c r="G24" s="28">
        <f t="shared" si="0"/>
        <v>-1691000</v>
      </c>
    </row>
    <row r="25" spans="1:7">
      <c r="A25" s="19"/>
      <c r="B25" s="20"/>
      <c r="C25" s="20"/>
      <c r="D25" s="77"/>
      <c r="E25" s="242"/>
      <c r="F25" s="242"/>
      <c r="G25" s="28">
        <f t="shared" si="0"/>
        <v>-1691000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-1691000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-1691000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-1691000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-1691000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-1691000</v>
      </c>
    </row>
    <row r="31" spans="1:7">
      <c r="A31" s="19"/>
      <c r="B31" s="20"/>
      <c r="C31" s="21"/>
      <c r="D31" s="65"/>
      <c r="E31" s="90"/>
      <c r="F31" s="106"/>
      <c r="G31" s="28">
        <f t="shared" si="0"/>
        <v>-1691000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-1691000</v>
      </c>
    </row>
    <row r="33" spans="1:7">
      <c r="A33" s="31"/>
      <c r="B33" s="32"/>
      <c r="C33" s="33"/>
      <c r="D33" s="42"/>
      <c r="E33" s="89"/>
      <c r="F33" s="89"/>
      <c r="G33" s="28">
        <f t="shared" si="0"/>
        <v>-1691000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-1691000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-1691000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-1691000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-1691000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-1691000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-1691000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-1691000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-1691000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-1691000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-1691000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-1691000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-1691000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-1691000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-1691000</v>
      </c>
    </row>
    <row r="48" spans="1:7">
      <c r="A48" s="76"/>
      <c r="B48" s="77"/>
      <c r="C48" s="21"/>
      <c r="D48" s="42"/>
      <c r="E48" s="90"/>
      <c r="F48" s="243"/>
      <c r="G48" s="28">
        <f t="shared" si="0"/>
        <v>-1691000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-1691000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-1691000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-1691000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-1691000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-1691000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-1691000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-1691000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-1691000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-1691000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-1691000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-1691000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-1691000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-1691000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-1691000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-1691000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-1691000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-1691000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-1691000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-1691000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-1691000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-1691000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-1691000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-1691000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-1691000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-1691000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-1691000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-1691000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-1691000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-1691000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-1691000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-1691000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-1691000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-1691000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-1691000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-1691000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-1691000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-1691000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-1691000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20385000</v>
      </c>
      <c r="F87" s="101">
        <f>SUM(F6:F86)</f>
        <v>22076000</v>
      </c>
      <c r="G87" s="55">
        <f>E87-F87</f>
        <v>-1691000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75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41275</v>
      </c>
      <c r="B6" s="20"/>
      <c r="C6" s="21" t="s">
        <v>64</v>
      </c>
      <c r="D6" s="111"/>
      <c r="E6" s="221">
        <v>53362613</v>
      </c>
      <c r="F6" s="244">
        <v>54229714</v>
      </c>
      <c r="G6" s="78">
        <f>(G5+E6)-F6</f>
        <v>-867101</v>
      </c>
    </row>
    <row r="7" spans="1:7">
      <c r="A7" s="31">
        <v>41283</v>
      </c>
      <c r="B7" s="32">
        <v>3277</v>
      </c>
      <c r="C7" s="33" t="s">
        <v>71</v>
      </c>
      <c r="D7" s="241"/>
      <c r="E7" s="37"/>
      <c r="F7" s="87">
        <v>10000</v>
      </c>
      <c r="G7" s="22">
        <f>(G6+E7)-F7</f>
        <v>-877101</v>
      </c>
    </row>
    <row r="8" spans="1:7">
      <c r="A8" s="31">
        <v>41283</v>
      </c>
      <c r="B8" s="32">
        <v>3278</v>
      </c>
      <c r="C8" s="33" t="s">
        <v>72</v>
      </c>
      <c r="D8" s="42"/>
      <c r="E8" s="37"/>
      <c r="F8" s="87">
        <v>5960124</v>
      </c>
      <c r="G8" s="28">
        <f>(G7+E8)-F8</f>
        <v>-6837225</v>
      </c>
    </row>
    <row r="9" spans="1:7">
      <c r="A9" s="31"/>
      <c r="B9" s="32"/>
      <c r="C9" s="33"/>
      <c r="D9" s="42"/>
      <c r="E9" s="37"/>
      <c r="F9" s="89"/>
      <c r="G9" s="28">
        <f>(G8+E9)-F9</f>
        <v>-6837225</v>
      </c>
    </row>
    <row r="10" spans="1:7">
      <c r="A10" s="31"/>
      <c r="B10" s="32"/>
      <c r="C10" s="33"/>
      <c r="D10" s="42"/>
      <c r="E10" s="37"/>
      <c r="F10" s="89"/>
      <c r="G10" s="28">
        <f>(G9+E10)-F10</f>
        <v>-6837225</v>
      </c>
    </row>
    <row r="11" spans="1:7">
      <c r="A11" s="31"/>
      <c r="B11" s="32"/>
      <c r="C11" s="33"/>
      <c r="D11" s="42"/>
      <c r="E11" s="37"/>
      <c r="F11" s="89"/>
      <c r="G11" s="28">
        <f t="shared" ref="G11:G53" si="0">(G10+E11)-F11</f>
        <v>-6837225</v>
      </c>
    </row>
    <row r="12" spans="1:7">
      <c r="A12" s="31"/>
      <c r="B12" s="32"/>
      <c r="C12" s="33"/>
      <c r="D12" s="42"/>
      <c r="E12" s="37"/>
      <c r="F12" s="89"/>
      <c r="G12" s="28">
        <f t="shared" si="0"/>
        <v>-6837225</v>
      </c>
    </row>
    <row r="13" spans="1:7">
      <c r="A13" s="31"/>
      <c r="B13" s="32"/>
      <c r="C13" s="33"/>
      <c r="D13" s="42"/>
      <c r="E13" s="37"/>
      <c r="F13" s="89"/>
      <c r="G13" s="28">
        <f t="shared" si="0"/>
        <v>-6837225</v>
      </c>
    </row>
    <row r="14" spans="1:7">
      <c r="A14" s="31"/>
      <c r="B14" s="32"/>
      <c r="C14" s="33"/>
      <c r="D14" s="42"/>
      <c r="E14" s="37"/>
      <c r="F14" s="89"/>
      <c r="G14" s="28">
        <f t="shared" si="0"/>
        <v>-6837225</v>
      </c>
    </row>
    <row r="15" spans="1:7">
      <c r="A15" s="31"/>
      <c r="B15" s="32"/>
      <c r="C15" s="33"/>
      <c r="D15" s="42"/>
      <c r="E15" s="37"/>
      <c r="F15" s="89"/>
      <c r="G15" s="28">
        <f t="shared" si="0"/>
        <v>-6837225</v>
      </c>
    </row>
    <row r="16" spans="1:7">
      <c r="A16" s="31"/>
      <c r="B16" s="32"/>
      <c r="C16" s="33"/>
      <c r="D16" s="42"/>
      <c r="E16" s="37"/>
      <c r="F16" s="89"/>
      <c r="G16" s="28">
        <f t="shared" si="0"/>
        <v>-6837225</v>
      </c>
    </row>
    <row r="17" spans="1:7">
      <c r="A17" s="31"/>
      <c r="B17" s="32"/>
      <c r="C17" s="33"/>
      <c r="D17" s="42"/>
      <c r="E17" s="37"/>
      <c r="F17" s="89"/>
      <c r="G17" s="28">
        <f t="shared" si="0"/>
        <v>-6837225</v>
      </c>
    </row>
    <row r="18" spans="1:7">
      <c r="A18" s="31"/>
      <c r="B18" s="32"/>
      <c r="C18" s="33"/>
      <c r="D18" s="42"/>
      <c r="E18" s="89"/>
      <c r="F18" s="89"/>
      <c r="G18" s="28">
        <f t="shared" si="0"/>
        <v>-6837225</v>
      </c>
    </row>
    <row r="19" spans="1:7">
      <c r="A19" s="31"/>
      <c r="B19" s="32"/>
      <c r="C19" s="33"/>
      <c r="D19" s="42"/>
      <c r="E19" s="89"/>
      <c r="F19" s="89"/>
      <c r="G19" s="28">
        <f t="shared" si="0"/>
        <v>-6837225</v>
      </c>
    </row>
    <row r="20" spans="1:7">
      <c r="A20" s="31"/>
      <c r="B20" s="32"/>
      <c r="C20" s="33"/>
      <c r="D20" s="42"/>
      <c r="E20" s="89"/>
      <c r="F20" s="89"/>
      <c r="G20" s="28">
        <f t="shared" si="0"/>
        <v>-6837225</v>
      </c>
    </row>
    <row r="21" spans="1:7">
      <c r="A21" s="31"/>
      <c r="B21" s="32"/>
      <c r="C21" s="33"/>
      <c r="D21" s="42"/>
      <c r="E21" s="89"/>
      <c r="F21" s="89"/>
      <c r="G21" s="28">
        <f t="shared" si="0"/>
        <v>-6837225</v>
      </c>
    </row>
    <row r="22" spans="1:7">
      <c r="A22" s="31"/>
      <c r="B22" s="32"/>
      <c r="C22" s="33"/>
      <c r="D22" s="42"/>
      <c r="E22" s="89"/>
      <c r="F22" s="89"/>
      <c r="G22" s="28">
        <f t="shared" si="0"/>
        <v>-6837225</v>
      </c>
    </row>
    <row r="23" spans="1:7">
      <c r="A23" s="31"/>
      <c r="B23" s="32"/>
      <c r="C23" s="33"/>
      <c r="D23" s="42"/>
      <c r="E23" s="89"/>
      <c r="F23" s="89"/>
      <c r="G23" s="28">
        <f t="shared" si="0"/>
        <v>-6837225</v>
      </c>
    </row>
    <row r="24" spans="1:7">
      <c r="A24" s="31"/>
      <c r="B24" s="32"/>
      <c r="C24" s="33"/>
      <c r="D24" s="42"/>
      <c r="E24" s="89"/>
      <c r="F24" s="89"/>
      <c r="G24" s="28">
        <f t="shared" si="0"/>
        <v>-6837225</v>
      </c>
    </row>
    <row r="25" spans="1:7">
      <c r="A25" s="19"/>
      <c r="B25" s="20"/>
      <c r="C25" s="20"/>
      <c r="D25" s="20"/>
      <c r="E25" s="268"/>
      <c r="F25" s="268"/>
      <c r="G25" s="28">
        <f t="shared" si="0"/>
        <v>-6837225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-6837225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-6837225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-6837225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-6837225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-6837225</v>
      </c>
    </row>
    <row r="31" spans="1:7">
      <c r="A31" s="19"/>
      <c r="B31" s="20"/>
      <c r="C31" s="21"/>
      <c r="D31" s="34"/>
      <c r="E31" s="90"/>
      <c r="F31" s="106"/>
      <c r="G31" s="28">
        <f t="shared" si="0"/>
        <v>-6837225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-6837225</v>
      </c>
    </row>
    <row r="33" spans="1:7">
      <c r="A33" s="31"/>
      <c r="B33" s="32"/>
      <c r="C33" s="33"/>
      <c r="D33" s="42"/>
      <c r="E33" s="89"/>
      <c r="F33" s="89"/>
      <c r="G33" s="28">
        <f t="shared" si="0"/>
        <v>-6837225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-6837225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-6837225</v>
      </c>
    </row>
    <row r="36" spans="1:7">
      <c r="A36" s="31"/>
      <c r="B36" s="32"/>
      <c r="C36" s="33"/>
      <c r="D36" s="45"/>
      <c r="E36" s="37"/>
      <c r="F36" s="89"/>
      <c r="G36" s="28">
        <f>(G35+E36)-F36</f>
        <v>-6837225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-6837225</v>
      </c>
    </row>
    <row r="38" spans="1:7">
      <c r="A38" s="31"/>
      <c r="B38" s="32"/>
      <c r="C38" s="33"/>
      <c r="D38" s="45"/>
      <c r="E38" s="37"/>
      <c r="F38" s="89"/>
      <c r="G38" s="28">
        <f>(G37+E38)-F38</f>
        <v>-6837225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-6837225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-6837225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-6837225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-6837225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-6837225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-6837225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-6837225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-6837225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-6837225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-6837225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-6837225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-6837225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-6837225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-6837225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-6837225</v>
      </c>
    </row>
    <row r="54" spans="1:7">
      <c r="A54" s="31"/>
      <c r="B54" s="32"/>
      <c r="C54" s="33"/>
      <c r="D54" s="65"/>
      <c r="E54" s="35"/>
      <c r="F54" s="89"/>
      <c r="G54" s="28">
        <f>(G53+E54)-F54</f>
        <v>-6837225</v>
      </c>
    </row>
    <row r="55" spans="1:7">
      <c r="A55" s="31"/>
      <c r="B55" s="32"/>
      <c r="C55" s="33"/>
      <c r="D55" s="65"/>
      <c r="E55" s="35"/>
      <c r="F55" s="89"/>
      <c r="G55" s="28">
        <f>(G54+E55)-F55</f>
        <v>-6837225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-6837225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-6837225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-6837225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-6837225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-6837225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-6837225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-6837225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-6837225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-6837225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-6837225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-6837225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-6837225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-6837225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-6837225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-6837225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-6837225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-6837225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-6837225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-6837225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-6837225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-6837225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-6837225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-6837225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-6837225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-6837225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-6837225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-6837225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-6837225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-6837225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-6837225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-6837225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53362613</v>
      </c>
      <c r="F87" s="101">
        <f>SUM(F6:F86)</f>
        <v>60199838</v>
      </c>
      <c r="G87" s="55">
        <f>E87-F87</f>
        <v>-6837225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G93"/>
  <sheetViews>
    <sheetView workbookViewId="0">
      <selection activeCell="C1" sqref="C1:E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128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41289</v>
      </c>
      <c r="B6" s="20">
        <v>3296</v>
      </c>
      <c r="C6" s="21" t="s">
        <v>97</v>
      </c>
      <c r="D6" s="228"/>
      <c r="E6" s="229"/>
      <c r="F6" s="230">
        <v>406688</v>
      </c>
      <c r="G6" s="78">
        <f>(G5+E6)-F6</f>
        <v>-406688</v>
      </c>
    </row>
    <row r="7" spans="1:7">
      <c r="A7" s="23"/>
      <c r="B7" s="24"/>
      <c r="C7" s="25"/>
      <c r="D7" s="110"/>
      <c r="E7" s="27"/>
      <c r="F7" s="30"/>
      <c r="G7" s="22">
        <f>(G6+E7)-F7</f>
        <v>-406688</v>
      </c>
    </row>
    <row r="8" spans="1:7">
      <c r="A8" s="31"/>
      <c r="B8" s="32"/>
      <c r="C8" s="33"/>
      <c r="D8" s="50"/>
      <c r="E8" s="37"/>
      <c r="F8" s="30"/>
      <c r="G8" s="28">
        <f>(G7+E8)-F8</f>
        <v>-406688</v>
      </c>
    </row>
    <row r="9" spans="1:7">
      <c r="A9" s="23"/>
      <c r="B9" s="24"/>
      <c r="C9" s="25"/>
      <c r="D9" s="26"/>
      <c r="E9" s="27"/>
      <c r="F9" s="30"/>
      <c r="G9" s="28">
        <f>(G8+E9)-F9</f>
        <v>-406688</v>
      </c>
    </row>
    <row r="10" spans="1:7">
      <c r="A10" s="23"/>
      <c r="B10" s="24"/>
      <c r="C10" s="25"/>
      <c r="D10" s="26"/>
      <c r="E10" s="27"/>
      <c r="F10" s="30"/>
      <c r="G10" s="28">
        <f>(G9+E10)-F10</f>
        <v>-406688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-406688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-406688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-406688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-406688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-406688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-406688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-406688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-406688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-406688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-406688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-406688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-406688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-406688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-406688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-406688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-406688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-406688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-406688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-406688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-406688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-406688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-406688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-406688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-406688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-406688</v>
      </c>
    </row>
    <row r="36" spans="1:7">
      <c r="A36" s="31"/>
      <c r="B36" s="32"/>
      <c r="C36" s="33"/>
      <c r="D36" s="45"/>
      <c r="E36" s="37"/>
      <c r="F36" s="89"/>
      <c r="G36" s="28">
        <f>(G35+E36)-F36</f>
        <v>-406688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-406688</v>
      </c>
    </row>
    <row r="38" spans="1:7">
      <c r="A38" s="31"/>
      <c r="B38" s="32"/>
      <c r="C38" s="33"/>
      <c r="D38" s="45"/>
      <c r="E38" s="37"/>
      <c r="F38" s="89"/>
      <c r="G38" s="28">
        <f>(G37+E38)-F38</f>
        <v>-406688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-406688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-406688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-406688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-406688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-406688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-406688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-406688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-406688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-406688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-406688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-406688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-406688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-406688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-406688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-406688</v>
      </c>
    </row>
    <row r="54" spans="1:7">
      <c r="A54" s="31"/>
      <c r="B54" s="32"/>
      <c r="C54" s="33"/>
      <c r="D54" s="65"/>
      <c r="E54" s="35"/>
      <c r="F54" s="89"/>
      <c r="G54" s="28">
        <f>(G53+E54)-F54</f>
        <v>-406688</v>
      </c>
    </row>
    <row r="55" spans="1:7">
      <c r="A55" s="31"/>
      <c r="B55" s="32"/>
      <c r="C55" s="33"/>
      <c r="D55" s="65"/>
      <c r="E55" s="35"/>
      <c r="F55" s="89"/>
      <c r="G55" s="28">
        <f>(G54+E55)-F55</f>
        <v>-406688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-406688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-406688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-406688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-406688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-406688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-406688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-406688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-406688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-406688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-406688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-406688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-406688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-406688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-406688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-406688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-406688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-406688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-406688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-406688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-406688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-406688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-406688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-406688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-406688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-406688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-406688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-406688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-406688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-406688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-406688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-406688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406688</v>
      </c>
      <c r="G87" s="55">
        <f>E87-F87</f>
        <v>-406688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85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41283</v>
      </c>
      <c r="B6" s="32">
        <v>3287</v>
      </c>
      <c r="C6" s="33" t="s">
        <v>84</v>
      </c>
      <c r="D6" s="270"/>
      <c r="E6" s="237"/>
      <c r="F6" s="237">
        <v>3149922</v>
      </c>
      <c r="G6" s="78">
        <f>(G5+E6)-F6</f>
        <v>-3149922</v>
      </c>
    </row>
    <row r="7" spans="1:7">
      <c r="A7" s="31">
        <v>41283</v>
      </c>
      <c r="B7" s="32">
        <v>3288</v>
      </c>
      <c r="C7" s="33" t="s">
        <v>87</v>
      </c>
      <c r="D7" s="278"/>
      <c r="E7" s="37"/>
      <c r="F7" s="30">
        <v>15117439</v>
      </c>
      <c r="G7" s="22">
        <f>(G6+E7)-F7</f>
        <v>-18267361</v>
      </c>
    </row>
    <row r="8" spans="1:7">
      <c r="A8" s="31"/>
      <c r="B8" s="32"/>
      <c r="C8" s="33"/>
      <c r="D8" s="276"/>
      <c r="E8" s="37"/>
      <c r="F8" s="30"/>
      <c r="G8" s="28">
        <f>(G7+E8)-F8</f>
        <v>-18267361</v>
      </c>
    </row>
    <row r="9" spans="1:7">
      <c r="A9" s="31"/>
      <c r="B9" s="32"/>
      <c r="C9" s="33"/>
      <c r="D9" s="279"/>
      <c r="E9" s="37"/>
      <c r="F9" s="30"/>
      <c r="G9" s="28">
        <f>(G8+E9)-F9</f>
        <v>-18267361</v>
      </c>
    </row>
    <row r="10" spans="1:7">
      <c r="A10" s="31"/>
      <c r="B10" s="32"/>
      <c r="C10" s="33"/>
      <c r="D10" s="279"/>
      <c r="E10" s="37"/>
      <c r="F10" s="30"/>
      <c r="G10" s="28">
        <f>(G9+E10)-F10</f>
        <v>-18267361</v>
      </c>
    </row>
    <row r="11" spans="1:7">
      <c r="A11" s="31"/>
      <c r="B11" s="32"/>
      <c r="C11" s="33"/>
      <c r="D11" s="279"/>
      <c r="E11" s="37"/>
      <c r="F11" s="87"/>
      <c r="G11" s="28">
        <f t="shared" ref="G11:G53" si="0">(G10+E11)-F11</f>
        <v>-18267361</v>
      </c>
    </row>
    <row r="12" spans="1:7">
      <c r="A12" s="31"/>
      <c r="B12" s="32"/>
      <c r="C12" s="33"/>
      <c r="D12" s="279"/>
      <c r="E12" s="37"/>
      <c r="F12" s="87"/>
      <c r="G12" s="28">
        <f t="shared" si="0"/>
        <v>-18267361</v>
      </c>
    </row>
    <row r="13" spans="1:7">
      <c r="A13" s="31"/>
      <c r="B13" s="32"/>
      <c r="C13" s="33"/>
      <c r="D13" s="279"/>
      <c r="E13" s="37"/>
      <c r="F13" s="87"/>
      <c r="G13" s="28">
        <f t="shared" si="0"/>
        <v>-18267361</v>
      </c>
    </row>
    <row r="14" spans="1:7">
      <c r="A14" s="31"/>
      <c r="B14" s="32"/>
      <c r="C14" s="33"/>
      <c r="D14" s="279"/>
      <c r="E14" s="37"/>
      <c r="F14" s="87"/>
      <c r="G14" s="28">
        <f t="shared" si="0"/>
        <v>-18267361</v>
      </c>
    </row>
    <row r="15" spans="1:7">
      <c r="A15" s="31"/>
      <c r="B15" s="32"/>
      <c r="C15" s="33"/>
      <c r="D15" s="279"/>
      <c r="E15" s="37"/>
      <c r="F15" s="87"/>
      <c r="G15" s="28">
        <f t="shared" si="0"/>
        <v>-18267361</v>
      </c>
    </row>
    <row r="16" spans="1:7">
      <c r="A16" s="31"/>
      <c r="B16" s="32"/>
      <c r="C16" s="33"/>
      <c r="D16" s="279"/>
      <c r="E16" s="37"/>
      <c r="F16" s="87"/>
      <c r="G16" s="28">
        <f t="shared" si="0"/>
        <v>-18267361</v>
      </c>
    </row>
    <row r="17" spans="1:7">
      <c r="A17" s="31"/>
      <c r="B17" s="32"/>
      <c r="C17" s="33"/>
      <c r="D17" s="42"/>
      <c r="E17" s="37"/>
      <c r="F17" s="87"/>
      <c r="G17" s="28">
        <f t="shared" si="0"/>
        <v>-18267361</v>
      </c>
    </row>
    <row r="18" spans="1:7">
      <c r="A18" s="31"/>
      <c r="B18" s="32"/>
      <c r="C18" s="33"/>
      <c r="D18" s="42"/>
      <c r="E18" s="30"/>
      <c r="F18" s="30"/>
      <c r="G18" s="28">
        <f t="shared" si="0"/>
        <v>-18267361</v>
      </c>
    </row>
    <row r="19" spans="1:7">
      <c r="A19" s="31"/>
      <c r="B19" s="32"/>
      <c r="C19" s="33"/>
      <c r="D19" s="42"/>
      <c r="E19" s="30"/>
      <c r="F19" s="30"/>
      <c r="G19" s="28">
        <f t="shared" si="0"/>
        <v>-18267361</v>
      </c>
    </row>
    <row r="20" spans="1:7">
      <c r="A20" s="31"/>
      <c r="B20" s="32"/>
      <c r="C20" s="33"/>
      <c r="D20" s="42"/>
      <c r="E20" s="30"/>
      <c r="F20" s="30"/>
      <c r="G20" s="28">
        <f t="shared" si="0"/>
        <v>-18267361</v>
      </c>
    </row>
    <row r="21" spans="1:7">
      <c r="A21" s="31"/>
      <c r="B21" s="32"/>
      <c r="C21" s="33"/>
      <c r="D21" s="42"/>
      <c r="E21" s="30"/>
      <c r="F21" s="30"/>
      <c r="G21" s="28">
        <f t="shared" si="0"/>
        <v>-18267361</v>
      </c>
    </row>
    <row r="22" spans="1:7">
      <c r="A22" s="31"/>
      <c r="B22" s="32"/>
      <c r="C22" s="33"/>
      <c r="D22" s="42"/>
      <c r="E22" s="30"/>
      <c r="F22" s="30"/>
      <c r="G22" s="28">
        <f t="shared" si="0"/>
        <v>-18267361</v>
      </c>
    </row>
    <row r="23" spans="1:7">
      <c r="A23" s="31"/>
      <c r="B23" s="32"/>
      <c r="C23" s="33"/>
      <c r="D23" s="42"/>
      <c r="E23" s="30"/>
      <c r="F23" s="30"/>
      <c r="G23" s="28">
        <f t="shared" si="0"/>
        <v>-18267361</v>
      </c>
    </row>
    <row r="24" spans="1:7">
      <c r="A24" s="31"/>
      <c r="B24" s="32"/>
      <c r="C24" s="33"/>
      <c r="D24" s="42"/>
      <c r="E24" s="30"/>
      <c r="F24" s="30"/>
      <c r="G24" s="28">
        <f t="shared" si="0"/>
        <v>-18267361</v>
      </c>
    </row>
    <row r="25" spans="1:7">
      <c r="A25" s="19"/>
      <c r="B25" s="20"/>
      <c r="C25" s="20"/>
      <c r="D25" s="77"/>
      <c r="E25" s="242"/>
      <c r="F25" s="242"/>
      <c r="G25" s="28">
        <f t="shared" si="0"/>
        <v>-18267361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-18267361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-18267361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-18267361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-18267361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-18267361</v>
      </c>
    </row>
    <row r="31" spans="1:7">
      <c r="A31" s="19"/>
      <c r="B31" s="20"/>
      <c r="C31" s="21"/>
      <c r="D31" s="65"/>
      <c r="E31" s="90"/>
      <c r="F31" s="106"/>
      <c r="G31" s="28">
        <f t="shared" si="0"/>
        <v>-18267361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-18267361</v>
      </c>
    </row>
    <row r="33" spans="1:7">
      <c r="A33" s="31"/>
      <c r="B33" s="32"/>
      <c r="C33" s="33"/>
      <c r="D33" s="42"/>
      <c r="E33" s="89"/>
      <c r="F33" s="89"/>
      <c r="G33" s="28">
        <f t="shared" si="0"/>
        <v>-18267361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-18267361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-18267361</v>
      </c>
    </row>
    <row r="36" spans="1:7">
      <c r="A36" s="31"/>
      <c r="B36" s="32"/>
      <c r="C36" s="33"/>
      <c r="D36" s="45"/>
      <c r="E36" s="37"/>
      <c r="F36" s="89"/>
      <c r="G36" s="28">
        <f>(G35+E36)-F36</f>
        <v>-18267361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-18267361</v>
      </c>
    </row>
    <row r="38" spans="1:7">
      <c r="A38" s="31"/>
      <c r="B38" s="32"/>
      <c r="C38" s="33"/>
      <c r="D38" s="45"/>
      <c r="E38" s="37"/>
      <c r="F38" s="89"/>
      <c r="G38" s="28">
        <f>(G37+E38)-F38</f>
        <v>-18267361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-18267361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-18267361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-18267361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-18267361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-18267361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-18267361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-18267361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-18267361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-18267361</v>
      </c>
    </row>
    <row r="48" spans="1:7">
      <c r="A48" s="76"/>
      <c r="B48" s="77"/>
      <c r="C48" s="21"/>
      <c r="D48" s="42"/>
      <c r="E48" s="90"/>
      <c r="F48" s="243"/>
      <c r="G48" s="28">
        <f t="shared" si="0"/>
        <v>-18267361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-18267361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-18267361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-18267361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-18267361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-18267361</v>
      </c>
    </row>
    <row r="54" spans="1:7">
      <c r="A54" s="31"/>
      <c r="B54" s="32"/>
      <c r="C54" s="33"/>
      <c r="D54" s="65"/>
      <c r="E54" s="35"/>
      <c r="F54" s="89"/>
      <c r="G54" s="28">
        <f>(G53+E54)-F54</f>
        <v>-18267361</v>
      </c>
    </row>
    <row r="55" spans="1:7">
      <c r="A55" s="31"/>
      <c r="B55" s="32"/>
      <c r="C55" s="33"/>
      <c r="D55" s="65"/>
      <c r="E55" s="35"/>
      <c r="F55" s="89"/>
      <c r="G55" s="28">
        <f>(G54+E55)-F55</f>
        <v>-18267361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-18267361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-18267361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-18267361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-18267361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-18267361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-18267361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-18267361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-18267361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-18267361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-18267361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-18267361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-18267361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-18267361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-18267361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-18267361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-18267361</v>
      </c>
    </row>
    <row r="72" spans="1:7">
      <c r="A72" s="76"/>
      <c r="B72" s="77"/>
      <c r="C72" s="21"/>
      <c r="D72" s="42"/>
      <c r="E72" s="90"/>
      <c r="F72" s="295"/>
      <c r="G72" s="28">
        <f t="shared" si="1"/>
        <v>-18267361</v>
      </c>
    </row>
    <row r="73" spans="1:7">
      <c r="A73" s="31"/>
      <c r="B73" s="32"/>
      <c r="C73" s="33"/>
      <c r="D73" s="45"/>
      <c r="E73" s="37"/>
      <c r="F73" s="89"/>
      <c r="G73" s="28">
        <f t="shared" si="1"/>
        <v>-18267361</v>
      </c>
    </row>
    <row r="74" spans="1:7">
      <c r="A74" s="31"/>
      <c r="B74" s="32"/>
      <c r="C74" s="33"/>
      <c r="D74" s="45"/>
      <c r="E74" s="37"/>
      <c r="F74" s="89"/>
      <c r="G74" s="28">
        <f t="shared" si="1"/>
        <v>-18267361</v>
      </c>
    </row>
    <row r="75" spans="1:7">
      <c r="A75" s="31"/>
      <c r="B75" s="32"/>
      <c r="C75" s="33"/>
      <c r="D75" s="45"/>
      <c r="E75" s="37"/>
      <c r="F75" s="89"/>
      <c r="G75" s="28">
        <f t="shared" si="1"/>
        <v>-18267361</v>
      </c>
    </row>
    <row r="76" spans="1:7">
      <c r="A76" s="31"/>
      <c r="B76" s="32"/>
      <c r="C76" s="33"/>
      <c r="D76" s="45"/>
      <c r="E76" s="37"/>
      <c r="F76" s="89"/>
      <c r="G76" s="28">
        <f t="shared" si="1"/>
        <v>-18267361</v>
      </c>
    </row>
    <row r="77" spans="1:7">
      <c r="A77" s="31"/>
      <c r="B77" s="32"/>
      <c r="C77" s="33"/>
      <c r="D77" s="45"/>
      <c r="E77" s="37"/>
      <c r="F77" s="89"/>
      <c r="G77" s="28">
        <f t="shared" si="1"/>
        <v>-18267361</v>
      </c>
    </row>
    <row r="78" spans="1:7">
      <c r="A78" s="31"/>
      <c r="B78" s="32"/>
      <c r="C78" s="33"/>
      <c r="D78" s="45"/>
      <c r="E78" s="37"/>
      <c r="F78" s="89"/>
      <c r="G78" s="28">
        <f t="shared" si="1"/>
        <v>-18267361</v>
      </c>
    </row>
    <row r="79" spans="1:7">
      <c r="A79" s="31"/>
      <c r="B79" s="32"/>
      <c r="C79" s="33"/>
      <c r="D79" s="45"/>
      <c r="E79" s="37"/>
      <c r="F79" s="89"/>
      <c r="G79" s="28">
        <f t="shared" si="1"/>
        <v>-18267361</v>
      </c>
    </row>
    <row r="80" spans="1:7">
      <c r="A80" s="31"/>
      <c r="B80" s="32"/>
      <c r="C80" s="33"/>
      <c r="D80" s="45"/>
      <c r="E80" s="37"/>
      <c r="F80" s="89"/>
      <c r="G80" s="28">
        <f t="shared" si="1"/>
        <v>-18267361</v>
      </c>
    </row>
    <row r="81" spans="1:7">
      <c r="A81" s="31"/>
      <c r="B81" s="32"/>
      <c r="C81" s="33"/>
      <c r="D81" s="45"/>
      <c r="E81" s="37"/>
      <c r="F81" s="89"/>
      <c r="G81" s="28">
        <f t="shared" si="1"/>
        <v>-18267361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-18267361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-18267361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-18267361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-18267361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-18267361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18267361</v>
      </c>
      <c r="G87" s="55">
        <f>E87-F87</f>
        <v>-18267361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E18" sqref="E18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style="280" customWidth="1"/>
  </cols>
  <sheetData>
    <row r="1" spans="1:7" ht="15.75" thickBot="1">
      <c r="A1" s="7"/>
      <c r="B1" s="8"/>
      <c r="C1" s="313" t="s">
        <v>91</v>
      </c>
      <c r="D1" s="314"/>
      <c r="E1" s="315"/>
    </row>
    <row r="2" spans="1:7" ht="15.75" thickBot="1">
      <c r="A2" s="7"/>
      <c r="B2" s="8"/>
      <c r="C2" s="8"/>
      <c r="D2" s="58"/>
      <c r="E2" s="79"/>
    </row>
    <row r="3" spans="1:7" ht="15.75" thickBot="1">
      <c r="A3" s="9"/>
      <c r="B3" s="10"/>
      <c r="C3" s="9"/>
      <c r="D3" s="59"/>
      <c r="E3" s="316" t="s">
        <v>0</v>
      </c>
      <c r="F3" s="317"/>
      <c r="G3" s="28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282" t="s">
        <v>6</v>
      </c>
    </row>
    <row r="5" spans="1:7" ht="15.75" thickBot="1">
      <c r="A5" s="15"/>
      <c r="B5" s="16"/>
      <c r="C5" s="17"/>
      <c r="D5" s="61"/>
      <c r="E5" s="81"/>
      <c r="F5" s="85"/>
      <c r="G5" s="283"/>
    </row>
    <row r="6" spans="1:7" ht="15.75" thickBot="1">
      <c r="A6" s="31">
        <v>41283</v>
      </c>
      <c r="B6" s="32">
        <v>3282</v>
      </c>
      <c r="C6" s="33" t="s">
        <v>79</v>
      </c>
      <c r="D6" s="274"/>
      <c r="E6" s="37"/>
      <c r="F6" s="230">
        <v>300000</v>
      </c>
      <c r="G6" s="284">
        <f>(G5+E6)-F6</f>
        <v>-300000</v>
      </c>
    </row>
    <row r="7" spans="1:7">
      <c r="A7" s="31">
        <v>41283</v>
      </c>
      <c r="B7" s="32">
        <v>3283</v>
      </c>
      <c r="C7" s="33" t="s">
        <v>80</v>
      </c>
      <c r="D7" s="278"/>
      <c r="E7" s="37"/>
      <c r="F7" s="236">
        <v>431950</v>
      </c>
      <c r="G7" s="285">
        <f>(G6+E7)-F7</f>
        <v>-731950</v>
      </c>
    </row>
    <row r="8" spans="1:7">
      <c r="A8" s="31">
        <v>41283</v>
      </c>
      <c r="B8" s="32">
        <v>3284</v>
      </c>
      <c r="C8" s="33" t="s">
        <v>81</v>
      </c>
      <c r="D8" s="276"/>
      <c r="E8" s="37"/>
      <c r="F8" s="236">
        <v>474300</v>
      </c>
      <c r="G8" s="286">
        <f>(G7+E8)-F8</f>
        <v>-1206250</v>
      </c>
    </row>
    <row r="9" spans="1:7">
      <c r="A9" s="31">
        <v>41289</v>
      </c>
      <c r="B9" s="32">
        <v>3292</v>
      </c>
      <c r="C9" s="33" t="s">
        <v>90</v>
      </c>
      <c r="D9" s="279"/>
      <c r="E9" s="37"/>
      <c r="F9" s="236">
        <v>110000</v>
      </c>
      <c r="G9" s="286">
        <f>(G8+E9)-F9</f>
        <v>-1316250</v>
      </c>
    </row>
    <row r="10" spans="1:7">
      <c r="A10" s="31">
        <v>41289</v>
      </c>
      <c r="B10" s="32">
        <v>3293</v>
      </c>
      <c r="C10" s="33" t="s">
        <v>92</v>
      </c>
      <c r="D10" s="279"/>
      <c r="E10" s="37"/>
      <c r="F10" s="30">
        <v>40000</v>
      </c>
      <c r="G10" s="287">
        <f>(G9+E10)-F10</f>
        <v>-1356250</v>
      </c>
    </row>
    <row r="11" spans="1:7">
      <c r="A11" s="31"/>
      <c r="B11" s="32"/>
      <c r="C11" s="33"/>
      <c r="D11" s="279"/>
      <c r="E11" s="37"/>
      <c r="F11" s="87"/>
      <c r="G11" s="287">
        <f t="shared" ref="G11:G53" si="0">(G10+E11)-F11</f>
        <v>-1356250</v>
      </c>
    </row>
    <row r="12" spans="1:7">
      <c r="A12" s="23"/>
      <c r="B12" s="24"/>
      <c r="C12" s="25"/>
      <c r="D12" s="26"/>
      <c r="E12" s="27"/>
      <c r="F12" s="87"/>
      <c r="G12" s="287">
        <f t="shared" si="0"/>
        <v>-1356250</v>
      </c>
    </row>
    <row r="13" spans="1:7">
      <c r="A13" s="23"/>
      <c r="B13" s="24"/>
      <c r="C13" s="25"/>
      <c r="D13" s="26"/>
      <c r="E13" s="27"/>
      <c r="F13" s="87"/>
      <c r="G13" s="287">
        <f t="shared" si="0"/>
        <v>-1356250</v>
      </c>
    </row>
    <row r="14" spans="1:7">
      <c r="A14" s="23"/>
      <c r="B14" s="24"/>
      <c r="C14" s="25"/>
      <c r="D14" s="26"/>
      <c r="E14" s="27"/>
      <c r="F14" s="87"/>
      <c r="G14" s="287">
        <f t="shared" si="0"/>
        <v>-1356250</v>
      </c>
    </row>
    <row r="15" spans="1:7">
      <c r="A15" s="23"/>
      <c r="B15" s="24"/>
      <c r="C15" s="25"/>
      <c r="D15" s="26"/>
      <c r="E15" s="27"/>
      <c r="F15" s="87"/>
      <c r="G15" s="287">
        <f t="shared" si="0"/>
        <v>-1356250</v>
      </c>
    </row>
    <row r="16" spans="1:7">
      <c r="A16" s="23"/>
      <c r="B16" s="24"/>
      <c r="C16" s="25"/>
      <c r="D16" s="26"/>
      <c r="E16" s="27"/>
      <c r="F16" s="87"/>
      <c r="G16" s="287">
        <f t="shared" si="0"/>
        <v>-1356250</v>
      </c>
    </row>
    <row r="17" spans="1:7">
      <c r="A17" s="23"/>
      <c r="B17" s="24"/>
      <c r="C17" s="25"/>
      <c r="D17" s="26"/>
      <c r="E17" s="27"/>
      <c r="F17" s="87"/>
      <c r="G17" s="287">
        <f t="shared" si="0"/>
        <v>-1356250</v>
      </c>
    </row>
    <row r="18" spans="1:7">
      <c r="A18" s="23"/>
      <c r="B18" s="24"/>
      <c r="C18" s="25"/>
      <c r="D18" s="26"/>
      <c r="E18" s="29"/>
      <c r="F18" s="30"/>
      <c r="G18" s="287">
        <f t="shared" si="0"/>
        <v>-1356250</v>
      </c>
    </row>
    <row r="19" spans="1:7">
      <c r="A19" s="23"/>
      <c r="B19" s="24"/>
      <c r="C19" s="25"/>
      <c r="D19" s="26"/>
      <c r="E19" s="29"/>
      <c r="F19" s="30"/>
      <c r="G19" s="287">
        <f t="shared" si="0"/>
        <v>-1356250</v>
      </c>
    </row>
    <row r="20" spans="1:7">
      <c r="A20" s="23"/>
      <c r="B20" s="24"/>
      <c r="C20" s="25"/>
      <c r="D20" s="26"/>
      <c r="E20" s="29"/>
      <c r="F20" s="30"/>
      <c r="G20" s="287">
        <f t="shared" si="0"/>
        <v>-1356250</v>
      </c>
    </row>
    <row r="21" spans="1:7">
      <c r="A21" s="23"/>
      <c r="B21" s="24"/>
      <c r="C21" s="25"/>
      <c r="D21" s="26"/>
      <c r="E21" s="29"/>
      <c r="F21" s="30"/>
      <c r="G21" s="287">
        <f t="shared" si="0"/>
        <v>-1356250</v>
      </c>
    </row>
    <row r="22" spans="1:7">
      <c r="A22" s="23"/>
      <c r="B22" s="24"/>
      <c r="C22" s="25"/>
      <c r="D22" s="26"/>
      <c r="E22" s="29"/>
      <c r="F22" s="30"/>
      <c r="G22" s="287">
        <f t="shared" si="0"/>
        <v>-1356250</v>
      </c>
    </row>
    <row r="23" spans="1:7">
      <c r="A23" s="23"/>
      <c r="B23" s="24"/>
      <c r="C23" s="25"/>
      <c r="D23" s="26"/>
      <c r="E23" s="29"/>
      <c r="F23" s="30"/>
      <c r="G23" s="287">
        <f t="shared" si="0"/>
        <v>-1356250</v>
      </c>
    </row>
    <row r="24" spans="1:7">
      <c r="A24" s="23"/>
      <c r="B24" s="24"/>
      <c r="C24" s="25"/>
      <c r="D24" s="26"/>
      <c r="E24" s="29"/>
      <c r="F24" s="30"/>
      <c r="G24" s="287">
        <f t="shared" si="0"/>
        <v>-1356250</v>
      </c>
    </row>
    <row r="25" spans="1:7">
      <c r="A25" s="51"/>
      <c r="B25" s="52"/>
      <c r="C25" s="52"/>
      <c r="D25" s="104"/>
      <c r="E25" s="105"/>
      <c r="F25" s="105"/>
      <c r="G25" s="287">
        <f t="shared" si="0"/>
        <v>-1356250</v>
      </c>
    </row>
    <row r="26" spans="1:7">
      <c r="A26" s="19"/>
      <c r="B26" s="20"/>
      <c r="C26" s="21"/>
      <c r="D26" s="42"/>
      <c r="E26" s="106"/>
      <c r="F26" s="106"/>
      <c r="G26" s="287">
        <f t="shared" si="0"/>
        <v>-1356250</v>
      </c>
    </row>
    <row r="27" spans="1:7">
      <c r="A27" s="19"/>
      <c r="B27" s="20"/>
      <c r="C27" s="21"/>
      <c r="D27" s="34"/>
      <c r="E27" s="107"/>
      <c r="F27" s="106"/>
      <c r="G27" s="287">
        <f t="shared" si="0"/>
        <v>-1356250</v>
      </c>
    </row>
    <row r="28" spans="1:7">
      <c r="A28" s="19"/>
      <c r="B28" s="20"/>
      <c r="C28" s="21"/>
      <c r="D28" s="34"/>
      <c r="E28" s="106"/>
      <c r="F28" s="106"/>
      <c r="G28" s="287">
        <f t="shared" si="0"/>
        <v>-1356250</v>
      </c>
    </row>
    <row r="29" spans="1:7">
      <c r="A29" s="19"/>
      <c r="B29" s="20"/>
      <c r="C29" s="21"/>
      <c r="D29" s="34"/>
      <c r="E29" s="106"/>
      <c r="F29" s="106"/>
      <c r="G29" s="287">
        <f t="shared" si="0"/>
        <v>-1356250</v>
      </c>
    </row>
    <row r="30" spans="1:7">
      <c r="A30" s="19"/>
      <c r="B30" s="20"/>
      <c r="C30" s="21"/>
      <c r="D30" s="34"/>
      <c r="E30" s="106"/>
      <c r="F30" s="106"/>
      <c r="G30" s="287">
        <f t="shared" si="0"/>
        <v>-1356250</v>
      </c>
    </row>
    <row r="31" spans="1:7">
      <c r="A31" s="51"/>
      <c r="B31" s="52"/>
      <c r="C31" s="53"/>
      <c r="D31" s="108"/>
      <c r="E31" s="94"/>
      <c r="F31" s="109"/>
      <c r="G31" s="287">
        <f t="shared" si="0"/>
        <v>-1356250</v>
      </c>
    </row>
    <row r="32" spans="1:7">
      <c r="A32" s="19"/>
      <c r="B32" s="20"/>
      <c r="C32" s="21"/>
      <c r="D32" s="34"/>
      <c r="E32" s="106"/>
      <c r="F32" s="106"/>
      <c r="G32" s="287">
        <f t="shared" si="0"/>
        <v>-1356250</v>
      </c>
    </row>
    <row r="33" spans="1:7">
      <c r="A33" s="23"/>
      <c r="B33" s="24"/>
      <c r="C33" s="25"/>
      <c r="D33" s="26"/>
      <c r="E33" s="88"/>
      <c r="F33" s="89"/>
      <c r="G33" s="287">
        <f t="shared" si="0"/>
        <v>-1356250</v>
      </c>
    </row>
    <row r="34" spans="1:7">
      <c r="A34" s="19"/>
      <c r="B34" s="20"/>
      <c r="C34" s="21"/>
      <c r="D34" s="34"/>
      <c r="E34" s="106"/>
      <c r="F34" s="106"/>
      <c r="G34" s="287">
        <f t="shared" si="0"/>
        <v>-1356250</v>
      </c>
    </row>
    <row r="35" spans="1:7">
      <c r="A35" s="31"/>
      <c r="B35" s="32"/>
      <c r="C35" s="33"/>
      <c r="D35" s="34"/>
      <c r="E35" s="35"/>
      <c r="F35" s="89"/>
      <c r="G35" s="287">
        <f t="shared" si="0"/>
        <v>-1356250</v>
      </c>
    </row>
    <row r="36" spans="1:7">
      <c r="A36" s="31"/>
      <c r="B36" s="32"/>
      <c r="C36" s="33"/>
      <c r="D36" s="45"/>
      <c r="E36" s="37"/>
      <c r="F36" s="89"/>
      <c r="G36" s="287">
        <f>(G35+E36)-F36</f>
        <v>-1356250</v>
      </c>
    </row>
    <row r="37" spans="1:7">
      <c r="A37" s="31"/>
      <c r="B37" s="32"/>
      <c r="C37" s="33"/>
      <c r="D37" s="45"/>
      <c r="E37" s="37"/>
      <c r="F37" s="89"/>
      <c r="G37" s="287">
        <f t="shared" si="0"/>
        <v>-1356250</v>
      </c>
    </row>
    <row r="38" spans="1:7">
      <c r="A38" s="31"/>
      <c r="B38" s="32"/>
      <c r="C38" s="33"/>
      <c r="D38" s="45"/>
      <c r="E38" s="37"/>
      <c r="F38" s="89"/>
      <c r="G38" s="287">
        <f>(G37+E38)-F38</f>
        <v>-1356250</v>
      </c>
    </row>
    <row r="39" spans="1:7">
      <c r="A39" s="31"/>
      <c r="B39" s="32"/>
      <c r="C39" s="33"/>
      <c r="D39" s="45"/>
      <c r="E39" s="37"/>
      <c r="F39" s="89"/>
      <c r="G39" s="287">
        <f t="shared" si="0"/>
        <v>-1356250</v>
      </c>
    </row>
    <row r="40" spans="1:7">
      <c r="A40" s="19"/>
      <c r="B40" s="20"/>
      <c r="C40" s="21"/>
      <c r="D40" s="45"/>
      <c r="E40" s="90"/>
      <c r="F40" s="91"/>
      <c r="G40" s="287">
        <f t="shared" si="0"/>
        <v>-1356250</v>
      </c>
    </row>
    <row r="41" spans="1:7">
      <c r="A41" s="31"/>
      <c r="B41" s="32"/>
      <c r="C41" s="33"/>
      <c r="D41" s="45"/>
      <c r="E41" s="37"/>
      <c r="F41" s="89"/>
      <c r="G41" s="287">
        <f t="shared" si="0"/>
        <v>-1356250</v>
      </c>
    </row>
    <row r="42" spans="1:7">
      <c r="A42" s="31"/>
      <c r="B42" s="32"/>
      <c r="C42" s="33"/>
      <c r="D42" s="45"/>
      <c r="E42" s="37"/>
      <c r="F42" s="89"/>
      <c r="G42" s="287">
        <f t="shared" si="0"/>
        <v>-1356250</v>
      </c>
    </row>
    <row r="43" spans="1:7">
      <c r="A43" s="31"/>
      <c r="B43" s="32"/>
      <c r="C43" s="33"/>
      <c r="D43" s="45"/>
      <c r="E43" s="37"/>
      <c r="F43" s="89"/>
      <c r="G43" s="287">
        <f t="shared" si="0"/>
        <v>-1356250</v>
      </c>
    </row>
    <row r="44" spans="1:7">
      <c r="A44" s="31"/>
      <c r="B44" s="32"/>
      <c r="C44" s="33"/>
      <c r="D44" s="45"/>
      <c r="E44" s="37"/>
      <c r="F44" s="89"/>
      <c r="G44" s="287">
        <f t="shared" si="0"/>
        <v>-1356250</v>
      </c>
    </row>
    <row r="45" spans="1:7">
      <c r="A45" s="31"/>
      <c r="B45" s="32"/>
      <c r="C45" s="33"/>
      <c r="D45" s="45"/>
      <c r="E45" s="37"/>
      <c r="F45" s="89"/>
      <c r="G45" s="287">
        <f t="shared" si="0"/>
        <v>-1356250</v>
      </c>
    </row>
    <row r="46" spans="1:7">
      <c r="A46" s="31"/>
      <c r="B46" s="32"/>
      <c r="C46" s="33"/>
      <c r="D46" s="45"/>
      <c r="E46" s="37"/>
      <c r="F46" s="89"/>
      <c r="G46" s="287">
        <f t="shared" si="0"/>
        <v>-1356250</v>
      </c>
    </row>
    <row r="47" spans="1:7">
      <c r="A47" s="63"/>
      <c r="B47" s="38"/>
      <c r="C47" s="39"/>
      <c r="D47" s="45"/>
      <c r="E47" s="92"/>
      <c r="F47" s="93"/>
      <c r="G47" s="287">
        <f t="shared" si="0"/>
        <v>-1356250</v>
      </c>
    </row>
    <row r="48" spans="1:7">
      <c r="A48" s="76"/>
      <c r="B48" s="77"/>
      <c r="C48" s="53"/>
      <c r="D48" s="26"/>
      <c r="E48" s="94"/>
      <c r="F48" s="95"/>
      <c r="G48" s="287">
        <f t="shared" si="0"/>
        <v>-1356250</v>
      </c>
    </row>
    <row r="49" spans="1:7">
      <c r="A49" s="31"/>
      <c r="B49" s="32"/>
      <c r="C49" s="33"/>
      <c r="D49" s="64"/>
      <c r="E49" s="35"/>
      <c r="F49" s="89"/>
      <c r="G49" s="287">
        <f t="shared" si="0"/>
        <v>-1356250</v>
      </c>
    </row>
    <row r="50" spans="1:7">
      <c r="A50" s="31"/>
      <c r="B50" s="32"/>
      <c r="C50" s="33"/>
      <c r="D50" s="64"/>
      <c r="E50" s="35"/>
      <c r="F50" s="89"/>
      <c r="G50" s="287">
        <f t="shared" si="0"/>
        <v>-1356250</v>
      </c>
    </row>
    <row r="51" spans="1:7">
      <c r="A51" s="31"/>
      <c r="B51" s="32"/>
      <c r="C51" s="33"/>
      <c r="D51" s="64"/>
      <c r="E51" s="35"/>
      <c r="F51" s="89"/>
      <c r="G51" s="287">
        <f t="shared" si="0"/>
        <v>-1356250</v>
      </c>
    </row>
    <row r="52" spans="1:7">
      <c r="A52" s="31"/>
      <c r="B52" s="32"/>
      <c r="C52" s="33"/>
      <c r="D52" s="64"/>
      <c r="E52" s="35"/>
      <c r="F52" s="89"/>
      <c r="G52" s="287">
        <f t="shared" si="0"/>
        <v>-1356250</v>
      </c>
    </row>
    <row r="53" spans="1:7">
      <c r="A53" s="31"/>
      <c r="B53" s="32"/>
      <c r="C53" s="33"/>
      <c r="D53" s="64"/>
      <c r="E53" s="35"/>
      <c r="F53" s="89"/>
      <c r="G53" s="287">
        <f t="shared" si="0"/>
        <v>-1356250</v>
      </c>
    </row>
    <row r="54" spans="1:7">
      <c r="A54" s="31"/>
      <c r="B54" s="32"/>
      <c r="C54" s="33"/>
      <c r="D54" s="65"/>
      <c r="E54" s="35"/>
      <c r="F54" s="89"/>
      <c r="G54" s="287">
        <f>(G53+E54)-F54</f>
        <v>-1356250</v>
      </c>
    </row>
    <row r="55" spans="1:7">
      <c r="A55" s="31"/>
      <c r="B55" s="32"/>
      <c r="C55" s="33"/>
      <c r="D55" s="65"/>
      <c r="E55" s="35"/>
      <c r="F55" s="89"/>
      <c r="G55" s="287">
        <f>(G54+E55)-F55</f>
        <v>-1356250</v>
      </c>
    </row>
    <row r="56" spans="1:7">
      <c r="A56" s="31"/>
      <c r="B56" s="32"/>
      <c r="C56" s="33"/>
      <c r="D56" s="65"/>
      <c r="E56" s="37"/>
      <c r="F56" s="89"/>
      <c r="G56" s="287">
        <f t="shared" ref="G56:G86" si="1">(G55+E56)-F56</f>
        <v>-1356250</v>
      </c>
    </row>
    <row r="57" spans="1:7">
      <c r="A57" s="31"/>
      <c r="B57" s="32"/>
      <c r="C57" s="33"/>
      <c r="D57" s="65"/>
      <c r="E57" s="35"/>
      <c r="F57" s="89"/>
      <c r="G57" s="287">
        <f t="shared" si="1"/>
        <v>-1356250</v>
      </c>
    </row>
    <row r="58" spans="1:7">
      <c r="A58" s="31"/>
      <c r="B58" s="32"/>
      <c r="C58" s="33"/>
      <c r="D58" s="65"/>
      <c r="E58" s="35"/>
      <c r="F58" s="89"/>
      <c r="G58" s="287">
        <f t="shared" si="1"/>
        <v>-1356250</v>
      </c>
    </row>
    <row r="59" spans="1:7">
      <c r="A59" s="19"/>
      <c r="B59" s="20"/>
      <c r="C59" s="21"/>
      <c r="D59" s="65"/>
      <c r="E59" s="90"/>
      <c r="F59" s="89"/>
      <c r="G59" s="287">
        <f t="shared" si="1"/>
        <v>-1356250</v>
      </c>
    </row>
    <row r="60" spans="1:7">
      <c r="A60" s="31"/>
      <c r="B60" s="32"/>
      <c r="C60" s="33"/>
      <c r="D60" s="34"/>
      <c r="E60" s="35"/>
      <c r="F60" s="89"/>
      <c r="G60" s="287">
        <f t="shared" si="1"/>
        <v>-1356250</v>
      </c>
    </row>
    <row r="61" spans="1:7">
      <c r="A61" s="31"/>
      <c r="B61" s="32"/>
      <c r="C61" s="33"/>
      <c r="D61" s="34"/>
      <c r="E61" s="35"/>
      <c r="F61" s="89"/>
      <c r="G61" s="287">
        <f t="shared" si="1"/>
        <v>-1356250</v>
      </c>
    </row>
    <row r="62" spans="1:7">
      <c r="A62" s="31"/>
      <c r="B62" s="32"/>
      <c r="C62" s="33"/>
      <c r="D62" s="34"/>
      <c r="E62" s="35"/>
      <c r="F62" s="89"/>
      <c r="G62" s="287">
        <f t="shared" si="1"/>
        <v>-1356250</v>
      </c>
    </row>
    <row r="63" spans="1:7">
      <c r="A63" s="31"/>
      <c r="B63" s="32"/>
      <c r="C63" s="33"/>
      <c r="D63" s="34"/>
      <c r="E63" s="35"/>
      <c r="F63" s="89"/>
      <c r="G63" s="287">
        <f t="shared" si="1"/>
        <v>-1356250</v>
      </c>
    </row>
    <row r="64" spans="1:7">
      <c r="A64" s="31"/>
      <c r="B64" s="32"/>
      <c r="C64" s="33"/>
      <c r="D64" s="34"/>
      <c r="E64" s="35"/>
      <c r="F64" s="89"/>
      <c r="G64" s="287">
        <f t="shared" si="1"/>
        <v>-1356250</v>
      </c>
    </row>
    <row r="65" spans="1:7">
      <c r="A65" s="31"/>
      <c r="B65" s="32"/>
      <c r="C65" s="33"/>
      <c r="D65" s="34"/>
      <c r="E65" s="35"/>
      <c r="F65" s="89"/>
      <c r="G65" s="287">
        <f t="shared" si="1"/>
        <v>-1356250</v>
      </c>
    </row>
    <row r="66" spans="1:7">
      <c r="A66" s="31"/>
      <c r="B66" s="32"/>
      <c r="C66" s="33"/>
      <c r="D66" s="34"/>
      <c r="E66" s="35"/>
      <c r="F66" s="89"/>
      <c r="G66" s="287">
        <f t="shared" si="1"/>
        <v>-1356250</v>
      </c>
    </row>
    <row r="67" spans="1:7">
      <c r="A67" s="31"/>
      <c r="B67" s="32"/>
      <c r="C67" s="33"/>
      <c r="D67" s="34"/>
      <c r="E67" s="35"/>
      <c r="F67" s="89"/>
      <c r="G67" s="287">
        <f t="shared" si="1"/>
        <v>-1356250</v>
      </c>
    </row>
    <row r="68" spans="1:7">
      <c r="A68" s="31"/>
      <c r="B68" s="32"/>
      <c r="C68" s="33"/>
      <c r="D68" s="36"/>
      <c r="E68" s="37"/>
      <c r="F68" s="89"/>
      <c r="G68" s="287">
        <f t="shared" si="1"/>
        <v>-1356250</v>
      </c>
    </row>
    <row r="69" spans="1:7">
      <c r="A69" s="31"/>
      <c r="B69" s="32"/>
      <c r="C69" s="33"/>
      <c r="D69" s="36"/>
      <c r="E69" s="37"/>
      <c r="F69" s="89"/>
      <c r="G69" s="287">
        <f t="shared" si="1"/>
        <v>-1356250</v>
      </c>
    </row>
    <row r="70" spans="1:7">
      <c r="A70" s="31"/>
      <c r="B70" s="32"/>
      <c r="C70" s="33"/>
      <c r="D70" s="34"/>
      <c r="E70" s="35"/>
      <c r="F70" s="89"/>
      <c r="G70" s="287">
        <f t="shared" si="1"/>
        <v>-1356250</v>
      </c>
    </row>
    <row r="71" spans="1:7">
      <c r="A71" s="63"/>
      <c r="B71" s="38"/>
      <c r="C71" s="39"/>
      <c r="D71" s="40"/>
      <c r="E71" s="41"/>
      <c r="F71" s="93"/>
      <c r="G71" s="287">
        <f t="shared" si="1"/>
        <v>-1356250</v>
      </c>
    </row>
    <row r="72" spans="1:7">
      <c r="A72" s="76"/>
      <c r="B72" s="77"/>
      <c r="C72" s="53"/>
      <c r="D72" s="26"/>
      <c r="E72" s="94"/>
      <c r="F72" s="96"/>
      <c r="G72" s="287">
        <f t="shared" si="1"/>
        <v>-1356250</v>
      </c>
    </row>
    <row r="73" spans="1:7">
      <c r="A73" s="47"/>
      <c r="B73" s="43"/>
      <c r="C73" s="44"/>
      <c r="D73" s="45"/>
      <c r="E73" s="46"/>
      <c r="F73" s="97"/>
      <c r="G73" s="287">
        <f t="shared" si="1"/>
        <v>-1356250</v>
      </c>
    </row>
    <row r="74" spans="1:7">
      <c r="A74" s="47"/>
      <c r="B74" s="43"/>
      <c r="C74" s="44"/>
      <c r="D74" s="45"/>
      <c r="E74" s="46"/>
      <c r="F74" s="97"/>
      <c r="G74" s="287">
        <f t="shared" si="1"/>
        <v>-1356250</v>
      </c>
    </row>
    <row r="75" spans="1:7">
      <c r="A75" s="47"/>
      <c r="B75" s="43"/>
      <c r="C75" s="44"/>
      <c r="D75" s="45"/>
      <c r="E75" s="46"/>
      <c r="F75" s="97"/>
      <c r="G75" s="287">
        <f t="shared" si="1"/>
        <v>-1356250</v>
      </c>
    </row>
    <row r="76" spans="1:7">
      <c r="A76" s="47"/>
      <c r="B76" s="43"/>
      <c r="C76" s="44"/>
      <c r="D76" s="45"/>
      <c r="E76" s="46"/>
      <c r="F76" s="97"/>
      <c r="G76" s="287">
        <f t="shared" si="1"/>
        <v>-1356250</v>
      </c>
    </row>
    <row r="77" spans="1:7">
      <c r="A77" s="47"/>
      <c r="B77" s="43"/>
      <c r="C77" s="44"/>
      <c r="D77" s="45"/>
      <c r="E77" s="46"/>
      <c r="F77" s="97"/>
      <c r="G77" s="287">
        <f t="shared" si="1"/>
        <v>-1356250</v>
      </c>
    </row>
    <row r="78" spans="1:7">
      <c r="A78" s="47"/>
      <c r="B78" s="43"/>
      <c r="C78" s="44"/>
      <c r="D78" s="45"/>
      <c r="E78" s="46"/>
      <c r="F78" s="97"/>
      <c r="G78" s="287">
        <f t="shared" si="1"/>
        <v>-1356250</v>
      </c>
    </row>
    <row r="79" spans="1:7">
      <c r="A79" s="47"/>
      <c r="B79" s="43"/>
      <c r="C79" s="44"/>
      <c r="D79" s="45"/>
      <c r="E79" s="46"/>
      <c r="F79" s="97"/>
      <c r="G79" s="287">
        <f t="shared" si="1"/>
        <v>-1356250</v>
      </c>
    </row>
    <row r="80" spans="1:7">
      <c r="A80" s="47"/>
      <c r="B80" s="43"/>
      <c r="C80" s="44"/>
      <c r="D80" s="45"/>
      <c r="E80" s="46"/>
      <c r="F80" s="97"/>
      <c r="G80" s="287">
        <f t="shared" si="1"/>
        <v>-1356250</v>
      </c>
    </row>
    <row r="81" spans="1:7">
      <c r="A81" s="47"/>
      <c r="B81" s="43"/>
      <c r="C81" s="44"/>
      <c r="D81" s="45"/>
      <c r="E81" s="46"/>
      <c r="F81" s="97"/>
      <c r="G81" s="287">
        <f t="shared" si="1"/>
        <v>-1356250</v>
      </c>
    </row>
    <row r="82" spans="1:7">
      <c r="A82" s="48"/>
      <c r="B82" s="32"/>
      <c r="C82" s="33"/>
      <c r="D82" s="45"/>
      <c r="E82" s="37"/>
      <c r="F82" s="89"/>
      <c r="G82" s="287">
        <f t="shared" si="1"/>
        <v>-1356250</v>
      </c>
    </row>
    <row r="83" spans="1:7">
      <c r="A83" s="48"/>
      <c r="B83" s="32"/>
      <c r="C83" s="49"/>
      <c r="D83" s="45"/>
      <c r="E83" s="90"/>
      <c r="F83" s="89"/>
      <c r="G83" s="287">
        <f t="shared" si="1"/>
        <v>-1356250</v>
      </c>
    </row>
    <row r="84" spans="1:7">
      <c r="A84" s="66"/>
      <c r="B84" s="70"/>
      <c r="C84" s="69"/>
      <c r="D84" s="62"/>
      <c r="E84" s="99"/>
      <c r="F84" s="98"/>
      <c r="G84" s="287">
        <f t="shared" si="1"/>
        <v>-1356250</v>
      </c>
    </row>
    <row r="85" spans="1:7">
      <c r="A85" s="71"/>
      <c r="B85" s="67"/>
      <c r="C85" s="68"/>
      <c r="D85" s="72"/>
      <c r="E85" s="99"/>
      <c r="F85" s="86"/>
      <c r="G85" s="287">
        <f t="shared" si="1"/>
        <v>-1356250</v>
      </c>
    </row>
    <row r="86" spans="1:7" ht="15.75" thickBot="1">
      <c r="A86" s="71"/>
      <c r="B86" s="67"/>
      <c r="C86" s="68"/>
      <c r="D86" s="72"/>
      <c r="E86" s="99"/>
      <c r="F86" s="86"/>
      <c r="G86" s="288">
        <f t="shared" si="1"/>
        <v>-1356250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291">
        <f>SUM(F6:F86)</f>
        <v>1356250</v>
      </c>
      <c r="G87" s="292">
        <f>E87-F87</f>
        <v>-1356250</v>
      </c>
    </row>
    <row r="88" spans="1:7">
      <c r="G88" s="289"/>
    </row>
    <row r="89" spans="1:7">
      <c r="G89" s="289"/>
    </row>
    <row r="90" spans="1:7">
      <c r="G90" s="290"/>
    </row>
    <row r="91" spans="1:7">
      <c r="G91" s="290"/>
    </row>
    <row r="92" spans="1:7">
      <c r="G92" s="290"/>
    </row>
    <row r="93" spans="1:7">
      <c r="G93" s="290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C1" sqref="C1:E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127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3299</v>
      </c>
      <c r="C6" s="33" t="s">
        <v>103</v>
      </c>
      <c r="D6" s="297">
        <v>3890355</v>
      </c>
      <c r="E6" s="27">
        <v>20000000</v>
      </c>
      <c r="F6" s="230">
        <v>87385484</v>
      </c>
      <c r="G6" s="78">
        <f>(G5+E6)-F6</f>
        <v>-67385484</v>
      </c>
    </row>
    <row r="7" spans="1:7">
      <c r="A7" s="23"/>
      <c r="B7" s="24"/>
      <c r="C7" s="25"/>
      <c r="D7" s="110"/>
      <c r="E7" s="27"/>
      <c r="F7" s="30"/>
      <c r="G7" s="22">
        <f>(G6+E7)-F7</f>
        <v>-67385484</v>
      </c>
    </row>
    <row r="8" spans="1:7">
      <c r="A8" s="31"/>
      <c r="B8" s="32"/>
      <c r="C8" s="33"/>
      <c r="D8" s="50"/>
      <c r="E8" s="37"/>
      <c r="F8" s="30"/>
      <c r="G8" s="28">
        <f>(G7+E8)-F8</f>
        <v>-67385484</v>
      </c>
    </row>
    <row r="9" spans="1:7">
      <c r="A9" s="23"/>
      <c r="B9" s="24"/>
      <c r="C9" s="25"/>
      <c r="D9" s="26"/>
      <c r="E9" s="27"/>
      <c r="F9" s="30"/>
      <c r="G9" s="28">
        <f>(G8+E9)-F9</f>
        <v>-67385484</v>
      </c>
    </row>
    <row r="10" spans="1:7">
      <c r="A10" s="23"/>
      <c r="B10" s="24"/>
      <c r="C10" s="25"/>
      <c r="D10" s="26"/>
      <c r="E10" s="27"/>
      <c r="F10" s="30"/>
      <c r="G10" s="28">
        <f>(G9+E10)-F10</f>
        <v>-67385484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-67385484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-67385484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-67385484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-67385484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-67385484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-67385484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-67385484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-67385484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-67385484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-67385484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-67385484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-67385484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-67385484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-67385484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-67385484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-67385484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-67385484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-67385484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-67385484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-67385484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-67385484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-67385484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-67385484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-67385484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-67385484</v>
      </c>
    </row>
    <row r="36" spans="1:7">
      <c r="A36" s="31"/>
      <c r="B36" s="32"/>
      <c r="C36" s="33"/>
      <c r="D36" s="45"/>
      <c r="E36" s="37"/>
      <c r="F36" s="89"/>
      <c r="G36" s="28">
        <f>(G35+E36)-F36</f>
        <v>-67385484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-67385484</v>
      </c>
    </row>
    <row r="38" spans="1:7">
      <c r="A38" s="31"/>
      <c r="B38" s="32"/>
      <c r="C38" s="33"/>
      <c r="D38" s="45"/>
      <c r="E38" s="37"/>
      <c r="F38" s="89"/>
      <c r="G38" s="28">
        <f>(G37+E38)-F38</f>
        <v>-67385484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-67385484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-67385484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-67385484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-67385484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-67385484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-67385484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-67385484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-67385484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-67385484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-67385484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-67385484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-67385484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-67385484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-67385484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-67385484</v>
      </c>
    </row>
    <row r="54" spans="1:7">
      <c r="A54" s="31"/>
      <c r="B54" s="32"/>
      <c r="C54" s="33"/>
      <c r="D54" s="65"/>
      <c r="E54" s="35"/>
      <c r="F54" s="89"/>
      <c r="G54" s="28">
        <f>(G53+E54)-F54</f>
        <v>-67385484</v>
      </c>
    </row>
    <row r="55" spans="1:7">
      <c r="A55" s="31"/>
      <c r="B55" s="32"/>
      <c r="C55" s="33"/>
      <c r="D55" s="65"/>
      <c r="E55" s="35"/>
      <c r="F55" s="89"/>
      <c r="G55" s="28">
        <f>(G54+E55)-F55</f>
        <v>-67385484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-67385484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-67385484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-67385484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-67385484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-67385484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-67385484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-67385484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-67385484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-67385484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-67385484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-67385484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-67385484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-67385484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-67385484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-67385484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-67385484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-67385484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-67385484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-67385484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-67385484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-67385484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-67385484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-67385484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-67385484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-67385484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-67385484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-67385484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-67385484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-67385484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-67385484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-67385484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20000000</v>
      </c>
      <c r="F87" s="101">
        <f>SUM(F6:F86)</f>
        <v>87385484</v>
      </c>
      <c r="G87" s="55">
        <f>E87-F87</f>
        <v>-67385484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K14" sqref="K14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106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3300</v>
      </c>
      <c r="C6" s="33" t="s">
        <v>104</v>
      </c>
      <c r="D6" s="274"/>
      <c r="E6" s="27"/>
      <c r="F6" s="97">
        <v>170000</v>
      </c>
      <c r="G6" s="78">
        <f>(G5+E6)-F6</f>
        <v>-170000</v>
      </c>
    </row>
    <row r="7" spans="1:7">
      <c r="A7" s="31">
        <v>41289</v>
      </c>
      <c r="B7" s="32">
        <v>3301</v>
      </c>
      <c r="C7" s="33" t="s">
        <v>105</v>
      </c>
      <c r="D7" s="278"/>
      <c r="E7" s="27"/>
      <c r="F7" s="30">
        <v>560000</v>
      </c>
      <c r="G7" s="22">
        <f>(G6+E7)-F7</f>
        <v>-730000</v>
      </c>
    </row>
    <row r="8" spans="1:7">
      <c r="A8" s="31"/>
      <c r="B8" s="32"/>
      <c r="C8" s="33"/>
      <c r="D8" s="276"/>
      <c r="E8" s="37"/>
      <c r="F8" s="30"/>
      <c r="G8" s="28">
        <f>(G7+E8)-F8</f>
        <v>-730000</v>
      </c>
    </row>
    <row r="9" spans="1:7">
      <c r="A9" s="31"/>
      <c r="B9" s="32"/>
      <c r="C9" s="33"/>
      <c r="D9" s="279"/>
      <c r="E9" s="27"/>
      <c r="F9" s="30"/>
      <c r="G9" s="28">
        <f>(G8+E9)-F9</f>
        <v>-730000</v>
      </c>
    </row>
    <row r="10" spans="1:7">
      <c r="A10" s="31"/>
      <c r="B10" s="32"/>
      <c r="C10" s="33"/>
      <c r="D10" s="279"/>
      <c r="E10" s="27"/>
      <c r="F10" s="30"/>
      <c r="G10" s="28">
        <f>(G9+E10)-F10</f>
        <v>-730000</v>
      </c>
    </row>
    <row r="11" spans="1:7">
      <c r="A11" s="31"/>
      <c r="B11" s="32"/>
      <c r="C11" s="33"/>
      <c r="D11" s="279"/>
      <c r="E11" s="27"/>
      <c r="F11" s="87"/>
      <c r="G11" s="28">
        <f t="shared" ref="G11:G53" si="0">(G10+E11)-F11</f>
        <v>-730000</v>
      </c>
    </row>
    <row r="12" spans="1:7">
      <c r="A12" s="31"/>
      <c r="B12" s="32"/>
      <c r="C12" s="33"/>
      <c r="D12" s="279"/>
      <c r="E12" s="27"/>
      <c r="F12" s="87"/>
      <c r="G12" s="28">
        <f t="shared" si="0"/>
        <v>-730000</v>
      </c>
    </row>
    <row r="13" spans="1:7">
      <c r="A13" s="31"/>
      <c r="B13" s="32"/>
      <c r="C13" s="33"/>
      <c r="D13" s="279"/>
      <c r="E13" s="27"/>
      <c r="F13" s="87"/>
      <c r="G13" s="28">
        <f t="shared" si="0"/>
        <v>-730000</v>
      </c>
    </row>
    <row r="14" spans="1:7">
      <c r="A14" s="31"/>
      <c r="B14" s="32"/>
      <c r="C14" s="33"/>
      <c r="D14" s="279"/>
      <c r="E14" s="27"/>
      <c r="F14" s="87"/>
      <c r="G14" s="28">
        <f t="shared" si="0"/>
        <v>-730000</v>
      </c>
    </row>
    <row r="15" spans="1:7">
      <c r="A15" s="31"/>
      <c r="B15" s="32"/>
      <c r="C15" s="33"/>
      <c r="D15" s="279"/>
      <c r="E15" s="27"/>
      <c r="F15" s="87"/>
      <c r="G15" s="28">
        <f t="shared" si="0"/>
        <v>-730000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-730000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-730000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-730000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-730000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-730000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-730000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-730000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-730000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-730000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-730000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-730000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-730000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-730000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-730000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-730000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-730000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-730000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-730000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-730000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-730000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-730000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-730000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-730000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-730000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-730000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-730000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-730000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-730000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-730000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-730000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-730000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-730000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-730000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-730000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-730000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-730000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-730000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-730000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-730000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-730000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-730000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-730000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-730000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-730000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-730000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-730000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-730000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-730000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-730000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-730000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-730000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-730000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-730000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-730000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-730000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-730000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-730000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-730000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-730000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-730000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-730000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-730000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-730000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-730000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-730000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-730000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-730000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-730000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-730000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-730000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-730000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730000</v>
      </c>
      <c r="G87" s="55">
        <f>E87-F87</f>
        <v>-730000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E6" sqref="E6:F9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108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41289</v>
      </c>
      <c r="B6" s="20">
        <v>3303</v>
      </c>
      <c r="C6" s="21" t="s">
        <v>109</v>
      </c>
      <c r="D6" s="228"/>
      <c r="E6" s="229"/>
      <c r="F6" s="230">
        <v>950000</v>
      </c>
      <c r="G6" s="78">
        <f>(G5+E6)-F6</f>
        <v>-950000</v>
      </c>
    </row>
    <row r="7" spans="1:7">
      <c r="A7" s="23"/>
      <c r="B7" s="24"/>
      <c r="C7" s="25"/>
      <c r="D7" s="231"/>
      <c r="E7" s="229"/>
      <c r="F7" s="236"/>
      <c r="G7" s="234">
        <f>(G6+E7)-F7</f>
        <v>-950000</v>
      </c>
    </row>
    <row r="8" spans="1:7">
      <c r="A8" s="31"/>
      <c r="B8" s="32"/>
      <c r="C8" s="33"/>
      <c r="D8" s="232"/>
      <c r="E8" s="237"/>
      <c r="F8" s="236"/>
      <c r="G8" s="235">
        <f>(G7+E8)-F8</f>
        <v>-950000</v>
      </c>
    </row>
    <row r="9" spans="1:7">
      <c r="A9" s="23"/>
      <c r="B9" s="24"/>
      <c r="C9" s="25"/>
      <c r="D9" s="233"/>
      <c r="E9" s="229"/>
      <c r="F9" s="236"/>
      <c r="G9" s="235">
        <f>(G8+E9)-F9</f>
        <v>-950000</v>
      </c>
    </row>
    <row r="10" spans="1:7">
      <c r="A10" s="23"/>
      <c r="B10" s="24"/>
      <c r="C10" s="25"/>
      <c r="D10" s="26"/>
      <c r="E10" s="27"/>
      <c r="F10" s="30"/>
      <c r="G10" s="28">
        <f>(G9+E10)-F10</f>
        <v>-950000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-950000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-950000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-950000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-950000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-950000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-950000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-950000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-950000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-950000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-950000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-950000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-950000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-950000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-950000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-950000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-950000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-950000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-950000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-950000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-950000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-950000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-950000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-950000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-950000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-950000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-950000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-950000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-950000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-950000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-950000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-950000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-950000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-950000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-950000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-950000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-950000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-950000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-950000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-950000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-950000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-950000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-950000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-950000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-950000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-950000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-950000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-950000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-950000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-950000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-950000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-950000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-950000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-950000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-950000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-950000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-950000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-950000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-950000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-950000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-950000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-950000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-950000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-950000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-950000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-950000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-950000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-950000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-950000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-950000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-950000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-950000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-950000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-950000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-950000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-950000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-950000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950000</v>
      </c>
      <c r="G87" s="55">
        <f>E87-F87</f>
        <v>-950000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D14" sqref="D14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111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3305</v>
      </c>
      <c r="C6" s="33" t="s">
        <v>112</v>
      </c>
      <c r="D6" s="274"/>
      <c r="E6" s="27"/>
      <c r="F6" s="230">
        <v>164500</v>
      </c>
      <c r="G6" s="78">
        <f>(G5+E6)-F6</f>
        <v>-164500</v>
      </c>
    </row>
    <row r="7" spans="1:7">
      <c r="A7" s="23"/>
      <c r="B7" s="24"/>
      <c r="C7" s="25"/>
      <c r="D7" s="275"/>
      <c r="E7" s="27"/>
      <c r="F7" s="30"/>
      <c r="G7" s="22">
        <f>(G6+E7)-F7</f>
        <v>-164500</v>
      </c>
    </row>
    <row r="8" spans="1:7">
      <c r="A8" s="31"/>
      <c r="B8" s="32"/>
      <c r="C8" s="33"/>
      <c r="D8" s="50"/>
      <c r="E8" s="37"/>
      <c r="F8" s="30"/>
      <c r="G8" s="28">
        <f>(G7+E8)-F8</f>
        <v>-164500</v>
      </c>
    </row>
    <row r="9" spans="1:7">
      <c r="A9" s="23"/>
      <c r="B9" s="24"/>
      <c r="C9" s="25"/>
      <c r="D9" s="26"/>
      <c r="E9" s="27"/>
      <c r="F9" s="30"/>
      <c r="G9" s="28">
        <f>(G8+E9)-F9</f>
        <v>-164500</v>
      </c>
    </row>
    <row r="10" spans="1:7">
      <c r="A10" s="23"/>
      <c r="B10" s="24"/>
      <c r="C10" s="25"/>
      <c r="D10" s="26"/>
      <c r="E10" s="27"/>
      <c r="F10" s="30"/>
      <c r="G10" s="28">
        <f>(G9+E10)-F10</f>
        <v>-164500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-164500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-164500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-164500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-164500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-164500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-164500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-164500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-164500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-164500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-164500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-164500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-164500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-164500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-164500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-164500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-164500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-164500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-164500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-164500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-164500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-164500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-164500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-164500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-164500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-164500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-164500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-164500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-164500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-164500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-164500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-164500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-164500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-164500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-164500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-164500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-164500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-164500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-164500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-164500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-164500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-164500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-164500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-164500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-164500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-164500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-164500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-164500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-164500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-164500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-164500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-164500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-164500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-164500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-164500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-164500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-164500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-164500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-164500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-164500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-164500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-164500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-164500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-164500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-164500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-164500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-164500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-164500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-164500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-164500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-164500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-164500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-164500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-164500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-164500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-164500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-164500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164500</v>
      </c>
      <c r="G87" s="55">
        <f>E87-F87</f>
        <v>-164500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J18" sqref="J18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95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300"/>
      <c r="E5" s="81"/>
      <c r="F5" s="85"/>
      <c r="G5" s="18"/>
    </row>
    <row r="6" spans="1:7">
      <c r="A6" s="31">
        <v>41289</v>
      </c>
      <c r="B6" s="32">
        <v>3295</v>
      </c>
      <c r="C6" s="33" t="s">
        <v>96</v>
      </c>
      <c r="D6" s="302"/>
      <c r="E6" s="37"/>
      <c r="F6" s="230">
        <v>89500</v>
      </c>
      <c r="G6" s="78">
        <f>(G5+E6)-F6</f>
        <v>-89500</v>
      </c>
    </row>
    <row r="7" spans="1:7">
      <c r="A7" s="31">
        <v>41289</v>
      </c>
      <c r="B7" s="32">
        <v>3310</v>
      </c>
      <c r="C7" s="33" t="s">
        <v>120</v>
      </c>
      <c r="D7" s="32"/>
      <c r="E7" s="37"/>
      <c r="F7" s="236">
        <v>2122000</v>
      </c>
      <c r="G7" s="234">
        <f>(G6+E7)-F7</f>
        <v>-2211500</v>
      </c>
    </row>
    <row r="8" spans="1:7">
      <c r="A8" s="31"/>
      <c r="B8" s="32"/>
      <c r="C8" s="33"/>
      <c r="D8" s="303"/>
      <c r="E8" s="37"/>
      <c r="F8" s="236"/>
      <c r="G8" s="235">
        <f>(G7+E8)-F8</f>
        <v>-2211500</v>
      </c>
    </row>
    <row r="9" spans="1:7">
      <c r="A9" s="31"/>
      <c r="B9" s="32"/>
      <c r="C9" s="33"/>
      <c r="D9" s="32"/>
      <c r="E9" s="37"/>
      <c r="F9" s="236"/>
      <c r="G9" s="235">
        <f>(G8+E9)-F9</f>
        <v>-2211500</v>
      </c>
    </row>
    <row r="10" spans="1:7">
      <c r="A10" s="31"/>
      <c r="B10" s="32"/>
      <c r="C10" s="33"/>
      <c r="D10" s="32"/>
      <c r="E10" s="37"/>
      <c r="F10" s="236"/>
      <c r="G10" s="235">
        <f>(G9+E10)-F10</f>
        <v>-2211500</v>
      </c>
    </row>
    <row r="11" spans="1:7">
      <c r="A11" s="31"/>
      <c r="B11" s="32"/>
      <c r="C11" s="33"/>
      <c r="D11" s="20"/>
      <c r="E11" s="37"/>
      <c r="F11" s="238"/>
      <c r="G11" s="235">
        <f t="shared" ref="G11:G53" si="0">(G10+E11)-F11</f>
        <v>-2211500</v>
      </c>
    </row>
    <row r="12" spans="1:7">
      <c r="A12" s="31"/>
      <c r="B12" s="32"/>
      <c r="C12" s="33"/>
      <c r="D12" s="20"/>
      <c r="E12" s="37"/>
      <c r="F12" s="238"/>
      <c r="G12" s="235">
        <f t="shared" si="0"/>
        <v>-2211500</v>
      </c>
    </row>
    <row r="13" spans="1:7">
      <c r="A13" s="31"/>
      <c r="B13" s="32"/>
      <c r="C13" s="33"/>
      <c r="D13" s="20"/>
      <c r="E13" s="37"/>
      <c r="F13" s="87"/>
      <c r="G13" s="28">
        <f t="shared" si="0"/>
        <v>-2211500</v>
      </c>
    </row>
    <row r="14" spans="1:7">
      <c r="A14" s="23"/>
      <c r="B14" s="24"/>
      <c r="C14" s="25"/>
      <c r="D14" s="52"/>
      <c r="E14" s="27"/>
      <c r="F14" s="87"/>
      <c r="G14" s="28">
        <f t="shared" si="0"/>
        <v>-2211500</v>
      </c>
    </row>
    <row r="15" spans="1:7">
      <c r="A15" s="23"/>
      <c r="B15" s="24"/>
      <c r="C15" s="25"/>
      <c r="D15" s="52"/>
      <c r="E15" s="27"/>
      <c r="F15" s="87"/>
      <c r="G15" s="28">
        <f t="shared" si="0"/>
        <v>-2211500</v>
      </c>
    </row>
    <row r="16" spans="1:7">
      <c r="A16" s="23"/>
      <c r="B16" s="24"/>
      <c r="C16" s="25"/>
      <c r="D16" s="52"/>
      <c r="E16" s="27"/>
      <c r="F16" s="87"/>
      <c r="G16" s="28">
        <f t="shared" si="0"/>
        <v>-2211500</v>
      </c>
    </row>
    <row r="17" spans="1:7">
      <c r="A17" s="23"/>
      <c r="B17" s="24"/>
      <c r="C17" s="25"/>
      <c r="D17" s="52"/>
      <c r="E17" s="27"/>
      <c r="F17" s="87"/>
      <c r="G17" s="28">
        <f t="shared" si="0"/>
        <v>-2211500</v>
      </c>
    </row>
    <row r="18" spans="1:7">
      <c r="A18" s="23"/>
      <c r="B18" s="24"/>
      <c r="C18" s="25"/>
      <c r="D18" s="52"/>
      <c r="E18" s="298"/>
      <c r="F18" s="30"/>
      <c r="G18" s="28">
        <f t="shared" si="0"/>
        <v>-2211500</v>
      </c>
    </row>
    <row r="19" spans="1:7">
      <c r="A19" s="23"/>
      <c r="B19" s="24"/>
      <c r="C19" s="25"/>
      <c r="D19" s="52"/>
      <c r="E19" s="298"/>
      <c r="F19" s="30"/>
      <c r="G19" s="28">
        <f t="shared" si="0"/>
        <v>-2211500</v>
      </c>
    </row>
    <row r="20" spans="1:7">
      <c r="A20" s="23"/>
      <c r="B20" s="24"/>
      <c r="C20" s="25"/>
      <c r="D20" s="52"/>
      <c r="E20" s="298"/>
      <c r="F20" s="30"/>
      <c r="G20" s="28">
        <f t="shared" si="0"/>
        <v>-2211500</v>
      </c>
    </row>
    <row r="21" spans="1:7">
      <c r="A21" s="23"/>
      <c r="B21" s="24"/>
      <c r="C21" s="25"/>
      <c r="D21" s="52"/>
      <c r="E21" s="298"/>
      <c r="F21" s="30"/>
      <c r="G21" s="28">
        <f t="shared" si="0"/>
        <v>-2211500</v>
      </c>
    </row>
    <row r="22" spans="1:7">
      <c r="A22" s="23"/>
      <c r="B22" s="24"/>
      <c r="C22" s="25"/>
      <c r="D22" s="52"/>
      <c r="E22" s="298"/>
      <c r="F22" s="30"/>
      <c r="G22" s="28">
        <f t="shared" si="0"/>
        <v>-2211500</v>
      </c>
    </row>
    <row r="23" spans="1:7">
      <c r="A23" s="23"/>
      <c r="B23" s="24"/>
      <c r="C23" s="25"/>
      <c r="D23" s="52"/>
      <c r="E23" s="298"/>
      <c r="F23" s="30"/>
      <c r="G23" s="28">
        <f t="shared" si="0"/>
        <v>-2211500</v>
      </c>
    </row>
    <row r="24" spans="1:7">
      <c r="A24" s="23"/>
      <c r="B24" s="24"/>
      <c r="C24" s="25"/>
      <c r="D24" s="52"/>
      <c r="E24" s="298"/>
      <c r="F24" s="30"/>
      <c r="G24" s="28">
        <f t="shared" si="0"/>
        <v>-2211500</v>
      </c>
    </row>
    <row r="25" spans="1:7">
      <c r="A25" s="51"/>
      <c r="B25" s="52"/>
      <c r="C25" s="53"/>
      <c r="D25" s="104"/>
      <c r="E25" s="299"/>
      <c r="F25" s="105"/>
      <c r="G25" s="28">
        <f t="shared" si="0"/>
        <v>-2211500</v>
      </c>
    </row>
    <row r="26" spans="1:7">
      <c r="A26" s="19"/>
      <c r="B26" s="20"/>
      <c r="C26" s="21"/>
      <c r="D26" s="20"/>
      <c r="E26" s="107"/>
      <c r="F26" s="106"/>
      <c r="G26" s="28">
        <f t="shared" si="0"/>
        <v>-2211500</v>
      </c>
    </row>
    <row r="27" spans="1:7">
      <c r="A27" s="19"/>
      <c r="B27" s="20"/>
      <c r="C27" s="21"/>
      <c r="D27" s="304"/>
      <c r="E27" s="107"/>
      <c r="F27" s="106"/>
      <c r="G27" s="28">
        <f t="shared" si="0"/>
        <v>-2211500</v>
      </c>
    </row>
    <row r="28" spans="1:7">
      <c r="A28" s="19"/>
      <c r="B28" s="20"/>
      <c r="C28" s="21"/>
      <c r="D28" s="304"/>
      <c r="E28" s="107"/>
      <c r="F28" s="106"/>
      <c r="G28" s="28">
        <f t="shared" si="0"/>
        <v>-2211500</v>
      </c>
    </row>
    <row r="29" spans="1:7">
      <c r="A29" s="19"/>
      <c r="B29" s="20"/>
      <c r="C29" s="21"/>
      <c r="D29" s="304"/>
      <c r="E29" s="107"/>
      <c r="F29" s="106"/>
      <c r="G29" s="28">
        <f t="shared" si="0"/>
        <v>-2211500</v>
      </c>
    </row>
    <row r="30" spans="1:7">
      <c r="A30" s="19"/>
      <c r="B30" s="20"/>
      <c r="C30" s="21"/>
      <c r="D30" s="304"/>
      <c r="E30" s="107"/>
      <c r="F30" s="106"/>
      <c r="G30" s="28">
        <f t="shared" si="0"/>
        <v>-2211500</v>
      </c>
    </row>
    <row r="31" spans="1:7">
      <c r="A31" s="51"/>
      <c r="B31" s="52"/>
      <c r="C31" s="53"/>
      <c r="D31" s="305"/>
      <c r="E31" s="94"/>
      <c r="F31" s="109"/>
      <c r="G31" s="28">
        <f t="shared" si="0"/>
        <v>-2211500</v>
      </c>
    </row>
    <row r="32" spans="1:7">
      <c r="A32" s="19"/>
      <c r="B32" s="20"/>
      <c r="C32" s="21"/>
      <c r="D32" s="304"/>
      <c r="E32" s="107"/>
      <c r="F32" s="106"/>
      <c r="G32" s="28">
        <f t="shared" si="0"/>
        <v>-2211500</v>
      </c>
    </row>
    <row r="33" spans="1:7">
      <c r="A33" s="23"/>
      <c r="B33" s="24"/>
      <c r="C33" s="25"/>
      <c r="D33" s="52"/>
      <c r="E33" s="215"/>
      <c r="F33" s="89"/>
      <c r="G33" s="28">
        <f t="shared" si="0"/>
        <v>-2211500</v>
      </c>
    </row>
    <row r="34" spans="1:7">
      <c r="A34" s="19"/>
      <c r="B34" s="20"/>
      <c r="C34" s="21"/>
      <c r="D34" s="304"/>
      <c r="E34" s="107"/>
      <c r="F34" s="106"/>
      <c r="G34" s="28">
        <f t="shared" si="0"/>
        <v>-2211500</v>
      </c>
    </row>
    <row r="35" spans="1:7">
      <c r="A35" s="31"/>
      <c r="B35" s="32"/>
      <c r="C35" s="33"/>
      <c r="D35" s="304"/>
      <c r="E35" s="35"/>
      <c r="F35" s="89"/>
      <c r="G35" s="28">
        <f t="shared" si="0"/>
        <v>-2211500</v>
      </c>
    </row>
    <row r="36" spans="1:7">
      <c r="A36" s="31"/>
      <c r="B36" s="32"/>
      <c r="C36" s="33"/>
      <c r="D36" s="306"/>
      <c r="E36" s="37"/>
      <c r="F36" s="89"/>
      <c r="G36" s="28">
        <f>(G35+E36)-F36</f>
        <v>-2211500</v>
      </c>
    </row>
    <row r="37" spans="1:7">
      <c r="A37" s="31"/>
      <c r="B37" s="32"/>
      <c r="C37" s="33"/>
      <c r="D37" s="306"/>
      <c r="E37" s="37"/>
      <c r="F37" s="89"/>
      <c r="G37" s="28">
        <f t="shared" si="0"/>
        <v>-2211500</v>
      </c>
    </row>
    <row r="38" spans="1:7">
      <c r="A38" s="31"/>
      <c r="B38" s="32"/>
      <c r="C38" s="33"/>
      <c r="D38" s="306"/>
      <c r="E38" s="37"/>
      <c r="F38" s="89"/>
      <c r="G38" s="28">
        <f>(G37+E38)-F38</f>
        <v>-2211500</v>
      </c>
    </row>
    <row r="39" spans="1:7">
      <c r="A39" s="31"/>
      <c r="B39" s="32"/>
      <c r="C39" s="33"/>
      <c r="D39" s="306"/>
      <c r="E39" s="37"/>
      <c r="F39" s="89"/>
      <c r="G39" s="28">
        <f t="shared" si="0"/>
        <v>-2211500</v>
      </c>
    </row>
    <row r="40" spans="1:7">
      <c r="A40" s="19"/>
      <c r="B40" s="20"/>
      <c r="C40" s="21"/>
      <c r="D40" s="306"/>
      <c r="E40" s="90"/>
      <c r="F40" s="91"/>
      <c r="G40" s="28">
        <f t="shared" si="0"/>
        <v>-2211500</v>
      </c>
    </row>
    <row r="41" spans="1:7">
      <c r="A41" s="31"/>
      <c r="B41" s="32"/>
      <c r="C41" s="33"/>
      <c r="D41" s="306"/>
      <c r="E41" s="37"/>
      <c r="F41" s="89"/>
      <c r="G41" s="28">
        <f t="shared" si="0"/>
        <v>-2211500</v>
      </c>
    </row>
    <row r="42" spans="1:7">
      <c r="A42" s="31"/>
      <c r="B42" s="32"/>
      <c r="C42" s="33"/>
      <c r="D42" s="306"/>
      <c r="E42" s="37"/>
      <c r="F42" s="89"/>
      <c r="G42" s="28">
        <f t="shared" si="0"/>
        <v>-2211500</v>
      </c>
    </row>
    <row r="43" spans="1:7">
      <c r="A43" s="31"/>
      <c r="B43" s="32"/>
      <c r="C43" s="33"/>
      <c r="D43" s="306"/>
      <c r="E43" s="37"/>
      <c r="F43" s="89"/>
      <c r="G43" s="28">
        <f t="shared" si="0"/>
        <v>-2211500</v>
      </c>
    </row>
    <row r="44" spans="1:7">
      <c r="A44" s="31"/>
      <c r="B44" s="32"/>
      <c r="C44" s="33"/>
      <c r="D44" s="306"/>
      <c r="E44" s="37"/>
      <c r="F44" s="89"/>
      <c r="G44" s="28">
        <f t="shared" si="0"/>
        <v>-2211500</v>
      </c>
    </row>
    <row r="45" spans="1:7">
      <c r="A45" s="31"/>
      <c r="B45" s="32"/>
      <c r="C45" s="33"/>
      <c r="D45" s="306"/>
      <c r="E45" s="37"/>
      <c r="F45" s="89"/>
      <c r="G45" s="28">
        <f t="shared" si="0"/>
        <v>-2211500</v>
      </c>
    </row>
    <row r="46" spans="1:7">
      <c r="A46" s="31"/>
      <c r="B46" s="32"/>
      <c r="C46" s="33"/>
      <c r="D46" s="306"/>
      <c r="E46" s="37"/>
      <c r="F46" s="89"/>
      <c r="G46" s="28">
        <f t="shared" si="0"/>
        <v>-2211500</v>
      </c>
    </row>
    <row r="47" spans="1:7">
      <c r="A47" s="63"/>
      <c r="B47" s="38"/>
      <c r="C47" s="39"/>
      <c r="D47" s="306"/>
      <c r="E47" s="92"/>
      <c r="F47" s="93"/>
      <c r="G47" s="28">
        <f t="shared" si="0"/>
        <v>-2211500</v>
      </c>
    </row>
    <row r="48" spans="1:7">
      <c r="A48" s="76"/>
      <c r="B48" s="77"/>
      <c r="C48" s="53"/>
      <c r="D48" s="52"/>
      <c r="E48" s="94"/>
      <c r="F48" s="95"/>
      <c r="G48" s="28">
        <f t="shared" si="0"/>
        <v>-2211500</v>
      </c>
    </row>
    <row r="49" spans="1:7">
      <c r="A49" s="31"/>
      <c r="B49" s="32"/>
      <c r="C49" s="33"/>
      <c r="D49" s="307"/>
      <c r="E49" s="35"/>
      <c r="F49" s="89"/>
      <c r="G49" s="28">
        <f t="shared" si="0"/>
        <v>-2211500</v>
      </c>
    </row>
    <row r="50" spans="1:7">
      <c r="A50" s="31"/>
      <c r="B50" s="32"/>
      <c r="C50" s="33"/>
      <c r="D50" s="307"/>
      <c r="E50" s="35"/>
      <c r="F50" s="89"/>
      <c r="G50" s="28">
        <f t="shared" si="0"/>
        <v>-2211500</v>
      </c>
    </row>
    <row r="51" spans="1:7">
      <c r="A51" s="31"/>
      <c r="B51" s="32"/>
      <c r="C51" s="33"/>
      <c r="D51" s="307"/>
      <c r="E51" s="35"/>
      <c r="F51" s="89"/>
      <c r="G51" s="28">
        <f t="shared" si="0"/>
        <v>-2211500</v>
      </c>
    </row>
    <row r="52" spans="1:7">
      <c r="A52" s="31"/>
      <c r="B52" s="32"/>
      <c r="C52" s="33"/>
      <c r="D52" s="307"/>
      <c r="E52" s="35"/>
      <c r="F52" s="89"/>
      <c r="G52" s="28">
        <f t="shared" si="0"/>
        <v>-2211500</v>
      </c>
    </row>
    <row r="53" spans="1:7">
      <c r="A53" s="31"/>
      <c r="B53" s="32"/>
      <c r="C53" s="33"/>
      <c r="D53" s="307"/>
      <c r="E53" s="35"/>
      <c r="F53" s="89"/>
      <c r="G53" s="28">
        <f t="shared" si="0"/>
        <v>-2211500</v>
      </c>
    </row>
    <row r="54" spans="1:7">
      <c r="A54" s="31"/>
      <c r="B54" s="32"/>
      <c r="C54" s="33"/>
      <c r="D54" s="308"/>
      <c r="E54" s="35"/>
      <c r="F54" s="89"/>
      <c r="G54" s="28">
        <f>(G53+E54)-F54</f>
        <v>-2211500</v>
      </c>
    </row>
    <row r="55" spans="1:7">
      <c r="A55" s="31"/>
      <c r="B55" s="32"/>
      <c r="C55" s="33"/>
      <c r="D55" s="308"/>
      <c r="E55" s="35"/>
      <c r="F55" s="89"/>
      <c r="G55" s="28">
        <f>(G54+E55)-F55</f>
        <v>-2211500</v>
      </c>
    </row>
    <row r="56" spans="1:7">
      <c r="A56" s="31"/>
      <c r="B56" s="32"/>
      <c r="C56" s="33"/>
      <c r="D56" s="308"/>
      <c r="E56" s="37"/>
      <c r="F56" s="89"/>
      <c r="G56" s="28">
        <f t="shared" ref="G56:G86" si="1">(G55+E56)-F56</f>
        <v>-2211500</v>
      </c>
    </row>
    <row r="57" spans="1:7">
      <c r="A57" s="31"/>
      <c r="B57" s="32"/>
      <c r="C57" s="33"/>
      <c r="D57" s="308"/>
      <c r="E57" s="35"/>
      <c r="F57" s="89"/>
      <c r="G57" s="28">
        <f t="shared" si="1"/>
        <v>-2211500</v>
      </c>
    </row>
    <row r="58" spans="1:7">
      <c r="A58" s="31"/>
      <c r="B58" s="32"/>
      <c r="C58" s="33"/>
      <c r="D58" s="308"/>
      <c r="E58" s="35"/>
      <c r="F58" s="89"/>
      <c r="G58" s="28">
        <f t="shared" si="1"/>
        <v>-2211500</v>
      </c>
    </row>
    <row r="59" spans="1:7">
      <c r="A59" s="19"/>
      <c r="B59" s="20"/>
      <c r="C59" s="21"/>
      <c r="D59" s="308"/>
      <c r="E59" s="90"/>
      <c r="F59" s="89"/>
      <c r="G59" s="28">
        <f t="shared" si="1"/>
        <v>-2211500</v>
      </c>
    </row>
    <row r="60" spans="1:7">
      <c r="A60" s="31"/>
      <c r="B60" s="32"/>
      <c r="C60" s="33"/>
      <c r="D60" s="304"/>
      <c r="E60" s="35"/>
      <c r="F60" s="89"/>
      <c r="G60" s="28">
        <f t="shared" si="1"/>
        <v>-2211500</v>
      </c>
    </row>
    <row r="61" spans="1:7">
      <c r="A61" s="31"/>
      <c r="B61" s="32"/>
      <c r="C61" s="33"/>
      <c r="D61" s="304"/>
      <c r="E61" s="35"/>
      <c r="F61" s="89"/>
      <c r="G61" s="28">
        <f t="shared" si="1"/>
        <v>-2211500</v>
      </c>
    </row>
    <row r="62" spans="1:7">
      <c r="A62" s="31"/>
      <c r="B62" s="32"/>
      <c r="C62" s="33"/>
      <c r="D62" s="304"/>
      <c r="E62" s="35"/>
      <c r="F62" s="89"/>
      <c r="G62" s="28">
        <f t="shared" si="1"/>
        <v>-2211500</v>
      </c>
    </row>
    <row r="63" spans="1:7">
      <c r="A63" s="31"/>
      <c r="B63" s="32"/>
      <c r="C63" s="33"/>
      <c r="D63" s="304"/>
      <c r="E63" s="35"/>
      <c r="F63" s="89"/>
      <c r="G63" s="28">
        <f t="shared" si="1"/>
        <v>-2211500</v>
      </c>
    </row>
    <row r="64" spans="1:7">
      <c r="A64" s="31"/>
      <c r="B64" s="32"/>
      <c r="C64" s="33"/>
      <c r="D64" s="304"/>
      <c r="E64" s="35"/>
      <c r="F64" s="89"/>
      <c r="G64" s="28">
        <f t="shared" si="1"/>
        <v>-2211500</v>
      </c>
    </row>
    <row r="65" spans="1:7">
      <c r="A65" s="31"/>
      <c r="B65" s="32"/>
      <c r="C65" s="33"/>
      <c r="D65" s="304"/>
      <c r="E65" s="35"/>
      <c r="F65" s="89"/>
      <c r="G65" s="28">
        <f t="shared" si="1"/>
        <v>-2211500</v>
      </c>
    </row>
    <row r="66" spans="1:7">
      <c r="A66" s="31"/>
      <c r="B66" s="32"/>
      <c r="C66" s="33"/>
      <c r="D66" s="304"/>
      <c r="E66" s="35"/>
      <c r="F66" s="89"/>
      <c r="G66" s="28">
        <f t="shared" si="1"/>
        <v>-2211500</v>
      </c>
    </row>
    <row r="67" spans="1:7">
      <c r="A67" s="31"/>
      <c r="B67" s="32"/>
      <c r="C67" s="33"/>
      <c r="D67" s="304"/>
      <c r="E67" s="35"/>
      <c r="F67" s="89"/>
      <c r="G67" s="28">
        <f t="shared" si="1"/>
        <v>-2211500</v>
      </c>
    </row>
    <row r="68" spans="1:7">
      <c r="A68" s="31"/>
      <c r="B68" s="32"/>
      <c r="C68" s="33"/>
      <c r="D68" s="309"/>
      <c r="E68" s="37"/>
      <c r="F68" s="89"/>
      <c r="G68" s="28">
        <f t="shared" si="1"/>
        <v>-2211500</v>
      </c>
    </row>
    <row r="69" spans="1:7">
      <c r="A69" s="31"/>
      <c r="B69" s="32"/>
      <c r="C69" s="33"/>
      <c r="D69" s="309"/>
      <c r="E69" s="37"/>
      <c r="F69" s="89"/>
      <c r="G69" s="28">
        <f t="shared" si="1"/>
        <v>-2211500</v>
      </c>
    </row>
    <row r="70" spans="1:7">
      <c r="A70" s="31"/>
      <c r="B70" s="32"/>
      <c r="C70" s="33"/>
      <c r="D70" s="304"/>
      <c r="E70" s="35"/>
      <c r="F70" s="89"/>
      <c r="G70" s="28">
        <f t="shared" si="1"/>
        <v>-2211500</v>
      </c>
    </row>
    <row r="71" spans="1:7">
      <c r="A71" s="63"/>
      <c r="B71" s="38"/>
      <c r="C71" s="39"/>
      <c r="D71" s="304"/>
      <c r="E71" s="41"/>
      <c r="F71" s="93"/>
      <c r="G71" s="28">
        <f t="shared" si="1"/>
        <v>-2211500</v>
      </c>
    </row>
    <row r="72" spans="1:7">
      <c r="A72" s="76"/>
      <c r="B72" s="77"/>
      <c r="C72" s="53"/>
      <c r="D72" s="52"/>
      <c r="E72" s="94"/>
      <c r="F72" s="96"/>
      <c r="G72" s="28">
        <f t="shared" si="1"/>
        <v>-2211500</v>
      </c>
    </row>
    <row r="73" spans="1:7">
      <c r="A73" s="47"/>
      <c r="B73" s="43"/>
      <c r="C73" s="44"/>
      <c r="D73" s="306"/>
      <c r="E73" s="46"/>
      <c r="F73" s="97"/>
      <c r="G73" s="28">
        <f t="shared" si="1"/>
        <v>-2211500</v>
      </c>
    </row>
    <row r="74" spans="1:7">
      <c r="A74" s="47"/>
      <c r="B74" s="43"/>
      <c r="C74" s="44"/>
      <c r="D74" s="306"/>
      <c r="E74" s="46"/>
      <c r="F74" s="97"/>
      <c r="G74" s="28">
        <f t="shared" si="1"/>
        <v>-2211500</v>
      </c>
    </row>
    <row r="75" spans="1:7">
      <c r="A75" s="47"/>
      <c r="B75" s="43"/>
      <c r="C75" s="44"/>
      <c r="D75" s="306"/>
      <c r="E75" s="46"/>
      <c r="F75" s="97"/>
      <c r="G75" s="28">
        <f t="shared" si="1"/>
        <v>-2211500</v>
      </c>
    </row>
    <row r="76" spans="1:7">
      <c r="A76" s="47"/>
      <c r="B76" s="43"/>
      <c r="C76" s="44"/>
      <c r="D76" s="306"/>
      <c r="E76" s="46"/>
      <c r="F76" s="97"/>
      <c r="G76" s="28">
        <f t="shared" si="1"/>
        <v>-2211500</v>
      </c>
    </row>
    <row r="77" spans="1:7">
      <c r="A77" s="47"/>
      <c r="B77" s="43"/>
      <c r="C77" s="44"/>
      <c r="D77" s="306"/>
      <c r="E77" s="46"/>
      <c r="F77" s="97"/>
      <c r="G77" s="28">
        <f t="shared" si="1"/>
        <v>-2211500</v>
      </c>
    </row>
    <row r="78" spans="1:7">
      <c r="A78" s="47"/>
      <c r="B78" s="43"/>
      <c r="C78" s="44"/>
      <c r="D78" s="306"/>
      <c r="E78" s="46"/>
      <c r="F78" s="97"/>
      <c r="G78" s="28">
        <f t="shared" si="1"/>
        <v>-2211500</v>
      </c>
    </row>
    <row r="79" spans="1:7">
      <c r="A79" s="47"/>
      <c r="B79" s="43"/>
      <c r="C79" s="44"/>
      <c r="D79" s="306"/>
      <c r="E79" s="46"/>
      <c r="F79" s="97"/>
      <c r="G79" s="28">
        <f t="shared" si="1"/>
        <v>-2211500</v>
      </c>
    </row>
    <row r="80" spans="1:7">
      <c r="A80" s="47"/>
      <c r="B80" s="43"/>
      <c r="C80" s="44"/>
      <c r="D80" s="306"/>
      <c r="E80" s="46"/>
      <c r="F80" s="97"/>
      <c r="G80" s="28">
        <f t="shared" si="1"/>
        <v>-2211500</v>
      </c>
    </row>
    <row r="81" spans="1:7">
      <c r="A81" s="47"/>
      <c r="B81" s="43"/>
      <c r="C81" s="44"/>
      <c r="D81" s="306"/>
      <c r="E81" s="46"/>
      <c r="F81" s="97"/>
      <c r="G81" s="28">
        <f t="shared" si="1"/>
        <v>-2211500</v>
      </c>
    </row>
    <row r="82" spans="1:7">
      <c r="A82" s="48"/>
      <c r="B82" s="32"/>
      <c r="C82" s="33"/>
      <c r="D82" s="306"/>
      <c r="E82" s="37"/>
      <c r="F82" s="89"/>
      <c r="G82" s="28">
        <f t="shared" si="1"/>
        <v>-2211500</v>
      </c>
    </row>
    <row r="83" spans="1:7">
      <c r="A83" s="48"/>
      <c r="B83" s="32"/>
      <c r="C83" s="49"/>
      <c r="D83" s="306"/>
      <c r="E83" s="90"/>
      <c r="F83" s="89"/>
      <c r="G83" s="28">
        <f t="shared" si="1"/>
        <v>-2211500</v>
      </c>
    </row>
    <row r="84" spans="1:7">
      <c r="A84" s="66"/>
      <c r="B84" s="70"/>
      <c r="C84" s="69"/>
      <c r="D84" s="310"/>
      <c r="E84" s="99"/>
      <c r="F84" s="98"/>
      <c r="G84" s="28">
        <f t="shared" si="1"/>
        <v>-2211500</v>
      </c>
    </row>
    <row r="85" spans="1:7">
      <c r="A85" s="71"/>
      <c r="B85" s="67"/>
      <c r="C85" s="68"/>
      <c r="D85" s="311"/>
      <c r="E85" s="99"/>
      <c r="F85" s="86"/>
      <c r="G85" s="28">
        <f t="shared" si="1"/>
        <v>-2211500</v>
      </c>
    </row>
    <row r="86" spans="1:7" ht="15.75" thickBot="1">
      <c r="A86" s="71"/>
      <c r="B86" s="67"/>
      <c r="C86" s="68"/>
      <c r="D86" s="311"/>
      <c r="E86" s="99"/>
      <c r="F86" s="86"/>
      <c r="G86" s="103">
        <f t="shared" si="1"/>
        <v>-2211500</v>
      </c>
    </row>
    <row r="87" spans="1:7" ht="15.75" thickBot="1">
      <c r="A87" s="54" t="s">
        <v>8</v>
      </c>
      <c r="B87" s="73"/>
      <c r="C87" s="74"/>
      <c r="D87" s="301"/>
      <c r="E87" s="100">
        <f>SUM(E6:E86)</f>
        <v>0</v>
      </c>
      <c r="F87" s="101">
        <f>SUM(F6:F86)</f>
        <v>2211500</v>
      </c>
      <c r="G87" s="55">
        <f>E87-F87</f>
        <v>-2211500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C13" sqref="C12:C13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118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3309</v>
      </c>
      <c r="C6" s="33" t="s">
        <v>119</v>
      </c>
      <c r="D6" s="274"/>
      <c r="E6" s="27"/>
      <c r="F6" s="97">
        <v>7320000</v>
      </c>
      <c r="G6" s="78">
        <f>(G5+E6)-F6</f>
        <v>-7320000</v>
      </c>
    </row>
    <row r="7" spans="1:7">
      <c r="A7" s="23"/>
      <c r="B7" s="24"/>
      <c r="C7" s="25"/>
      <c r="D7" s="275"/>
      <c r="E7" s="27"/>
      <c r="F7" s="30"/>
      <c r="G7" s="22">
        <f>(G6+E7)-F7</f>
        <v>-7320000</v>
      </c>
    </row>
    <row r="8" spans="1:7">
      <c r="A8" s="31"/>
      <c r="B8" s="32"/>
      <c r="C8" s="33"/>
      <c r="D8" s="276"/>
      <c r="E8" s="37"/>
      <c r="F8" s="30"/>
      <c r="G8" s="28">
        <f>(G7+E8)-F8</f>
        <v>-7320000</v>
      </c>
    </row>
    <row r="9" spans="1:7">
      <c r="A9" s="23"/>
      <c r="B9" s="24"/>
      <c r="C9" s="25"/>
      <c r="D9" s="277"/>
      <c r="E9" s="27"/>
      <c r="F9" s="30"/>
      <c r="G9" s="28">
        <f>(G8+E9)-F9</f>
        <v>-7320000</v>
      </c>
    </row>
    <row r="10" spans="1:7">
      <c r="A10" s="23"/>
      <c r="B10" s="24"/>
      <c r="C10" s="25"/>
      <c r="D10" s="277"/>
      <c r="E10" s="27"/>
      <c r="F10" s="30"/>
      <c r="G10" s="28">
        <f>(G9+E10)-F10</f>
        <v>-7320000</v>
      </c>
    </row>
    <row r="11" spans="1:7">
      <c r="A11" s="23"/>
      <c r="B11" s="24"/>
      <c r="C11" s="25"/>
      <c r="D11" s="277"/>
      <c r="E11" s="27"/>
      <c r="F11" s="87"/>
      <c r="G11" s="28">
        <f t="shared" ref="G11:G53" si="0">(G10+E11)-F11</f>
        <v>-7320000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-7320000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-7320000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-7320000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-7320000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-7320000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-7320000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-7320000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-7320000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-7320000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-7320000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-7320000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-7320000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-7320000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-7320000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-7320000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-7320000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-7320000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-7320000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-7320000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-7320000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-7320000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-7320000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-7320000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-7320000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-7320000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-7320000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-7320000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-7320000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-7320000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-7320000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-7320000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-7320000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-7320000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-7320000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-7320000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-7320000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-7320000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-7320000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-7320000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-7320000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-7320000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-7320000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-7320000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-7320000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-7320000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-7320000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-7320000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-7320000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-7320000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-7320000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-7320000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-7320000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-7320000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-7320000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-7320000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-7320000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-7320000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-7320000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-7320000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-7320000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-7320000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-7320000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-7320000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-7320000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-7320000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-7320000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-7320000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-7320000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-7320000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-7320000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-7320000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-7320000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-7320000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-7320000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-7320000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7320000</v>
      </c>
      <c r="G87" s="55">
        <f>E87-F87</f>
        <v>-7320000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C1" sqref="C1:E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126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41283</v>
      </c>
      <c r="B6" s="20">
        <v>3276</v>
      </c>
      <c r="C6" s="21" t="s">
        <v>70</v>
      </c>
      <c r="D6" s="111"/>
      <c r="E6" s="27"/>
      <c r="F6" s="230">
        <v>620000</v>
      </c>
      <c r="G6" s="78">
        <f>(G5+E6)-F6</f>
        <v>-620000</v>
      </c>
    </row>
    <row r="7" spans="1:7">
      <c r="A7" s="23"/>
      <c r="B7" s="24"/>
      <c r="C7" s="25"/>
      <c r="D7" s="110"/>
      <c r="E7" s="27"/>
      <c r="F7" s="30"/>
      <c r="G7" s="22">
        <f>(G6+E7)-F7</f>
        <v>-620000</v>
      </c>
    </row>
    <row r="8" spans="1:7">
      <c r="A8" s="31"/>
      <c r="B8" s="32"/>
      <c r="C8" s="33"/>
      <c r="D8" s="50"/>
      <c r="E8" s="37"/>
      <c r="F8" s="30"/>
      <c r="G8" s="28">
        <f>(G7+E8)-F8</f>
        <v>-620000</v>
      </c>
    </row>
    <row r="9" spans="1:7">
      <c r="A9" s="23"/>
      <c r="B9" s="24"/>
      <c r="C9" s="25"/>
      <c r="D9" s="26"/>
      <c r="E9" s="27"/>
      <c r="F9" s="30"/>
      <c r="G9" s="28">
        <f>(G8+E9)-F9</f>
        <v>-620000</v>
      </c>
    </row>
    <row r="10" spans="1:7">
      <c r="A10" s="23"/>
      <c r="B10" s="24"/>
      <c r="C10" s="25"/>
      <c r="D10" s="26"/>
      <c r="E10" s="27"/>
      <c r="F10" s="30"/>
      <c r="G10" s="28">
        <f>(G9+E10)-F10</f>
        <v>-620000</v>
      </c>
    </row>
    <row r="11" spans="1:7">
      <c r="A11" s="23"/>
      <c r="B11" s="24"/>
      <c r="C11" s="25"/>
      <c r="D11" s="26"/>
      <c r="E11" s="27"/>
      <c r="F11" s="87"/>
      <c r="G11" s="28">
        <f t="shared" ref="G11:G53" si="0">(G10+E11)-F11</f>
        <v>-620000</v>
      </c>
    </row>
    <row r="12" spans="1:7">
      <c r="A12" s="23"/>
      <c r="B12" s="24"/>
      <c r="C12" s="25"/>
      <c r="D12" s="26"/>
      <c r="E12" s="27"/>
      <c r="F12" s="87"/>
      <c r="G12" s="28">
        <f t="shared" si="0"/>
        <v>-620000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-620000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-620000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-620000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-620000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-620000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-620000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-620000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-620000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-620000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-620000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-620000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-620000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-620000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-620000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-620000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-620000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-620000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-620000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-620000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-620000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-620000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-620000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-620000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-620000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-620000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-620000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-620000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-620000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-620000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-620000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-620000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-620000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-620000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-620000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-620000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-620000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-620000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-620000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-620000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-620000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-620000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-620000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-620000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-620000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-620000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-620000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-620000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-620000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-620000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-620000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-620000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-620000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-620000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-620000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-620000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-620000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-620000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-620000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-620000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-620000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-620000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-620000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-620000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-620000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-620000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-620000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-620000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-620000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-620000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-620000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-620000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-620000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-620000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-620000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620000</v>
      </c>
      <c r="G87" s="55">
        <f>E87-F87</f>
        <v>-620000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24.140625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86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41283</v>
      </c>
      <c r="B6" s="32">
        <v>3285</v>
      </c>
      <c r="C6" s="33" t="s">
        <v>83</v>
      </c>
      <c r="D6" s="270"/>
      <c r="E6" s="229"/>
      <c r="F6" s="230">
        <v>2000000</v>
      </c>
      <c r="G6" s="78">
        <f>(G5+E6)-F6</f>
        <v>-2000000</v>
      </c>
    </row>
    <row r="7" spans="1:7">
      <c r="A7" s="31">
        <v>41283</v>
      </c>
      <c r="B7" s="32">
        <v>3286</v>
      </c>
      <c r="C7" s="33" t="s">
        <v>82</v>
      </c>
      <c r="D7" s="271"/>
      <c r="E7" s="229"/>
      <c r="F7" s="236">
        <v>7151936</v>
      </c>
      <c r="G7" s="234">
        <f>(G6+E7)-F7</f>
        <v>-9151936</v>
      </c>
    </row>
    <row r="8" spans="1:7">
      <c r="A8" s="31"/>
      <c r="B8" s="32"/>
      <c r="C8" s="33"/>
      <c r="D8" s="272"/>
      <c r="E8" s="237"/>
      <c r="F8" s="236"/>
      <c r="G8" s="235">
        <f>(G7+E8)-F8</f>
        <v>-9151936</v>
      </c>
    </row>
    <row r="9" spans="1:7">
      <c r="A9" s="31"/>
      <c r="B9" s="32"/>
      <c r="C9" s="33"/>
      <c r="D9" s="273"/>
      <c r="E9" s="229"/>
      <c r="F9" s="236"/>
      <c r="G9" s="235">
        <f>(G8+E9)-F9</f>
        <v>-9151936</v>
      </c>
    </row>
    <row r="10" spans="1:7">
      <c r="A10" s="31"/>
      <c r="B10" s="32"/>
      <c r="C10" s="33"/>
      <c r="D10" s="273"/>
      <c r="E10" s="229"/>
      <c r="F10" s="236"/>
      <c r="G10" s="235">
        <f>(G9+E10)-F10</f>
        <v>-9151936</v>
      </c>
    </row>
    <row r="11" spans="1:7">
      <c r="A11" s="31"/>
      <c r="B11" s="32"/>
      <c r="C11" s="33"/>
      <c r="D11" s="279"/>
      <c r="E11" s="27"/>
      <c r="F11" s="87"/>
      <c r="G11" s="28">
        <f t="shared" ref="G11:G53" si="0">(G10+E11)-F11</f>
        <v>-9151936</v>
      </c>
    </row>
    <row r="12" spans="1:7">
      <c r="A12" s="31"/>
      <c r="B12" s="32"/>
      <c r="C12" s="33"/>
      <c r="D12" s="279"/>
      <c r="E12" s="27"/>
      <c r="F12" s="87"/>
      <c r="G12" s="28">
        <f t="shared" si="0"/>
        <v>-9151936</v>
      </c>
    </row>
    <row r="13" spans="1:7">
      <c r="A13" s="31"/>
      <c r="B13" s="32"/>
      <c r="C13" s="33"/>
      <c r="D13" s="279"/>
      <c r="E13" s="27"/>
      <c r="F13" s="87"/>
      <c r="G13" s="28">
        <f t="shared" si="0"/>
        <v>-9151936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-9151936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-9151936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-9151936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-9151936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-9151936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-9151936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-9151936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-9151936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-9151936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-9151936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-9151936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-9151936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-9151936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-9151936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-9151936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-9151936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-9151936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-9151936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-9151936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-9151936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-9151936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-9151936</v>
      </c>
    </row>
    <row r="36" spans="1:7">
      <c r="A36" s="31"/>
      <c r="B36" s="32"/>
      <c r="C36" s="33"/>
      <c r="D36" s="45"/>
      <c r="E36" s="37"/>
      <c r="F36" s="89"/>
      <c r="G36" s="28">
        <f>(G35+E36)-F36</f>
        <v>-9151936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-9151936</v>
      </c>
    </row>
    <row r="38" spans="1:7">
      <c r="A38" s="31"/>
      <c r="B38" s="32"/>
      <c r="C38" s="33"/>
      <c r="D38" s="45"/>
      <c r="E38" s="37"/>
      <c r="F38" s="89"/>
      <c r="G38" s="28">
        <f>(G37+E38)-F38</f>
        <v>-9151936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-9151936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-9151936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-9151936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-9151936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-9151936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-9151936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-9151936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-9151936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-9151936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-9151936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-9151936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-9151936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-9151936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-9151936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-9151936</v>
      </c>
    </row>
    <row r="54" spans="1:7">
      <c r="A54" s="31"/>
      <c r="B54" s="32"/>
      <c r="C54" s="33"/>
      <c r="D54" s="65"/>
      <c r="E54" s="35"/>
      <c r="F54" s="89"/>
      <c r="G54" s="28">
        <f>(G53+E54)-F54</f>
        <v>-9151936</v>
      </c>
    </row>
    <row r="55" spans="1:7">
      <c r="A55" s="31"/>
      <c r="B55" s="32"/>
      <c r="C55" s="33"/>
      <c r="D55" s="65"/>
      <c r="E55" s="35"/>
      <c r="F55" s="89"/>
      <c r="G55" s="28">
        <f>(G54+E55)-F55</f>
        <v>-9151936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-9151936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-9151936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-9151936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-9151936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-9151936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-9151936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-9151936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-9151936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-9151936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-9151936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-9151936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-9151936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-9151936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-9151936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-9151936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-9151936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-9151936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-9151936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-9151936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-9151936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-9151936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-9151936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-9151936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-9151936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-9151936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-9151936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-9151936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-9151936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-9151936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-9151936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-9151936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9151936</v>
      </c>
      <c r="G87" s="55">
        <f>E87-F87</f>
        <v>-9151936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J31" sqref="J31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74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41283</v>
      </c>
      <c r="B6" s="32">
        <v>3279</v>
      </c>
      <c r="C6" s="33" t="s">
        <v>73</v>
      </c>
      <c r="D6" s="270"/>
      <c r="E6" s="237"/>
      <c r="F6" s="230">
        <v>11200000</v>
      </c>
      <c r="G6" s="78">
        <f>(G5+E6)-F6</f>
        <v>-11200000</v>
      </c>
    </row>
    <row r="7" spans="1:7">
      <c r="A7" s="31">
        <v>41283</v>
      </c>
      <c r="B7" s="32">
        <v>3280</v>
      </c>
      <c r="C7" s="33" t="s">
        <v>77</v>
      </c>
      <c r="D7" s="271"/>
      <c r="E7" s="237"/>
      <c r="F7" s="236">
        <v>9600000</v>
      </c>
      <c r="G7" s="234">
        <f>(G6+E7)-F7</f>
        <v>-20800000</v>
      </c>
    </row>
    <row r="8" spans="1:7">
      <c r="A8" s="31">
        <v>41283</v>
      </c>
      <c r="B8" s="32">
        <v>3281</v>
      </c>
      <c r="C8" s="33" t="s">
        <v>78</v>
      </c>
      <c r="D8" s="272"/>
      <c r="E8" s="237"/>
      <c r="F8" s="236">
        <v>3200000</v>
      </c>
      <c r="G8" s="235">
        <f>(G7+E8)-F8</f>
        <v>-24000000</v>
      </c>
    </row>
    <row r="9" spans="1:7">
      <c r="A9" s="31"/>
      <c r="B9" s="32"/>
      <c r="C9" s="33"/>
      <c r="D9" s="273"/>
      <c r="E9" s="237"/>
      <c r="F9" s="236"/>
      <c r="G9" s="235">
        <f>(G8+E9)-F9</f>
        <v>-24000000</v>
      </c>
    </row>
    <row r="10" spans="1:7">
      <c r="A10" s="31"/>
      <c r="B10" s="32"/>
      <c r="C10" s="33"/>
      <c r="D10" s="273"/>
      <c r="E10" s="237"/>
      <c r="F10" s="236"/>
      <c r="G10" s="235">
        <f>(G9+E10)-F10</f>
        <v>-24000000</v>
      </c>
    </row>
    <row r="11" spans="1:7">
      <c r="A11" s="31"/>
      <c r="B11" s="32"/>
      <c r="C11" s="33"/>
      <c r="D11" s="269"/>
      <c r="E11" s="237"/>
      <c r="F11" s="238"/>
      <c r="G11" s="235">
        <f t="shared" ref="G11:G53" si="0">(G10+E11)-F11</f>
        <v>-24000000</v>
      </c>
    </row>
    <row r="12" spans="1:7">
      <c r="A12" s="23"/>
      <c r="B12" s="24"/>
      <c r="C12" s="25"/>
      <c r="D12" s="233"/>
      <c r="E12" s="229"/>
      <c r="F12" s="238"/>
      <c r="G12" s="235">
        <f t="shared" si="0"/>
        <v>-24000000</v>
      </c>
    </row>
    <row r="13" spans="1:7">
      <c r="A13" s="23"/>
      <c r="B13" s="24"/>
      <c r="C13" s="25"/>
      <c r="D13" s="26"/>
      <c r="E13" s="27"/>
      <c r="F13" s="87"/>
      <c r="G13" s="28">
        <f t="shared" si="0"/>
        <v>-24000000</v>
      </c>
    </row>
    <row r="14" spans="1:7">
      <c r="A14" s="23"/>
      <c r="B14" s="24"/>
      <c r="C14" s="25"/>
      <c r="D14" s="26"/>
      <c r="E14" s="27"/>
      <c r="F14" s="87"/>
      <c r="G14" s="28">
        <f t="shared" si="0"/>
        <v>-24000000</v>
      </c>
    </row>
    <row r="15" spans="1:7">
      <c r="A15" s="23"/>
      <c r="B15" s="24"/>
      <c r="C15" s="25"/>
      <c r="D15" s="26"/>
      <c r="E15" s="27"/>
      <c r="F15" s="87"/>
      <c r="G15" s="28">
        <f t="shared" si="0"/>
        <v>-24000000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-24000000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-24000000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-24000000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-24000000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-24000000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-24000000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-24000000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-24000000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-24000000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-24000000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-24000000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-24000000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-24000000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-24000000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-24000000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-24000000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-24000000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-24000000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-24000000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-24000000</v>
      </c>
    </row>
    <row r="36" spans="1:7">
      <c r="A36" s="31"/>
      <c r="B36" s="32"/>
      <c r="C36" s="33"/>
      <c r="D36" s="45"/>
      <c r="E36" s="37"/>
      <c r="F36" s="89"/>
      <c r="G36" s="28">
        <f>(G35+E36)-F36</f>
        <v>-24000000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-24000000</v>
      </c>
    </row>
    <row r="38" spans="1:7">
      <c r="A38" s="31"/>
      <c r="B38" s="32"/>
      <c r="C38" s="33"/>
      <c r="D38" s="45"/>
      <c r="E38" s="37"/>
      <c r="F38" s="89"/>
      <c r="G38" s="28">
        <f>(G37+E38)-F38</f>
        <v>-24000000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-24000000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-24000000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-24000000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-24000000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-24000000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-24000000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-24000000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-24000000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-24000000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-24000000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-24000000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-24000000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-24000000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-24000000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-24000000</v>
      </c>
    </row>
    <row r="54" spans="1:7">
      <c r="A54" s="31"/>
      <c r="B54" s="32"/>
      <c r="C54" s="33"/>
      <c r="D54" s="65"/>
      <c r="E54" s="35"/>
      <c r="F54" s="89"/>
      <c r="G54" s="28">
        <f>(G53+E54)-F54</f>
        <v>-24000000</v>
      </c>
    </row>
    <row r="55" spans="1:7">
      <c r="A55" s="31"/>
      <c r="B55" s="32"/>
      <c r="C55" s="33"/>
      <c r="D55" s="65"/>
      <c r="E55" s="35"/>
      <c r="F55" s="89"/>
      <c r="G55" s="28">
        <f>(G54+E55)-F55</f>
        <v>-24000000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-24000000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-24000000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-24000000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-24000000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-24000000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-24000000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-24000000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-24000000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-24000000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-24000000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-24000000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-24000000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-24000000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-24000000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-24000000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-24000000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-24000000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-24000000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-24000000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-24000000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-24000000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-24000000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-24000000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-24000000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-24000000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-24000000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-24000000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-24000000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-24000000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-24000000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-24000000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24000000</v>
      </c>
      <c r="G87" s="55">
        <f>E87-F87</f>
        <v>-24000000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G93"/>
  <sheetViews>
    <sheetView workbookViewId="0">
      <selection activeCell="D14" sqref="D14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88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19">
        <v>41289</v>
      </c>
      <c r="B6" s="20">
        <v>3302</v>
      </c>
      <c r="C6" s="21" t="s">
        <v>107</v>
      </c>
      <c r="D6" s="228"/>
      <c r="E6" s="229"/>
      <c r="F6" s="230">
        <v>233937224</v>
      </c>
      <c r="G6" s="78">
        <f>(G5+E6)-F6</f>
        <v>-233937224</v>
      </c>
    </row>
    <row r="7" spans="1:7">
      <c r="A7" s="23"/>
      <c r="B7" s="24"/>
      <c r="C7" s="25"/>
      <c r="D7" s="231"/>
      <c r="E7" s="229"/>
      <c r="F7" s="236"/>
      <c r="G7" s="234">
        <f>(G6+E7)-F7</f>
        <v>-233937224</v>
      </c>
    </row>
    <row r="8" spans="1:7">
      <c r="A8" s="31"/>
      <c r="B8" s="32"/>
      <c r="C8" s="33"/>
      <c r="D8" s="232"/>
      <c r="E8" s="237"/>
      <c r="F8" s="236"/>
      <c r="G8" s="235">
        <f>(G7+E8)-F8</f>
        <v>-233937224</v>
      </c>
    </row>
    <row r="9" spans="1:7">
      <c r="A9" s="23"/>
      <c r="B9" s="24"/>
      <c r="C9" s="25"/>
      <c r="D9" s="233"/>
      <c r="E9" s="229"/>
      <c r="F9" s="236"/>
      <c r="G9" s="235">
        <f>(G8+E9)-F9</f>
        <v>-233937224</v>
      </c>
    </row>
    <row r="10" spans="1:7">
      <c r="A10" s="23"/>
      <c r="B10" s="24"/>
      <c r="C10" s="25"/>
      <c r="D10" s="233"/>
      <c r="E10" s="229"/>
      <c r="F10" s="236"/>
      <c r="G10" s="235">
        <f>(G9+E10)-F10</f>
        <v>-233937224</v>
      </c>
    </row>
    <row r="11" spans="1:7">
      <c r="A11" s="23"/>
      <c r="B11" s="24"/>
      <c r="C11" s="25"/>
      <c r="D11" s="233"/>
      <c r="E11" s="229"/>
      <c r="F11" s="238"/>
      <c r="G11" s="235">
        <f t="shared" ref="G11:G53" si="0">(G10+E11)-F11</f>
        <v>-233937224</v>
      </c>
    </row>
    <row r="12" spans="1:7">
      <c r="A12" s="23"/>
      <c r="B12" s="24"/>
      <c r="C12" s="25"/>
      <c r="D12" s="233"/>
      <c r="E12" s="229"/>
      <c r="F12" s="238"/>
      <c r="G12" s="235">
        <f t="shared" si="0"/>
        <v>-233937224</v>
      </c>
    </row>
    <row r="13" spans="1:7">
      <c r="A13" s="23"/>
      <c r="B13" s="24"/>
      <c r="C13" s="25"/>
      <c r="D13" s="233"/>
      <c r="E13" s="229"/>
      <c r="F13" s="238"/>
      <c r="G13" s="235">
        <f t="shared" si="0"/>
        <v>-233937224</v>
      </c>
    </row>
    <row r="14" spans="1:7">
      <c r="A14" s="23"/>
      <c r="B14" s="24"/>
      <c r="C14" s="25"/>
      <c r="D14" s="233"/>
      <c r="E14" s="229"/>
      <c r="F14" s="238"/>
      <c r="G14" s="235">
        <f t="shared" si="0"/>
        <v>-233937224</v>
      </c>
    </row>
    <row r="15" spans="1:7">
      <c r="A15" s="23"/>
      <c r="B15" s="24"/>
      <c r="C15" s="25"/>
      <c r="D15" s="233"/>
      <c r="E15" s="229"/>
      <c r="F15" s="238"/>
      <c r="G15" s="235">
        <f t="shared" si="0"/>
        <v>-233937224</v>
      </c>
    </row>
    <row r="16" spans="1:7">
      <c r="A16" s="23"/>
      <c r="B16" s="24"/>
      <c r="C16" s="25"/>
      <c r="D16" s="26"/>
      <c r="E16" s="27"/>
      <c r="F16" s="87"/>
      <c r="G16" s="28">
        <f t="shared" si="0"/>
        <v>-233937224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-233937224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-233937224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-233937224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-233937224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-233937224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-233937224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-233937224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-233937224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-233937224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-233937224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-233937224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-233937224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-233937224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-233937224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-233937224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-233937224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-233937224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-233937224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-233937224</v>
      </c>
    </row>
    <row r="36" spans="1:7">
      <c r="A36" s="31"/>
      <c r="B36" s="32"/>
      <c r="C36" s="33"/>
      <c r="D36" s="45"/>
      <c r="E36" s="37"/>
      <c r="F36" s="89"/>
      <c r="G36" s="28">
        <f>(G35+E36)-F36</f>
        <v>-233937224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-233937224</v>
      </c>
    </row>
    <row r="38" spans="1:7">
      <c r="A38" s="31"/>
      <c r="B38" s="32"/>
      <c r="C38" s="33"/>
      <c r="D38" s="45"/>
      <c r="E38" s="37"/>
      <c r="F38" s="89"/>
      <c r="G38" s="28">
        <f>(G37+E38)-F38</f>
        <v>-233937224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-233937224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-233937224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-233937224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-233937224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-233937224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-233937224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-233937224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-233937224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-233937224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-233937224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-233937224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-233937224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-233937224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-233937224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-233937224</v>
      </c>
    </row>
    <row r="54" spans="1:7">
      <c r="A54" s="31"/>
      <c r="B54" s="32"/>
      <c r="C54" s="33"/>
      <c r="D54" s="65"/>
      <c r="E54" s="35"/>
      <c r="F54" s="89"/>
      <c r="G54" s="28">
        <f>(G53+E54)-F54</f>
        <v>-233937224</v>
      </c>
    </row>
    <row r="55" spans="1:7">
      <c r="A55" s="31"/>
      <c r="B55" s="32"/>
      <c r="C55" s="33"/>
      <c r="D55" s="65"/>
      <c r="E55" s="35"/>
      <c r="F55" s="89"/>
      <c r="G55" s="28">
        <f>(G54+E55)-F55</f>
        <v>-233937224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-233937224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-233937224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-233937224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-233937224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-233937224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-233937224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-233937224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-233937224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-233937224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-233937224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-233937224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-233937224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-233937224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-233937224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-233937224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-233937224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-233937224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-233937224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-233937224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-233937224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-233937224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-233937224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-233937224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-233937224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-233937224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-233937224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-233937224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-233937224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-233937224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-233937224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-233937224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233937224</v>
      </c>
      <c r="G87" s="55">
        <f>E87-F87</f>
        <v>-233937224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F24" sqref="F24:F25"/>
    </sheetView>
  </sheetViews>
  <sheetFormatPr baseColWidth="10" defaultRowHeight="15"/>
  <cols>
    <col min="2" max="2" width="8.5703125" customWidth="1"/>
    <col min="3" max="3" width="17" customWidth="1"/>
    <col min="5" max="6" width="13.42578125" style="83" bestFit="1" customWidth="1"/>
    <col min="7" max="7" width="16.7109375" customWidth="1"/>
  </cols>
  <sheetData>
    <row r="1" spans="1:7" ht="15.75" thickBot="1">
      <c r="A1" s="7"/>
      <c r="B1" s="8"/>
      <c r="C1" s="313" t="s">
        <v>113</v>
      </c>
      <c r="D1" s="314"/>
      <c r="E1" s="315"/>
      <c r="G1" s="6"/>
    </row>
    <row r="2" spans="1:7" ht="15.75" thickBot="1">
      <c r="A2" s="7"/>
      <c r="B2" s="8"/>
      <c r="C2" s="8"/>
      <c r="D2" s="58"/>
      <c r="E2" s="79"/>
      <c r="G2" s="6"/>
    </row>
    <row r="3" spans="1:7" ht="15.75" thickBot="1">
      <c r="A3" s="9"/>
      <c r="B3" s="10"/>
      <c r="C3" s="9"/>
      <c r="D3" s="59"/>
      <c r="E3" s="316" t="s">
        <v>0</v>
      </c>
      <c r="F3" s="317"/>
      <c r="G3" s="11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14" t="s">
        <v>6</v>
      </c>
    </row>
    <row r="5" spans="1:7" ht="15.75" thickBot="1">
      <c r="A5" s="15"/>
      <c r="B5" s="16"/>
      <c r="C5" s="17"/>
      <c r="D5" s="61"/>
      <c r="E5" s="81"/>
      <c r="F5" s="85"/>
      <c r="G5" s="18"/>
    </row>
    <row r="6" spans="1:7" ht="15.75" thickBot="1">
      <c r="A6" s="31">
        <v>41289</v>
      </c>
      <c r="B6" s="32">
        <v>3306</v>
      </c>
      <c r="C6" s="33" t="s">
        <v>114</v>
      </c>
      <c r="D6" s="270"/>
      <c r="E6" s="229"/>
      <c r="F6" s="230">
        <v>97375</v>
      </c>
      <c r="G6" s="78">
        <f>(G5+E6)-F6</f>
        <v>-97375</v>
      </c>
    </row>
    <row r="7" spans="1:7">
      <c r="A7" s="23"/>
      <c r="B7" s="24"/>
      <c r="C7" s="25"/>
      <c r="D7" s="293"/>
      <c r="E7" s="229"/>
      <c r="F7" s="236"/>
      <c r="G7" s="234">
        <f>(G6+E7)-F7</f>
        <v>-97375</v>
      </c>
    </row>
    <row r="8" spans="1:7">
      <c r="A8" s="31"/>
      <c r="B8" s="32"/>
      <c r="C8" s="33"/>
      <c r="D8" s="272"/>
      <c r="E8" s="237"/>
      <c r="F8" s="236"/>
      <c r="G8" s="235">
        <f>(G7+E8)-F8</f>
        <v>-97375</v>
      </c>
    </row>
    <row r="9" spans="1:7">
      <c r="A9" s="23"/>
      <c r="B9" s="24"/>
      <c r="C9" s="25"/>
      <c r="D9" s="294"/>
      <c r="E9" s="229"/>
      <c r="F9" s="236"/>
      <c r="G9" s="235">
        <f>(G8+E9)-F9</f>
        <v>-97375</v>
      </c>
    </row>
    <row r="10" spans="1:7">
      <c r="A10" s="23"/>
      <c r="B10" s="24"/>
      <c r="C10" s="25"/>
      <c r="D10" s="294"/>
      <c r="E10" s="229"/>
      <c r="F10" s="236"/>
      <c r="G10" s="235">
        <f>(G9+E10)-F10</f>
        <v>-97375</v>
      </c>
    </row>
    <row r="11" spans="1:7">
      <c r="A11" s="23"/>
      <c r="B11" s="24"/>
      <c r="C11" s="25"/>
      <c r="D11" s="294"/>
      <c r="E11" s="229"/>
      <c r="F11" s="238"/>
      <c r="G11" s="235">
        <f t="shared" ref="G11:G53" si="0">(G10+E11)-F11</f>
        <v>-97375</v>
      </c>
    </row>
    <row r="12" spans="1:7">
      <c r="A12" s="23"/>
      <c r="B12" s="24"/>
      <c r="C12" s="25"/>
      <c r="D12" s="294"/>
      <c r="E12" s="229"/>
      <c r="F12" s="238"/>
      <c r="G12" s="235">
        <f t="shared" si="0"/>
        <v>-97375</v>
      </c>
    </row>
    <row r="13" spans="1:7">
      <c r="A13" s="23"/>
      <c r="B13" s="24"/>
      <c r="C13" s="25"/>
      <c r="D13" s="294"/>
      <c r="E13" s="229"/>
      <c r="F13" s="238"/>
      <c r="G13" s="235">
        <f t="shared" si="0"/>
        <v>-97375</v>
      </c>
    </row>
    <row r="14" spans="1:7">
      <c r="A14" s="23"/>
      <c r="B14" s="24"/>
      <c r="C14" s="25"/>
      <c r="D14" s="294"/>
      <c r="E14" s="229"/>
      <c r="F14" s="238"/>
      <c r="G14" s="235">
        <f t="shared" si="0"/>
        <v>-97375</v>
      </c>
    </row>
    <row r="15" spans="1:7">
      <c r="A15" s="23"/>
      <c r="B15" s="24"/>
      <c r="C15" s="25"/>
      <c r="D15" s="294"/>
      <c r="E15" s="229"/>
      <c r="F15" s="238"/>
      <c r="G15" s="235">
        <f t="shared" si="0"/>
        <v>-97375</v>
      </c>
    </row>
    <row r="16" spans="1:7">
      <c r="A16" s="23"/>
      <c r="B16" s="24"/>
      <c r="C16" s="25"/>
      <c r="D16" s="277"/>
      <c r="E16" s="27"/>
      <c r="F16" s="87"/>
      <c r="G16" s="28">
        <f t="shared" si="0"/>
        <v>-97375</v>
      </c>
    </row>
    <row r="17" spans="1:7">
      <c r="A17" s="23"/>
      <c r="B17" s="24"/>
      <c r="C17" s="25"/>
      <c r="D17" s="26"/>
      <c r="E17" s="27"/>
      <c r="F17" s="87"/>
      <c r="G17" s="28">
        <f t="shared" si="0"/>
        <v>-97375</v>
      </c>
    </row>
    <row r="18" spans="1:7">
      <c r="A18" s="23"/>
      <c r="B18" s="24"/>
      <c r="C18" s="25"/>
      <c r="D18" s="26"/>
      <c r="E18" s="29"/>
      <c r="F18" s="30"/>
      <c r="G18" s="28">
        <f t="shared" si="0"/>
        <v>-97375</v>
      </c>
    </row>
    <row r="19" spans="1:7">
      <c r="A19" s="23"/>
      <c r="B19" s="24"/>
      <c r="C19" s="25"/>
      <c r="D19" s="26"/>
      <c r="E19" s="29"/>
      <c r="F19" s="30"/>
      <c r="G19" s="28">
        <f t="shared" si="0"/>
        <v>-97375</v>
      </c>
    </row>
    <row r="20" spans="1:7">
      <c r="A20" s="23"/>
      <c r="B20" s="24"/>
      <c r="C20" s="25"/>
      <c r="D20" s="26"/>
      <c r="E20" s="29"/>
      <c r="F20" s="30"/>
      <c r="G20" s="28">
        <f t="shared" si="0"/>
        <v>-97375</v>
      </c>
    </row>
    <row r="21" spans="1:7">
      <c r="A21" s="23"/>
      <c r="B21" s="24"/>
      <c r="C21" s="25"/>
      <c r="D21" s="26"/>
      <c r="E21" s="29"/>
      <c r="F21" s="30"/>
      <c r="G21" s="28">
        <f t="shared" si="0"/>
        <v>-97375</v>
      </c>
    </row>
    <row r="22" spans="1:7">
      <c r="A22" s="23"/>
      <c r="B22" s="24"/>
      <c r="C22" s="25"/>
      <c r="D22" s="26"/>
      <c r="E22" s="29"/>
      <c r="F22" s="30"/>
      <c r="G22" s="28">
        <f t="shared" si="0"/>
        <v>-97375</v>
      </c>
    </row>
    <row r="23" spans="1:7">
      <c r="A23" s="23"/>
      <c r="B23" s="24"/>
      <c r="C23" s="25"/>
      <c r="D23" s="26"/>
      <c r="E23" s="29"/>
      <c r="F23" s="30"/>
      <c r="G23" s="28">
        <f t="shared" si="0"/>
        <v>-97375</v>
      </c>
    </row>
    <row r="24" spans="1:7">
      <c r="A24" s="23"/>
      <c r="B24" s="24"/>
      <c r="C24" s="25"/>
      <c r="D24" s="26"/>
      <c r="E24" s="29"/>
      <c r="F24" s="30"/>
      <c r="G24" s="28">
        <f t="shared" si="0"/>
        <v>-97375</v>
      </c>
    </row>
    <row r="25" spans="1:7">
      <c r="A25" s="51"/>
      <c r="B25" s="52"/>
      <c r="C25" s="52"/>
      <c r="D25" s="104"/>
      <c r="E25" s="105"/>
      <c r="F25" s="105"/>
      <c r="G25" s="28">
        <f t="shared" si="0"/>
        <v>-97375</v>
      </c>
    </row>
    <row r="26" spans="1:7">
      <c r="A26" s="19"/>
      <c r="B26" s="20"/>
      <c r="C26" s="21"/>
      <c r="D26" s="42"/>
      <c r="E26" s="106"/>
      <c r="F26" s="106"/>
      <c r="G26" s="28">
        <f t="shared" si="0"/>
        <v>-97375</v>
      </c>
    </row>
    <row r="27" spans="1:7">
      <c r="A27" s="19"/>
      <c r="B27" s="20"/>
      <c r="C27" s="21"/>
      <c r="D27" s="34"/>
      <c r="E27" s="107"/>
      <c r="F27" s="106"/>
      <c r="G27" s="28">
        <f t="shared" si="0"/>
        <v>-97375</v>
      </c>
    </row>
    <row r="28" spans="1:7">
      <c r="A28" s="19"/>
      <c r="B28" s="20"/>
      <c r="C28" s="21"/>
      <c r="D28" s="34"/>
      <c r="E28" s="106"/>
      <c r="F28" s="106"/>
      <c r="G28" s="28">
        <f t="shared" si="0"/>
        <v>-97375</v>
      </c>
    </row>
    <row r="29" spans="1:7">
      <c r="A29" s="19"/>
      <c r="B29" s="20"/>
      <c r="C29" s="21"/>
      <c r="D29" s="34"/>
      <c r="E29" s="106"/>
      <c r="F29" s="106"/>
      <c r="G29" s="28">
        <f t="shared" si="0"/>
        <v>-97375</v>
      </c>
    </row>
    <row r="30" spans="1:7">
      <c r="A30" s="19"/>
      <c r="B30" s="20"/>
      <c r="C30" s="21"/>
      <c r="D30" s="34"/>
      <c r="E30" s="106"/>
      <c r="F30" s="106"/>
      <c r="G30" s="28">
        <f t="shared" si="0"/>
        <v>-97375</v>
      </c>
    </row>
    <row r="31" spans="1:7">
      <c r="A31" s="51"/>
      <c r="B31" s="52"/>
      <c r="C31" s="53"/>
      <c r="D31" s="108"/>
      <c r="E31" s="94"/>
      <c r="F31" s="109"/>
      <c r="G31" s="28">
        <f t="shared" si="0"/>
        <v>-97375</v>
      </c>
    </row>
    <row r="32" spans="1:7">
      <c r="A32" s="19"/>
      <c r="B32" s="20"/>
      <c r="C32" s="21"/>
      <c r="D32" s="34"/>
      <c r="E32" s="106"/>
      <c r="F32" s="106"/>
      <c r="G32" s="28">
        <f t="shared" si="0"/>
        <v>-97375</v>
      </c>
    </row>
    <row r="33" spans="1:7">
      <c r="A33" s="23"/>
      <c r="B33" s="24"/>
      <c r="C33" s="25"/>
      <c r="D33" s="26"/>
      <c r="E33" s="88"/>
      <c r="F33" s="89"/>
      <c r="G33" s="28">
        <f t="shared" si="0"/>
        <v>-97375</v>
      </c>
    </row>
    <row r="34" spans="1:7">
      <c r="A34" s="19"/>
      <c r="B34" s="20"/>
      <c r="C34" s="21"/>
      <c r="D34" s="34"/>
      <c r="E34" s="106"/>
      <c r="F34" s="106"/>
      <c r="G34" s="28">
        <f t="shared" si="0"/>
        <v>-97375</v>
      </c>
    </row>
    <row r="35" spans="1:7">
      <c r="A35" s="31"/>
      <c r="B35" s="32"/>
      <c r="C35" s="33"/>
      <c r="D35" s="34"/>
      <c r="E35" s="35"/>
      <c r="F35" s="89"/>
      <c r="G35" s="28">
        <f t="shared" si="0"/>
        <v>-97375</v>
      </c>
    </row>
    <row r="36" spans="1:7">
      <c r="A36" s="31"/>
      <c r="B36" s="32"/>
      <c r="C36" s="33"/>
      <c r="D36" s="45"/>
      <c r="E36" s="37"/>
      <c r="F36" s="89"/>
      <c r="G36" s="28">
        <f>(G35+E36)-F36</f>
        <v>-97375</v>
      </c>
    </row>
    <row r="37" spans="1:7">
      <c r="A37" s="31"/>
      <c r="B37" s="32"/>
      <c r="C37" s="33"/>
      <c r="D37" s="45"/>
      <c r="E37" s="37"/>
      <c r="F37" s="89"/>
      <c r="G37" s="28">
        <f t="shared" si="0"/>
        <v>-97375</v>
      </c>
    </row>
    <row r="38" spans="1:7">
      <c r="A38" s="31"/>
      <c r="B38" s="32"/>
      <c r="C38" s="33"/>
      <c r="D38" s="45"/>
      <c r="E38" s="37"/>
      <c r="F38" s="89"/>
      <c r="G38" s="28">
        <f>(G37+E38)-F38</f>
        <v>-97375</v>
      </c>
    </row>
    <row r="39" spans="1:7">
      <c r="A39" s="31"/>
      <c r="B39" s="32"/>
      <c r="C39" s="33"/>
      <c r="D39" s="45"/>
      <c r="E39" s="37"/>
      <c r="F39" s="89"/>
      <c r="G39" s="28">
        <f t="shared" si="0"/>
        <v>-97375</v>
      </c>
    </row>
    <row r="40" spans="1:7">
      <c r="A40" s="19"/>
      <c r="B40" s="20"/>
      <c r="C40" s="21"/>
      <c r="D40" s="45"/>
      <c r="E40" s="90"/>
      <c r="F40" s="91"/>
      <c r="G40" s="28">
        <f t="shared" si="0"/>
        <v>-97375</v>
      </c>
    </row>
    <row r="41" spans="1:7">
      <c r="A41" s="31"/>
      <c r="B41" s="32"/>
      <c r="C41" s="33"/>
      <c r="D41" s="45"/>
      <c r="E41" s="37"/>
      <c r="F41" s="89"/>
      <c r="G41" s="28">
        <f t="shared" si="0"/>
        <v>-97375</v>
      </c>
    </row>
    <row r="42" spans="1:7">
      <c r="A42" s="31"/>
      <c r="B42" s="32"/>
      <c r="C42" s="33"/>
      <c r="D42" s="45"/>
      <c r="E42" s="37"/>
      <c r="F42" s="89"/>
      <c r="G42" s="28">
        <f t="shared" si="0"/>
        <v>-97375</v>
      </c>
    </row>
    <row r="43" spans="1:7">
      <c r="A43" s="31"/>
      <c r="B43" s="32"/>
      <c r="C43" s="33"/>
      <c r="D43" s="45"/>
      <c r="E43" s="37"/>
      <c r="F43" s="89"/>
      <c r="G43" s="28">
        <f t="shared" si="0"/>
        <v>-97375</v>
      </c>
    </row>
    <row r="44" spans="1:7">
      <c r="A44" s="31"/>
      <c r="B44" s="32"/>
      <c r="C44" s="33"/>
      <c r="D44" s="45"/>
      <c r="E44" s="37"/>
      <c r="F44" s="89"/>
      <c r="G44" s="28">
        <f t="shared" si="0"/>
        <v>-97375</v>
      </c>
    </row>
    <row r="45" spans="1:7">
      <c r="A45" s="31"/>
      <c r="B45" s="32"/>
      <c r="C45" s="33"/>
      <c r="D45" s="45"/>
      <c r="E45" s="37"/>
      <c r="F45" s="89"/>
      <c r="G45" s="28">
        <f t="shared" si="0"/>
        <v>-97375</v>
      </c>
    </row>
    <row r="46" spans="1:7">
      <c r="A46" s="31"/>
      <c r="B46" s="32"/>
      <c r="C46" s="33"/>
      <c r="D46" s="45"/>
      <c r="E46" s="37"/>
      <c r="F46" s="89"/>
      <c r="G46" s="28">
        <f t="shared" si="0"/>
        <v>-97375</v>
      </c>
    </row>
    <row r="47" spans="1:7">
      <c r="A47" s="63"/>
      <c r="B47" s="38"/>
      <c r="C47" s="39"/>
      <c r="D47" s="45"/>
      <c r="E47" s="92"/>
      <c r="F47" s="93"/>
      <c r="G47" s="28">
        <f t="shared" si="0"/>
        <v>-97375</v>
      </c>
    </row>
    <row r="48" spans="1:7">
      <c r="A48" s="76"/>
      <c r="B48" s="77"/>
      <c r="C48" s="53"/>
      <c r="D48" s="26"/>
      <c r="E48" s="94"/>
      <c r="F48" s="95"/>
      <c r="G48" s="28">
        <f t="shared" si="0"/>
        <v>-97375</v>
      </c>
    </row>
    <row r="49" spans="1:7">
      <c r="A49" s="31"/>
      <c r="B49" s="32"/>
      <c r="C49" s="33"/>
      <c r="D49" s="64"/>
      <c r="E49" s="35"/>
      <c r="F49" s="89"/>
      <c r="G49" s="28">
        <f t="shared" si="0"/>
        <v>-97375</v>
      </c>
    </row>
    <row r="50" spans="1:7">
      <c r="A50" s="31"/>
      <c r="B50" s="32"/>
      <c r="C50" s="33"/>
      <c r="D50" s="64"/>
      <c r="E50" s="35"/>
      <c r="F50" s="89"/>
      <c r="G50" s="28">
        <f t="shared" si="0"/>
        <v>-97375</v>
      </c>
    </row>
    <row r="51" spans="1:7">
      <c r="A51" s="31"/>
      <c r="B51" s="32"/>
      <c r="C51" s="33"/>
      <c r="D51" s="64"/>
      <c r="E51" s="35"/>
      <c r="F51" s="89"/>
      <c r="G51" s="28">
        <f t="shared" si="0"/>
        <v>-97375</v>
      </c>
    </row>
    <row r="52" spans="1:7">
      <c r="A52" s="31"/>
      <c r="B52" s="32"/>
      <c r="C52" s="33"/>
      <c r="D52" s="64"/>
      <c r="E52" s="35"/>
      <c r="F52" s="89"/>
      <c r="G52" s="28">
        <f t="shared" si="0"/>
        <v>-97375</v>
      </c>
    </row>
    <row r="53" spans="1:7">
      <c r="A53" s="31"/>
      <c r="B53" s="32"/>
      <c r="C53" s="33"/>
      <c r="D53" s="64"/>
      <c r="E53" s="35"/>
      <c r="F53" s="89"/>
      <c r="G53" s="28">
        <f t="shared" si="0"/>
        <v>-97375</v>
      </c>
    </row>
    <row r="54" spans="1:7">
      <c r="A54" s="31"/>
      <c r="B54" s="32"/>
      <c r="C54" s="33"/>
      <c r="D54" s="65"/>
      <c r="E54" s="35"/>
      <c r="F54" s="89"/>
      <c r="G54" s="28">
        <f>(G53+E54)-F54</f>
        <v>-97375</v>
      </c>
    </row>
    <row r="55" spans="1:7">
      <c r="A55" s="31"/>
      <c r="B55" s="32"/>
      <c r="C55" s="33"/>
      <c r="D55" s="65"/>
      <c r="E55" s="35"/>
      <c r="F55" s="89"/>
      <c r="G55" s="28">
        <f>(G54+E55)-F55</f>
        <v>-97375</v>
      </c>
    </row>
    <row r="56" spans="1:7">
      <c r="A56" s="31"/>
      <c r="B56" s="32"/>
      <c r="C56" s="33"/>
      <c r="D56" s="65"/>
      <c r="E56" s="37"/>
      <c r="F56" s="89"/>
      <c r="G56" s="28">
        <f t="shared" ref="G56:G86" si="1">(G55+E56)-F56</f>
        <v>-97375</v>
      </c>
    </row>
    <row r="57" spans="1:7">
      <c r="A57" s="31"/>
      <c r="B57" s="32"/>
      <c r="C57" s="33"/>
      <c r="D57" s="65"/>
      <c r="E57" s="35"/>
      <c r="F57" s="89"/>
      <c r="G57" s="28">
        <f t="shared" si="1"/>
        <v>-97375</v>
      </c>
    </row>
    <row r="58" spans="1:7">
      <c r="A58" s="31"/>
      <c r="B58" s="32"/>
      <c r="C58" s="33"/>
      <c r="D58" s="65"/>
      <c r="E58" s="35"/>
      <c r="F58" s="89"/>
      <c r="G58" s="28">
        <f t="shared" si="1"/>
        <v>-97375</v>
      </c>
    </row>
    <row r="59" spans="1:7">
      <c r="A59" s="19"/>
      <c r="B59" s="20"/>
      <c r="C59" s="21"/>
      <c r="D59" s="65"/>
      <c r="E59" s="90"/>
      <c r="F59" s="89"/>
      <c r="G59" s="28">
        <f t="shared" si="1"/>
        <v>-97375</v>
      </c>
    </row>
    <row r="60" spans="1:7">
      <c r="A60" s="31"/>
      <c r="B60" s="32"/>
      <c r="C60" s="33"/>
      <c r="D60" s="34"/>
      <c r="E60" s="35"/>
      <c r="F60" s="89"/>
      <c r="G60" s="28">
        <f t="shared" si="1"/>
        <v>-97375</v>
      </c>
    </row>
    <row r="61" spans="1:7">
      <c r="A61" s="31"/>
      <c r="B61" s="32"/>
      <c r="C61" s="33"/>
      <c r="D61" s="34"/>
      <c r="E61" s="35"/>
      <c r="F61" s="89"/>
      <c r="G61" s="28">
        <f t="shared" si="1"/>
        <v>-97375</v>
      </c>
    </row>
    <row r="62" spans="1:7">
      <c r="A62" s="31"/>
      <c r="B62" s="32"/>
      <c r="C62" s="33"/>
      <c r="D62" s="34"/>
      <c r="E62" s="35"/>
      <c r="F62" s="89"/>
      <c r="G62" s="28">
        <f t="shared" si="1"/>
        <v>-97375</v>
      </c>
    </row>
    <row r="63" spans="1:7">
      <c r="A63" s="31"/>
      <c r="B63" s="32"/>
      <c r="C63" s="33"/>
      <c r="D63" s="34"/>
      <c r="E63" s="35"/>
      <c r="F63" s="89"/>
      <c r="G63" s="28">
        <f t="shared" si="1"/>
        <v>-97375</v>
      </c>
    </row>
    <row r="64" spans="1:7">
      <c r="A64" s="31"/>
      <c r="B64" s="32"/>
      <c r="C64" s="33"/>
      <c r="D64" s="34"/>
      <c r="E64" s="35"/>
      <c r="F64" s="89"/>
      <c r="G64" s="28">
        <f t="shared" si="1"/>
        <v>-97375</v>
      </c>
    </row>
    <row r="65" spans="1:7">
      <c r="A65" s="31"/>
      <c r="B65" s="32"/>
      <c r="C65" s="33"/>
      <c r="D65" s="34"/>
      <c r="E65" s="35"/>
      <c r="F65" s="89"/>
      <c r="G65" s="28">
        <f t="shared" si="1"/>
        <v>-97375</v>
      </c>
    </row>
    <row r="66" spans="1:7">
      <c r="A66" s="31"/>
      <c r="B66" s="32"/>
      <c r="C66" s="33"/>
      <c r="D66" s="34"/>
      <c r="E66" s="35"/>
      <c r="F66" s="89"/>
      <c r="G66" s="28">
        <f t="shared" si="1"/>
        <v>-97375</v>
      </c>
    </row>
    <row r="67" spans="1:7">
      <c r="A67" s="31"/>
      <c r="B67" s="32"/>
      <c r="C67" s="33"/>
      <c r="D67" s="34"/>
      <c r="E67" s="35"/>
      <c r="F67" s="89"/>
      <c r="G67" s="28">
        <f t="shared" si="1"/>
        <v>-97375</v>
      </c>
    </row>
    <row r="68" spans="1:7">
      <c r="A68" s="31"/>
      <c r="B68" s="32"/>
      <c r="C68" s="33"/>
      <c r="D68" s="36"/>
      <c r="E68" s="37"/>
      <c r="F68" s="89"/>
      <c r="G68" s="28">
        <f t="shared" si="1"/>
        <v>-97375</v>
      </c>
    </row>
    <row r="69" spans="1:7">
      <c r="A69" s="31"/>
      <c r="B69" s="32"/>
      <c r="C69" s="33"/>
      <c r="D69" s="36"/>
      <c r="E69" s="37"/>
      <c r="F69" s="89"/>
      <c r="G69" s="28">
        <f t="shared" si="1"/>
        <v>-97375</v>
      </c>
    </row>
    <row r="70" spans="1:7">
      <c r="A70" s="31"/>
      <c r="B70" s="32"/>
      <c r="C70" s="33"/>
      <c r="D70" s="34"/>
      <c r="E70" s="35"/>
      <c r="F70" s="89"/>
      <c r="G70" s="28">
        <f t="shared" si="1"/>
        <v>-97375</v>
      </c>
    </row>
    <row r="71" spans="1:7">
      <c r="A71" s="63"/>
      <c r="B71" s="38"/>
      <c r="C71" s="39"/>
      <c r="D71" s="40"/>
      <c r="E71" s="41"/>
      <c r="F71" s="93"/>
      <c r="G71" s="28">
        <f t="shared" si="1"/>
        <v>-97375</v>
      </c>
    </row>
    <row r="72" spans="1:7">
      <c r="A72" s="76"/>
      <c r="B72" s="77"/>
      <c r="C72" s="53"/>
      <c r="D72" s="26"/>
      <c r="E72" s="94"/>
      <c r="F72" s="96"/>
      <c r="G72" s="28">
        <f t="shared" si="1"/>
        <v>-97375</v>
      </c>
    </row>
    <row r="73" spans="1:7">
      <c r="A73" s="47"/>
      <c r="B73" s="43"/>
      <c r="C73" s="44"/>
      <c r="D73" s="45"/>
      <c r="E73" s="46"/>
      <c r="F73" s="97"/>
      <c r="G73" s="28">
        <f t="shared" si="1"/>
        <v>-97375</v>
      </c>
    </row>
    <row r="74" spans="1:7">
      <c r="A74" s="47"/>
      <c r="B74" s="43"/>
      <c r="C74" s="44"/>
      <c r="D74" s="45"/>
      <c r="E74" s="46"/>
      <c r="F74" s="97"/>
      <c r="G74" s="28">
        <f t="shared" si="1"/>
        <v>-97375</v>
      </c>
    </row>
    <row r="75" spans="1:7">
      <c r="A75" s="47"/>
      <c r="B75" s="43"/>
      <c r="C75" s="44"/>
      <c r="D75" s="45"/>
      <c r="E75" s="46"/>
      <c r="F75" s="97"/>
      <c r="G75" s="28">
        <f t="shared" si="1"/>
        <v>-97375</v>
      </c>
    </row>
    <row r="76" spans="1:7">
      <c r="A76" s="47"/>
      <c r="B76" s="43"/>
      <c r="C76" s="44"/>
      <c r="D76" s="45"/>
      <c r="E76" s="46"/>
      <c r="F76" s="97"/>
      <c r="G76" s="28">
        <f t="shared" si="1"/>
        <v>-97375</v>
      </c>
    </row>
    <row r="77" spans="1:7">
      <c r="A77" s="47"/>
      <c r="B77" s="43"/>
      <c r="C77" s="44"/>
      <c r="D77" s="45"/>
      <c r="E77" s="46"/>
      <c r="F77" s="97"/>
      <c r="G77" s="28">
        <f t="shared" si="1"/>
        <v>-97375</v>
      </c>
    </row>
    <row r="78" spans="1:7">
      <c r="A78" s="47"/>
      <c r="B78" s="43"/>
      <c r="C78" s="44"/>
      <c r="D78" s="45"/>
      <c r="E78" s="46"/>
      <c r="F78" s="97"/>
      <c r="G78" s="28">
        <f t="shared" si="1"/>
        <v>-97375</v>
      </c>
    </row>
    <row r="79" spans="1:7">
      <c r="A79" s="47"/>
      <c r="B79" s="43"/>
      <c r="C79" s="44"/>
      <c r="D79" s="45"/>
      <c r="E79" s="46"/>
      <c r="F79" s="97"/>
      <c r="G79" s="28">
        <f t="shared" si="1"/>
        <v>-97375</v>
      </c>
    </row>
    <row r="80" spans="1:7">
      <c r="A80" s="47"/>
      <c r="B80" s="43"/>
      <c r="C80" s="44"/>
      <c r="D80" s="45"/>
      <c r="E80" s="46"/>
      <c r="F80" s="97"/>
      <c r="G80" s="28">
        <f t="shared" si="1"/>
        <v>-97375</v>
      </c>
    </row>
    <row r="81" spans="1:7">
      <c r="A81" s="47"/>
      <c r="B81" s="43"/>
      <c r="C81" s="44"/>
      <c r="D81" s="45"/>
      <c r="E81" s="46"/>
      <c r="F81" s="97"/>
      <c r="G81" s="28">
        <f t="shared" si="1"/>
        <v>-97375</v>
      </c>
    </row>
    <row r="82" spans="1:7">
      <c r="A82" s="48"/>
      <c r="B82" s="32"/>
      <c r="C82" s="33"/>
      <c r="D82" s="45"/>
      <c r="E82" s="37"/>
      <c r="F82" s="89"/>
      <c r="G82" s="28">
        <f t="shared" si="1"/>
        <v>-97375</v>
      </c>
    </row>
    <row r="83" spans="1:7">
      <c r="A83" s="48"/>
      <c r="B83" s="32"/>
      <c r="C83" s="49"/>
      <c r="D83" s="45"/>
      <c r="E83" s="90"/>
      <c r="F83" s="89"/>
      <c r="G83" s="28">
        <f t="shared" si="1"/>
        <v>-97375</v>
      </c>
    </row>
    <row r="84" spans="1:7">
      <c r="A84" s="66"/>
      <c r="B84" s="70"/>
      <c r="C84" s="69"/>
      <c r="D84" s="62"/>
      <c r="E84" s="99"/>
      <c r="F84" s="98"/>
      <c r="G84" s="28">
        <f t="shared" si="1"/>
        <v>-97375</v>
      </c>
    </row>
    <row r="85" spans="1:7">
      <c r="A85" s="71"/>
      <c r="B85" s="67"/>
      <c r="C85" s="68"/>
      <c r="D85" s="72"/>
      <c r="E85" s="99"/>
      <c r="F85" s="86"/>
      <c r="G85" s="28">
        <f t="shared" si="1"/>
        <v>-97375</v>
      </c>
    </row>
    <row r="86" spans="1:7" ht="15.75" thickBot="1">
      <c r="A86" s="71"/>
      <c r="B86" s="67"/>
      <c r="C86" s="68"/>
      <c r="D86" s="72"/>
      <c r="E86" s="99"/>
      <c r="F86" s="86"/>
      <c r="G86" s="103">
        <f t="shared" si="1"/>
        <v>-97375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101">
        <f>SUM(F6:F86)</f>
        <v>97375</v>
      </c>
      <c r="G87" s="55">
        <f>E87-F87</f>
        <v>-97375</v>
      </c>
    </row>
    <row r="88" spans="1:7">
      <c r="G88" s="82"/>
    </row>
    <row r="89" spans="1:7">
      <c r="G89" s="82"/>
    </row>
    <row r="90" spans="1:7">
      <c r="G90" s="102"/>
    </row>
    <row r="91" spans="1:7">
      <c r="G91" s="102"/>
    </row>
    <row r="92" spans="1:7">
      <c r="G92" s="102"/>
    </row>
    <row r="93" spans="1:7">
      <c r="G93" s="102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00B0F0"/>
  </sheetPr>
  <dimension ref="A1:M93"/>
  <sheetViews>
    <sheetView workbookViewId="0">
      <selection activeCell="F22" sqref="F22"/>
    </sheetView>
  </sheetViews>
  <sheetFormatPr baseColWidth="10" defaultRowHeight="15"/>
  <cols>
    <col min="2" max="2" width="8.5703125" customWidth="1"/>
    <col min="3" max="3" width="17" customWidth="1"/>
    <col min="5" max="5" width="13.42578125" style="83" bestFit="1" customWidth="1"/>
    <col min="6" max="6" width="13.42578125" style="256" bestFit="1" customWidth="1"/>
    <col min="7" max="7" width="16.7109375" style="245" customWidth="1"/>
  </cols>
  <sheetData>
    <row r="1" spans="1:13" ht="15.75" thickBot="1">
      <c r="A1" s="7"/>
      <c r="B1" s="8"/>
      <c r="C1" s="313" t="s">
        <v>68</v>
      </c>
      <c r="D1" s="314"/>
      <c r="E1" s="315"/>
    </row>
    <row r="2" spans="1:13" ht="15.75" thickBot="1">
      <c r="A2" s="7"/>
      <c r="B2" s="8"/>
      <c r="C2" s="8"/>
      <c r="D2" s="58"/>
      <c r="E2" s="79"/>
    </row>
    <row r="3" spans="1:13" ht="15.75" thickBot="1">
      <c r="A3" s="9"/>
      <c r="B3" s="10"/>
      <c r="C3" s="9"/>
      <c r="D3" s="59"/>
      <c r="E3" s="316" t="s">
        <v>0</v>
      </c>
      <c r="F3" s="317"/>
      <c r="G3" s="246" t="s">
        <v>1</v>
      </c>
    </row>
    <row r="4" spans="1:13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247" t="s">
        <v>6</v>
      </c>
    </row>
    <row r="5" spans="1:13" ht="15.75" thickBot="1">
      <c r="A5" s="15"/>
      <c r="B5" s="16"/>
      <c r="C5" s="17"/>
      <c r="D5" s="61"/>
      <c r="E5" s="81"/>
      <c r="F5" s="257"/>
      <c r="G5" s="248"/>
    </row>
    <row r="6" spans="1:13" ht="15.75" thickBot="1">
      <c r="A6" s="19">
        <v>41275</v>
      </c>
      <c r="B6" s="20"/>
      <c r="C6" s="21" t="s">
        <v>10</v>
      </c>
      <c r="D6" s="111"/>
      <c r="E6" s="221">
        <v>1370000</v>
      </c>
      <c r="F6" s="258">
        <v>1570000</v>
      </c>
      <c r="G6" s="249">
        <f>(G5+E6)-F6</f>
        <v>-200000</v>
      </c>
    </row>
    <row r="7" spans="1:13">
      <c r="A7" s="23">
        <v>41283</v>
      </c>
      <c r="B7" s="24">
        <v>3275</v>
      </c>
      <c r="C7" s="25" t="s">
        <v>69</v>
      </c>
      <c r="D7" s="110"/>
      <c r="E7" s="27"/>
      <c r="F7" s="87">
        <v>100100</v>
      </c>
      <c r="G7" s="250">
        <f>(G6+E7)-F7</f>
        <v>-300100</v>
      </c>
    </row>
    <row r="8" spans="1:13">
      <c r="A8" s="31"/>
      <c r="B8" s="32"/>
      <c r="C8" s="33"/>
      <c r="D8" s="50"/>
      <c r="E8" s="37"/>
      <c r="F8" s="87"/>
      <c r="G8" s="251">
        <f>(G7+E8)-F8</f>
        <v>-300100</v>
      </c>
      <c r="J8" s="217"/>
      <c r="K8" s="239"/>
      <c r="L8" s="239"/>
      <c r="M8" s="239"/>
    </row>
    <row r="9" spans="1:13">
      <c r="A9" s="23"/>
      <c r="B9" s="24"/>
      <c r="C9" s="25"/>
      <c r="D9" s="26"/>
      <c r="E9" s="27"/>
      <c r="F9" s="87"/>
      <c r="G9" s="251">
        <f>(G8+E9)-F9</f>
        <v>-300100</v>
      </c>
      <c r="K9" s="239"/>
      <c r="L9" s="239"/>
      <c r="M9" s="239"/>
    </row>
    <row r="10" spans="1:13">
      <c r="A10" s="23"/>
      <c r="B10" s="24"/>
      <c r="C10" s="25"/>
      <c r="D10" s="26"/>
      <c r="E10" s="27"/>
      <c r="F10" s="87"/>
      <c r="G10" s="251">
        <f>(G9+E10)-F10</f>
        <v>-300100</v>
      </c>
      <c r="K10" s="239"/>
      <c r="L10" s="240"/>
      <c r="M10" s="239"/>
    </row>
    <row r="11" spans="1:13">
      <c r="A11" s="23"/>
      <c r="B11" s="24"/>
      <c r="C11" s="25"/>
      <c r="D11" s="26"/>
      <c r="E11" s="27"/>
      <c r="F11" s="87"/>
      <c r="G11" s="251">
        <f t="shared" ref="G11:G53" si="0">(G10+E11)-F11</f>
        <v>-300100</v>
      </c>
      <c r="K11" s="239"/>
      <c r="L11" s="239"/>
      <c r="M11" s="239"/>
    </row>
    <row r="12" spans="1:13">
      <c r="A12" s="23"/>
      <c r="B12" s="24"/>
      <c r="C12" s="25"/>
      <c r="D12" s="26"/>
      <c r="E12" s="27"/>
      <c r="F12" s="87"/>
      <c r="G12" s="251">
        <f t="shared" si="0"/>
        <v>-300100</v>
      </c>
      <c r="J12" s="217"/>
      <c r="K12" s="239"/>
      <c r="L12" s="239"/>
      <c r="M12" s="239"/>
    </row>
    <row r="13" spans="1:13">
      <c r="A13" s="23"/>
      <c r="B13" s="24"/>
      <c r="C13" s="25"/>
      <c r="D13" s="26"/>
      <c r="E13" s="27"/>
      <c r="F13" s="87"/>
      <c r="G13" s="251">
        <f t="shared" si="0"/>
        <v>-300100</v>
      </c>
      <c r="K13" s="239"/>
      <c r="L13" s="239"/>
      <c r="M13" s="239"/>
    </row>
    <row r="14" spans="1:13">
      <c r="A14" s="23"/>
      <c r="B14" s="24"/>
      <c r="C14" s="25"/>
      <c r="D14" s="26"/>
      <c r="E14" s="27"/>
      <c r="F14" s="87"/>
      <c r="G14" s="251">
        <f t="shared" si="0"/>
        <v>-300100</v>
      </c>
      <c r="K14" s="239"/>
      <c r="L14" s="239"/>
      <c r="M14" s="239"/>
    </row>
    <row r="15" spans="1:13">
      <c r="A15" s="23"/>
      <c r="B15" s="24"/>
      <c r="C15" s="25"/>
      <c r="D15" s="26"/>
      <c r="E15" s="27"/>
      <c r="F15" s="87"/>
      <c r="G15" s="251">
        <f t="shared" si="0"/>
        <v>-300100</v>
      </c>
      <c r="K15" s="239"/>
      <c r="L15" s="239"/>
      <c r="M15" s="239"/>
    </row>
    <row r="16" spans="1:13">
      <c r="A16" s="23"/>
      <c r="B16" s="24"/>
      <c r="C16" s="25"/>
      <c r="D16" s="26"/>
      <c r="E16" s="27"/>
      <c r="F16" s="87"/>
      <c r="G16" s="251">
        <f t="shared" si="0"/>
        <v>-300100</v>
      </c>
      <c r="K16" s="239"/>
      <c r="L16" s="239"/>
      <c r="M16" s="239"/>
    </row>
    <row r="17" spans="1:13">
      <c r="A17" s="23"/>
      <c r="B17" s="24"/>
      <c r="C17" s="25"/>
      <c r="D17" s="26"/>
      <c r="E17" s="27"/>
      <c r="F17" s="87"/>
      <c r="G17" s="251">
        <f t="shared" si="0"/>
        <v>-300100</v>
      </c>
      <c r="J17" s="217"/>
      <c r="K17" s="239"/>
      <c r="L17" s="239"/>
      <c r="M17" s="239"/>
    </row>
    <row r="18" spans="1:13">
      <c r="A18" s="23"/>
      <c r="B18" s="24"/>
      <c r="C18" s="25"/>
      <c r="D18" s="26"/>
      <c r="E18" s="29"/>
      <c r="F18" s="87"/>
      <c r="G18" s="251">
        <f t="shared" si="0"/>
        <v>-300100</v>
      </c>
      <c r="K18" s="239"/>
      <c r="L18" s="239"/>
      <c r="M18" s="239"/>
    </row>
    <row r="19" spans="1:13">
      <c r="A19" s="23"/>
      <c r="B19" s="24"/>
      <c r="C19" s="25"/>
      <c r="D19" s="26"/>
      <c r="E19" s="29"/>
      <c r="F19" s="87"/>
      <c r="G19" s="251">
        <f t="shared" si="0"/>
        <v>-300100</v>
      </c>
    </row>
    <row r="20" spans="1:13">
      <c r="A20" s="23"/>
      <c r="B20" s="24"/>
      <c r="C20" s="25"/>
      <c r="D20" s="26"/>
      <c r="E20" s="29"/>
      <c r="F20" s="87"/>
      <c r="G20" s="251">
        <f t="shared" si="0"/>
        <v>-300100</v>
      </c>
      <c r="K20" s="217"/>
    </row>
    <row r="21" spans="1:13">
      <c r="A21" s="23"/>
      <c r="B21" s="24"/>
      <c r="C21" s="25"/>
      <c r="D21" s="26"/>
      <c r="E21" s="29"/>
      <c r="F21" s="87"/>
      <c r="G21" s="251">
        <f t="shared" si="0"/>
        <v>-300100</v>
      </c>
    </row>
    <row r="22" spans="1:13">
      <c r="A22" s="23"/>
      <c r="B22" s="24"/>
      <c r="C22" s="25"/>
      <c r="D22" s="26"/>
      <c r="E22" s="29"/>
      <c r="F22" s="87"/>
      <c r="G22" s="251">
        <f t="shared" si="0"/>
        <v>-300100</v>
      </c>
    </row>
    <row r="23" spans="1:13">
      <c r="A23" s="23"/>
      <c r="B23" s="24"/>
      <c r="C23" s="25"/>
      <c r="D23" s="26"/>
      <c r="E23" s="29"/>
      <c r="F23" s="87"/>
      <c r="G23" s="251">
        <f t="shared" si="0"/>
        <v>-300100</v>
      </c>
    </row>
    <row r="24" spans="1:13">
      <c r="A24" s="23"/>
      <c r="B24" s="24"/>
      <c r="C24" s="25"/>
      <c r="D24" s="26"/>
      <c r="E24" s="29"/>
      <c r="F24" s="87"/>
      <c r="G24" s="251">
        <f t="shared" si="0"/>
        <v>-300100</v>
      </c>
    </row>
    <row r="25" spans="1:13">
      <c r="A25" s="51"/>
      <c r="B25" s="52"/>
      <c r="C25" s="52"/>
      <c r="D25" s="104"/>
      <c r="E25" s="105"/>
      <c r="F25" s="259"/>
      <c r="G25" s="251">
        <f t="shared" si="0"/>
        <v>-300100</v>
      </c>
    </row>
    <row r="26" spans="1:13">
      <c r="A26" s="19"/>
      <c r="B26" s="20"/>
      <c r="C26" s="21"/>
      <c r="D26" s="42"/>
      <c r="E26" s="106"/>
      <c r="F26" s="260"/>
      <c r="G26" s="251">
        <f t="shared" si="0"/>
        <v>-300100</v>
      </c>
      <c r="K26" s="120"/>
    </row>
    <row r="27" spans="1:13">
      <c r="A27" s="19"/>
      <c r="B27" s="20"/>
      <c r="C27" s="21"/>
      <c r="D27" s="34"/>
      <c r="E27" s="107"/>
      <c r="F27" s="260"/>
      <c r="G27" s="251">
        <f t="shared" si="0"/>
        <v>-300100</v>
      </c>
    </row>
    <row r="28" spans="1:13">
      <c r="A28" s="19"/>
      <c r="B28" s="20"/>
      <c r="C28" s="21"/>
      <c r="D28" s="34"/>
      <c r="E28" s="106"/>
      <c r="F28" s="260"/>
      <c r="G28" s="251">
        <f t="shared" si="0"/>
        <v>-300100</v>
      </c>
    </row>
    <row r="29" spans="1:13">
      <c r="A29" s="19"/>
      <c r="B29" s="20"/>
      <c r="C29" s="21"/>
      <c r="D29" s="34"/>
      <c r="E29" s="106"/>
      <c r="F29" s="260"/>
      <c r="G29" s="251">
        <f t="shared" si="0"/>
        <v>-300100</v>
      </c>
    </row>
    <row r="30" spans="1:13">
      <c r="A30" s="19"/>
      <c r="B30" s="20"/>
      <c r="C30" s="21"/>
      <c r="D30" s="34"/>
      <c r="E30" s="106"/>
      <c r="F30" s="260"/>
      <c r="G30" s="251">
        <f t="shared" si="0"/>
        <v>-300100</v>
      </c>
    </row>
    <row r="31" spans="1:13">
      <c r="A31" s="51"/>
      <c r="B31" s="52"/>
      <c r="C31" s="53"/>
      <c r="D31" s="108"/>
      <c r="E31" s="94"/>
      <c r="F31" s="261"/>
      <c r="G31" s="251">
        <f t="shared" si="0"/>
        <v>-300100</v>
      </c>
    </row>
    <row r="32" spans="1:13">
      <c r="A32" s="19"/>
      <c r="B32" s="20"/>
      <c r="C32" s="21"/>
      <c r="D32" s="34"/>
      <c r="E32" s="106"/>
      <c r="F32" s="260"/>
      <c r="G32" s="251">
        <f t="shared" si="0"/>
        <v>-300100</v>
      </c>
    </row>
    <row r="33" spans="1:7">
      <c r="A33" s="23"/>
      <c r="B33" s="24"/>
      <c r="C33" s="25"/>
      <c r="D33" s="26"/>
      <c r="E33" s="88"/>
      <c r="F33" s="87"/>
      <c r="G33" s="251">
        <f t="shared" si="0"/>
        <v>-300100</v>
      </c>
    </row>
    <row r="34" spans="1:7">
      <c r="A34" s="19"/>
      <c r="B34" s="20"/>
      <c r="C34" s="21"/>
      <c r="D34" s="34"/>
      <c r="E34" s="106"/>
      <c r="F34" s="260"/>
      <c r="G34" s="251">
        <f t="shared" si="0"/>
        <v>-300100</v>
      </c>
    </row>
    <row r="35" spans="1:7">
      <c r="A35" s="31"/>
      <c r="B35" s="32"/>
      <c r="C35" s="33"/>
      <c r="D35" s="34"/>
      <c r="E35" s="35"/>
      <c r="F35" s="87"/>
      <c r="G35" s="251">
        <f t="shared" si="0"/>
        <v>-300100</v>
      </c>
    </row>
    <row r="36" spans="1:7">
      <c r="A36" s="31"/>
      <c r="B36" s="32"/>
      <c r="C36" s="33"/>
      <c r="D36" s="45"/>
      <c r="E36" s="37"/>
      <c r="F36" s="87"/>
      <c r="G36" s="251">
        <f>(G35+E36)-F36</f>
        <v>-300100</v>
      </c>
    </row>
    <row r="37" spans="1:7">
      <c r="A37" s="31"/>
      <c r="B37" s="32"/>
      <c r="C37" s="33"/>
      <c r="D37" s="45"/>
      <c r="E37" s="37"/>
      <c r="F37" s="87"/>
      <c r="G37" s="251">
        <f t="shared" si="0"/>
        <v>-300100</v>
      </c>
    </row>
    <row r="38" spans="1:7">
      <c r="A38" s="31"/>
      <c r="B38" s="32"/>
      <c r="C38" s="33"/>
      <c r="D38" s="45"/>
      <c r="E38" s="37"/>
      <c r="F38" s="87"/>
      <c r="G38" s="251">
        <f>(G37+E38)-F38</f>
        <v>-300100</v>
      </c>
    </row>
    <row r="39" spans="1:7">
      <c r="A39" s="31"/>
      <c r="B39" s="32"/>
      <c r="C39" s="33"/>
      <c r="D39" s="45"/>
      <c r="E39" s="37"/>
      <c r="F39" s="87"/>
      <c r="G39" s="251">
        <f t="shared" si="0"/>
        <v>-300100</v>
      </c>
    </row>
    <row r="40" spans="1:7">
      <c r="A40" s="19"/>
      <c r="B40" s="20"/>
      <c r="C40" s="21"/>
      <c r="D40" s="45"/>
      <c r="E40" s="90"/>
      <c r="F40" s="260"/>
      <c r="G40" s="251">
        <f t="shared" si="0"/>
        <v>-300100</v>
      </c>
    </row>
    <row r="41" spans="1:7">
      <c r="A41" s="31"/>
      <c r="B41" s="32"/>
      <c r="C41" s="33"/>
      <c r="D41" s="45"/>
      <c r="E41" s="37"/>
      <c r="F41" s="87"/>
      <c r="G41" s="251">
        <f t="shared" si="0"/>
        <v>-300100</v>
      </c>
    </row>
    <row r="42" spans="1:7">
      <c r="A42" s="31"/>
      <c r="B42" s="32"/>
      <c r="C42" s="33"/>
      <c r="D42" s="45"/>
      <c r="E42" s="37"/>
      <c r="F42" s="87"/>
      <c r="G42" s="251">
        <f t="shared" si="0"/>
        <v>-300100</v>
      </c>
    </row>
    <row r="43" spans="1:7">
      <c r="A43" s="31"/>
      <c r="B43" s="32"/>
      <c r="C43" s="33"/>
      <c r="D43" s="45"/>
      <c r="E43" s="37"/>
      <c r="F43" s="87"/>
      <c r="G43" s="251">
        <f t="shared" si="0"/>
        <v>-300100</v>
      </c>
    </row>
    <row r="44" spans="1:7">
      <c r="A44" s="31"/>
      <c r="B44" s="32"/>
      <c r="C44" s="33"/>
      <c r="D44" s="45"/>
      <c r="E44" s="37"/>
      <c r="F44" s="87"/>
      <c r="G44" s="251">
        <f t="shared" si="0"/>
        <v>-300100</v>
      </c>
    </row>
    <row r="45" spans="1:7">
      <c r="A45" s="31"/>
      <c r="B45" s="32"/>
      <c r="C45" s="33"/>
      <c r="D45" s="45"/>
      <c r="E45" s="37"/>
      <c r="F45" s="87"/>
      <c r="G45" s="251">
        <f t="shared" si="0"/>
        <v>-300100</v>
      </c>
    </row>
    <row r="46" spans="1:7">
      <c r="A46" s="31"/>
      <c r="B46" s="32"/>
      <c r="C46" s="33"/>
      <c r="D46" s="45"/>
      <c r="E46" s="37"/>
      <c r="F46" s="87"/>
      <c r="G46" s="251">
        <f t="shared" si="0"/>
        <v>-300100</v>
      </c>
    </row>
    <row r="47" spans="1:7">
      <c r="A47" s="63"/>
      <c r="B47" s="38"/>
      <c r="C47" s="39"/>
      <c r="D47" s="45"/>
      <c r="E47" s="92"/>
      <c r="F47" s="262"/>
      <c r="G47" s="251">
        <f t="shared" si="0"/>
        <v>-300100</v>
      </c>
    </row>
    <row r="48" spans="1:7">
      <c r="A48" s="76"/>
      <c r="B48" s="77"/>
      <c r="C48" s="53"/>
      <c r="D48" s="26"/>
      <c r="E48" s="94"/>
      <c r="F48" s="263"/>
      <c r="G48" s="251">
        <f t="shared" si="0"/>
        <v>-300100</v>
      </c>
    </row>
    <row r="49" spans="1:7">
      <c r="A49" s="31"/>
      <c r="B49" s="32"/>
      <c r="C49" s="33"/>
      <c r="D49" s="64"/>
      <c r="E49" s="35"/>
      <c r="F49" s="87"/>
      <c r="G49" s="251">
        <f t="shared" si="0"/>
        <v>-300100</v>
      </c>
    </row>
    <row r="50" spans="1:7">
      <c r="A50" s="31"/>
      <c r="B50" s="32"/>
      <c r="C50" s="33"/>
      <c r="D50" s="64"/>
      <c r="E50" s="35"/>
      <c r="F50" s="87"/>
      <c r="G50" s="251">
        <f t="shared" si="0"/>
        <v>-300100</v>
      </c>
    </row>
    <row r="51" spans="1:7">
      <c r="A51" s="31"/>
      <c r="B51" s="32"/>
      <c r="C51" s="33"/>
      <c r="D51" s="64"/>
      <c r="E51" s="35"/>
      <c r="F51" s="87"/>
      <c r="G51" s="251">
        <f t="shared" si="0"/>
        <v>-300100</v>
      </c>
    </row>
    <row r="52" spans="1:7">
      <c r="A52" s="31"/>
      <c r="B52" s="32"/>
      <c r="C52" s="33"/>
      <c r="D52" s="64"/>
      <c r="E52" s="35"/>
      <c r="F52" s="87"/>
      <c r="G52" s="251">
        <f t="shared" si="0"/>
        <v>-300100</v>
      </c>
    </row>
    <row r="53" spans="1:7">
      <c r="A53" s="31"/>
      <c r="B53" s="32"/>
      <c r="C53" s="33"/>
      <c r="D53" s="64"/>
      <c r="E53" s="35"/>
      <c r="F53" s="87"/>
      <c r="G53" s="251">
        <f t="shared" si="0"/>
        <v>-300100</v>
      </c>
    </row>
    <row r="54" spans="1:7">
      <c r="A54" s="31"/>
      <c r="B54" s="32"/>
      <c r="C54" s="33"/>
      <c r="D54" s="65"/>
      <c r="E54" s="35"/>
      <c r="F54" s="87"/>
      <c r="G54" s="251">
        <f>(G53+E54)-F54</f>
        <v>-300100</v>
      </c>
    </row>
    <row r="55" spans="1:7">
      <c r="A55" s="31"/>
      <c r="B55" s="32"/>
      <c r="C55" s="33"/>
      <c r="D55" s="65"/>
      <c r="E55" s="35"/>
      <c r="F55" s="87"/>
      <c r="G55" s="251">
        <f>(G54+E55)-F55</f>
        <v>-300100</v>
      </c>
    </row>
    <row r="56" spans="1:7">
      <c r="A56" s="31"/>
      <c r="B56" s="32"/>
      <c r="C56" s="33"/>
      <c r="D56" s="65"/>
      <c r="E56" s="37"/>
      <c r="F56" s="87"/>
      <c r="G56" s="251">
        <f t="shared" ref="G56:G86" si="1">(G55+E56)-F56</f>
        <v>-300100</v>
      </c>
    </row>
    <row r="57" spans="1:7">
      <c r="A57" s="31"/>
      <c r="B57" s="32"/>
      <c r="C57" s="33"/>
      <c r="D57" s="65"/>
      <c r="E57" s="35"/>
      <c r="F57" s="87"/>
      <c r="G57" s="251">
        <f t="shared" si="1"/>
        <v>-300100</v>
      </c>
    </row>
    <row r="58" spans="1:7">
      <c r="A58" s="31"/>
      <c r="B58" s="32"/>
      <c r="C58" s="33"/>
      <c r="D58" s="65"/>
      <c r="E58" s="35"/>
      <c r="F58" s="87"/>
      <c r="G58" s="251">
        <f t="shared" si="1"/>
        <v>-300100</v>
      </c>
    </row>
    <row r="59" spans="1:7">
      <c r="A59" s="19"/>
      <c r="B59" s="20"/>
      <c r="C59" s="21"/>
      <c r="D59" s="65"/>
      <c r="E59" s="90"/>
      <c r="F59" s="87"/>
      <c r="G59" s="251">
        <f t="shared" si="1"/>
        <v>-300100</v>
      </c>
    </row>
    <row r="60" spans="1:7">
      <c r="A60" s="31"/>
      <c r="B60" s="32"/>
      <c r="C60" s="33"/>
      <c r="D60" s="34"/>
      <c r="E60" s="35"/>
      <c r="F60" s="87"/>
      <c r="G60" s="251">
        <f t="shared" si="1"/>
        <v>-300100</v>
      </c>
    </row>
    <row r="61" spans="1:7">
      <c r="A61" s="31"/>
      <c r="B61" s="32"/>
      <c r="C61" s="33"/>
      <c r="D61" s="34"/>
      <c r="E61" s="35"/>
      <c r="F61" s="87"/>
      <c r="G61" s="251">
        <f t="shared" si="1"/>
        <v>-300100</v>
      </c>
    </row>
    <row r="62" spans="1:7">
      <c r="A62" s="31"/>
      <c r="B62" s="32"/>
      <c r="C62" s="33"/>
      <c r="D62" s="34"/>
      <c r="E62" s="35"/>
      <c r="F62" s="87"/>
      <c r="G62" s="251">
        <f t="shared" si="1"/>
        <v>-300100</v>
      </c>
    </row>
    <row r="63" spans="1:7">
      <c r="A63" s="31"/>
      <c r="B63" s="32"/>
      <c r="C63" s="33"/>
      <c r="D63" s="34"/>
      <c r="E63" s="35"/>
      <c r="F63" s="87"/>
      <c r="G63" s="251">
        <f t="shared" si="1"/>
        <v>-300100</v>
      </c>
    </row>
    <row r="64" spans="1:7">
      <c r="A64" s="31"/>
      <c r="B64" s="32"/>
      <c r="C64" s="33"/>
      <c r="D64" s="34"/>
      <c r="E64" s="35"/>
      <c r="F64" s="87"/>
      <c r="G64" s="251">
        <f t="shared" si="1"/>
        <v>-300100</v>
      </c>
    </row>
    <row r="65" spans="1:7">
      <c r="A65" s="31"/>
      <c r="B65" s="32"/>
      <c r="C65" s="33"/>
      <c r="D65" s="34"/>
      <c r="E65" s="35"/>
      <c r="F65" s="87"/>
      <c r="G65" s="251">
        <f t="shared" si="1"/>
        <v>-300100</v>
      </c>
    </row>
    <row r="66" spans="1:7">
      <c r="A66" s="31"/>
      <c r="B66" s="32"/>
      <c r="C66" s="33"/>
      <c r="D66" s="34"/>
      <c r="E66" s="35"/>
      <c r="F66" s="87"/>
      <c r="G66" s="251">
        <f t="shared" si="1"/>
        <v>-300100</v>
      </c>
    </row>
    <row r="67" spans="1:7">
      <c r="A67" s="31"/>
      <c r="B67" s="32"/>
      <c r="C67" s="33"/>
      <c r="D67" s="34"/>
      <c r="E67" s="35"/>
      <c r="F67" s="87"/>
      <c r="G67" s="251">
        <f t="shared" si="1"/>
        <v>-300100</v>
      </c>
    </row>
    <row r="68" spans="1:7">
      <c r="A68" s="31"/>
      <c r="B68" s="32"/>
      <c r="C68" s="33"/>
      <c r="D68" s="36"/>
      <c r="E68" s="37"/>
      <c r="F68" s="87"/>
      <c r="G68" s="251">
        <f t="shared" si="1"/>
        <v>-300100</v>
      </c>
    </row>
    <row r="69" spans="1:7">
      <c r="A69" s="31"/>
      <c r="B69" s="32"/>
      <c r="C69" s="33"/>
      <c r="D69" s="36"/>
      <c r="E69" s="37"/>
      <c r="F69" s="87"/>
      <c r="G69" s="251">
        <f t="shared" si="1"/>
        <v>-300100</v>
      </c>
    </row>
    <row r="70" spans="1:7">
      <c r="A70" s="31"/>
      <c r="B70" s="32"/>
      <c r="C70" s="33"/>
      <c r="D70" s="34"/>
      <c r="E70" s="35"/>
      <c r="F70" s="87"/>
      <c r="G70" s="251">
        <f t="shared" si="1"/>
        <v>-300100</v>
      </c>
    </row>
    <row r="71" spans="1:7">
      <c r="A71" s="63"/>
      <c r="B71" s="38"/>
      <c r="C71" s="39"/>
      <c r="D71" s="40"/>
      <c r="E71" s="41"/>
      <c r="F71" s="262"/>
      <c r="G71" s="251">
        <f t="shared" si="1"/>
        <v>-300100</v>
      </c>
    </row>
    <row r="72" spans="1:7">
      <c r="A72" s="76"/>
      <c r="B72" s="77"/>
      <c r="C72" s="53"/>
      <c r="D72" s="26"/>
      <c r="E72" s="94"/>
      <c r="F72" s="264"/>
      <c r="G72" s="251">
        <f t="shared" si="1"/>
        <v>-300100</v>
      </c>
    </row>
    <row r="73" spans="1:7">
      <c r="A73" s="47"/>
      <c r="B73" s="43"/>
      <c r="C73" s="44"/>
      <c r="D73" s="45"/>
      <c r="E73" s="46"/>
      <c r="F73" s="265"/>
      <c r="G73" s="251">
        <f t="shared" si="1"/>
        <v>-300100</v>
      </c>
    </row>
    <row r="74" spans="1:7">
      <c r="A74" s="47"/>
      <c r="B74" s="43"/>
      <c r="C74" s="44"/>
      <c r="D74" s="45"/>
      <c r="E74" s="46"/>
      <c r="F74" s="265"/>
      <c r="G74" s="251">
        <f t="shared" si="1"/>
        <v>-300100</v>
      </c>
    </row>
    <row r="75" spans="1:7">
      <c r="A75" s="47"/>
      <c r="B75" s="43"/>
      <c r="C75" s="44"/>
      <c r="D75" s="45"/>
      <c r="E75" s="46"/>
      <c r="F75" s="265"/>
      <c r="G75" s="251">
        <f t="shared" si="1"/>
        <v>-300100</v>
      </c>
    </row>
    <row r="76" spans="1:7">
      <c r="A76" s="47"/>
      <c r="B76" s="43"/>
      <c r="C76" s="44"/>
      <c r="D76" s="45"/>
      <c r="E76" s="46"/>
      <c r="F76" s="265"/>
      <c r="G76" s="251">
        <f t="shared" si="1"/>
        <v>-300100</v>
      </c>
    </row>
    <row r="77" spans="1:7">
      <c r="A77" s="47"/>
      <c r="B77" s="43"/>
      <c r="C77" s="44"/>
      <c r="D77" s="45"/>
      <c r="E77" s="46"/>
      <c r="F77" s="265"/>
      <c r="G77" s="251">
        <f t="shared" si="1"/>
        <v>-300100</v>
      </c>
    </row>
    <row r="78" spans="1:7">
      <c r="A78" s="47"/>
      <c r="B78" s="43"/>
      <c r="C78" s="44"/>
      <c r="D78" s="45"/>
      <c r="E78" s="46"/>
      <c r="F78" s="265"/>
      <c r="G78" s="251">
        <f t="shared" si="1"/>
        <v>-300100</v>
      </c>
    </row>
    <row r="79" spans="1:7">
      <c r="A79" s="47"/>
      <c r="B79" s="43"/>
      <c r="C79" s="44"/>
      <c r="D79" s="45"/>
      <c r="E79" s="46"/>
      <c r="F79" s="265"/>
      <c r="G79" s="251">
        <f t="shared" si="1"/>
        <v>-300100</v>
      </c>
    </row>
    <row r="80" spans="1:7">
      <c r="A80" s="47"/>
      <c r="B80" s="43"/>
      <c r="C80" s="44"/>
      <c r="D80" s="45"/>
      <c r="E80" s="46"/>
      <c r="F80" s="265"/>
      <c r="G80" s="251">
        <f t="shared" si="1"/>
        <v>-300100</v>
      </c>
    </row>
    <row r="81" spans="1:7">
      <c r="A81" s="47"/>
      <c r="B81" s="43"/>
      <c r="C81" s="44"/>
      <c r="D81" s="45"/>
      <c r="E81" s="46"/>
      <c r="F81" s="265"/>
      <c r="G81" s="251">
        <f t="shared" si="1"/>
        <v>-300100</v>
      </c>
    </row>
    <row r="82" spans="1:7">
      <c r="A82" s="48"/>
      <c r="B82" s="32"/>
      <c r="C82" s="33"/>
      <c r="D82" s="45"/>
      <c r="E82" s="37"/>
      <c r="F82" s="87"/>
      <c r="G82" s="251">
        <f t="shared" si="1"/>
        <v>-300100</v>
      </c>
    </row>
    <row r="83" spans="1:7">
      <c r="A83" s="48"/>
      <c r="B83" s="32"/>
      <c r="C83" s="49"/>
      <c r="D83" s="45"/>
      <c r="E83" s="90"/>
      <c r="F83" s="87"/>
      <c r="G83" s="251">
        <f t="shared" si="1"/>
        <v>-300100</v>
      </c>
    </row>
    <row r="84" spans="1:7">
      <c r="A84" s="66"/>
      <c r="B84" s="70"/>
      <c r="C84" s="69"/>
      <c r="D84" s="62"/>
      <c r="E84" s="99"/>
      <c r="F84" s="266"/>
      <c r="G84" s="251">
        <f t="shared" si="1"/>
        <v>-300100</v>
      </c>
    </row>
    <row r="85" spans="1:7">
      <c r="A85" s="71"/>
      <c r="B85" s="67"/>
      <c r="C85" s="68"/>
      <c r="D85" s="72"/>
      <c r="E85" s="99"/>
      <c r="F85" s="266"/>
      <c r="G85" s="251">
        <f t="shared" si="1"/>
        <v>-300100</v>
      </c>
    </row>
    <row r="86" spans="1:7" ht="15.75" thickBot="1">
      <c r="A86" s="71"/>
      <c r="B86" s="67"/>
      <c r="C86" s="68"/>
      <c r="D86" s="72"/>
      <c r="E86" s="99"/>
      <c r="F86" s="266"/>
      <c r="G86" s="252">
        <f t="shared" si="1"/>
        <v>-300100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1370000</v>
      </c>
      <c r="F87" s="267">
        <f>SUM(F6:F86)</f>
        <v>1670100</v>
      </c>
      <c r="G87" s="253">
        <f>E87-F87</f>
        <v>-300100</v>
      </c>
    </row>
    <row r="88" spans="1:7">
      <c r="G88" s="254"/>
    </row>
    <row r="89" spans="1:7">
      <c r="G89" s="254"/>
    </row>
    <row r="90" spans="1:7">
      <c r="G90" s="255"/>
    </row>
    <row r="91" spans="1:7">
      <c r="G91" s="255"/>
    </row>
    <row r="92" spans="1:7">
      <c r="G92" s="255"/>
    </row>
    <row r="93" spans="1:7">
      <c r="G93" s="255"/>
    </row>
  </sheetData>
  <mergeCells count="2">
    <mergeCell ref="C1:E1"/>
    <mergeCell ref="E3:F3"/>
  </mergeCells>
  <phoneticPr fontId="4" type="noConversion"/>
  <pageMargins left="0.25" right="0.25" top="0.75" bottom="0.75" header="0.3" footer="0.3"/>
  <pageSetup paperSize="9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00B0F0"/>
  </sheetPr>
  <dimension ref="A1:I93"/>
  <sheetViews>
    <sheetView workbookViewId="0">
      <selection activeCell="L24" sqref="L24:L25"/>
    </sheetView>
  </sheetViews>
  <sheetFormatPr baseColWidth="10" defaultRowHeight="15"/>
  <cols>
    <col min="2" max="2" width="8.5703125" customWidth="1"/>
    <col min="3" max="3" width="17" customWidth="1"/>
    <col min="5" max="5" width="13.42578125" style="83" bestFit="1" customWidth="1"/>
    <col min="6" max="6" width="13.42578125" style="256" bestFit="1" customWidth="1"/>
    <col min="7" max="7" width="16.7109375" style="245" customWidth="1"/>
  </cols>
  <sheetData>
    <row r="1" spans="1:9" ht="15.75" thickBot="1">
      <c r="A1" s="7"/>
      <c r="B1" s="8"/>
      <c r="C1" s="313" t="s">
        <v>98</v>
      </c>
      <c r="D1" s="314"/>
      <c r="E1" s="315"/>
      <c r="I1" s="2"/>
    </row>
    <row r="2" spans="1:9" ht="15.75" thickBot="1">
      <c r="A2" s="7"/>
      <c r="B2" s="8"/>
      <c r="C2" s="8"/>
      <c r="D2" s="58"/>
      <c r="E2" s="79"/>
      <c r="I2" s="2"/>
    </row>
    <row r="3" spans="1:9" ht="15.75" thickBot="1">
      <c r="A3" s="9"/>
      <c r="B3" s="10"/>
      <c r="C3" s="9"/>
      <c r="D3" s="59"/>
      <c r="E3" s="316" t="s">
        <v>0</v>
      </c>
      <c r="F3" s="317"/>
      <c r="G3" s="246" t="s">
        <v>1</v>
      </c>
      <c r="I3" s="2"/>
    </row>
    <row r="4" spans="1:9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247" t="s">
        <v>6</v>
      </c>
      <c r="I4" s="2"/>
    </row>
    <row r="5" spans="1:9" ht="15.75" thickBot="1">
      <c r="A5" s="15"/>
      <c r="B5" s="16"/>
      <c r="C5" s="17"/>
      <c r="D5" s="61"/>
      <c r="E5" s="81"/>
      <c r="F5" s="257"/>
      <c r="G5" s="248"/>
      <c r="I5" s="2"/>
    </row>
    <row r="6" spans="1:9" ht="15.75" thickBot="1">
      <c r="A6" s="19">
        <v>41289</v>
      </c>
      <c r="B6" s="20">
        <v>3298</v>
      </c>
      <c r="C6" s="21" t="s">
        <v>99</v>
      </c>
      <c r="D6" s="111"/>
      <c r="E6" s="221"/>
      <c r="F6" s="258">
        <v>28550</v>
      </c>
      <c r="G6" s="249">
        <f>(G5+E6)-F6</f>
        <v>-28550</v>
      </c>
      <c r="I6" s="2"/>
    </row>
    <row r="7" spans="1:9">
      <c r="A7" s="23"/>
      <c r="B7" s="24"/>
      <c r="C7" s="25"/>
      <c r="D7" s="110"/>
      <c r="E7" s="27"/>
      <c r="F7" s="87"/>
      <c r="G7" s="250">
        <f>(G6+E7)-F7</f>
        <v>-28550</v>
      </c>
      <c r="I7" s="2"/>
    </row>
    <row r="8" spans="1:9">
      <c r="A8" s="31"/>
      <c r="B8" s="32"/>
      <c r="C8" s="33"/>
      <c r="D8" s="50"/>
      <c r="E8" s="37"/>
      <c r="F8" s="87"/>
      <c r="G8" s="251">
        <f>(G7+E8)-F8</f>
        <v>-28550</v>
      </c>
      <c r="I8" s="2"/>
    </row>
    <row r="9" spans="1:9">
      <c r="A9" s="23"/>
      <c r="B9" s="24"/>
      <c r="C9" s="25"/>
      <c r="D9" s="26"/>
      <c r="E9" s="27"/>
      <c r="F9" s="87"/>
      <c r="G9" s="251">
        <f>(G8+E9)-F9</f>
        <v>-28550</v>
      </c>
      <c r="I9" s="2"/>
    </row>
    <row r="10" spans="1:9">
      <c r="A10" s="23"/>
      <c r="B10" s="24"/>
      <c r="C10" s="25"/>
      <c r="D10" s="26"/>
      <c r="E10" s="27"/>
      <c r="F10" s="87"/>
      <c r="G10" s="251">
        <f>(G9+E10)-F10</f>
        <v>-28550</v>
      </c>
    </row>
    <row r="11" spans="1:9">
      <c r="A11" s="23"/>
      <c r="B11" s="24"/>
      <c r="C11" s="25"/>
      <c r="D11" s="26"/>
      <c r="E11" s="27"/>
      <c r="F11" s="87"/>
      <c r="G11" s="251">
        <f t="shared" ref="G11:G53" si="0">(G10+E11)-F11</f>
        <v>-28550</v>
      </c>
    </row>
    <row r="12" spans="1:9">
      <c r="A12" s="23"/>
      <c r="B12" s="24"/>
      <c r="C12" s="25"/>
      <c r="D12" s="26"/>
      <c r="E12" s="27"/>
      <c r="F12" s="87"/>
      <c r="G12" s="251">
        <f t="shared" si="0"/>
        <v>-28550</v>
      </c>
      <c r="I12" s="2"/>
    </row>
    <row r="13" spans="1:9">
      <c r="A13" s="23"/>
      <c r="B13" s="24"/>
      <c r="C13" s="25"/>
      <c r="D13" s="26"/>
      <c r="E13" s="27"/>
      <c r="F13" s="87"/>
      <c r="G13" s="251">
        <f t="shared" si="0"/>
        <v>-28550</v>
      </c>
    </row>
    <row r="14" spans="1:9">
      <c r="A14" s="23"/>
      <c r="B14" s="24"/>
      <c r="C14" s="25"/>
      <c r="D14" s="26"/>
      <c r="E14" s="27"/>
      <c r="F14" s="87"/>
      <c r="G14" s="251">
        <f t="shared" si="0"/>
        <v>-28550</v>
      </c>
    </row>
    <row r="15" spans="1:9">
      <c r="A15" s="23"/>
      <c r="B15" s="24"/>
      <c r="C15" s="25"/>
      <c r="D15" s="26"/>
      <c r="E15" s="27"/>
      <c r="F15" s="87"/>
      <c r="G15" s="251">
        <f t="shared" si="0"/>
        <v>-28550</v>
      </c>
      <c r="I15" s="2"/>
    </row>
    <row r="16" spans="1:9">
      <c r="A16" s="23"/>
      <c r="B16" s="24"/>
      <c r="C16" s="25"/>
      <c r="D16" s="26"/>
      <c r="E16" s="27"/>
      <c r="F16" s="87"/>
      <c r="G16" s="251">
        <f t="shared" si="0"/>
        <v>-28550</v>
      </c>
      <c r="I16" s="2"/>
    </row>
    <row r="17" spans="1:9">
      <c r="A17" s="23"/>
      <c r="B17" s="24"/>
      <c r="C17" s="25"/>
      <c r="D17" s="26"/>
      <c r="E17" s="27"/>
      <c r="F17" s="87"/>
      <c r="G17" s="251">
        <f t="shared" si="0"/>
        <v>-28550</v>
      </c>
      <c r="I17" s="2"/>
    </row>
    <row r="18" spans="1:9">
      <c r="A18" s="23"/>
      <c r="B18" s="24"/>
      <c r="C18" s="25"/>
      <c r="D18" s="26"/>
      <c r="E18" s="29"/>
      <c r="F18" s="87"/>
      <c r="G18" s="251">
        <f t="shared" si="0"/>
        <v>-28550</v>
      </c>
      <c r="I18" s="2"/>
    </row>
    <row r="19" spans="1:9">
      <c r="A19" s="23"/>
      <c r="B19" s="24"/>
      <c r="C19" s="25"/>
      <c r="D19" s="26"/>
      <c r="E19" s="29"/>
      <c r="F19" s="87"/>
      <c r="G19" s="251">
        <f t="shared" si="0"/>
        <v>-28550</v>
      </c>
      <c r="I19" s="2"/>
    </row>
    <row r="20" spans="1:9">
      <c r="A20" s="23"/>
      <c r="B20" s="24"/>
      <c r="C20" s="25"/>
      <c r="D20" s="26"/>
      <c r="E20" s="29"/>
      <c r="F20" s="87"/>
      <c r="G20" s="251">
        <f t="shared" si="0"/>
        <v>-28550</v>
      </c>
      <c r="I20" s="2"/>
    </row>
    <row r="21" spans="1:9">
      <c r="A21" s="23"/>
      <c r="B21" s="24"/>
      <c r="C21" s="25"/>
      <c r="D21" s="26"/>
      <c r="E21" s="29"/>
      <c r="F21" s="87"/>
      <c r="G21" s="251">
        <f t="shared" si="0"/>
        <v>-28550</v>
      </c>
      <c r="I21" s="2"/>
    </row>
    <row r="22" spans="1:9">
      <c r="A22" s="23"/>
      <c r="B22" s="24"/>
      <c r="C22" s="25"/>
      <c r="D22" s="26"/>
      <c r="E22" s="29"/>
      <c r="F22" s="87"/>
      <c r="G22" s="251">
        <f t="shared" si="0"/>
        <v>-28550</v>
      </c>
      <c r="I22" s="2"/>
    </row>
    <row r="23" spans="1:9">
      <c r="A23" s="23"/>
      <c r="B23" s="24"/>
      <c r="C23" s="25"/>
      <c r="D23" s="26"/>
      <c r="E23" s="29"/>
      <c r="F23" s="87"/>
      <c r="G23" s="251">
        <f t="shared" si="0"/>
        <v>-28550</v>
      </c>
      <c r="I23" s="2"/>
    </row>
    <row r="24" spans="1:9">
      <c r="A24" s="23"/>
      <c r="B24" s="24"/>
      <c r="C24" s="25"/>
      <c r="D24" s="26"/>
      <c r="E24" s="29"/>
      <c r="F24" s="87"/>
      <c r="G24" s="251">
        <f t="shared" si="0"/>
        <v>-28550</v>
      </c>
      <c r="I24" s="2"/>
    </row>
    <row r="25" spans="1:9">
      <c r="A25" s="51"/>
      <c r="B25" s="52"/>
      <c r="C25" s="52"/>
      <c r="D25" s="104"/>
      <c r="E25" s="105"/>
      <c r="F25" s="259"/>
      <c r="G25" s="251">
        <f t="shared" si="0"/>
        <v>-28550</v>
      </c>
      <c r="I25" s="2"/>
    </row>
    <row r="26" spans="1:9">
      <c r="A26" s="19"/>
      <c r="B26" s="20"/>
      <c r="C26" s="21"/>
      <c r="D26" s="42"/>
      <c r="E26" s="106"/>
      <c r="F26" s="260"/>
      <c r="G26" s="251">
        <f t="shared" si="0"/>
        <v>-28550</v>
      </c>
      <c r="I26" s="2"/>
    </row>
    <row r="27" spans="1:9">
      <c r="A27" s="19"/>
      <c r="B27" s="20"/>
      <c r="C27" s="21"/>
      <c r="D27" s="34"/>
      <c r="E27" s="107"/>
      <c r="F27" s="260"/>
      <c r="G27" s="251">
        <f t="shared" si="0"/>
        <v>-28550</v>
      </c>
      <c r="I27" s="2"/>
    </row>
    <row r="28" spans="1:9">
      <c r="A28" s="19"/>
      <c r="B28" s="20"/>
      <c r="C28" s="21"/>
      <c r="D28" s="34"/>
      <c r="E28" s="106"/>
      <c r="F28" s="260"/>
      <c r="G28" s="251">
        <f t="shared" si="0"/>
        <v>-28550</v>
      </c>
      <c r="I28" s="2"/>
    </row>
    <row r="29" spans="1:9">
      <c r="A29" s="19"/>
      <c r="B29" s="20"/>
      <c r="C29" s="21"/>
      <c r="D29" s="34"/>
      <c r="E29" s="106"/>
      <c r="F29" s="260"/>
      <c r="G29" s="251">
        <f t="shared" si="0"/>
        <v>-28550</v>
      </c>
      <c r="I29" s="2"/>
    </row>
    <row r="30" spans="1:9">
      <c r="A30" s="19"/>
      <c r="B30" s="20"/>
      <c r="C30" s="21"/>
      <c r="D30" s="34"/>
      <c r="E30" s="106"/>
      <c r="F30" s="260"/>
      <c r="G30" s="251">
        <f t="shared" si="0"/>
        <v>-28550</v>
      </c>
      <c r="I30" s="2"/>
    </row>
    <row r="31" spans="1:9">
      <c r="A31" s="51"/>
      <c r="B31" s="52"/>
      <c r="C31" s="53"/>
      <c r="D31" s="108"/>
      <c r="E31" s="94"/>
      <c r="F31" s="261"/>
      <c r="G31" s="251">
        <f t="shared" si="0"/>
        <v>-28550</v>
      </c>
      <c r="I31" s="2"/>
    </row>
    <row r="32" spans="1:9">
      <c r="A32" s="19"/>
      <c r="B32" s="20"/>
      <c r="C32" s="21"/>
      <c r="D32" s="34"/>
      <c r="E32" s="106"/>
      <c r="F32" s="260"/>
      <c r="G32" s="251">
        <f t="shared" si="0"/>
        <v>-28550</v>
      </c>
      <c r="I32" s="2"/>
    </row>
    <row r="33" spans="1:9">
      <c r="A33" s="23"/>
      <c r="B33" s="24"/>
      <c r="C33" s="25"/>
      <c r="D33" s="26"/>
      <c r="E33" s="88"/>
      <c r="F33" s="87"/>
      <c r="G33" s="251">
        <f t="shared" si="0"/>
        <v>-28550</v>
      </c>
      <c r="I33" s="2"/>
    </row>
    <row r="34" spans="1:9">
      <c r="A34" s="19"/>
      <c r="B34" s="20"/>
      <c r="C34" s="21"/>
      <c r="D34" s="34"/>
      <c r="E34" s="106"/>
      <c r="F34" s="260"/>
      <c r="G34" s="251">
        <f t="shared" si="0"/>
        <v>-28550</v>
      </c>
      <c r="I34" s="121"/>
    </row>
    <row r="35" spans="1:9">
      <c r="A35" s="31"/>
      <c r="B35" s="32"/>
      <c r="C35" s="33"/>
      <c r="D35" s="34"/>
      <c r="E35" s="35"/>
      <c r="F35" s="87"/>
      <c r="G35" s="251">
        <f t="shared" si="0"/>
        <v>-28550</v>
      </c>
      <c r="I35" s="82"/>
    </row>
    <row r="36" spans="1:9">
      <c r="A36" s="31"/>
      <c r="B36" s="32"/>
      <c r="C36" s="33"/>
      <c r="D36" s="45"/>
      <c r="E36" s="37"/>
      <c r="F36" s="87"/>
      <c r="G36" s="251">
        <f>(G35+E36)-F36</f>
        <v>-28550</v>
      </c>
      <c r="I36" s="122"/>
    </row>
    <row r="37" spans="1:9">
      <c r="A37" s="31"/>
      <c r="B37" s="32"/>
      <c r="C37" s="33"/>
      <c r="D37" s="45"/>
      <c r="E37" s="37"/>
      <c r="F37" s="87"/>
      <c r="G37" s="251">
        <f t="shared" si="0"/>
        <v>-28550</v>
      </c>
      <c r="I37" s="2"/>
    </row>
    <row r="38" spans="1:9">
      <c r="A38" s="31"/>
      <c r="B38" s="32"/>
      <c r="C38" s="33"/>
      <c r="D38" s="45"/>
      <c r="E38" s="37"/>
      <c r="F38" s="87"/>
      <c r="G38" s="251">
        <f>(G37+E38)-F38</f>
        <v>-28550</v>
      </c>
      <c r="I38" s="2"/>
    </row>
    <row r="39" spans="1:9">
      <c r="A39" s="31"/>
      <c r="B39" s="32"/>
      <c r="C39" s="33"/>
      <c r="D39" s="45"/>
      <c r="E39" s="37"/>
      <c r="F39" s="87"/>
      <c r="G39" s="251">
        <f t="shared" si="0"/>
        <v>-28550</v>
      </c>
      <c r="I39" s="2"/>
    </row>
    <row r="40" spans="1:9">
      <c r="A40" s="19"/>
      <c r="B40" s="20"/>
      <c r="C40" s="21"/>
      <c r="D40" s="45"/>
      <c r="E40" s="90"/>
      <c r="F40" s="260"/>
      <c r="G40" s="251">
        <f t="shared" si="0"/>
        <v>-28550</v>
      </c>
      <c r="I40" s="2"/>
    </row>
    <row r="41" spans="1:9">
      <c r="A41" s="31"/>
      <c r="B41" s="32"/>
      <c r="C41" s="33"/>
      <c r="D41" s="45"/>
      <c r="E41" s="37"/>
      <c r="F41" s="87"/>
      <c r="G41" s="251">
        <f t="shared" si="0"/>
        <v>-28550</v>
      </c>
      <c r="I41" s="2"/>
    </row>
    <row r="42" spans="1:9">
      <c r="A42" s="31"/>
      <c r="B42" s="32"/>
      <c r="C42" s="33"/>
      <c r="D42" s="45"/>
      <c r="E42" s="37"/>
      <c r="F42" s="87"/>
      <c r="G42" s="251">
        <f t="shared" si="0"/>
        <v>-28550</v>
      </c>
      <c r="I42" s="2"/>
    </row>
    <row r="43" spans="1:9">
      <c r="A43" s="31"/>
      <c r="B43" s="32"/>
      <c r="C43" s="33"/>
      <c r="D43" s="45"/>
      <c r="E43" s="37"/>
      <c r="F43" s="87"/>
      <c r="G43" s="251">
        <f t="shared" si="0"/>
        <v>-28550</v>
      </c>
      <c r="I43" s="2"/>
    </row>
    <row r="44" spans="1:9">
      <c r="A44" s="31"/>
      <c r="B44" s="32"/>
      <c r="C44" s="33"/>
      <c r="D44" s="45"/>
      <c r="E44" s="37"/>
      <c r="F44" s="87"/>
      <c r="G44" s="251">
        <f t="shared" si="0"/>
        <v>-28550</v>
      </c>
      <c r="I44" s="2"/>
    </row>
    <row r="45" spans="1:9">
      <c r="A45" s="31"/>
      <c r="B45" s="32"/>
      <c r="C45" s="33"/>
      <c r="D45" s="45"/>
      <c r="E45" s="37"/>
      <c r="F45" s="87"/>
      <c r="G45" s="251">
        <f t="shared" si="0"/>
        <v>-28550</v>
      </c>
      <c r="I45" s="2"/>
    </row>
    <row r="46" spans="1:9">
      <c r="A46" s="31"/>
      <c r="B46" s="32"/>
      <c r="C46" s="33"/>
      <c r="D46" s="45"/>
      <c r="E46" s="37"/>
      <c r="F46" s="87"/>
      <c r="G46" s="251">
        <f t="shared" si="0"/>
        <v>-28550</v>
      </c>
      <c r="I46" s="2"/>
    </row>
    <row r="47" spans="1:9">
      <c r="A47" s="63"/>
      <c r="B47" s="38"/>
      <c r="C47" s="39"/>
      <c r="D47" s="45"/>
      <c r="E47" s="92"/>
      <c r="F47" s="262"/>
      <c r="G47" s="251">
        <f t="shared" si="0"/>
        <v>-28550</v>
      </c>
      <c r="I47" s="2"/>
    </row>
    <row r="48" spans="1:9">
      <c r="A48" s="76"/>
      <c r="B48" s="77"/>
      <c r="C48" s="53"/>
      <c r="D48" s="26"/>
      <c r="E48" s="94"/>
      <c r="F48" s="263"/>
      <c r="G48" s="251">
        <f t="shared" si="0"/>
        <v>-28550</v>
      </c>
      <c r="I48" s="2"/>
    </row>
    <row r="49" spans="1:9">
      <c r="A49" s="31"/>
      <c r="B49" s="32"/>
      <c r="C49" s="33"/>
      <c r="D49" s="64"/>
      <c r="E49" s="35"/>
      <c r="F49" s="87"/>
      <c r="G49" s="251">
        <f t="shared" si="0"/>
        <v>-28550</v>
      </c>
      <c r="I49" s="2"/>
    </row>
    <row r="50" spans="1:9">
      <c r="A50" s="31"/>
      <c r="B50" s="32"/>
      <c r="C50" s="33"/>
      <c r="D50" s="64"/>
      <c r="E50" s="35"/>
      <c r="F50" s="87"/>
      <c r="G50" s="251">
        <f t="shared" si="0"/>
        <v>-28550</v>
      </c>
      <c r="I50" s="2"/>
    </row>
    <row r="51" spans="1:9">
      <c r="A51" s="31"/>
      <c r="B51" s="32"/>
      <c r="C51" s="33"/>
      <c r="D51" s="64"/>
      <c r="E51" s="35"/>
      <c r="F51" s="87"/>
      <c r="G51" s="251">
        <f t="shared" si="0"/>
        <v>-28550</v>
      </c>
      <c r="I51" s="2"/>
    </row>
    <row r="52" spans="1:9">
      <c r="A52" s="31"/>
      <c r="B52" s="32"/>
      <c r="C52" s="33"/>
      <c r="D52" s="64"/>
      <c r="E52" s="35"/>
      <c r="F52" s="87"/>
      <c r="G52" s="251">
        <f t="shared" si="0"/>
        <v>-28550</v>
      </c>
      <c r="I52" s="2"/>
    </row>
    <row r="53" spans="1:9">
      <c r="A53" s="31"/>
      <c r="B53" s="32"/>
      <c r="C53" s="33"/>
      <c r="D53" s="64"/>
      <c r="E53" s="35"/>
      <c r="F53" s="87"/>
      <c r="G53" s="251">
        <f t="shared" si="0"/>
        <v>-28550</v>
      </c>
      <c r="I53" s="2"/>
    </row>
    <row r="54" spans="1:9">
      <c r="A54" s="31"/>
      <c r="B54" s="32"/>
      <c r="C54" s="33"/>
      <c r="D54" s="65"/>
      <c r="E54" s="35"/>
      <c r="F54" s="87"/>
      <c r="G54" s="251">
        <f>(G53+E54)-F54</f>
        <v>-28550</v>
      </c>
    </row>
    <row r="55" spans="1:9">
      <c r="A55" s="31"/>
      <c r="B55" s="32"/>
      <c r="C55" s="33"/>
      <c r="D55" s="65"/>
      <c r="E55" s="35"/>
      <c r="F55" s="87"/>
      <c r="G55" s="251">
        <f>(G54+E55)-F55</f>
        <v>-28550</v>
      </c>
    </row>
    <row r="56" spans="1:9">
      <c r="A56" s="31"/>
      <c r="B56" s="32"/>
      <c r="C56" s="33"/>
      <c r="D56" s="65"/>
      <c r="E56" s="37"/>
      <c r="F56" s="87"/>
      <c r="G56" s="251">
        <f t="shared" ref="G56:G86" si="1">(G55+E56)-F56</f>
        <v>-28550</v>
      </c>
    </row>
    <row r="57" spans="1:9">
      <c r="A57" s="31"/>
      <c r="B57" s="32"/>
      <c r="C57" s="33"/>
      <c r="D57" s="65"/>
      <c r="E57" s="35"/>
      <c r="F57" s="87"/>
      <c r="G57" s="251">
        <f t="shared" si="1"/>
        <v>-28550</v>
      </c>
    </row>
    <row r="58" spans="1:9">
      <c r="A58" s="31"/>
      <c r="B58" s="32"/>
      <c r="C58" s="33"/>
      <c r="D58" s="65"/>
      <c r="E58" s="35"/>
      <c r="F58" s="87"/>
      <c r="G58" s="251">
        <f t="shared" si="1"/>
        <v>-28550</v>
      </c>
    </row>
    <row r="59" spans="1:9">
      <c r="A59" s="19"/>
      <c r="B59" s="20"/>
      <c r="C59" s="21"/>
      <c r="D59" s="65"/>
      <c r="E59" s="90"/>
      <c r="F59" s="87"/>
      <c r="G59" s="251">
        <f t="shared" si="1"/>
        <v>-28550</v>
      </c>
    </row>
    <row r="60" spans="1:9">
      <c r="A60" s="31"/>
      <c r="B60" s="32"/>
      <c r="C60" s="33"/>
      <c r="D60" s="34"/>
      <c r="E60" s="35"/>
      <c r="F60" s="87"/>
      <c r="G60" s="251">
        <f t="shared" si="1"/>
        <v>-28550</v>
      </c>
    </row>
    <row r="61" spans="1:9">
      <c r="A61" s="31"/>
      <c r="B61" s="32"/>
      <c r="C61" s="33"/>
      <c r="D61" s="34"/>
      <c r="E61" s="35"/>
      <c r="F61" s="87"/>
      <c r="G61" s="251">
        <f t="shared" si="1"/>
        <v>-28550</v>
      </c>
    </row>
    <row r="62" spans="1:9">
      <c r="A62" s="31"/>
      <c r="B62" s="32"/>
      <c r="C62" s="33"/>
      <c r="D62" s="34"/>
      <c r="E62" s="35"/>
      <c r="F62" s="87"/>
      <c r="G62" s="251">
        <f t="shared" si="1"/>
        <v>-28550</v>
      </c>
    </row>
    <row r="63" spans="1:9">
      <c r="A63" s="31"/>
      <c r="B63" s="32"/>
      <c r="C63" s="33"/>
      <c r="D63" s="34"/>
      <c r="E63" s="35"/>
      <c r="F63" s="87"/>
      <c r="G63" s="251">
        <f t="shared" si="1"/>
        <v>-28550</v>
      </c>
    </row>
    <row r="64" spans="1:9">
      <c r="A64" s="31"/>
      <c r="B64" s="32"/>
      <c r="C64" s="33"/>
      <c r="D64" s="34"/>
      <c r="E64" s="35"/>
      <c r="F64" s="87"/>
      <c r="G64" s="251">
        <f t="shared" si="1"/>
        <v>-28550</v>
      </c>
    </row>
    <row r="65" spans="1:7">
      <c r="A65" s="31"/>
      <c r="B65" s="32"/>
      <c r="C65" s="33"/>
      <c r="D65" s="34"/>
      <c r="E65" s="35"/>
      <c r="F65" s="87"/>
      <c r="G65" s="251">
        <f t="shared" si="1"/>
        <v>-28550</v>
      </c>
    </row>
    <row r="66" spans="1:7">
      <c r="A66" s="31"/>
      <c r="B66" s="32"/>
      <c r="C66" s="33"/>
      <c r="D66" s="34"/>
      <c r="E66" s="35"/>
      <c r="F66" s="87"/>
      <c r="G66" s="251">
        <f t="shared" si="1"/>
        <v>-28550</v>
      </c>
    </row>
    <row r="67" spans="1:7">
      <c r="A67" s="31"/>
      <c r="B67" s="32"/>
      <c r="C67" s="33"/>
      <c r="D67" s="34"/>
      <c r="E67" s="35"/>
      <c r="F67" s="87"/>
      <c r="G67" s="251">
        <f t="shared" si="1"/>
        <v>-28550</v>
      </c>
    </row>
    <row r="68" spans="1:7">
      <c r="A68" s="31"/>
      <c r="B68" s="32"/>
      <c r="C68" s="33"/>
      <c r="D68" s="36"/>
      <c r="E68" s="37"/>
      <c r="F68" s="87"/>
      <c r="G68" s="251">
        <f t="shared" si="1"/>
        <v>-28550</v>
      </c>
    </row>
    <row r="69" spans="1:7">
      <c r="A69" s="31"/>
      <c r="B69" s="32"/>
      <c r="C69" s="33"/>
      <c r="D69" s="36"/>
      <c r="E69" s="37"/>
      <c r="F69" s="87"/>
      <c r="G69" s="251">
        <f t="shared" si="1"/>
        <v>-28550</v>
      </c>
    </row>
    <row r="70" spans="1:7">
      <c r="A70" s="31"/>
      <c r="B70" s="32"/>
      <c r="C70" s="33"/>
      <c r="D70" s="34"/>
      <c r="E70" s="35"/>
      <c r="F70" s="87"/>
      <c r="G70" s="251">
        <f t="shared" si="1"/>
        <v>-28550</v>
      </c>
    </row>
    <row r="71" spans="1:7">
      <c r="A71" s="63"/>
      <c r="B71" s="38"/>
      <c r="C71" s="39"/>
      <c r="D71" s="40"/>
      <c r="E71" s="41"/>
      <c r="F71" s="262"/>
      <c r="G71" s="251">
        <f t="shared" si="1"/>
        <v>-28550</v>
      </c>
    </row>
    <row r="72" spans="1:7">
      <c r="A72" s="76"/>
      <c r="B72" s="77"/>
      <c r="C72" s="53"/>
      <c r="D72" s="26"/>
      <c r="E72" s="94"/>
      <c r="F72" s="264"/>
      <c r="G72" s="251">
        <f t="shared" si="1"/>
        <v>-28550</v>
      </c>
    </row>
    <row r="73" spans="1:7">
      <c r="A73" s="47"/>
      <c r="B73" s="43"/>
      <c r="C73" s="44"/>
      <c r="D73" s="45"/>
      <c r="E73" s="46"/>
      <c r="F73" s="265"/>
      <c r="G73" s="251">
        <f t="shared" si="1"/>
        <v>-28550</v>
      </c>
    </row>
    <row r="74" spans="1:7">
      <c r="A74" s="47"/>
      <c r="B74" s="43"/>
      <c r="C74" s="44"/>
      <c r="D74" s="45"/>
      <c r="E74" s="46"/>
      <c r="F74" s="265"/>
      <c r="G74" s="251">
        <f t="shared" si="1"/>
        <v>-28550</v>
      </c>
    </row>
    <row r="75" spans="1:7">
      <c r="A75" s="47"/>
      <c r="B75" s="43"/>
      <c r="C75" s="44"/>
      <c r="D75" s="45"/>
      <c r="E75" s="46"/>
      <c r="F75" s="265"/>
      <c r="G75" s="251">
        <f t="shared" si="1"/>
        <v>-28550</v>
      </c>
    </row>
    <row r="76" spans="1:7">
      <c r="A76" s="47"/>
      <c r="B76" s="43"/>
      <c r="C76" s="44"/>
      <c r="D76" s="45"/>
      <c r="E76" s="46"/>
      <c r="F76" s="265"/>
      <c r="G76" s="251">
        <f t="shared" si="1"/>
        <v>-28550</v>
      </c>
    </row>
    <row r="77" spans="1:7">
      <c r="A77" s="47"/>
      <c r="B77" s="43"/>
      <c r="C77" s="44"/>
      <c r="D77" s="45"/>
      <c r="E77" s="46"/>
      <c r="F77" s="265"/>
      <c r="G77" s="251">
        <f t="shared" si="1"/>
        <v>-28550</v>
      </c>
    </row>
    <row r="78" spans="1:7">
      <c r="A78" s="47"/>
      <c r="B78" s="43"/>
      <c r="C78" s="44"/>
      <c r="D78" s="45"/>
      <c r="E78" s="46"/>
      <c r="F78" s="265"/>
      <c r="G78" s="251">
        <f t="shared" si="1"/>
        <v>-28550</v>
      </c>
    </row>
    <row r="79" spans="1:7">
      <c r="A79" s="47"/>
      <c r="B79" s="43"/>
      <c r="C79" s="44"/>
      <c r="D79" s="45"/>
      <c r="E79" s="46"/>
      <c r="F79" s="265"/>
      <c r="G79" s="251">
        <f t="shared" si="1"/>
        <v>-28550</v>
      </c>
    </row>
    <row r="80" spans="1:7">
      <c r="A80" s="47"/>
      <c r="B80" s="43"/>
      <c r="C80" s="44"/>
      <c r="D80" s="45"/>
      <c r="E80" s="46"/>
      <c r="F80" s="265"/>
      <c r="G80" s="251">
        <f t="shared" si="1"/>
        <v>-28550</v>
      </c>
    </row>
    <row r="81" spans="1:7">
      <c r="A81" s="47"/>
      <c r="B81" s="43"/>
      <c r="C81" s="44"/>
      <c r="D81" s="45"/>
      <c r="E81" s="46"/>
      <c r="F81" s="265"/>
      <c r="G81" s="251">
        <f t="shared" si="1"/>
        <v>-28550</v>
      </c>
    </row>
    <row r="82" spans="1:7">
      <c r="A82" s="48"/>
      <c r="B82" s="32"/>
      <c r="C82" s="33"/>
      <c r="D82" s="45"/>
      <c r="E82" s="37"/>
      <c r="F82" s="87"/>
      <c r="G82" s="251">
        <f t="shared" si="1"/>
        <v>-28550</v>
      </c>
    </row>
    <row r="83" spans="1:7">
      <c r="A83" s="48"/>
      <c r="B83" s="32"/>
      <c r="C83" s="49"/>
      <c r="D83" s="45"/>
      <c r="E83" s="90"/>
      <c r="F83" s="87"/>
      <c r="G83" s="251">
        <f t="shared" si="1"/>
        <v>-28550</v>
      </c>
    </row>
    <row r="84" spans="1:7">
      <c r="A84" s="66"/>
      <c r="B84" s="70"/>
      <c r="C84" s="69"/>
      <c r="D84" s="62"/>
      <c r="E84" s="99"/>
      <c r="F84" s="266"/>
      <c r="G84" s="251">
        <f t="shared" si="1"/>
        <v>-28550</v>
      </c>
    </row>
    <row r="85" spans="1:7">
      <c r="A85" s="71"/>
      <c r="B85" s="67"/>
      <c r="C85" s="68"/>
      <c r="D85" s="72"/>
      <c r="E85" s="99"/>
      <c r="F85" s="266"/>
      <c r="G85" s="251">
        <f t="shared" si="1"/>
        <v>-28550</v>
      </c>
    </row>
    <row r="86" spans="1:7" ht="15.75" thickBot="1">
      <c r="A86" s="71"/>
      <c r="B86" s="67"/>
      <c r="C86" s="68"/>
      <c r="D86" s="72"/>
      <c r="E86" s="99"/>
      <c r="F86" s="266"/>
      <c r="G86" s="252">
        <f t="shared" si="1"/>
        <v>-28550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267">
        <f>SUM(F6:F86)</f>
        <v>28550</v>
      </c>
      <c r="G87" s="253">
        <f>E87-F87</f>
        <v>-28550</v>
      </c>
    </row>
    <row r="88" spans="1:7">
      <c r="G88" s="254"/>
    </row>
    <row r="89" spans="1:7">
      <c r="G89" s="254"/>
    </row>
    <row r="90" spans="1:7">
      <c r="G90" s="255"/>
    </row>
    <row r="91" spans="1:7">
      <c r="G91" s="255"/>
    </row>
    <row r="92" spans="1:7">
      <c r="G92" s="255"/>
    </row>
    <row r="93" spans="1:7">
      <c r="G93" s="255"/>
    </row>
  </sheetData>
  <mergeCells count="2">
    <mergeCell ref="C1:E1"/>
    <mergeCell ref="E3:F3"/>
  </mergeCells>
  <phoneticPr fontId="4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G93"/>
  <sheetViews>
    <sheetView workbookViewId="0">
      <selection activeCell="D19" sqref="D19"/>
    </sheetView>
  </sheetViews>
  <sheetFormatPr baseColWidth="10" defaultRowHeight="15"/>
  <cols>
    <col min="2" max="2" width="8.5703125" customWidth="1"/>
    <col min="3" max="3" width="25.28515625" customWidth="1"/>
    <col min="5" max="5" width="13.42578125" style="83" bestFit="1" customWidth="1"/>
    <col min="6" max="6" width="13.42578125" style="256" bestFit="1" customWidth="1"/>
    <col min="7" max="7" width="16.7109375" style="245" customWidth="1"/>
  </cols>
  <sheetData>
    <row r="1" spans="1:7" ht="15.75" thickBot="1">
      <c r="A1" s="7"/>
      <c r="B1" s="8"/>
      <c r="C1" s="313" t="s">
        <v>100</v>
      </c>
      <c r="D1" s="314"/>
      <c r="E1" s="315"/>
    </row>
    <row r="2" spans="1:7" ht="15.75" thickBot="1">
      <c r="A2" s="7"/>
      <c r="B2" s="8"/>
      <c r="C2" s="8"/>
      <c r="D2" s="58"/>
      <c r="E2" s="79"/>
    </row>
    <row r="3" spans="1:7" ht="15.75" thickBot="1">
      <c r="A3" s="9"/>
      <c r="B3" s="10"/>
      <c r="C3" s="9"/>
      <c r="D3" s="59"/>
      <c r="E3" s="316" t="s">
        <v>0</v>
      </c>
      <c r="F3" s="317"/>
      <c r="G3" s="246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247" t="s">
        <v>6</v>
      </c>
    </row>
    <row r="5" spans="1:7" ht="15.75" thickBot="1">
      <c r="A5" s="15"/>
      <c r="B5" s="16"/>
      <c r="C5" s="17"/>
      <c r="D5" s="61"/>
      <c r="E5" s="81"/>
      <c r="F5" s="257"/>
      <c r="G5" s="248"/>
    </row>
    <row r="6" spans="1:7" ht="15.75" thickBot="1">
      <c r="A6" s="31">
        <v>41283</v>
      </c>
      <c r="B6" s="32">
        <v>3289</v>
      </c>
      <c r="C6" s="33" t="s">
        <v>101</v>
      </c>
      <c r="D6" s="274"/>
      <c r="E6" s="220"/>
      <c r="F6" s="296">
        <v>30000</v>
      </c>
      <c r="G6" s="249">
        <f>(G5+E6)-F6</f>
        <v>-30000</v>
      </c>
    </row>
    <row r="7" spans="1:7">
      <c r="A7" s="31">
        <v>41283</v>
      </c>
      <c r="B7" s="32">
        <v>3290</v>
      </c>
      <c r="C7" s="33" t="s">
        <v>102</v>
      </c>
      <c r="D7" s="278"/>
      <c r="E7" s="37"/>
      <c r="F7" s="87">
        <v>20000</v>
      </c>
      <c r="G7" s="250">
        <f>(G6+E7)-F7</f>
        <v>-50000</v>
      </c>
    </row>
    <row r="8" spans="1:7">
      <c r="A8" s="31"/>
      <c r="B8" s="32"/>
      <c r="C8" s="33"/>
      <c r="D8" s="276"/>
      <c r="E8" s="37"/>
      <c r="F8" s="87"/>
      <c r="G8" s="251">
        <f>(G7+E8)-F8</f>
        <v>-50000</v>
      </c>
    </row>
    <row r="9" spans="1:7">
      <c r="A9" s="31"/>
      <c r="B9" s="32"/>
      <c r="C9" s="33"/>
      <c r="D9" s="279"/>
      <c r="E9" s="37"/>
      <c r="F9" s="87"/>
      <c r="G9" s="251">
        <f>(G8+E9)-F9</f>
        <v>-50000</v>
      </c>
    </row>
    <row r="10" spans="1:7">
      <c r="A10" s="31"/>
      <c r="B10" s="32"/>
      <c r="C10" s="33"/>
      <c r="D10" s="279"/>
      <c r="E10" s="37"/>
      <c r="F10" s="87"/>
      <c r="G10" s="251">
        <f>(G9+E10)-F10</f>
        <v>-50000</v>
      </c>
    </row>
    <row r="11" spans="1:7">
      <c r="A11" s="31"/>
      <c r="B11" s="32"/>
      <c r="C11" s="33"/>
      <c r="D11" s="279"/>
      <c r="E11" s="37"/>
      <c r="F11" s="87"/>
      <c r="G11" s="251">
        <f t="shared" ref="G11:G53" si="0">(G10+E11)-F11</f>
        <v>-50000</v>
      </c>
    </row>
    <row r="12" spans="1:7">
      <c r="A12" s="31"/>
      <c r="B12" s="32"/>
      <c r="C12" s="33"/>
      <c r="D12" s="279"/>
      <c r="E12" s="37"/>
      <c r="F12" s="87"/>
      <c r="G12" s="251">
        <f t="shared" si="0"/>
        <v>-50000</v>
      </c>
    </row>
    <row r="13" spans="1:7">
      <c r="A13" s="31"/>
      <c r="B13" s="32"/>
      <c r="C13" s="33"/>
      <c r="D13" s="279"/>
      <c r="E13" s="37"/>
      <c r="F13" s="87"/>
      <c r="G13" s="251">
        <f t="shared" si="0"/>
        <v>-50000</v>
      </c>
    </row>
    <row r="14" spans="1:7">
      <c r="A14" s="31"/>
      <c r="B14" s="32"/>
      <c r="C14" s="33"/>
      <c r="D14" s="279"/>
      <c r="E14" s="37"/>
      <c r="F14" s="87"/>
      <c r="G14" s="251">
        <f t="shared" si="0"/>
        <v>-50000</v>
      </c>
    </row>
    <row r="15" spans="1:7">
      <c r="A15" s="23"/>
      <c r="B15" s="24"/>
      <c r="C15" s="25"/>
      <c r="D15" s="26"/>
      <c r="E15" s="27"/>
      <c r="F15" s="87"/>
      <c r="G15" s="251">
        <f t="shared" si="0"/>
        <v>-50000</v>
      </c>
    </row>
    <row r="16" spans="1:7">
      <c r="A16" s="23"/>
      <c r="B16" s="24"/>
      <c r="C16" s="25"/>
      <c r="D16" s="26"/>
      <c r="E16" s="27"/>
      <c r="F16" s="87"/>
      <c r="G16" s="251">
        <f t="shared" si="0"/>
        <v>-50000</v>
      </c>
    </row>
    <row r="17" spans="1:7">
      <c r="A17" s="23"/>
      <c r="B17" s="24"/>
      <c r="C17" s="25"/>
      <c r="D17" s="26"/>
      <c r="E17" s="27"/>
      <c r="F17" s="87"/>
      <c r="G17" s="251">
        <f t="shared" si="0"/>
        <v>-50000</v>
      </c>
    </row>
    <row r="18" spans="1:7">
      <c r="A18" s="23"/>
      <c r="B18" s="24"/>
      <c r="C18" s="25"/>
      <c r="D18" s="26"/>
      <c r="E18" s="29"/>
      <c r="F18" s="87"/>
      <c r="G18" s="251">
        <f t="shared" si="0"/>
        <v>-50000</v>
      </c>
    </row>
    <row r="19" spans="1:7">
      <c r="A19" s="23"/>
      <c r="B19" s="24"/>
      <c r="C19" s="25"/>
      <c r="D19" s="26"/>
      <c r="E19" s="29"/>
      <c r="F19" s="87"/>
      <c r="G19" s="251">
        <f t="shared" si="0"/>
        <v>-50000</v>
      </c>
    </row>
    <row r="20" spans="1:7">
      <c r="A20" s="23"/>
      <c r="B20" s="24"/>
      <c r="C20" s="25"/>
      <c r="D20" s="26"/>
      <c r="E20" s="29"/>
      <c r="F20" s="87"/>
      <c r="G20" s="251">
        <f t="shared" si="0"/>
        <v>-50000</v>
      </c>
    </row>
    <row r="21" spans="1:7">
      <c r="A21" s="23"/>
      <c r="B21" s="24"/>
      <c r="C21" s="25"/>
      <c r="D21" s="26"/>
      <c r="E21" s="29"/>
      <c r="F21" s="87"/>
      <c r="G21" s="251">
        <f t="shared" si="0"/>
        <v>-50000</v>
      </c>
    </row>
    <row r="22" spans="1:7">
      <c r="A22" s="23"/>
      <c r="B22" s="24"/>
      <c r="C22" s="25"/>
      <c r="D22" s="26"/>
      <c r="E22" s="29"/>
      <c r="F22" s="87"/>
      <c r="G22" s="251">
        <f t="shared" si="0"/>
        <v>-50000</v>
      </c>
    </row>
    <row r="23" spans="1:7">
      <c r="A23" s="23"/>
      <c r="B23" s="24"/>
      <c r="C23" s="25"/>
      <c r="D23" s="26"/>
      <c r="E23" s="29"/>
      <c r="F23" s="87"/>
      <c r="G23" s="251">
        <f t="shared" si="0"/>
        <v>-50000</v>
      </c>
    </row>
    <row r="24" spans="1:7">
      <c r="A24" s="23"/>
      <c r="B24" s="24"/>
      <c r="C24" s="25"/>
      <c r="D24" s="26"/>
      <c r="E24" s="29"/>
      <c r="F24" s="87"/>
      <c r="G24" s="251">
        <f t="shared" si="0"/>
        <v>-50000</v>
      </c>
    </row>
    <row r="25" spans="1:7">
      <c r="A25" s="51"/>
      <c r="B25" s="52"/>
      <c r="C25" s="52"/>
      <c r="D25" s="104"/>
      <c r="E25" s="105"/>
      <c r="F25" s="259"/>
      <c r="G25" s="251">
        <f t="shared" si="0"/>
        <v>-50000</v>
      </c>
    </row>
    <row r="26" spans="1:7">
      <c r="A26" s="19"/>
      <c r="B26" s="20"/>
      <c r="C26" s="21"/>
      <c r="D26" s="42"/>
      <c r="E26" s="106"/>
      <c r="F26" s="260"/>
      <c r="G26" s="251">
        <f t="shared" si="0"/>
        <v>-50000</v>
      </c>
    </row>
    <row r="27" spans="1:7">
      <c r="A27" s="19"/>
      <c r="B27" s="20"/>
      <c r="C27" s="21"/>
      <c r="D27" s="34"/>
      <c r="E27" s="107"/>
      <c r="F27" s="260"/>
      <c r="G27" s="251">
        <f t="shared" si="0"/>
        <v>-50000</v>
      </c>
    </row>
    <row r="28" spans="1:7">
      <c r="A28" s="19"/>
      <c r="B28" s="20"/>
      <c r="C28" s="21"/>
      <c r="D28" s="34"/>
      <c r="E28" s="106"/>
      <c r="F28" s="260"/>
      <c r="G28" s="251">
        <f t="shared" si="0"/>
        <v>-50000</v>
      </c>
    </row>
    <row r="29" spans="1:7">
      <c r="A29" s="19"/>
      <c r="B29" s="20"/>
      <c r="C29" s="21"/>
      <c r="D29" s="34"/>
      <c r="E29" s="106"/>
      <c r="F29" s="260"/>
      <c r="G29" s="251">
        <f t="shared" si="0"/>
        <v>-50000</v>
      </c>
    </row>
    <row r="30" spans="1:7">
      <c r="A30" s="19"/>
      <c r="B30" s="20"/>
      <c r="C30" s="21"/>
      <c r="D30" s="34"/>
      <c r="E30" s="106"/>
      <c r="F30" s="260"/>
      <c r="G30" s="251">
        <f t="shared" si="0"/>
        <v>-50000</v>
      </c>
    </row>
    <row r="31" spans="1:7">
      <c r="A31" s="51"/>
      <c r="B31" s="52"/>
      <c r="C31" s="53"/>
      <c r="D31" s="108"/>
      <c r="E31" s="94"/>
      <c r="F31" s="261"/>
      <c r="G31" s="251">
        <f t="shared" si="0"/>
        <v>-50000</v>
      </c>
    </row>
    <row r="32" spans="1:7">
      <c r="A32" s="19"/>
      <c r="B32" s="20"/>
      <c r="C32" s="21"/>
      <c r="D32" s="34"/>
      <c r="E32" s="106"/>
      <c r="F32" s="260"/>
      <c r="G32" s="251">
        <f t="shared" si="0"/>
        <v>-50000</v>
      </c>
    </row>
    <row r="33" spans="1:7">
      <c r="A33" s="23"/>
      <c r="B33" s="24"/>
      <c r="C33" s="25"/>
      <c r="D33" s="26"/>
      <c r="E33" s="88"/>
      <c r="F33" s="87"/>
      <c r="G33" s="251">
        <f t="shared" si="0"/>
        <v>-50000</v>
      </c>
    </row>
    <row r="34" spans="1:7">
      <c r="A34" s="19"/>
      <c r="B34" s="20"/>
      <c r="C34" s="21"/>
      <c r="D34" s="34"/>
      <c r="E34" s="106"/>
      <c r="F34" s="260"/>
      <c r="G34" s="251">
        <f t="shared" si="0"/>
        <v>-50000</v>
      </c>
    </row>
    <row r="35" spans="1:7">
      <c r="A35" s="31"/>
      <c r="B35" s="32"/>
      <c r="C35" s="33"/>
      <c r="D35" s="34"/>
      <c r="E35" s="35"/>
      <c r="F35" s="87"/>
      <c r="G35" s="251">
        <f t="shared" si="0"/>
        <v>-50000</v>
      </c>
    </row>
    <row r="36" spans="1:7">
      <c r="A36" s="31"/>
      <c r="B36" s="32"/>
      <c r="C36" s="33"/>
      <c r="D36" s="45"/>
      <c r="E36" s="37"/>
      <c r="F36" s="87"/>
      <c r="G36" s="251">
        <f>(G35+E36)-F36</f>
        <v>-50000</v>
      </c>
    </row>
    <row r="37" spans="1:7">
      <c r="A37" s="31"/>
      <c r="B37" s="32"/>
      <c r="C37" s="33"/>
      <c r="D37" s="45"/>
      <c r="E37" s="37"/>
      <c r="F37" s="87"/>
      <c r="G37" s="251">
        <f t="shared" si="0"/>
        <v>-50000</v>
      </c>
    </row>
    <row r="38" spans="1:7">
      <c r="A38" s="31"/>
      <c r="B38" s="32"/>
      <c r="C38" s="33"/>
      <c r="D38" s="45"/>
      <c r="E38" s="37"/>
      <c r="F38" s="87"/>
      <c r="G38" s="251">
        <f>(G37+E38)-F38</f>
        <v>-50000</v>
      </c>
    </row>
    <row r="39" spans="1:7">
      <c r="A39" s="31"/>
      <c r="B39" s="32"/>
      <c r="C39" s="33"/>
      <c r="D39" s="45"/>
      <c r="E39" s="37"/>
      <c r="F39" s="87"/>
      <c r="G39" s="251">
        <f t="shared" si="0"/>
        <v>-50000</v>
      </c>
    </row>
    <row r="40" spans="1:7">
      <c r="A40" s="19"/>
      <c r="B40" s="20"/>
      <c r="C40" s="21"/>
      <c r="D40" s="45"/>
      <c r="E40" s="90"/>
      <c r="F40" s="260"/>
      <c r="G40" s="251">
        <f t="shared" si="0"/>
        <v>-50000</v>
      </c>
    </row>
    <row r="41" spans="1:7">
      <c r="A41" s="31"/>
      <c r="B41" s="32"/>
      <c r="C41" s="33"/>
      <c r="D41" s="45"/>
      <c r="E41" s="37"/>
      <c r="F41" s="87"/>
      <c r="G41" s="251">
        <f t="shared" si="0"/>
        <v>-50000</v>
      </c>
    </row>
    <row r="42" spans="1:7">
      <c r="A42" s="31"/>
      <c r="B42" s="32"/>
      <c r="C42" s="33"/>
      <c r="D42" s="45"/>
      <c r="E42" s="37"/>
      <c r="F42" s="87"/>
      <c r="G42" s="251">
        <f t="shared" si="0"/>
        <v>-50000</v>
      </c>
    </row>
    <row r="43" spans="1:7">
      <c r="A43" s="31"/>
      <c r="B43" s="32"/>
      <c r="C43" s="33"/>
      <c r="D43" s="45"/>
      <c r="E43" s="37"/>
      <c r="F43" s="87"/>
      <c r="G43" s="251">
        <f t="shared" si="0"/>
        <v>-50000</v>
      </c>
    </row>
    <row r="44" spans="1:7">
      <c r="A44" s="31"/>
      <c r="B44" s="32"/>
      <c r="C44" s="33"/>
      <c r="D44" s="45"/>
      <c r="E44" s="37"/>
      <c r="F44" s="87"/>
      <c r="G44" s="251">
        <f t="shared" si="0"/>
        <v>-50000</v>
      </c>
    </row>
    <row r="45" spans="1:7">
      <c r="A45" s="31"/>
      <c r="B45" s="32"/>
      <c r="C45" s="33"/>
      <c r="D45" s="45"/>
      <c r="E45" s="37"/>
      <c r="F45" s="87"/>
      <c r="G45" s="251">
        <f t="shared" si="0"/>
        <v>-50000</v>
      </c>
    </row>
    <row r="46" spans="1:7">
      <c r="A46" s="31"/>
      <c r="B46" s="32"/>
      <c r="C46" s="33"/>
      <c r="D46" s="45"/>
      <c r="E46" s="37"/>
      <c r="F46" s="87"/>
      <c r="G46" s="251">
        <f t="shared" si="0"/>
        <v>-50000</v>
      </c>
    </row>
    <row r="47" spans="1:7">
      <c r="A47" s="63"/>
      <c r="B47" s="38"/>
      <c r="C47" s="39"/>
      <c r="D47" s="45"/>
      <c r="E47" s="92"/>
      <c r="F47" s="262"/>
      <c r="G47" s="251">
        <f t="shared" si="0"/>
        <v>-50000</v>
      </c>
    </row>
    <row r="48" spans="1:7">
      <c r="A48" s="76"/>
      <c r="B48" s="77"/>
      <c r="C48" s="53"/>
      <c r="D48" s="26"/>
      <c r="E48" s="94"/>
      <c r="F48" s="263"/>
      <c r="G48" s="251">
        <f t="shared" si="0"/>
        <v>-50000</v>
      </c>
    </row>
    <row r="49" spans="1:7">
      <c r="A49" s="31"/>
      <c r="B49" s="32"/>
      <c r="C49" s="33"/>
      <c r="D49" s="64"/>
      <c r="E49" s="35"/>
      <c r="F49" s="87"/>
      <c r="G49" s="251">
        <f t="shared" si="0"/>
        <v>-50000</v>
      </c>
    </row>
    <row r="50" spans="1:7">
      <c r="A50" s="31"/>
      <c r="B50" s="32"/>
      <c r="C50" s="33"/>
      <c r="D50" s="64"/>
      <c r="E50" s="35"/>
      <c r="F50" s="87"/>
      <c r="G50" s="251">
        <f t="shared" si="0"/>
        <v>-50000</v>
      </c>
    </row>
    <row r="51" spans="1:7">
      <c r="A51" s="31"/>
      <c r="B51" s="32"/>
      <c r="C51" s="33"/>
      <c r="D51" s="64"/>
      <c r="E51" s="35"/>
      <c r="F51" s="87"/>
      <c r="G51" s="251">
        <f t="shared" si="0"/>
        <v>-50000</v>
      </c>
    </row>
    <row r="52" spans="1:7">
      <c r="A52" s="31"/>
      <c r="B52" s="32"/>
      <c r="C52" s="33"/>
      <c r="D52" s="64"/>
      <c r="E52" s="35"/>
      <c r="F52" s="87"/>
      <c r="G52" s="251">
        <f t="shared" si="0"/>
        <v>-50000</v>
      </c>
    </row>
    <row r="53" spans="1:7">
      <c r="A53" s="31"/>
      <c r="B53" s="32"/>
      <c r="C53" s="33"/>
      <c r="D53" s="64"/>
      <c r="E53" s="35"/>
      <c r="F53" s="87"/>
      <c r="G53" s="251">
        <f t="shared" si="0"/>
        <v>-50000</v>
      </c>
    </row>
    <row r="54" spans="1:7">
      <c r="A54" s="31"/>
      <c r="B54" s="32"/>
      <c r="C54" s="33"/>
      <c r="D54" s="65"/>
      <c r="E54" s="35"/>
      <c r="F54" s="87"/>
      <c r="G54" s="251">
        <f>(G53+E54)-F54</f>
        <v>-50000</v>
      </c>
    </row>
    <row r="55" spans="1:7">
      <c r="A55" s="31"/>
      <c r="B55" s="32"/>
      <c r="C55" s="33"/>
      <c r="D55" s="65"/>
      <c r="E55" s="35"/>
      <c r="F55" s="87"/>
      <c r="G55" s="251">
        <f>(G54+E55)-F55</f>
        <v>-50000</v>
      </c>
    </row>
    <row r="56" spans="1:7">
      <c r="A56" s="31"/>
      <c r="B56" s="32"/>
      <c r="C56" s="33"/>
      <c r="D56" s="65"/>
      <c r="E56" s="37"/>
      <c r="F56" s="87"/>
      <c r="G56" s="251">
        <f t="shared" ref="G56:G86" si="1">(G55+E56)-F56</f>
        <v>-50000</v>
      </c>
    </row>
    <row r="57" spans="1:7">
      <c r="A57" s="31"/>
      <c r="B57" s="32"/>
      <c r="C57" s="33"/>
      <c r="D57" s="65"/>
      <c r="E57" s="35"/>
      <c r="F57" s="87"/>
      <c r="G57" s="251">
        <f t="shared" si="1"/>
        <v>-50000</v>
      </c>
    </row>
    <row r="58" spans="1:7">
      <c r="A58" s="31"/>
      <c r="B58" s="32"/>
      <c r="C58" s="33"/>
      <c r="D58" s="65"/>
      <c r="E58" s="35"/>
      <c r="F58" s="87"/>
      <c r="G58" s="251">
        <f t="shared" si="1"/>
        <v>-50000</v>
      </c>
    </row>
    <row r="59" spans="1:7">
      <c r="A59" s="19"/>
      <c r="B59" s="20"/>
      <c r="C59" s="21"/>
      <c r="D59" s="65"/>
      <c r="E59" s="90"/>
      <c r="F59" s="87"/>
      <c r="G59" s="251">
        <f t="shared" si="1"/>
        <v>-50000</v>
      </c>
    </row>
    <row r="60" spans="1:7">
      <c r="A60" s="31"/>
      <c r="B60" s="32"/>
      <c r="C60" s="33"/>
      <c r="D60" s="34"/>
      <c r="E60" s="35"/>
      <c r="F60" s="87"/>
      <c r="G60" s="251">
        <f t="shared" si="1"/>
        <v>-50000</v>
      </c>
    </row>
    <row r="61" spans="1:7">
      <c r="A61" s="31"/>
      <c r="B61" s="32"/>
      <c r="C61" s="33"/>
      <c r="D61" s="34"/>
      <c r="E61" s="35"/>
      <c r="F61" s="87"/>
      <c r="G61" s="251">
        <f t="shared" si="1"/>
        <v>-50000</v>
      </c>
    </row>
    <row r="62" spans="1:7">
      <c r="A62" s="31"/>
      <c r="B62" s="32"/>
      <c r="C62" s="33"/>
      <c r="D62" s="34"/>
      <c r="E62" s="35"/>
      <c r="F62" s="87"/>
      <c r="G62" s="251">
        <f t="shared" si="1"/>
        <v>-50000</v>
      </c>
    </row>
    <row r="63" spans="1:7">
      <c r="A63" s="31"/>
      <c r="B63" s="32"/>
      <c r="C63" s="33"/>
      <c r="D63" s="34"/>
      <c r="E63" s="35"/>
      <c r="F63" s="87"/>
      <c r="G63" s="251">
        <f t="shared" si="1"/>
        <v>-50000</v>
      </c>
    </row>
    <row r="64" spans="1:7">
      <c r="A64" s="31"/>
      <c r="B64" s="32"/>
      <c r="C64" s="33"/>
      <c r="D64" s="34"/>
      <c r="E64" s="35"/>
      <c r="F64" s="87"/>
      <c r="G64" s="251">
        <f t="shared" si="1"/>
        <v>-50000</v>
      </c>
    </row>
    <row r="65" spans="1:7">
      <c r="A65" s="31"/>
      <c r="B65" s="32"/>
      <c r="C65" s="33"/>
      <c r="D65" s="34"/>
      <c r="E65" s="35"/>
      <c r="F65" s="87"/>
      <c r="G65" s="251">
        <f t="shared" si="1"/>
        <v>-50000</v>
      </c>
    </row>
    <row r="66" spans="1:7">
      <c r="A66" s="31"/>
      <c r="B66" s="32"/>
      <c r="C66" s="33"/>
      <c r="D66" s="34"/>
      <c r="E66" s="35"/>
      <c r="F66" s="87"/>
      <c r="G66" s="251">
        <f t="shared" si="1"/>
        <v>-50000</v>
      </c>
    </row>
    <row r="67" spans="1:7">
      <c r="A67" s="31"/>
      <c r="B67" s="32"/>
      <c r="C67" s="33"/>
      <c r="D67" s="34"/>
      <c r="E67" s="35"/>
      <c r="F67" s="87"/>
      <c r="G67" s="251">
        <f t="shared" si="1"/>
        <v>-50000</v>
      </c>
    </row>
    <row r="68" spans="1:7">
      <c r="A68" s="31"/>
      <c r="B68" s="32"/>
      <c r="C68" s="33"/>
      <c r="D68" s="36"/>
      <c r="E68" s="37"/>
      <c r="F68" s="87"/>
      <c r="G68" s="251">
        <f t="shared" si="1"/>
        <v>-50000</v>
      </c>
    </row>
    <row r="69" spans="1:7">
      <c r="A69" s="31"/>
      <c r="B69" s="32"/>
      <c r="C69" s="33"/>
      <c r="D69" s="36"/>
      <c r="E69" s="37"/>
      <c r="F69" s="87"/>
      <c r="G69" s="251">
        <f t="shared" si="1"/>
        <v>-50000</v>
      </c>
    </row>
    <row r="70" spans="1:7">
      <c r="A70" s="31"/>
      <c r="B70" s="32"/>
      <c r="C70" s="33"/>
      <c r="D70" s="34"/>
      <c r="E70" s="35"/>
      <c r="F70" s="87"/>
      <c r="G70" s="251">
        <f t="shared" si="1"/>
        <v>-50000</v>
      </c>
    </row>
    <row r="71" spans="1:7">
      <c r="A71" s="63"/>
      <c r="B71" s="38"/>
      <c r="C71" s="39"/>
      <c r="D71" s="40"/>
      <c r="E71" s="41"/>
      <c r="F71" s="262"/>
      <c r="G71" s="251">
        <f t="shared" si="1"/>
        <v>-50000</v>
      </c>
    </row>
    <row r="72" spans="1:7">
      <c r="A72" s="76"/>
      <c r="B72" s="77"/>
      <c r="C72" s="53"/>
      <c r="D72" s="26"/>
      <c r="E72" s="94"/>
      <c r="F72" s="264"/>
      <c r="G72" s="251">
        <f t="shared" si="1"/>
        <v>-50000</v>
      </c>
    </row>
    <row r="73" spans="1:7">
      <c r="A73" s="47"/>
      <c r="B73" s="43"/>
      <c r="C73" s="44"/>
      <c r="D73" s="45"/>
      <c r="E73" s="46"/>
      <c r="F73" s="265"/>
      <c r="G73" s="251">
        <f t="shared" si="1"/>
        <v>-50000</v>
      </c>
    </row>
    <row r="74" spans="1:7">
      <c r="A74" s="47"/>
      <c r="B74" s="43"/>
      <c r="C74" s="44"/>
      <c r="D74" s="45"/>
      <c r="E74" s="46"/>
      <c r="F74" s="265"/>
      <c r="G74" s="251">
        <f t="shared" si="1"/>
        <v>-50000</v>
      </c>
    </row>
    <row r="75" spans="1:7">
      <c r="A75" s="47"/>
      <c r="B75" s="43"/>
      <c r="C75" s="44"/>
      <c r="D75" s="45"/>
      <c r="E75" s="46"/>
      <c r="F75" s="265"/>
      <c r="G75" s="251">
        <f t="shared" si="1"/>
        <v>-50000</v>
      </c>
    </row>
    <row r="76" spans="1:7">
      <c r="A76" s="47"/>
      <c r="B76" s="43"/>
      <c r="C76" s="44"/>
      <c r="D76" s="45"/>
      <c r="E76" s="46"/>
      <c r="F76" s="265"/>
      <c r="G76" s="251">
        <f t="shared" si="1"/>
        <v>-50000</v>
      </c>
    </row>
    <row r="77" spans="1:7">
      <c r="A77" s="47"/>
      <c r="B77" s="43"/>
      <c r="C77" s="44"/>
      <c r="D77" s="45"/>
      <c r="E77" s="46"/>
      <c r="F77" s="265"/>
      <c r="G77" s="251">
        <f t="shared" si="1"/>
        <v>-50000</v>
      </c>
    </row>
    <row r="78" spans="1:7">
      <c r="A78" s="47"/>
      <c r="B78" s="43"/>
      <c r="C78" s="44"/>
      <c r="D78" s="45"/>
      <c r="E78" s="46"/>
      <c r="F78" s="265"/>
      <c r="G78" s="251">
        <f t="shared" si="1"/>
        <v>-50000</v>
      </c>
    </row>
    <row r="79" spans="1:7">
      <c r="A79" s="47"/>
      <c r="B79" s="43"/>
      <c r="C79" s="44"/>
      <c r="D79" s="45"/>
      <c r="E79" s="46"/>
      <c r="F79" s="265"/>
      <c r="G79" s="251">
        <f t="shared" si="1"/>
        <v>-50000</v>
      </c>
    </row>
    <row r="80" spans="1:7">
      <c r="A80" s="47"/>
      <c r="B80" s="43"/>
      <c r="C80" s="44"/>
      <c r="D80" s="45"/>
      <c r="E80" s="46"/>
      <c r="F80" s="265"/>
      <c r="G80" s="251">
        <f t="shared" si="1"/>
        <v>-50000</v>
      </c>
    </row>
    <row r="81" spans="1:7">
      <c r="A81" s="47"/>
      <c r="B81" s="43"/>
      <c r="C81" s="44"/>
      <c r="D81" s="45"/>
      <c r="E81" s="46"/>
      <c r="F81" s="265"/>
      <c r="G81" s="251">
        <f t="shared" si="1"/>
        <v>-50000</v>
      </c>
    </row>
    <row r="82" spans="1:7">
      <c r="A82" s="48"/>
      <c r="B82" s="32"/>
      <c r="C82" s="33"/>
      <c r="D82" s="45"/>
      <c r="E82" s="37"/>
      <c r="F82" s="87"/>
      <c r="G82" s="251">
        <f t="shared" si="1"/>
        <v>-50000</v>
      </c>
    </row>
    <row r="83" spans="1:7">
      <c r="A83" s="48"/>
      <c r="B83" s="32"/>
      <c r="C83" s="49"/>
      <c r="D83" s="45"/>
      <c r="E83" s="90"/>
      <c r="F83" s="87"/>
      <c r="G83" s="251">
        <f t="shared" si="1"/>
        <v>-50000</v>
      </c>
    </row>
    <row r="84" spans="1:7">
      <c r="A84" s="66"/>
      <c r="B84" s="70"/>
      <c r="C84" s="69"/>
      <c r="D84" s="62"/>
      <c r="E84" s="99"/>
      <c r="F84" s="266"/>
      <c r="G84" s="251">
        <f t="shared" si="1"/>
        <v>-50000</v>
      </c>
    </row>
    <row r="85" spans="1:7">
      <c r="A85" s="71"/>
      <c r="B85" s="67"/>
      <c r="C85" s="68"/>
      <c r="D85" s="72"/>
      <c r="E85" s="99"/>
      <c r="F85" s="266"/>
      <c r="G85" s="251">
        <f t="shared" si="1"/>
        <v>-50000</v>
      </c>
    </row>
    <row r="86" spans="1:7" ht="15.75" thickBot="1">
      <c r="A86" s="71"/>
      <c r="B86" s="67"/>
      <c r="C86" s="68"/>
      <c r="D86" s="72"/>
      <c r="E86" s="99"/>
      <c r="F86" s="266"/>
      <c r="G86" s="252">
        <f t="shared" si="1"/>
        <v>-50000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267">
        <f>SUM(F6:F86)</f>
        <v>50000</v>
      </c>
      <c r="G87" s="253">
        <f>E87-F87</f>
        <v>-50000</v>
      </c>
    </row>
    <row r="88" spans="1:7">
      <c r="G88" s="254"/>
    </row>
    <row r="89" spans="1:7">
      <c r="G89" s="254"/>
    </row>
    <row r="90" spans="1:7">
      <c r="G90" s="255"/>
    </row>
    <row r="91" spans="1:7">
      <c r="G91" s="255"/>
    </row>
    <row r="92" spans="1:7">
      <c r="G92" s="255"/>
    </row>
    <row r="93" spans="1:7">
      <c r="G93" s="255"/>
    </row>
  </sheetData>
  <mergeCells count="2">
    <mergeCell ref="C1:E1"/>
    <mergeCell ref="E3:F3"/>
  </mergeCells>
  <phoneticPr fontId="4" type="noConversion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00B0F0"/>
  </sheetPr>
  <dimension ref="A1:G93"/>
  <sheetViews>
    <sheetView workbookViewId="0">
      <selection activeCell="C14" sqref="C14"/>
    </sheetView>
  </sheetViews>
  <sheetFormatPr baseColWidth="10" defaultRowHeight="15"/>
  <cols>
    <col min="2" max="2" width="8.5703125" customWidth="1"/>
    <col min="3" max="3" width="25.28515625" customWidth="1"/>
    <col min="5" max="5" width="13.42578125" style="83" bestFit="1" customWidth="1"/>
    <col min="6" max="6" width="13.42578125" style="256" bestFit="1" customWidth="1"/>
    <col min="7" max="7" width="16.7109375" style="245" customWidth="1"/>
  </cols>
  <sheetData>
    <row r="1" spans="1:7" ht="15.75" thickBot="1">
      <c r="A1" s="7"/>
      <c r="B1" s="8"/>
      <c r="C1" s="313" t="s">
        <v>121</v>
      </c>
      <c r="D1" s="314"/>
      <c r="E1" s="315"/>
    </row>
    <row r="2" spans="1:7" ht="15.75" thickBot="1">
      <c r="A2" s="7"/>
      <c r="B2" s="8"/>
      <c r="C2" s="8"/>
      <c r="D2" s="58"/>
      <c r="E2" s="79"/>
    </row>
    <row r="3" spans="1:7" ht="15.75" thickBot="1">
      <c r="A3" s="9"/>
      <c r="B3" s="10"/>
      <c r="C3" s="9"/>
      <c r="D3" s="59"/>
      <c r="E3" s="316" t="s">
        <v>0</v>
      </c>
      <c r="F3" s="317"/>
      <c r="G3" s="246" t="s">
        <v>1</v>
      </c>
    </row>
    <row r="4" spans="1:7">
      <c r="A4" s="12" t="s">
        <v>2</v>
      </c>
      <c r="B4" s="13" t="s">
        <v>3</v>
      </c>
      <c r="C4" s="12" t="s">
        <v>4</v>
      </c>
      <c r="D4" s="60" t="s">
        <v>5</v>
      </c>
      <c r="E4" s="80" t="s">
        <v>6</v>
      </c>
      <c r="F4" s="84" t="s">
        <v>7</v>
      </c>
      <c r="G4" s="247" t="s">
        <v>6</v>
      </c>
    </row>
    <row r="5" spans="1:7" ht="15.75" thickBot="1">
      <c r="A5" s="15"/>
      <c r="B5" s="16"/>
      <c r="C5" s="17"/>
      <c r="D5" s="61"/>
      <c r="E5" s="81"/>
      <c r="F5" s="257"/>
      <c r="G5" s="248"/>
    </row>
    <row r="6" spans="1:7" ht="15.75" thickBot="1">
      <c r="A6" s="31">
        <v>41289</v>
      </c>
      <c r="B6" s="32">
        <v>3311</v>
      </c>
      <c r="C6" s="33" t="s">
        <v>122</v>
      </c>
      <c r="D6" s="274"/>
      <c r="E6" s="220"/>
      <c r="F6" s="296">
        <v>861331</v>
      </c>
      <c r="G6" s="249">
        <f>(G5+E6)-F6</f>
        <v>-861331</v>
      </c>
    </row>
    <row r="7" spans="1:7">
      <c r="A7" s="31"/>
      <c r="B7" s="32"/>
      <c r="C7" s="33"/>
      <c r="D7" s="278"/>
      <c r="E7" s="37"/>
      <c r="F7" s="87"/>
      <c r="G7" s="250">
        <f>(G6+E7)-F7</f>
        <v>-861331</v>
      </c>
    </row>
    <row r="8" spans="1:7">
      <c r="A8" s="31"/>
      <c r="B8" s="32"/>
      <c r="C8" s="33"/>
      <c r="D8" s="276"/>
      <c r="E8" s="37"/>
      <c r="F8" s="87"/>
      <c r="G8" s="251">
        <f>(G7+E8)-F8</f>
        <v>-861331</v>
      </c>
    </row>
    <row r="9" spans="1:7">
      <c r="A9" s="31"/>
      <c r="B9" s="32"/>
      <c r="C9" s="33"/>
      <c r="D9" s="279"/>
      <c r="E9" s="37"/>
      <c r="F9" s="87"/>
      <c r="G9" s="251">
        <f>(G8+E9)-F9</f>
        <v>-861331</v>
      </c>
    </row>
    <row r="10" spans="1:7">
      <c r="A10" s="31"/>
      <c r="B10" s="32"/>
      <c r="C10" s="33"/>
      <c r="D10" s="279"/>
      <c r="E10" s="37"/>
      <c r="F10" s="87"/>
      <c r="G10" s="251">
        <f>(G9+E10)-F10</f>
        <v>-861331</v>
      </c>
    </row>
    <row r="11" spans="1:7">
      <c r="A11" s="31"/>
      <c r="B11" s="32"/>
      <c r="C11" s="33"/>
      <c r="D11" s="279"/>
      <c r="E11" s="37"/>
      <c r="F11" s="87"/>
      <c r="G11" s="251">
        <f t="shared" ref="G11:G53" si="0">(G10+E11)-F11</f>
        <v>-861331</v>
      </c>
    </row>
    <row r="12" spans="1:7">
      <c r="A12" s="31"/>
      <c r="B12" s="32"/>
      <c r="C12" s="33"/>
      <c r="D12" s="279"/>
      <c r="E12" s="37"/>
      <c r="F12" s="87"/>
      <c r="G12" s="251">
        <f t="shared" si="0"/>
        <v>-861331</v>
      </c>
    </row>
    <row r="13" spans="1:7">
      <c r="A13" s="31"/>
      <c r="B13" s="32"/>
      <c r="C13" s="33"/>
      <c r="D13" s="279"/>
      <c r="E13" s="37"/>
      <c r="F13" s="87"/>
      <c r="G13" s="251">
        <f t="shared" si="0"/>
        <v>-861331</v>
      </c>
    </row>
    <row r="14" spans="1:7">
      <c r="A14" s="31"/>
      <c r="B14" s="32"/>
      <c r="C14" s="33"/>
      <c r="D14" s="279"/>
      <c r="E14" s="37"/>
      <c r="F14" s="87"/>
      <c r="G14" s="251">
        <f t="shared" si="0"/>
        <v>-861331</v>
      </c>
    </row>
    <row r="15" spans="1:7">
      <c r="A15" s="23"/>
      <c r="B15" s="24"/>
      <c r="C15" s="25"/>
      <c r="D15" s="26"/>
      <c r="E15" s="27"/>
      <c r="F15" s="87"/>
      <c r="G15" s="251">
        <f t="shared" si="0"/>
        <v>-861331</v>
      </c>
    </row>
    <row r="16" spans="1:7">
      <c r="A16" s="23"/>
      <c r="B16" s="24"/>
      <c r="C16" s="25"/>
      <c r="D16" s="26"/>
      <c r="E16" s="27"/>
      <c r="F16" s="87"/>
      <c r="G16" s="251">
        <f t="shared" si="0"/>
        <v>-861331</v>
      </c>
    </row>
    <row r="17" spans="1:7">
      <c r="A17" s="23"/>
      <c r="B17" s="24"/>
      <c r="C17" s="25"/>
      <c r="D17" s="26"/>
      <c r="E17" s="27"/>
      <c r="F17" s="87"/>
      <c r="G17" s="251">
        <f t="shared" si="0"/>
        <v>-861331</v>
      </c>
    </row>
    <row r="18" spans="1:7">
      <c r="A18" s="23"/>
      <c r="B18" s="24"/>
      <c r="C18" s="25"/>
      <c r="D18" s="26"/>
      <c r="E18" s="29"/>
      <c r="F18" s="87"/>
      <c r="G18" s="251">
        <f t="shared" si="0"/>
        <v>-861331</v>
      </c>
    </row>
    <row r="19" spans="1:7">
      <c r="A19" s="23"/>
      <c r="B19" s="24"/>
      <c r="C19" s="25"/>
      <c r="D19" s="26"/>
      <c r="E19" s="29"/>
      <c r="F19" s="87"/>
      <c r="G19" s="251">
        <f t="shared" si="0"/>
        <v>-861331</v>
      </c>
    </row>
    <row r="20" spans="1:7">
      <c r="A20" s="23"/>
      <c r="B20" s="24"/>
      <c r="C20" s="25"/>
      <c r="D20" s="26"/>
      <c r="E20" s="29"/>
      <c r="F20" s="87"/>
      <c r="G20" s="251">
        <f t="shared" si="0"/>
        <v>-861331</v>
      </c>
    </row>
    <row r="21" spans="1:7">
      <c r="A21" s="23"/>
      <c r="B21" s="24"/>
      <c r="C21" s="25"/>
      <c r="D21" s="26"/>
      <c r="E21" s="29"/>
      <c r="F21" s="87"/>
      <c r="G21" s="251">
        <f t="shared" si="0"/>
        <v>-861331</v>
      </c>
    </row>
    <row r="22" spans="1:7">
      <c r="A22" s="23"/>
      <c r="B22" s="24"/>
      <c r="C22" s="25"/>
      <c r="D22" s="26"/>
      <c r="E22" s="29"/>
      <c r="F22" s="87"/>
      <c r="G22" s="251">
        <f t="shared" si="0"/>
        <v>-861331</v>
      </c>
    </row>
    <row r="23" spans="1:7">
      <c r="A23" s="23"/>
      <c r="B23" s="24"/>
      <c r="C23" s="25"/>
      <c r="D23" s="26"/>
      <c r="E23" s="29"/>
      <c r="F23" s="87"/>
      <c r="G23" s="251">
        <f t="shared" si="0"/>
        <v>-861331</v>
      </c>
    </row>
    <row r="24" spans="1:7">
      <c r="A24" s="23"/>
      <c r="B24" s="24"/>
      <c r="C24" s="25"/>
      <c r="D24" s="26"/>
      <c r="E24" s="29"/>
      <c r="F24" s="87"/>
      <c r="G24" s="251">
        <f t="shared" si="0"/>
        <v>-861331</v>
      </c>
    </row>
    <row r="25" spans="1:7">
      <c r="A25" s="51"/>
      <c r="B25" s="52"/>
      <c r="C25" s="52"/>
      <c r="D25" s="104"/>
      <c r="E25" s="105"/>
      <c r="F25" s="259"/>
      <c r="G25" s="251">
        <f t="shared" si="0"/>
        <v>-861331</v>
      </c>
    </row>
    <row r="26" spans="1:7">
      <c r="A26" s="19"/>
      <c r="B26" s="20"/>
      <c r="C26" s="21"/>
      <c r="D26" s="42"/>
      <c r="E26" s="106"/>
      <c r="F26" s="260"/>
      <c r="G26" s="251">
        <f t="shared" si="0"/>
        <v>-861331</v>
      </c>
    </row>
    <row r="27" spans="1:7">
      <c r="A27" s="19"/>
      <c r="B27" s="20"/>
      <c r="C27" s="21"/>
      <c r="D27" s="34"/>
      <c r="E27" s="107"/>
      <c r="F27" s="260"/>
      <c r="G27" s="251">
        <f t="shared" si="0"/>
        <v>-861331</v>
      </c>
    </row>
    <row r="28" spans="1:7">
      <c r="A28" s="19"/>
      <c r="B28" s="20"/>
      <c r="C28" s="21"/>
      <c r="D28" s="34"/>
      <c r="E28" s="106"/>
      <c r="F28" s="260"/>
      <c r="G28" s="251">
        <f t="shared" si="0"/>
        <v>-861331</v>
      </c>
    </row>
    <row r="29" spans="1:7">
      <c r="A29" s="19"/>
      <c r="B29" s="20"/>
      <c r="C29" s="21"/>
      <c r="D29" s="34"/>
      <c r="E29" s="106"/>
      <c r="F29" s="260"/>
      <c r="G29" s="251">
        <f t="shared" si="0"/>
        <v>-861331</v>
      </c>
    </row>
    <row r="30" spans="1:7">
      <c r="A30" s="19"/>
      <c r="B30" s="20"/>
      <c r="C30" s="21"/>
      <c r="D30" s="34"/>
      <c r="E30" s="106"/>
      <c r="F30" s="260"/>
      <c r="G30" s="251">
        <f t="shared" si="0"/>
        <v>-861331</v>
      </c>
    </row>
    <row r="31" spans="1:7">
      <c r="A31" s="51"/>
      <c r="B31" s="52"/>
      <c r="C31" s="53"/>
      <c r="D31" s="108"/>
      <c r="E31" s="94"/>
      <c r="F31" s="261"/>
      <c r="G31" s="251">
        <f t="shared" si="0"/>
        <v>-861331</v>
      </c>
    </row>
    <row r="32" spans="1:7">
      <c r="A32" s="19"/>
      <c r="B32" s="20"/>
      <c r="C32" s="21"/>
      <c r="D32" s="34"/>
      <c r="E32" s="106"/>
      <c r="F32" s="260"/>
      <c r="G32" s="251">
        <f t="shared" si="0"/>
        <v>-861331</v>
      </c>
    </row>
    <row r="33" spans="1:7">
      <c r="A33" s="23"/>
      <c r="B33" s="24"/>
      <c r="C33" s="25"/>
      <c r="D33" s="26"/>
      <c r="E33" s="88"/>
      <c r="F33" s="87"/>
      <c r="G33" s="251">
        <f t="shared" si="0"/>
        <v>-861331</v>
      </c>
    </row>
    <row r="34" spans="1:7">
      <c r="A34" s="19"/>
      <c r="B34" s="20"/>
      <c r="C34" s="21"/>
      <c r="D34" s="34"/>
      <c r="E34" s="106"/>
      <c r="F34" s="260"/>
      <c r="G34" s="251">
        <f t="shared" si="0"/>
        <v>-861331</v>
      </c>
    </row>
    <row r="35" spans="1:7">
      <c r="A35" s="31"/>
      <c r="B35" s="32"/>
      <c r="C35" s="33"/>
      <c r="D35" s="34"/>
      <c r="E35" s="35"/>
      <c r="F35" s="87"/>
      <c r="G35" s="251">
        <f t="shared" si="0"/>
        <v>-861331</v>
      </c>
    </row>
    <row r="36" spans="1:7">
      <c r="A36" s="31"/>
      <c r="B36" s="32"/>
      <c r="C36" s="33"/>
      <c r="D36" s="45"/>
      <c r="E36" s="37"/>
      <c r="F36" s="87"/>
      <c r="G36" s="251">
        <f>(G35+E36)-F36</f>
        <v>-861331</v>
      </c>
    </row>
    <row r="37" spans="1:7">
      <c r="A37" s="31"/>
      <c r="B37" s="32"/>
      <c r="C37" s="33"/>
      <c r="D37" s="45"/>
      <c r="E37" s="37"/>
      <c r="F37" s="87"/>
      <c r="G37" s="251">
        <f t="shared" si="0"/>
        <v>-861331</v>
      </c>
    </row>
    <row r="38" spans="1:7">
      <c r="A38" s="31"/>
      <c r="B38" s="32"/>
      <c r="C38" s="33"/>
      <c r="D38" s="45"/>
      <c r="E38" s="37"/>
      <c r="F38" s="87"/>
      <c r="G38" s="251">
        <f>(G37+E38)-F38</f>
        <v>-861331</v>
      </c>
    </row>
    <row r="39" spans="1:7">
      <c r="A39" s="31"/>
      <c r="B39" s="32"/>
      <c r="C39" s="33"/>
      <c r="D39" s="45"/>
      <c r="E39" s="37"/>
      <c r="F39" s="87"/>
      <c r="G39" s="251">
        <f t="shared" si="0"/>
        <v>-861331</v>
      </c>
    </row>
    <row r="40" spans="1:7">
      <c r="A40" s="19"/>
      <c r="B40" s="20"/>
      <c r="C40" s="21"/>
      <c r="D40" s="45"/>
      <c r="E40" s="90"/>
      <c r="F40" s="260"/>
      <c r="G40" s="251">
        <f t="shared" si="0"/>
        <v>-861331</v>
      </c>
    </row>
    <row r="41" spans="1:7">
      <c r="A41" s="31"/>
      <c r="B41" s="32"/>
      <c r="C41" s="33"/>
      <c r="D41" s="45"/>
      <c r="E41" s="37"/>
      <c r="F41" s="87"/>
      <c r="G41" s="251">
        <f t="shared" si="0"/>
        <v>-861331</v>
      </c>
    </row>
    <row r="42" spans="1:7">
      <c r="A42" s="31"/>
      <c r="B42" s="32"/>
      <c r="C42" s="33"/>
      <c r="D42" s="45"/>
      <c r="E42" s="37"/>
      <c r="F42" s="87"/>
      <c r="G42" s="251">
        <f t="shared" si="0"/>
        <v>-861331</v>
      </c>
    </row>
    <row r="43" spans="1:7">
      <c r="A43" s="31"/>
      <c r="B43" s="32"/>
      <c r="C43" s="33"/>
      <c r="D43" s="45"/>
      <c r="E43" s="37"/>
      <c r="F43" s="87"/>
      <c r="G43" s="251">
        <f t="shared" si="0"/>
        <v>-861331</v>
      </c>
    </row>
    <row r="44" spans="1:7">
      <c r="A44" s="31"/>
      <c r="B44" s="32"/>
      <c r="C44" s="33"/>
      <c r="D44" s="45"/>
      <c r="E44" s="37"/>
      <c r="F44" s="87"/>
      <c r="G44" s="251">
        <f t="shared" si="0"/>
        <v>-861331</v>
      </c>
    </row>
    <row r="45" spans="1:7">
      <c r="A45" s="31"/>
      <c r="B45" s="32"/>
      <c r="C45" s="33"/>
      <c r="D45" s="45"/>
      <c r="E45" s="37"/>
      <c r="F45" s="87"/>
      <c r="G45" s="251">
        <f t="shared" si="0"/>
        <v>-861331</v>
      </c>
    </row>
    <row r="46" spans="1:7">
      <c r="A46" s="31"/>
      <c r="B46" s="32"/>
      <c r="C46" s="33"/>
      <c r="D46" s="45"/>
      <c r="E46" s="37"/>
      <c r="F46" s="87"/>
      <c r="G46" s="251">
        <f t="shared" si="0"/>
        <v>-861331</v>
      </c>
    </row>
    <row r="47" spans="1:7">
      <c r="A47" s="63"/>
      <c r="B47" s="38"/>
      <c r="C47" s="39"/>
      <c r="D47" s="45"/>
      <c r="E47" s="92"/>
      <c r="F47" s="262"/>
      <c r="G47" s="251">
        <f t="shared" si="0"/>
        <v>-861331</v>
      </c>
    </row>
    <row r="48" spans="1:7">
      <c r="A48" s="76"/>
      <c r="B48" s="77"/>
      <c r="C48" s="53"/>
      <c r="D48" s="26"/>
      <c r="E48" s="94"/>
      <c r="F48" s="263"/>
      <c r="G48" s="251">
        <f t="shared" si="0"/>
        <v>-861331</v>
      </c>
    </row>
    <row r="49" spans="1:7">
      <c r="A49" s="31"/>
      <c r="B49" s="32"/>
      <c r="C49" s="33"/>
      <c r="D49" s="64"/>
      <c r="E49" s="35"/>
      <c r="F49" s="87"/>
      <c r="G49" s="251">
        <f t="shared" si="0"/>
        <v>-861331</v>
      </c>
    </row>
    <row r="50" spans="1:7">
      <c r="A50" s="31"/>
      <c r="B50" s="32"/>
      <c r="C50" s="33"/>
      <c r="D50" s="64"/>
      <c r="E50" s="35"/>
      <c r="F50" s="87"/>
      <c r="G50" s="251">
        <f t="shared" si="0"/>
        <v>-861331</v>
      </c>
    </row>
    <row r="51" spans="1:7">
      <c r="A51" s="31"/>
      <c r="B51" s="32"/>
      <c r="C51" s="33"/>
      <c r="D51" s="64"/>
      <c r="E51" s="35"/>
      <c r="F51" s="87"/>
      <c r="G51" s="251">
        <f t="shared" si="0"/>
        <v>-861331</v>
      </c>
    </row>
    <row r="52" spans="1:7">
      <c r="A52" s="31"/>
      <c r="B52" s="32"/>
      <c r="C52" s="33"/>
      <c r="D52" s="64"/>
      <c r="E52" s="35"/>
      <c r="F52" s="87"/>
      <c r="G52" s="251">
        <f t="shared" si="0"/>
        <v>-861331</v>
      </c>
    </row>
    <row r="53" spans="1:7">
      <c r="A53" s="31"/>
      <c r="B53" s="32"/>
      <c r="C53" s="33"/>
      <c r="D53" s="64"/>
      <c r="E53" s="35"/>
      <c r="F53" s="87"/>
      <c r="G53" s="251">
        <f t="shared" si="0"/>
        <v>-861331</v>
      </c>
    </row>
    <row r="54" spans="1:7">
      <c r="A54" s="31"/>
      <c r="B54" s="32"/>
      <c r="C54" s="33"/>
      <c r="D54" s="65"/>
      <c r="E54" s="35"/>
      <c r="F54" s="87"/>
      <c r="G54" s="251">
        <f>(G53+E54)-F54</f>
        <v>-861331</v>
      </c>
    </row>
    <row r="55" spans="1:7">
      <c r="A55" s="31"/>
      <c r="B55" s="32"/>
      <c r="C55" s="33"/>
      <c r="D55" s="65"/>
      <c r="E55" s="35"/>
      <c r="F55" s="87"/>
      <c r="G55" s="251">
        <f>(G54+E55)-F55</f>
        <v>-861331</v>
      </c>
    </row>
    <row r="56" spans="1:7">
      <c r="A56" s="31"/>
      <c r="B56" s="32"/>
      <c r="C56" s="33"/>
      <c r="D56" s="65"/>
      <c r="E56" s="37"/>
      <c r="F56" s="87"/>
      <c r="G56" s="251">
        <f t="shared" ref="G56:G86" si="1">(G55+E56)-F56</f>
        <v>-861331</v>
      </c>
    </row>
    <row r="57" spans="1:7">
      <c r="A57" s="31"/>
      <c r="B57" s="32"/>
      <c r="C57" s="33"/>
      <c r="D57" s="65"/>
      <c r="E57" s="35"/>
      <c r="F57" s="87"/>
      <c r="G57" s="251">
        <f t="shared" si="1"/>
        <v>-861331</v>
      </c>
    </row>
    <row r="58" spans="1:7">
      <c r="A58" s="31"/>
      <c r="B58" s="32"/>
      <c r="C58" s="33"/>
      <c r="D58" s="65"/>
      <c r="E58" s="35"/>
      <c r="F58" s="87"/>
      <c r="G58" s="251">
        <f t="shared" si="1"/>
        <v>-861331</v>
      </c>
    </row>
    <row r="59" spans="1:7">
      <c r="A59" s="19"/>
      <c r="B59" s="20"/>
      <c r="C59" s="21"/>
      <c r="D59" s="65"/>
      <c r="E59" s="90"/>
      <c r="F59" s="87"/>
      <c r="G59" s="251">
        <f t="shared" si="1"/>
        <v>-861331</v>
      </c>
    </row>
    <row r="60" spans="1:7">
      <c r="A60" s="31"/>
      <c r="B60" s="32"/>
      <c r="C60" s="33"/>
      <c r="D60" s="34"/>
      <c r="E60" s="35"/>
      <c r="F60" s="87"/>
      <c r="G60" s="251">
        <f t="shared" si="1"/>
        <v>-861331</v>
      </c>
    </row>
    <row r="61" spans="1:7">
      <c r="A61" s="31"/>
      <c r="B61" s="32"/>
      <c r="C61" s="33"/>
      <c r="D61" s="34"/>
      <c r="E61" s="35"/>
      <c r="F61" s="87"/>
      <c r="G61" s="251">
        <f t="shared" si="1"/>
        <v>-861331</v>
      </c>
    </row>
    <row r="62" spans="1:7">
      <c r="A62" s="31"/>
      <c r="B62" s="32"/>
      <c r="C62" s="33"/>
      <c r="D62" s="34"/>
      <c r="E62" s="35"/>
      <c r="F62" s="87"/>
      <c r="G62" s="251">
        <f t="shared" si="1"/>
        <v>-861331</v>
      </c>
    </row>
    <row r="63" spans="1:7">
      <c r="A63" s="31"/>
      <c r="B63" s="32"/>
      <c r="C63" s="33"/>
      <c r="D63" s="34"/>
      <c r="E63" s="35"/>
      <c r="F63" s="87"/>
      <c r="G63" s="251">
        <f t="shared" si="1"/>
        <v>-861331</v>
      </c>
    </row>
    <row r="64" spans="1:7">
      <c r="A64" s="31"/>
      <c r="B64" s="32"/>
      <c r="C64" s="33"/>
      <c r="D64" s="34"/>
      <c r="E64" s="35"/>
      <c r="F64" s="87"/>
      <c r="G64" s="251">
        <f t="shared" si="1"/>
        <v>-861331</v>
      </c>
    </row>
    <row r="65" spans="1:7">
      <c r="A65" s="31"/>
      <c r="B65" s="32"/>
      <c r="C65" s="33"/>
      <c r="D65" s="34"/>
      <c r="E65" s="35"/>
      <c r="F65" s="87"/>
      <c r="G65" s="251">
        <f t="shared" si="1"/>
        <v>-861331</v>
      </c>
    </row>
    <row r="66" spans="1:7">
      <c r="A66" s="31"/>
      <c r="B66" s="32"/>
      <c r="C66" s="33"/>
      <c r="D66" s="34"/>
      <c r="E66" s="35"/>
      <c r="F66" s="87"/>
      <c r="G66" s="251">
        <f t="shared" si="1"/>
        <v>-861331</v>
      </c>
    </row>
    <row r="67" spans="1:7">
      <c r="A67" s="31"/>
      <c r="B67" s="32"/>
      <c r="C67" s="33"/>
      <c r="D67" s="34"/>
      <c r="E67" s="35"/>
      <c r="F67" s="87"/>
      <c r="G67" s="251">
        <f t="shared" si="1"/>
        <v>-861331</v>
      </c>
    </row>
    <row r="68" spans="1:7">
      <c r="A68" s="31"/>
      <c r="B68" s="32"/>
      <c r="C68" s="33"/>
      <c r="D68" s="36"/>
      <c r="E68" s="37"/>
      <c r="F68" s="87"/>
      <c r="G68" s="251">
        <f t="shared" si="1"/>
        <v>-861331</v>
      </c>
    </row>
    <row r="69" spans="1:7">
      <c r="A69" s="31"/>
      <c r="B69" s="32"/>
      <c r="C69" s="33"/>
      <c r="D69" s="36"/>
      <c r="E69" s="37"/>
      <c r="F69" s="87"/>
      <c r="G69" s="251">
        <f t="shared" si="1"/>
        <v>-861331</v>
      </c>
    </row>
    <row r="70" spans="1:7">
      <c r="A70" s="31"/>
      <c r="B70" s="32"/>
      <c r="C70" s="33"/>
      <c r="D70" s="34"/>
      <c r="E70" s="35"/>
      <c r="F70" s="87"/>
      <c r="G70" s="251">
        <f t="shared" si="1"/>
        <v>-861331</v>
      </c>
    </row>
    <row r="71" spans="1:7">
      <c r="A71" s="63"/>
      <c r="B71" s="38"/>
      <c r="C71" s="39"/>
      <c r="D71" s="40"/>
      <c r="E71" s="41"/>
      <c r="F71" s="262"/>
      <c r="G71" s="251">
        <f t="shared" si="1"/>
        <v>-861331</v>
      </c>
    </row>
    <row r="72" spans="1:7">
      <c r="A72" s="76"/>
      <c r="B72" s="77"/>
      <c r="C72" s="53"/>
      <c r="D72" s="26"/>
      <c r="E72" s="94"/>
      <c r="F72" s="264"/>
      <c r="G72" s="251">
        <f t="shared" si="1"/>
        <v>-861331</v>
      </c>
    </row>
    <row r="73" spans="1:7">
      <c r="A73" s="47"/>
      <c r="B73" s="43"/>
      <c r="C73" s="44"/>
      <c r="D73" s="45"/>
      <c r="E73" s="46"/>
      <c r="F73" s="265"/>
      <c r="G73" s="251">
        <f t="shared" si="1"/>
        <v>-861331</v>
      </c>
    </row>
    <row r="74" spans="1:7">
      <c r="A74" s="47"/>
      <c r="B74" s="43"/>
      <c r="C74" s="44"/>
      <c r="D74" s="45"/>
      <c r="E74" s="46"/>
      <c r="F74" s="265"/>
      <c r="G74" s="251">
        <f t="shared" si="1"/>
        <v>-861331</v>
      </c>
    </row>
    <row r="75" spans="1:7">
      <c r="A75" s="47"/>
      <c r="B75" s="43"/>
      <c r="C75" s="44"/>
      <c r="D75" s="45"/>
      <c r="E75" s="46"/>
      <c r="F75" s="265"/>
      <c r="G75" s="251">
        <f t="shared" si="1"/>
        <v>-861331</v>
      </c>
    </row>
    <row r="76" spans="1:7">
      <c r="A76" s="47"/>
      <c r="B76" s="43"/>
      <c r="C76" s="44"/>
      <c r="D76" s="45"/>
      <c r="E76" s="46"/>
      <c r="F76" s="265"/>
      <c r="G76" s="251">
        <f t="shared" si="1"/>
        <v>-861331</v>
      </c>
    </row>
    <row r="77" spans="1:7">
      <c r="A77" s="47"/>
      <c r="B77" s="43"/>
      <c r="C77" s="44"/>
      <c r="D77" s="45"/>
      <c r="E77" s="46"/>
      <c r="F77" s="265"/>
      <c r="G77" s="251">
        <f t="shared" si="1"/>
        <v>-861331</v>
      </c>
    </row>
    <row r="78" spans="1:7">
      <c r="A78" s="47"/>
      <c r="B78" s="43"/>
      <c r="C78" s="44"/>
      <c r="D78" s="45"/>
      <c r="E78" s="46"/>
      <c r="F78" s="265"/>
      <c r="G78" s="251">
        <f t="shared" si="1"/>
        <v>-861331</v>
      </c>
    </row>
    <row r="79" spans="1:7">
      <c r="A79" s="47"/>
      <c r="B79" s="43"/>
      <c r="C79" s="44"/>
      <c r="D79" s="45"/>
      <c r="E79" s="46"/>
      <c r="F79" s="265"/>
      <c r="G79" s="251">
        <f t="shared" si="1"/>
        <v>-861331</v>
      </c>
    </row>
    <row r="80" spans="1:7">
      <c r="A80" s="47"/>
      <c r="B80" s="43"/>
      <c r="C80" s="44"/>
      <c r="D80" s="45"/>
      <c r="E80" s="46"/>
      <c r="F80" s="265"/>
      <c r="G80" s="251">
        <f t="shared" si="1"/>
        <v>-861331</v>
      </c>
    </row>
    <row r="81" spans="1:7">
      <c r="A81" s="47"/>
      <c r="B81" s="43"/>
      <c r="C81" s="44"/>
      <c r="D81" s="45"/>
      <c r="E81" s="46"/>
      <c r="F81" s="265"/>
      <c r="G81" s="251">
        <f t="shared" si="1"/>
        <v>-861331</v>
      </c>
    </row>
    <row r="82" spans="1:7">
      <c r="A82" s="48"/>
      <c r="B82" s="32"/>
      <c r="C82" s="33"/>
      <c r="D82" s="45"/>
      <c r="E82" s="37"/>
      <c r="F82" s="87"/>
      <c r="G82" s="251">
        <f t="shared" si="1"/>
        <v>-861331</v>
      </c>
    </row>
    <row r="83" spans="1:7">
      <c r="A83" s="48"/>
      <c r="B83" s="32"/>
      <c r="C83" s="49"/>
      <c r="D83" s="45"/>
      <c r="E83" s="90"/>
      <c r="F83" s="87"/>
      <c r="G83" s="251">
        <f t="shared" si="1"/>
        <v>-861331</v>
      </c>
    </row>
    <row r="84" spans="1:7">
      <c r="A84" s="66"/>
      <c r="B84" s="70"/>
      <c r="C84" s="69"/>
      <c r="D84" s="62"/>
      <c r="E84" s="99"/>
      <c r="F84" s="266"/>
      <c r="G84" s="251">
        <f t="shared" si="1"/>
        <v>-861331</v>
      </c>
    </row>
    <row r="85" spans="1:7">
      <c r="A85" s="71"/>
      <c r="B85" s="67"/>
      <c r="C85" s="68"/>
      <c r="D85" s="72"/>
      <c r="E85" s="99"/>
      <c r="F85" s="266"/>
      <c r="G85" s="251">
        <f t="shared" si="1"/>
        <v>-861331</v>
      </c>
    </row>
    <row r="86" spans="1:7" ht="15.75" thickBot="1">
      <c r="A86" s="71"/>
      <c r="B86" s="67"/>
      <c r="C86" s="68"/>
      <c r="D86" s="72"/>
      <c r="E86" s="99"/>
      <c r="F86" s="266"/>
      <c r="G86" s="252">
        <f t="shared" si="1"/>
        <v>-861331</v>
      </c>
    </row>
    <row r="87" spans="1:7" ht="15.75" thickBot="1">
      <c r="A87" s="54" t="s">
        <v>8</v>
      </c>
      <c r="B87" s="73"/>
      <c r="C87" s="74"/>
      <c r="D87" s="75"/>
      <c r="E87" s="100">
        <f>SUM(E6:E86)</f>
        <v>0</v>
      </c>
      <c r="F87" s="267">
        <f>SUM(F6:F86)</f>
        <v>861331</v>
      </c>
      <c r="G87" s="253">
        <f>E87-F87</f>
        <v>-861331</v>
      </c>
    </row>
    <row r="88" spans="1:7">
      <c r="G88" s="254"/>
    </row>
    <row r="89" spans="1:7">
      <c r="G89" s="254"/>
    </row>
    <row r="90" spans="1:7">
      <c r="G90" s="255"/>
    </row>
    <row r="91" spans="1:7">
      <c r="G91" s="255"/>
    </row>
    <row r="92" spans="1:7">
      <c r="G92" s="255"/>
    </row>
    <row r="93" spans="1:7">
      <c r="G93" s="255"/>
    </row>
  </sheetData>
  <mergeCells count="2">
    <mergeCell ref="C1:E1"/>
    <mergeCell ref="E3:F3"/>
  </mergeCells>
  <phoneticPr fontId="4" type="noConversion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FF0000"/>
  </sheetPr>
  <dimension ref="A1:I53"/>
  <sheetViews>
    <sheetView tabSelected="1" workbookViewId="0">
      <selection activeCell="J12" sqref="J11:J12"/>
    </sheetView>
  </sheetViews>
  <sheetFormatPr baseColWidth="10" defaultRowHeight="15"/>
  <cols>
    <col min="1" max="1" width="4.42578125" customWidth="1"/>
    <col min="2" max="2" width="21.42578125" customWidth="1"/>
    <col min="3" max="3" width="20" customWidth="1"/>
    <col min="4" max="4" width="19.7109375" customWidth="1"/>
    <col min="5" max="5" width="17.5703125" customWidth="1"/>
    <col min="6" max="6" width="7.85546875" customWidth="1"/>
    <col min="7" max="7" width="17.140625" customWidth="1"/>
    <col min="8" max="8" width="18.140625" customWidth="1"/>
  </cols>
  <sheetData>
    <row r="1" spans="1:9" ht="15.75" thickBot="1">
      <c r="A1" s="112"/>
      <c r="B1" s="112"/>
      <c r="C1" s="113" t="s">
        <v>11</v>
      </c>
      <c r="D1" s="209"/>
      <c r="E1" s="114"/>
      <c r="F1" s="115"/>
      <c r="G1" s="116"/>
      <c r="H1" s="117"/>
    </row>
    <row r="2" spans="1:9" ht="15.75" thickBot="1">
      <c r="A2" s="118"/>
      <c r="B2" s="118"/>
      <c r="F2" s="115"/>
      <c r="G2" s="4"/>
      <c r="H2" s="3"/>
    </row>
    <row r="3" spans="1:9" ht="15.75" thickBot="1">
      <c r="A3" s="119"/>
      <c r="B3" s="119"/>
      <c r="C3" s="203" t="s">
        <v>0</v>
      </c>
      <c r="D3" s="204"/>
      <c r="E3" s="205" t="s">
        <v>1</v>
      </c>
      <c r="F3" s="206" t="s">
        <v>56</v>
      </c>
      <c r="G3" s="207"/>
      <c r="H3" s="208"/>
    </row>
    <row r="4" spans="1:9">
      <c r="A4" s="124" t="s">
        <v>12</v>
      </c>
      <c r="B4" s="124" t="s">
        <v>13</v>
      </c>
      <c r="C4" s="124" t="s">
        <v>6</v>
      </c>
      <c r="D4" s="124" t="s">
        <v>7</v>
      </c>
      <c r="E4" s="125" t="s">
        <v>6</v>
      </c>
      <c r="F4" s="126" t="s">
        <v>12</v>
      </c>
      <c r="G4" s="127" t="s">
        <v>14</v>
      </c>
      <c r="H4" s="128" t="s">
        <v>15</v>
      </c>
    </row>
    <row r="5" spans="1:9" ht="15.75" thickBot="1">
      <c r="A5" s="129"/>
      <c r="B5" s="129"/>
      <c r="C5" s="210"/>
      <c r="D5" s="210"/>
      <c r="E5" s="130"/>
      <c r="F5" s="131"/>
      <c r="G5" s="132"/>
      <c r="H5" s="133"/>
    </row>
    <row r="6" spans="1:9">
      <c r="A6" s="134">
        <v>1</v>
      </c>
      <c r="B6" s="135" t="s">
        <v>16</v>
      </c>
      <c r="C6" s="218">
        <f ca="1">IF($B6="","",INDIRECT("'"&amp;$B6&amp;"'!E87"))</f>
        <v>273813785</v>
      </c>
      <c r="D6" s="174">
        <f ca="1">IF($B6="","",INDIRECT("'"&amp;$B6&amp;"'!F87"))</f>
        <v>292612323</v>
      </c>
      <c r="E6" s="137">
        <f ca="1">IF($B6="","",C6-D6)</f>
        <v>-18798538</v>
      </c>
      <c r="F6" s="138"/>
      <c r="G6" s="139"/>
      <c r="H6" s="140">
        <f ca="1">IF($B6="","",E6-G6)</f>
        <v>-18798538</v>
      </c>
    </row>
    <row r="7" spans="1:9">
      <c r="A7" s="141">
        <v>2</v>
      </c>
      <c r="B7" s="142" t="s">
        <v>17</v>
      </c>
      <c r="C7" s="218">
        <f t="shared" ref="C7:C52" ca="1" si="0">IF($B7="","",INDIRECT("'"&amp;$B7&amp;"'!E87"))</f>
        <v>206661899</v>
      </c>
      <c r="D7" s="143">
        <f t="shared" ref="D7:D52" ca="1" si="1">IF($B7="","",INDIRECT("'"&amp;$B7&amp;"'!F87"))</f>
        <v>223581774</v>
      </c>
      <c r="E7" s="144">
        <f t="shared" ref="E7:E52" ca="1" si="2">IF($B7="","",C7-D7)</f>
        <v>-16919875</v>
      </c>
      <c r="F7" s="145"/>
      <c r="G7" s="146"/>
      <c r="H7" s="147">
        <f t="shared" ref="H7:H52" ca="1" si="3">IF($B7="","",E7-G7)</f>
        <v>-16919875</v>
      </c>
    </row>
    <row r="8" spans="1:9">
      <c r="A8" s="141">
        <v>3</v>
      </c>
      <c r="B8" s="142" t="s">
        <v>19</v>
      </c>
      <c r="C8" s="218">
        <f t="shared" ca="1" si="0"/>
        <v>89259802</v>
      </c>
      <c r="D8" s="150">
        <f t="shared" ca="1" si="1"/>
        <v>96502144</v>
      </c>
      <c r="E8" s="144">
        <f t="shared" ca="1" si="2"/>
        <v>-7242342</v>
      </c>
      <c r="F8" s="148"/>
      <c r="G8" s="146"/>
      <c r="H8" s="147">
        <f t="shared" ca="1" si="3"/>
        <v>-7242342</v>
      </c>
    </row>
    <row r="9" spans="1:9">
      <c r="A9" s="149">
        <v>4</v>
      </c>
      <c r="B9" s="142" t="s">
        <v>129</v>
      </c>
      <c r="C9" s="218">
        <f t="shared" ca="1" si="0"/>
        <v>21490674</v>
      </c>
      <c r="D9" s="150">
        <f t="shared" ca="1" si="1"/>
        <v>29113856</v>
      </c>
      <c r="E9" s="144">
        <f t="shared" ca="1" si="2"/>
        <v>-7623182</v>
      </c>
      <c r="F9" s="148"/>
      <c r="G9" s="146"/>
      <c r="H9" s="147">
        <f t="shared" ca="1" si="3"/>
        <v>-7623182</v>
      </c>
      <c r="I9" s="312"/>
    </row>
    <row r="10" spans="1:9">
      <c r="A10" s="149">
        <v>5</v>
      </c>
      <c r="B10" s="142" t="s">
        <v>18</v>
      </c>
      <c r="C10" s="218">
        <f t="shared" ca="1" si="0"/>
        <v>0</v>
      </c>
      <c r="D10" s="150">
        <f t="shared" ca="1" si="1"/>
        <v>500000</v>
      </c>
      <c r="E10" s="144">
        <f t="shared" ca="1" si="2"/>
        <v>-500000</v>
      </c>
      <c r="F10" s="148"/>
      <c r="G10" s="146"/>
      <c r="H10" s="147">
        <f t="shared" ca="1" si="3"/>
        <v>-500000</v>
      </c>
    </row>
    <row r="11" spans="1:9">
      <c r="A11" s="149">
        <v>6</v>
      </c>
      <c r="B11" s="151" t="s">
        <v>53</v>
      </c>
      <c r="C11" s="218">
        <f t="shared" ca="1" si="0"/>
        <v>20385000</v>
      </c>
      <c r="D11" s="152">
        <f t="shared" ca="1" si="1"/>
        <v>22076000</v>
      </c>
      <c r="E11" s="144">
        <f t="shared" ca="1" si="2"/>
        <v>-1691000</v>
      </c>
      <c r="F11" s="148"/>
      <c r="G11" s="146"/>
      <c r="H11" s="147">
        <f t="shared" ca="1" si="3"/>
        <v>-1691000</v>
      </c>
    </row>
    <row r="12" spans="1:9">
      <c r="A12" s="149">
        <v>7</v>
      </c>
      <c r="B12" s="142" t="s">
        <v>38</v>
      </c>
      <c r="C12" s="218">
        <f t="shared" ca="1" si="0"/>
        <v>53362613</v>
      </c>
      <c r="D12" s="152">
        <f t="shared" ca="1" si="1"/>
        <v>60199838</v>
      </c>
      <c r="E12" s="144">
        <f t="shared" ca="1" si="2"/>
        <v>-6837225</v>
      </c>
      <c r="F12" s="148"/>
      <c r="G12" s="146"/>
      <c r="H12" s="147">
        <f t="shared" ca="1" si="3"/>
        <v>-6837225</v>
      </c>
    </row>
    <row r="13" spans="1:9">
      <c r="A13" s="149">
        <v>8</v>
      </c>
      <c r="B13" s="142" t="s">
        <v>57</v>
      </c>
      <c r="C13" s="218">
        <f t="shared" ca="1" si="0"/>
        <v>0</v>
      </c>
      <c r="D13" s="152">
        <f t="shared" ca="1" si="1"/>
        <v>406688</v>
      </c>
      <c r="E13" s="144">
        <f t="shared" ca="1" si="2"/>
        <v>-406688</v>
      </c>
      <c r="F13" s="148"/>
      <c r="G13" s="146"/>
      <c r="H13" s="147">
        <f t="shared" ca="1" si="3"/>
        <v>-406688</v>
      </c>
    </row>
    <row r="14" spans="1:9">
      <c r="A14" s="154">
        <v>9</v>
      </c>
      <c r="B14" s="142" t="s">
        <v>21</v>
      </c>
      <c r="C14" s="218">
        <f t="shared" ca="1" si="0"/>
        <v>0</v>
      </c>
      <c r="D14" s="152">
        <f t="shared" ca="1" si="1"/>
        <v>18267361</v>
      </c>
      <c r="E14" s="144">
        <f t="shared" ca="1" si="2"/>
        <v>-18267361</v>
      </c>
      <c r="F14" s="155"/>
      <c r="G14" s="156"/>
      <c r="H14" s="157">
        <f t="shared" ca="1" si="3"/>
        <v>-18267361</v>
      </c>
    </row>
    <row r="15" spans="1:9">
      <c r="A15" s="149">
        <v>10</v>
      </c>
      <c r="B15" s="142" t="s">
        <v>41</v>
      </c>
      <c r="C15" s="218">
        <f t="shared" ca="1" si="0"/>
        <v>0</v>
      </c>
      <c r="D15" s="150">
        <f t="shared" ca="1" si="1"/>
        <v>1356250</v>
      </c>
      <c r="E15" s="144">
        <f t="shared" ca="1" si="2"/>
        <v>-1356250</v>
      </c>
      <c r="F15" s="148"/>
      <c r="G15" s="146"/>
      <c r="H15" s="147">
        <f t="shared" ca="1" si="3"/>
        <v>-1356250</v>
      </c>
    </row>
    <row r="16" spans="1:9">
      <c r="A16" s="149">
        <v>11</v>
      </c>
      <c r="B16" s="142" t="s">
        <v>58</v>
      </c>
      <c r="C16" s="218">
        <f t="shared" ca="1" si="0"/>
        <v>20000000</v>
      </c>
      <c r="D16" s="150">
        <f t="shared" ca="1" si="1"/>
        <v>87385484</v>
      </c>
      <c r="E16" s="144">
        <f t="shared" ca="1" si="2"/>
        <v>-67385484</v>
      </c>
      <c r="F16" s="148"/>
      <c r="G16" s="146"/>
      <c r="H16" s="147">
        <f t="shared" ca="1" si="3"/>
        <v>-67385484</v>
      </c>
    </row>
    <row r="17" spans="1:9" ht="15.75" thickBot="1">
      <c r="A17" s="149">
        <v>12</v>
      </c>
      <c r="B17" s="158" t="s">
        <v>59</v>
      </c>
      <c r="C17" s="159">
        <f t="shared" ca="1" si="0"/>
        <v>0</v>
      </c>
      <c r="D17" s="160">
        <f t="shared" ca="1" si="1"/>
        <v>730000</v>
      </c>
      <c r="E17" s="161">
        <f t="shared" ca="1" si="2"/>
        <v>-730000</v>
      </c>
      <c r="F17" s="162"/>
      <c r="G17" s="163"/>
      <c r="H17" s="164">
        <f t="shared" ca="1" si="3"/>
        <v>-730000</v>
      </c>
      <c r="I17" s="312"/>
    </row>
    <row r="18" spans="1:9" ht="15.75" thickBot="1">
      <c r="A18" s="149">
        <v>13</v>
      </c>
      <c r="B18" s="165" t="s">
        <v>60</v>
      </c>
      <c r="C18" s="166">
        <f t="shared" ca="1" si="0"/>
        <v>0</v>
      </c>
      <c r="D18" s="167">
        <f t="shared" ca="1" si="1"/>
        <v>950000</v>
      </c>
      <c r="E18" s="168">
        <f t="shared" ca="1" si="2"/>
        <v>-950000</v>
      </c>
      <c r="F18" s="169"/>
      <c r="G18" s="170"/>
      <c r="H18" s="171">
        <f t="shared" ca="1" si="3"/>
        <v>-950000</v>
      </c>
    </row>
    <row r="19" spans="1:9">
      <c r="A19" s="149">
        <v>14</v>
      </c>
      <c r="B19" s="172" t="s">
        <v>61</v>
      </c>
      <c r="C19" s="173">
        <f t="shared" ca="1" si="0"/>
        <v>0</v>
      </c>
      <c r="D19" s="174">
        <f t="shared" ca="1" si="1"/>
        <v>164500</v>
      </c>
      <c r="E19" s="175">
        <f t="shared" ca="1" si="2"/>
        <v>-164500</v>
      </c>
      <c r="F19" s="176"/>
      <c r="G19" s="177"/>
      <c r="H19" s="178">
        <f t="shared" ca="1" si="3"/>
        <v>-164500</v>
      </c>
    </row>
    <row r="20" spans="1:9">
      <c r="A20" s="149">
        <v>15</v>
      </c>
      <c r="B20" s="142" t="s">
        <v>62</v>
      </c>
      <c r="C20" s="136">
        <f t="shared" ca="1" si="0"/>
        <v>0</v>
      </c>
      <c r="D20" s="143">
        <f t="shared" ca="1" si="1"/>
        <v>2211500</v>
      </c>
      <c r="E20" s="144">
        <f t="shared" ca="1" si="2"/>
        <v>-2211500</v>
      </c>
      <c r="F20" s="148"/>
      <c r="G20" s="146"/>
      <c r="H20" s="147">
        <f t="shared" ca="1" si="3"/>
        <v>-2211500</v>
      </c>
    </row>
    <row r="21" spans="1:9">
      <c r="A21" s="149">
        <v>16</v>
      </c>
      <c r="B21" s="179" t="s">
        <v>130</v>
      </c>
      <c r="C21" s="136">
        <f t="shared" ca="1" si="0"/>
        <v>0</v>
      </c>
      <c r="D21" s="150">
        <f t="shared" ca="1" si="1"/>
        <v>7320000</v>
      </c>
      <c r="E21" s="144">
        <f t="shared" ca="1" si="2"/>
        <v>-7320000</v>
      </c>
      <c r="F21" s="148"/>
      <c r="G21" s="146"/>
      <c r="H21" s="147">
        <f t="shared" ca="1" si="3"/>
        <v>-7320000</v>
      </c>
    </row>
    <row r="22" spans="1:9">
      <c r="A22" s="149">
        <v>17</v>
      </c>
      <c r="B22" s="142" t="s">
        <v>63</v>
      </c>
      <c r="C22" s="136">
        <f t="shared" ca="1" si="0"/>
        <v>0</v>
      </c>
      <c r="D22" s="150">
        <f t="shared" ca="1" si="1"/>
        <v>620000</v>
      </c>
      <c r="E22" s="144">
        <f t="shared" ca="1" si="2"/>
        <v>-620000</v>
      </c>
      <c r="F22" s="148"/>
      <c r="G22" s="146"/>
      <c r="H22" s="147">
        <f t="shared" ca="1" si="3"/>
        <v>-620000</v>
      </c>
    </row>
    <row r="23" spans="1:9">
      <c r="A23" s="141">
        <v>18</v>
      </c>
      <c r="B23" s="142" t="s">
        <v>131</v>
      </c>
      <c r="C23" s="153">
        <f t="shared" ca="1" si="0"/>
        <v>0</v>
      </c>
      <c r="D23" s="174">
        <f t="shared" ca="1" si="1"/>
        <v>9151936</v>
      </c>
      <c r="E23" s="144">
        <f t="shared" ca="1" si="2"/>
        <v>-9151936</v>
      </c>
      <c r="F23" s="148"/>
      <c r="G23" s="146"/>
      <c r="H23" s="147">
        <f t="shared" ca="1" si="3"/>
        <v>-9151936</v>
      </c>
      <c r="I23" s="312"/>
    </row>
    <row r="24" spans="1:9">
      <c r="A24" s="149">
        <v>19</v>
      </c>
      <c r="B24" s="179" t="s">
        <v>20</v>
      </c>
      <c r="C24" s="180">
        <f t="shared" ca="1" si="0"/>
        <v>0</v>
      </c>
      <c r="D24" s="181">
        <f t="shared" ca="1" si="1"/>
        <v>24000000</v>
      </c>
      <c r="E24" s="144">
        <f t="shared" ca="1" si="2"/>
        <v>-24000000</v>
      </c>
      <c r="F24" s="148"/>
      <c r="G24" s="146"/>
      <c r="H24" s="147">
        <f t="shared" ca="1" si="3"/>
        <v>-24000000</v>
      </c>
    </row>
    <row r="25" spans="1:9">
      <c r="A25" s="149">
        <v>20</v>
      </c>
      <c r="B25" s="179" t="s">
        <v>49</v>
      </c>
      <c r="C25" s="180">
        <f t="shared" ca="1" si="0"/>
        <v>0</v>
      </c>
      <c r="D25" s="181">
        <f t="shared" ca="1" si="1"/>
        <v>233937224</v>
      </c>
      <c r="E25" s="144">
        <f t="shared" ca="1" si="2"/>
        <v>-233937224</v>
      </c>
      <c r="F25" s="148"/>
      <c r="G25" s="146"/>
      <c r="H25" s="147">
        <f t="shared" ca="1" si="3"/>
        <v>-233937224</v>
      </c>
    </row>
    <row r="26" spans="1:9">
      <c r="A26" s="182" t="s">
        <v>23</v>
      </c>
      <c r="B26" s="179" t="s">
        <v>22</v>
      </c>
      <c r="C26" s="136">
        <f t="shared" ca="1" si="0"/>
        <v>0</v>
      </c>
      <c r="D26" s="150">
        <f t="shared" ca="1" si="1"/>
        <v>97375</v>
      </c>
      <c r="E26" s="144">
        <f t="shared" ca="1" si="2"/>
        <v>-97375</v>
      </c>
      <c r="F26" s="148"/>
      <c r="G26" s="146"/>
      <c r="H26" s="147">
        <f t="shared" ca="1" si="3"/>
        <v>-97375</v>
      </c>
    </row>
    <row r="27" spans="1:9">
      <c r="A27" s="182" t="s">
        <v>24</v>
      </c>
      <c r="B27" s="179"/>
      <c r="C27" s="136" t="str">
        <f t="shared" ca="1" si="0"/>
        <v/>
      </c>
      <c r="D27" s="181" t="str">
        <f t="shared" ca="1" si="1"/>
        <v/>
      </c>
      <c r="E27" s="144" t="str">
        <f t="shared" si="2"/>
        <v/>
      </c>
      <c r="F27" s="148"/>
      <c r="G27" s="146"/>
      <c r="H27" s="147" t="str">
        <f t="shared" si="3"/>
        <v/>
      </c>
    </row>
    <row r="28" spans="1:9">
      <c r="A28" s="182" t="s">
        <v>25</v>
      </c>
      <c r="B28" s="179"/>
      <c r="C28" s="136" t="str">
        <f t="shared" ca="1" si="0"/>
        <v/>
      </c>
      <c r="D28" s="150" t="str">
        <f t="shared" ca="1" si="1"/>
        <v/>
      </c>
      <c r="E28" s="144" t="str">
        <f t="shared" si="2"/>
        <v/>
      </c>
      <c r="F28" s="148"/>
      <c r="G28" s="146"/>
      <c r="H28" s="147" t="str">
        <f t="shared" si="3"/>
        <v/>
      </c>
    </row>
    <row r="29" spans="1:9">
      <c r="A29" s="182" t="s">
        <v>26</v>
      </c>
      <c r="B29" s="179"/>
      <c r="C29" s="180" t="str">
        <f t="shared" ca="1" si="0"/>
        <v/>
      </c>
      <c r="D29" s="181" t="str">
        <f t="shared" ca="1" si="1"/>
        <v/>
      </c>
      <c r="E29" s="144" t="str">
        <f t="shared" si="2"/>
        <v/>
      </c>
      <c r="F29" s="148"/>
      <c r="G29" s="146"/>
      <c r="H29" s="147" t="str">
        <f t="shared" si="3"/>
        <v/>
      </c>
    </row>
    <row r="30" spans="1:9">
      <c r="A30" s="182" t="s">
        <v>27</v>
      </c>
      <c r="B30" s="179"/>
      <c r="C30" s="180" t="str">
        <f t="shared" ca="1" si="0"/>
        <v/>
      </c>
      <c r="D30" s="181" t="str">
        <f t="shared" ca="1" si="1"/>
        <v/>
      </c>
      <c r="E30" s="144" t="str">
        <f t="shared" si="2"/>
        <v/>
      </c>
      <c r="F30" s="148"/>
      <c r="G30" s="146"/>
      <c r="H30" s="147" t="str">
        <f t="shared" si="3"/>
        <v/>
      </c>
    </row>
    <row r="31" spans="1:9">
      <c r="A31" s="182" t="s">
        <v>28</v>
      </c>
      <c r="B31" s="179"/>
      <c r="C31" s="136" t="str">
        <f t="shared" ca="1" si="0"/>
        <v/>
      </c>
      <c r="D31" s="143" t="str">
        <f t="shared" ca="1" si="1"/>
        <v/>
      </c>
      <c r="E31" s="144" t="str">
        <f t="shared" si="2"/>
        <v/>
      </c>
      <c r="F31" s="145"/>
      <c r="G31" s="146"/>
      <c r="H31" s="147" t="str">
        <f t="shared" si="3"/>
        <v/>
      </c>
    </row>
    <row r="32" spans="1:9">
      <c r="A32" s="182" t="s">
        <v>29</v>
      </c>
      <c r="B32" s="179"/>
      <c r="C32" s="183" t="str">
        <f t="shared" ca="1" si="0"/>
        <v/>
      </c>
      <c r="D32" s="174" t="str">
        <f t="shared" ca="1" si="1"/>
        <v/>
      </c>
      <c r="E32" s="144" t="str">
        <f t="shared" si="2"/>
        <v/>
      </c>
      <c r="F32" s="148"/>
      <c r="G32" s="146"/>
      <c r="H32" s="147" t="str">
        <f t="shared" si="3"/>
        <v/>
      </c>
    </row>
    <row r="33" spans="1:8">
      <c r="A33" s="182" t="s">
        <v>30</v>
      </c>
      <c r="B33" s="179"/>
      <c r="C33" s="180" t="str">
        <f t="shared" ca="1" si="0"/>
        <v/>
      </c>
      <c r="D33" s="181" t="str">
        <f t="shared" ca="1" si="1"/>
        <v/>
      </c>
      <c r="E33" s="144" t="str">
        <f t="shared" si="2"/>
        <v/>
      </c>
      <c r="F33" s="184" t="s">
        <v>31</v>
      </c>
      <c r="G33" s="146"/>
      <c r="H33" s="147" t="str">
        <f t="shared" si="3"/>
        <v/>
      </c>
    </row>
    <row r="34" spans="1:8">
      <c r="A34" s="182" t="s">
        <v>32</v>
      </c>
      <c r="B34" s="179"/>
      <c r="C34" s="153" t="str">
        <f t="shared" ca="1" si="0"/>
        <v/>
      </c>
      <c r="D34" s="152" t="str">
        <f t="shared" ca="1" si="1"/>
        <v/>
      </c>
      <c r="E34" s="144" t="str">
        <f t="shared" si="2"/>
        <v/>
      </c>
      <c r="F34" s="148"/>
      <c r="G34" s="146"/>
      <c r="H34" s="147" t="str">
        <f t="shared" si="3"/>
        <v/>
      </c>
    </row>
    <row r="35" spans="1:8">
      <c r="A35" s="182" t="s">
        <v>33</v>
      </c>
      <c r="B35" s="142"/>
      <c r="C35" s="153" t="str">
        <f t="shared" ca="1" si="0"/>
        <v/>
      </c>
      <c r="D35" s="152" t="str">
        <f t="shared" ca="1" si="1"/>
        <v/>
      </c>
      <c r="E35" s="144" t="str">
        <f t="shared" si="2"/>
        <v/>
      </c>
      <c r="F35" s="148"/>
      <c r="G35" s="146"/>
      <c r="H35" s="147" t="str">
        <f t="shared" si="3"/>
        <v/>
      </c>
    </row>
    <row r="36" spans="1:8">
      <c r="A36" s="182" t="s">
        <v>34</v>
      </c>
      <c r="B36" s="142"/>
      <c r="C36" s="153" t="str">
        <f t="shared" ca="1" si="0"/>
        <v/>
      </c>
      <c r="D36" s="150" t="str">
        <f t="shared" ca="1" si="1"/>
        <v/>
      </c>
      <c r="E36" s="144" t="str">
        <f t="shared" si="2"/>
        <v/>
      </c>
      <c r="F36" s="148"/>
      <c r="G36" s="146"/>
      <c r="H36" s="147" t="str">
        <f t="shared" si="3"/>
        <v/>
      </c>
    </row>
    <row r="37" spans="1:8">
      <c r="A37" s="182" t="s">
        <v>35</v>
      </c>
      <c r="B37" s="142"/>
      <c r="C37" s="153" t="str">
        <f t="shared" ca="1" si="0"/>
        <v/>
      </c>
      <c r="D37" s="152" t="str">
        <f t="shared" ca="1" si="1"/>
        <v/>
      </c>
      <c r="E37" s="144" t="str">
        <f t="shared" si="2"/>
        <v/>
      </c>
      <c r="F37" s="148"/>
      <c r="G37" s="146"/>
      <c r="H37" s="147" t="str">
        <f t="shared" si="3"/>
        <v/>
      </c>
    </row>
    <row r="38" spans="1:8">
      <c r="A38" s="182" t="s">
        <v>36</v>
      </c>
      <c r="B38" s="142"/>
      <c r="C38" s="153" t="str">
        <f t="shared" ca="1" si="0"/>
        <v/>
      </c>
      <c r="D38" s="152" t="str">
        <f t="shared" ca="1" si="1"/>
        <v/>
      </c>
      <c r="E38" s="144" t="str">
        <f t="shared" si="2"/>
        <v/>
      </c>
      <c r="F38" s="148"/>
      <c r="G38" s="146"/>
      <c r="H38" s="147" t="str">
        <f t="shared" si="3"/>
        <v/>
      </c>
    </row>
    <row r="39" spans="1:8">
      <c r="A39" s="182" t="s">
        <v>37</v>
      </c>
      <c r="B39" s="142"/>
      <c r="C39" s="136" t="str">
        <f t="shared" ca="1" si="0"/>
        <v/>
      </c>
      <c r="D39" s="150" t="str">
        <f t="shared" ca="1" si="1"/>
        <v/>
      </c>
      <c r="E39" s="144" t="str">
        <f t="shared" si="2"/>
        <v/>
      </c>
      <c r="F39" s="148"/>
      <c r="G39" s="146"/>
      <c r="H39" s="147" t="str">
        <f t="shared" si="3"/>
        <v/>
      </c>
    </row>
    <row r="40" spans="1:8">
      <c r="A40" s="182" t="s">
        <v>39</v>
      </c>
      <c r="B40" s="142"/>
      <c r="C40" s="185" t="str">
        <f t="shared" ca="1" si="0"/>
        <v/>
      </c>
      <c r="D40" s="150" t="str">
        <f t="shared" ca="1" si="1"/>
        <v/>
      </c>
      <c r="E40" s="144" t="str">
        <f t="shared" si="2"/>
        <v/>
      </c>
      <c r="F40" s="148"/>
      <c r="G40" s="146"/>
      <c r="H40" s="147" t="str">
        <f t="shared" si="3"/>
        <v/>
      </c>
    </row>
    <row r="41" spans="1:8">
      <c r="A41" s="182" t="s">
        <v>40</v>
      </c>
      <c r="B41" s="142"/>
      <c r="C41" s="136" t="str">
        <f t="shared" ca="1" si="0"/>
        <v/>
      </c>
      <c r="D41" s="150" t="str">
        <f t="shared" ca="1" si="1"/>
        <v/>
      </c>
      <c r="E41" s="144" t="str">
        <f t="shared" si="2"/>
        <v/>
      </c>
      <c r="F41" s="148"/>
      <c r="G41" s="146"/>
      <c r="H41" s="147" t="str">
        <f t="shared" si="3"/>
        <v/>
      </c>
    </row>
    <row r="42" spans="1:8">
      <c r="A42" s="182" t="s">
        <v>42</v>
      </c>
      <c r="B42" s="142"/>
      <c r="C42" s="153" t="str">
        <f t="shared" ca="1" si="0"/>
        <v/>
      </c>
      <c r="D42" s="152" t="str">
        <f t="shared" ca="1" si="1"/>
        <v/>
      </c>
      <c r="E42" s="144" t="str">
        <f t="shared" si="2"/>
        <v/>
      </c>
      <c r="F42" s="148"/>
      <c r="G42" s="146"/>
      <c r="H42" s="147" t="str">
        <f t="shared" si="3"/>
        <v/>
      </c>
    </row>
    <row r="43" spans="1:8">
      <c r="A43" s="182" t="s">
        <v>43</v>
      </c>
      <c r="B43" s="142"/>
      <c r="C43" s="153" t="str">
        <f t="shared" ca="1" si="0"/>
        <v/>
      </c>
      <c r="D43" s="152" t="str">
        <f t="shared" ca="1" si="1"/>
        <v/>
      </c>
      <c r="E43" s="144" t="str">
        <f t="shared" si="2"/>
        <v/>
      </c>
      <c r="F43" s="148"/>
      <c r="G43" s="146"/>
      <c r="H43" s="147" t="str">
        <f t="shared" si="3"/>
        <v/>
      </c>
    </row>
    <row r="44" spans="1:8">
      <c r="A44" s="182" t="s">
        <v>44</v>
      </c>
      <c r="B44" s="142"/>
      <c r="C44" s="153" t="str">
        <f t="shared" ca="1" si="0"/>
        <v/>
      </c>
      <c r="D44" s="152" t="str">
        <f t="shared" ca="1" si="1"/>
        <v/>
      </c>
      <c r="E44" s="144" t="str">
        <f t="shared" si="2"/>
        <v/>
      </c>
      <c r="F44" s="148"/>
      <c r="G44" s="146"/>
      <c r="H44" s="147" t="str">
        <f t="shared" si="3"/>
        <v/>
      </c>
    </row>
    <row r="45" spans="1:8">
      <c r="A45" s="182" t="s">
        <v>45</v>
      </c>
      <c r="B45" s="142"/>
      <c r="C45" s="153" t="str">
        <f t="shared" ca="1" si="0"/>
        <v/>
      </c>
      <c r="D45" s="152" t="str">
        <f t="shared" ca="1" si="1"/>
        <v/>
      </c>
      <c r="E45" s="144" t="str">
        <f t="shared" si="2"/>
        <v/>
      </c>
      <c r="F45" s="148"/>
      <c r="G45" s="146"/>
      <c r="H45" s="147" t="str">
        <f t="shared" si="3"/>
        <v/>
      </c>
    </row>
    <row r="46" spans="1:8">
      <c r="A46" s="182" t="s">
        <v>46</v>
      </c>
      <c r="B46" s="211"/>
      <c r="C46" s="212" t="str">
        <f t="shared" ca="1" si="0"/>
        <v/>
      </c>
      <c r="D46" s="213" t="str">
        <f t="shared" ca="1" si="1"/>
        <v/>
      </c>
      <c r="E46" s="144" t="str">
        <f t="shared" si="2"/>
        <v/>
      </c>
      <c r="F46" s="148"/>
      <c r="G46" s="146"/>
      <c r="H46" s="147" t="str">
        <f t="shared" si="3"/>
        <v/>
      </c>
    </row>
    <row r="47" spans="1:8">
      <c r="A47" s="182" t="s">
        <v>47</v>
      </c>
      <c r="B47" s="142"/>
      <c r="C47" s="153" t="str">
        <f t="shared" ca="1" si="0"/>
        <v/>
      </c>
      <c r="D47" s="152" t="str">
        <f t="shared" ca="1" si="1"/>
        <v/>
      </c>
      <c r="E47" s="144" t="str">
        <f t="shared" si="2"/>
        <v/>
      </c>
      <c r="F47" s="148"/>
      <c r="G47" s="146"/>
      <c r="H47" s="147" t="str">
        <f t="shared" si="3"/>
        <v/>
      </c>
    </row>
    <row r="48" spans="1:8">
      <c r="A48" s="182" t="s">
        <v>48</v>
      </c>
      <c r="B48" s="211"/>
      <c r="C48" s="212" t="str">
        <f t="shared" ca="1" si="0"/>
        <v/>
      </c>
      <c r="D48" s="214" t="str">
        <f t="shared" ca="1" si="1"/>
        <v/>
      </c>
      <c r="E48" s="144" t="str">
        <f t="shared" si="2"/>
        <v/>
      </c>
      <c r="F48" s="148"/>
      <c r="G48" s="146"/>
      <c r="H48" s="147" t="str">
        <f t="shared" si="3"/>
        <v/>
      </c>
    </row>
    <row r="49" spans="1:8">
      <c r="A49" s="182" t="s">
        <v>50</v>
      </c>
      <c r="B49" s="142"/>
      <c r="C49" s="153" t="str">
        <f t="shared" ca="1" si="0"/>
        <v/>
      </c>
      <c r="D49" s="152" t="str">
        <f t="shared" ca="1" si="1"/>
        <v/>
      </c>
      <c r="E49" s="144" t="str">
        <f t="shared" si="2"/>
        <v/>
      </c>
      <c r="F49" s="148"/>
      <c r="G49" s="146"/>
      <c r="H49" s="147" t="str">
        <f t="shared" si="3"/>
        <v/>
      </c>
    </row>
    <row r="50" spans="1:8">
      <c r="A50" s="186" t="s">
        <v>51</v>
      </c>
      <c r="B50" s="142"/>
      <c r="C50" s="153" t="str">
        <f t="shared" ca="1" si="0"/>
        <v/>
      </c>
      <c r="D50" s="152" t="str">
        <f t="shared" ca="1" si="1"/>
        <v/>
      </c>
      <c r="E50" s="144" t="str">
        <f t="shared" si="2"/>
        <v/>
      </c>
      <c r="F50" s="148"/>
      <c r="G50" s="146"/>
      <c r="H50" s="147" t="str">
        <f t="shared" si="3"/>
        <v/>
      </c>
    </row>
    <row r="51" spans="1:8" ht="15.75" thickBot="1">
      <c r="A51" s="182" t="s">
        <v>52</v>
      </c>
      <c r="B51" s="158"/>
      <c r="C51" s="136" t="str">
        <f t="shared" ca="1" si="0"/>
        <v/>
      </c>
      <c r="D51" s="150" t="str">
        <f t="shared" ca="1" si="1"/>
        <v/>
      </c>
      <c r="E51" s="161" t="str">
        <f t="shared" si="2"/>
        <v/>
      </c>
      <c r="F51" s="162"/>
      <c r="G51" s="187"/>
      <c r="H51" s="147" t="str">
        <f t="shared" si="3"/>
        <v/>
      </c>
    </row>
    <row r="52" spans="1:8" ht="15.75" thickBot="1">
      <c r="A52" s="123" t="s">
        <v>54</v>
      </c>
      <c r="B52" s="188"/>
      <c r="C52" s="189" t="str">
        <f t="shared" ca="1" si="0"/>
        <v/>
      </c>
      <c r="D52" s="190" t="str">
        <f t="shared" ca="1" si="1"/>
        <v/>
      </c>
      <c r="E52" s="191" t="str">
        <f t="shared" si="2"/>
        <v/>
      </c>
      <c r="F52" s="192"/>
      <c r="G52" s="193"/>
      <c r="H52" s="194" t="str">
        <f t="shared" si="3"/>
        <v/>
      </c>
    </row>
    <row r="53" spans="1:8" ht="15.75" thickBot="1">
      <c r="A53" s="195" t="s">
        <v>55</v>
      </c>
      <c r="B53" s="196"/>
      <c r="C53" s="197">
        <f ca="1">SUM(C6:C52)</f>
        <v>684973773</v>
      </c>
      <c r="D53" s="198">
        <f ca="1">SUM(D6:D52)</f>
        <v>1111184253</v>
      </c>
      <c r="E53" s="199">
        <f ca="1">C53-D53</f>
        <v>-426210480</v>
      </c>
      <c r="F53" s="200"/>
      <c r="G53" s="201">
        <f>SUM(G6:G52)</f>
        <v>0</v>
      </c>
      <c r="H53" s="202">
        <f ca="1">E53-G53</f>
        <v>-426210480</v>
      </c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GETMA CONGO</vt:lpstr>
      <vt:lpstr>STTS SA</vt:lpstr>
      <vt:lpstr>CONGO ENERGY</vt:lpstr>
      <vt:lpstr>CONGO'STRAVEL</vt:lpstr>
      <vt:lpstr>COTRAS</vt:lpstr>
      <vt:lpstr>PERAM</vt:lpstr>
      <vt:lpstr>CLINIQUE GUENIN</vt:lpstr>
      <vt:lpstr>DHL CONGO</vt:lpstr>
      <vt:lpstr>SODEXO</vt:lpstr>
      <vt:lpstr>XEROX</vt:lpstr>
      <vt:lpstr>ASCOMA</vt:lpstr>
      <vt:lpstr>GROUPE ACTIF CONGO</vt:lpstr>
      <vt:lpstr>2F MULTI SERVICES</vt:lpstr>
      <vt:lpstr>OFIS CONGO</vt:lpstr>
      <vt:lpstr>MCMC</vt:lpstr>
      <vt:lpstr>MINISTERE FONCIERE</vt:lpstr>
      <vt:lpstr>DG POLICE</vt:lpstr>
      <vt:lpstr>ETRADIS CONGO</vt:lpstr>
      <vt:lpstr>PWC</vt:lpstr>
      <vt:lpstr>FUGRO</vt:lpstr>
      <vt:lpstr>AIR LIQUIDE</vt:lpstr>
      <vt:lpstr>MYLORD NET</vt:lpstr>
      <vt:lpstr>CONGO TELECOM</vt:lpstr>
      <vt:lpstr>PAIEMENTS ESPECE</vt:lpstr>
      <vt:lpstr>SACB CONGO</vt:lpstr>
      <vt:lpstr>SYNTHESE GENERALE 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SINTOUKOLA</dc:creator>
  <cp:lastModifiedBy>Dédé</cp:lastModifiedBy>
  <dcterms:created xsi:type="dcterms:W3CDTF">2013-01-11T10:48:41Z</dcterms:created>
  <dcterms:modified xsi:type="dcterms:W3CDTF">2013-01-17T13:26:51Z</dcterms:modified>
</cp:coreProperties>
</file>