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externalReferences>
    <externalReference r:id="rId2"/>
  </externalReferences>
  <definedNames>
    <definedName name="_xlnm._FilterDatabase" localSheetId="0" hidden="1">Feuil1!$A$2:$AA$32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32" i="1" l="1"/>
  <c r="Y32" i="1"/>
  <c r="X32" i="1"/>
  <c r="V32" i="1"/>
  <c r="Z31" i="1"/>
  <c r="Y31" i="1"/>
  <c r="X31" i="1"/>
  <c r="V31" i="1"/>
  <c r="Z30" i="1"/>
  <c r="Y30" i="1"/>
  <c r="X30" i="1"/>
  <c r="V30" i="1"/>
  <c r="Z29" i="1"/>
  <c r="Y29" i="1"/>
  <c r="X29" i="1"/>
  <c r="V29" i="1"/>
  <c r="Z28" i="1"/>
  <c r="Y28" i="1"/>
  <c r="X28" i="1"/>
  <c r="V28" i="1"/>
  <c r="Z27" i="1"/>
  <c r="Y27" i="1"/>
  <c r="X27" i="1"/>
  <c r="V27" i="1"/>
  <c r="Z26" i="1"/>
  <c r="Y26" i="1"/>
  <c r="X26" i="1"/>
  <c r="V26" i="1"/>
  <c r="Z25" i="1"/>
  <c r="Y25" i="1"/>
  <c r="X25" i="1"/>
  <c r="V25" i="1"/>
  <c r="Z24" i="1"/>
  <c r="Y24" i="1"/>
  <c r="X24" i="1"/>
  <c r="V24" i="1"/>
  <c r="Z23" i="1"/>
  <c r="Y23" i="1"/>
  <c r="X23" i="1"/>
  <c r="V23" i="1"/>
  <c r="Z22" i="1"/>
  <c r="Y22" i="1"/>
  <c r="X22" i="1"/>
  <c r="V22" i="1"/>
  <c r="Z21" i="1"/>
  <c r="Y21" i="1"/>
  <c r="X21" i="1"/>
  <c r="V21" i="1"/>
  <c r="Z20" i="1"/>
  <c r="Y20" i="1"/>
  <c r="X20" i="1"/>
  <c r="V20" i="1"/>
  <c r="Z19" i="1"/>
  <c r="Y19" i="1"/>
  <c r="X19" i="1"/>
  <c r="V19" i="1"/>
  <c r="Z18" i="1"/>
  <c r="Y18" i="1"/>
  <c r="X18" i="1"/>
  <c r="V18" i="1"/>
  <c r="Z17" i="1"/>
  <c r="Y17" i="1"/>
  <c r="X17" i="1"/>
  <c r="V17" i="1"/>
  <c r="Z16" i="1"/>
  <c r="Y16" i="1"/>
  <c r="X16" i="1"/>
  <c r="V16" i="1"/>
  <c r="Z15" i="1"/>
  <c r="Y15" i="1"/>
  <c r="X15" i="1"/>
  <c r="V15" i="1"/>
  <c r="Z14" i="1"/>
  <c r="Y14" i="1"/>
  <c r="X14" i="1"/>
  <c r="V14" i="1"/>
  <c r="Z13" i="1"/>
  <c r="Y13" i="1"/>
  <c r="X13" i="1"/>
  <c r="V13" i="1"/>
  <c r="Z12" i="1"/>
  <c r="Y12" i="1"/>
  <c r="X12" i="1"/>
  <c r="V12" i="1"/>
  <c r="Z11" i="1"/>
  <c r="Y11" i="1"/>
  <c r="X11" i="1"/>
  <c r="V11" i="1"/>
  <c r="Z10" i="1"/>
  <c r="Y10" i="1"/>
  <c r="X10" i="1"/>
  <c r="V10" i="1"/>
  <c r="Z9" i="1"/>
  <c r="Y9" i="1"/>
  <c r="X9" i="1"/>
  <c r="V9" i="1"/>
  <c r="Z8" i="1"/>
  <c r="Y8" i="1"/>
  <c r="X8" i="1"/>
  <c r="V8" i="1"/>
  <c r="Z7" i="1"/>
  <c r="Y7" i="1"/>
  <c r="X7" i="1"/>
  <c r="V7" i="1"/>
  <c r="Z6" i="1"/>
  <c r="Y6" i="1"/>
  <c r="X6" i="1"/>
  <c r="V6" i="1"/>
  <c r="Z5" i="1"/>
  <c r="Y5" i="1"/>
  <c r="X5" i="1"/>
  <c r="V5" i="1"/>
  <c r="Z4" i="1"/>
  <c r="Y4" i="1"/>
  <c r="X4" i="1"/>
  <c r="V4" i="1"/>
  <c r="Z3" i="1"/>
  <c r="Y3" i="1"/>
  <c r="X3" i="1"/>
  <c r="V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</calcChain>
</file>

<file path=xl/sharedStrings.xml><?xml version="1.0" encoding="utf-8"?>
<sst xmlns="http://schemas.openxmlformats.org/spreadsheetml/2006/main" count="69" uniqueCount="27">
  <si>
    <t>Date</t>
  </si>
  <si>
    <t>Semaine</t>
  </si>
  <si>
    <t>Mois</t>
  </si>
  <si>
    <t>Année</t>
  </si>
  <si>
    <t>Salarié</t>
  </si>
  <si>
    <t>Trajet</t>
  </si>
  <si>
    <t>Repas</t>
  </si>
  <si>
    <t>Atelier</t>
  </si>
  <si>
    <t xml:space="preserve">Autres </t>
  </si>
  <si>
    <t>SAV gratuit Suite chantier</t>
  </si>
  <si>
    <t>SAV payant</t>
  </si>
  <si>
    <t>N° Chantier</t>
  </si>
  <si>
    <t xml:space="preserve">Nom Chantier </t>
  </si>
  <si>
    <t xml:space="preserve">Temps passé </t>
  </si>
  <si>
    <t xml:space="preserve">N° Chantier </t>
  </si>
  <si>
    <t>Heures sur chantier</t>
  </si>
  <si>
    <t>Heures payées</t>
  </si>
  <si>
    <t>Heures Perdues</t>
  </si>
  <si>
    <t>Commentaires</t>
  </si>
  <si>
    <t>Alexandre</t>
  </si>
  <si>
    <t>Claude 1</t>
  </si>
  <si>
    <t>Chupin</t>
  </si>
  <si>
    <t>Dupont</t>
  </si>
  <si>
    <t>Clement</t>
  </si>
  <si>
    <t>durand</t>
  </si>
  <si>
    <t>Berger</t>
  </si>
  <si>
    <t xml:space="preserve">Menard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</si>
</sst>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/>
    </xf>
    <xf numFmtId="14" fontId="2" fillId="0" borderId="1" xfId="0" applyNumberFormat="1" applyFont="1" applyBorder="1"/>
    <xf numFmtId="0" fontId="2" fillId="0" borderId="1" xfId="0" applyFont="1" applyBorder="1" applyAlignment="1">
      <alignment horizontal="left" vertical="center" indent="3"/>
    </xf>
    <xf numFmtId="0" fontId="2" fillId="0" borderId="1" xfId="0" applyFont="1" applyBorder="1"/>
    <xf numFmtId="14" fontId="2" fillId="6" borderId="1" xfId="0" applyNumberFormat="1" applyFont="1" applyFill="1" applyBorder="1"/>
    <xf numFmtId="0" fontId="2" fillId="6" borderId="1" xfId="0" applyFont="1" applyFill="1" applyBorder="1" applyAlignment="1">
      <alignment horizontal="left" vertical="center" indent="3"/>
    </xf>
    <xf numFmtId="0" fontId="2" fillId="6" borderId="1" xfId="0" applyFont="1" applyFill="1" applyBorder="1"/>
    <xf numFmtId="0" fontId="2" fillId="2" borderId="1" xfId="0" applyFont="1" applyFill="1" applyBorder="1" applyAlignment="1">
      <alignment horizontal="right" vertical="center" indent="1"/>
    </xf>
    <xf numFmtId="0" fontId="2" fillId="2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/>
    <xf numFmtId="0" fontId="2" fillId="6" borderId="1" xfId="0" applyFont="1" applyFill="1" applyBorder="1" applyAlignment="1">
      <alignment horizontal="right" vertical="center" indent="1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CEPT%20&amp;%20MENUISERIE\Desktop\Concept%20&amp;%20Menuiserie\Betty\Suivi%20heures%20chantier%202020%20Annabe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 de choix"/>
      <sheetName val="A saisir"/>
      <sheetName val="Recherche Chantier"/>
      <sheetName val="Récap par salarié"/>
    </sheetNames>
    <sheetDataSet>
      <sheetData sheetId="0">
        <row r="2">
          <cell r="D2">
            <v>1</v>
          </cell>
          <cell r="E2" t="str">
            <v>JANVIER</v>
          </cell>
        </row>
        <row r="3">
          <cell r="D3">
            <v>2</v>
          </cell>
          <cell r="E3" t="str">
            <v>FEVRIER</v>
          </cell>
        </row>
        <row r="4">
          <cell r="D4">
            <v>3</v>
          </cell>
          <cell r="E4" t="str">
            <v>MARS</v>
          </cell>
        </row>
        <row r="5">
          <cell r="D5">
            <v>4</v>
          </cell>
          <cell r="E5" t="str">
            <v>AVRIL</v>
          </cell>
        </row>
        <row r="6">
          <cell r="B6">
            <v>1699</v>
          </cell>
          <cell r="C6" t="str">
            <v>BOUISSIOUX</v>
          </cell>
          <cell r="D6">
            <v>5</v>
          </cell>
          <cell r="E6" t="str">
            <v>MAI</v>
          </cell>
        </row>
        <row r="7">
          <cell r="B7">
            <v>1698</v>
          </cell>
          <cell r="C7" t="str">
            <v>GIRAD</v>
          </cell>
          <cell r="D7">
            <v>6</v>
          </cell>
          <cell r="E7" t="str">
            <v>JUIN</v>
          </cell>
        </row>
        <row r="8">
          <cell r="B8">
            <v>1697</v>
          </cell>
          <cell r="C8" t="str">
            <v>FLO</v>
          </cell>
          <cell r="D8">
            <v>7</v>
          </cell>
          <cell r="E8" t="str">
            <v>JUILLET</v>
          </cell>
        </row>
        <row r="9">
          <cell r="B9">
            <v>1696</v>
          </cell>
          <cell r="C9" t="str">
            <v>CATROUX</v>
          </cell>
          <cell r="D9">
            <v>8</v>
          </cell>
          <cell r="E9" t="str">
            <v>AOUT</v>
          </cell>
        </row>
        <row r="10">
          <cell r="B10">
            <v>1695</v>
          </cell>
          <cell r="C10" t="str">
            <v>ALLAVOINE GARCIN</v>
          </cell>
          <cell r="D10">
            <v>9</v>
          </cell>
          <cell r="E10" t="str">
            <v>SEPTEMBRE</v>
          </cell>
        </row>
        <row r="11">
          <cell r="B11">
            <v>1694</v>
          </cell>
          <cell r="C11" t="str">
            <v>BILLAUD</v>
          </cell>
          <cell r="D11">
            <v>10</v>
          </cell>
          <cell r="E11" t="str">
            <v>OCTOBRE</v>
          </cell>
        </row>
        <row r="12">
          <cell r="B12">
            <v>1693</v>
          </cell>
          <cell r="C12" t="str">
            <v>PAVESI</v>
          </cell>
          <cell r="D12">
            <v>11</v>
          </cell>
          <cell r="E12" t="str">
            <v>NOVEMBRE</v>
          </cell>
        </row>
        <row r="13">
          <cell r="B13">
            <v>1692</v>
          </cell>
          <cell r="C13" t="str">
            <v>CROIX ROUGE</v>
          </cell>
          <cell r="D13">
            <v>12</v>
          </cell>
          <cell r="E13" t="str">
            <v>DECEMBRE</v>
          </cell>
        </row>
        <row r="14">
          <cell r="B14">
            <v>1691</v>
          </cell>
          <cell r="C14" t="str">
            <v>LEROY</v>
          </cell>
        </row>
        <row r="15">
          <cell r="B15">
            <v>1690</v>
          </cell>
          <cell r="C15" t="str">
            <v>NAULEAU</v>
          </cell>
        </row>
        <row r="16">
          <cell r="B16">
            <v>1689</v>
          </cell>
          <cell r="C16" t="str">
            <v>PONT SAINT MARTIN</v>
          </cell>
        </row>
        <row r="17">
          <cell r="B17">
            <v>1688</v>
          </cell>
          <cell r="C17" t="str">
            <v>EUROMOULE</v>
          </cell>
        </row>
        <row r="18">
          <cell r="B18">
            <v>1687</v>
          </cell>
          <cell r="C18" t="str">
            <v>DELAHAYE</v>
          </cell>
        </row>
        <row r="19">
          <cell r="B19">
            <v>1686</v>
          </cell>
          <cell r="C19" t="str">
            <v>BUARD</v>
          </cell>
        </row>
        <row r="20">
          <cell r="B20">
            <v>1685</v>
          </cell>
          <cell r="C20" t="str">
            <v>CHUPIN</v>
          </cell>
        </row>
        <row r="21">
          <cell r="B21">
            <v>1684</v>
          </cell>
          <cell r="C21" t="str">
            <v>GUERIN</v>
          </cell>
        </row>
        <row r="22">
          <cell r="B22">
            <v>1683</v>
          </cell>
          <cell r="C22" t="str">
            <v>ROLLAND</v>
          </cell>
        </row>
        <row r="23">
          <cell r="B23">
            <v>1682</v>
          </cell>
          <cell r="C23" t="str">
            <v>ASCLEPIOS</v>
          </cell>
        </row>
        <row r="24">
          <cell r="B24">
            <v>1681</v>
          </cell>
          <cell r="C24" t="str">
            <v>COIN DE VIE 2</v>
          </cell>
        </row>
        <row r="25">
          <cell r="B25">
            <v>1680</v>
          </cell>
          <cell r="C25" t="str">
            <v>NAULEAU</v>
          </cell>
        </row>
        <row r="26">
          <cell r="B26">
            <v>1679</v>
          </cell>
          <cell r="C26" t="str">
            <v>THEBAULT</v>
          </cell>
        </row>
        <row r="27">
          <cell r="B27">
            <v>1678</v>
          </cell>
          <cell r="C27" t="str">
            <v>ELTER LAFFITTE</v>
          </cell>
        </row>
        <row r="28">
          <cell r="B28">
            <v>1677</v>
          </cell>
          <cell r="C28" t="str">
            <v>NUAILLE</v>
          </cell>
        </row>
        <row r="29">
          <cell r="B29">
            <v>1676</v>
          </cell>
          <cell r="C29" t="str">
            <v>LE POULIGUEN</v>
          </cell>
        </row>
        <row r="30">
          <cell r="B30">
            <v>1675</v>
          </cell>
          <cell r="C30" t="str">
            <v>BEAUPREAU EN MAUGES</v>
          </cell>
        </row>
        <row r="31">
          <cell r="B31">
            <v>1674</v>
          </cell>
          <cell r="C31" t="str">
            <v>SAVENNIERES</v>
          </cell>
        </row>
        <row r="32">
          <cell r="B32">
            <v>1673</v>
          </cell>
          <cell r="C32" t="str">
            <v>OLIVIER CHARRIER</v>
          </cell>
        </row>
        <row r="33">
          <cell r="B33">
            <v>1672</v>
          </cell>
          <cell r="C33" t="str">
            <v>NOUZILLE</v>
          </cell>
        </row>
        <row r="34">
          <cell r="B34">
            <v>1671</v>
          </cell>
          <cell r="C34" t="str">
            <v>LESIEUR</v>
          </cell>
        </row>
        <row r="35">
          <cell r="B35">
            <v>1670</v>
          </cell>
          <cell r="C35" t="str">
            <v>RIGAUT</v>
          </cell>
        </row>
        <row r="36">
          <cell r="B36">
            <v>1669</v>
          </cell>
          <cell r="C36" t="str">
            <v>CER France</v>
          </cell>
        </row>
        <row r="37">
          <cell r="B37">
            <v>1668</v>
          </cell>
          <cell r="C37" t="str">
            <v>LEROY</v>
          </cell>
        </row>
        <row r="38">
          <cell r="B38">
            <v>1667</v>
          </cell>
          <cell r="C38" t="str">
            <v>CRAMARD</v>
          </cell>
        </row>
        <row r="39">
          <cell r="B39">
            <v>1666</v>
          </cell>
          <cell r="C39" t="str">
            <v>BLANCHET</v>
          </cell>
        </row>
        <row r="40">
          <cell r="B40">
            <v>1665</v>
          </cell>
          <cell r="C40" t="str">
            <v>CHARAL</v>
          </cell>
        </row>
        <row r="41">
          <cell r="B41">
            <v>1664</v>
          </cell>
          <cell r="C41" t="str">
            <v xml:space="preserve">BOSSIER </v>
          </cell>
        </row>
        <row r="42">
          <cell r="B42">
            <v>1663</v>
          </cell>
          <cell r="C42" t="str">
            <v>CHENOUARD SOULARD</v>
          </cell>
        </row>
        <row r="43">
          <cell r="B43">
            <v>1662</v>
          </cell>
          <cell r="C43" t="str">
            <v>LONGUET</v>
          </cell>
        </row>
        <row r="44">
          <cell r="B44">
            <v>1661</v>
          </cell>
          <cell r="C44" t="str">
            <v>BARRE</v>
          </cell>
        </row>
        <row r="45">
          <cell r="B45">
            <v>1660</v>
          </cell>
          <cell r="C45" t="str">
            <v>PASQUIER</v>
          </cell>
        </row>
        <row r="46">
          <cell r="B46">
            <v>1659</v>
          </cell>
          <cell r="C46" t="str">
            <v>DROUIN</v>
          </cell>
        </row>
        <row r="47">
          <cell r="B47">
            <v>1658</v>
          </cell>
          <cell r="C47" t="str">
            <v>ARNAUD</v>
          </cell>
        </row>
        <row r="48">
          <cell r="B48">
            <v>1657</v>
          </cell>
          <cell r="C48" t="str">
            <v>MIMAULT</v>
          </cell>
        </row>
        <row r="49">
          <cell r="B49">
            <v>1656</v>
          </cell>
          <cell r="C49" t="str">
            <v>LEONI</v>
          </cell>
        </row>
        <row r="50">
          <cell r="B50">
            <v>1655</v>
          </cell>
          <cell r="C50" t="str">
            <v>NIAUX</v>
          </cell>
        </row>
        <row r="51">
          <cell r="B51">
            <v>1654</v>
          </cell>
          <cell r="C51" t="str">
            <v>BORDILLON</v>
          </cell>
        </row>
        <row r="52">
          <cell r="B52">
            <v>1653</v>
          </cell>
          <cell r="C52" t="str">
            <v>CIVEL</v>
          </cell>
        </row>
        <row r="53">
          <cell r="B53">
            <v>1652</v>
          </cell>
          <cell r="C53" t="str">
            <v>BECOT</v>
          </cell>
        </row>
        <row r="54">
          <cell r="B54">
            <v>1651</v>
          </cell>
          <cell r="C54" t="str">
            <v>DURAND</v>
          </cell>
        </row>
        <row r="55">
          <cell r="B55">
            <v>1650</v>
          </cell>
          <cell r="C55" t="str">
            <v>LE CADRE</v>
          </cell>
        </row>
        <row r="56">
          <cell r="B56">
            <v>1649</v>
          </cell>
          <cell r="C56" t="str">
            <v>GELLE</v>
          </cell>
        </row>
        <row r="57">
          <cell r="B57">
            <v>1648</v>
          </cell>
          <cell r="C57" t="str">
            <v>DUPONT</v>
          </cell>
        </row>
        <row r="58">
          <cell r="B58">
            <v>1647</v>
          </cell>
          <cell r="C58" t="str">
            <v>PARPAILLON</v>
          </cell>
        </row>
        <row r="59">
          <cell r="B59">
            <v>1646</v>
          </cell>
          <cell r="C59" t="str">
            <v>BACHOUMAS</v>
          </cell>
        </row>
        <row r="60">
          <cell r="B60">
            <v>1645</v>
          </cell>
          <cell r="C60" t="str">
            <v>CORBREJAUD</v>
          </cell>
        </row>
        <row r="61">
          <cell r="B61">
            <v>1644</v>
          </cell>
          <cell r="C61" t="str">
            <v>BIJOUTERIE JULIEN DORCEL</v>
          </cell>
        </row>
        <row r="62">
          <cell r="B62">
            <v>1643</v>
          </cell>
          <cell r="C62" t="str">
            <v>FOURNIER</v>
          </cell>
        </row>
        <row r="63">
          <cell r="B63">
            <v>1642</v>
          </cell>
          <cell r="C63" t="str">
            <v>SECHE</v>
          </cell>
        </row>
        <row r="64">
          <cell r="B64">
            <v>1641</v>
          </cell>
          <cell r="C64" t="str">
            <v>TARNAUD</v>
          </cell>
        </row>
        <row r="65">
          <cell r="B65">
            <v>1640</v>
          </cell>
          <cell r="C65" t="str">
            <v>BRODU</v>
          </cell>
        </row>
        <row r="66">
          <cell r="B66">
            <v>1639</v>
          </cell>
          <cell r="C66" t="str">
            <v>BREGEON</v>
          </cell>
        </row>
        <row r="67">
          <cell r="B67">
            <v>1638</v>
          </cell>
          <cell r="C67" t="str">
            <v>A.A.H.M.A</v>
          </cell>
        </row>
        <row r="68">
          <cell r="B68">
            <v>1637</v>
          </cell>
          <cell r="C68" t="str">
            <v>GEODIS</v>
          </cell>
        </row>
        <row r="69">
          <cell r="B69">
            <v>1636</v>
          </cell>
          <cell r="C69" t="str">
            <v>REJEANCAT</v>
          </cell>
        </row>
        <row r="70">
          <cell r="B70">
            <v>1635</v>
          </cell>
          <cell r="C70" t="str">
            <v>COLLIN</v>
          </cell>
        </row>
        <row r="71">
          <cell r="B71">
            <v>1634</v>
          </cell>
          <cell r="C71" t="str">
            <v>MARCAULT</v>
          </cell>
        </row>
        <row r="72">
          <cell r="B72">
            <v>1633</v>
          </cell>
          <cell r="C72" t="str">
            <v>BOSSY</v>
          </cell>
        </row>
        <row r="73">
          <cell r="B73">
            <v>1632</v>
          </cell>
          <cell r="C73" t="str">
            <v>SACHOT</v>
          </cell>
        </row>
        <row r="74">
          <cell r="B74">
            <v>1631</v>
          </cell>
          <cell r="C74" t="str">
            <v>LAPLACE</v>
          </cell>
        </row>
        <row r="75">
          <cell r="B75">
            <v>1630</v>
          </cell>
          <cell r="C75" t="str">
            <v>IMMOLAVI</v>
          </cell>
        </row>
        <row r="76">
          <cell r="B76">
            <v>1629</v>
          </cell>
          <cell r="C76" t="str">
            <v>BLOUIN</v>
          </cell>
        </row>
        <row r="77">
          <cell r="B77">
            <v>1628</v>
          </cell>
          <cell r="C77" t="str">
            <v>TEXIER</v>
          </cell>
        </row>
        <row r="78">
          <cell r="B78">
            <v>1627</v>
          </cell>
          <cell r="C78" t="str">
            <v>LE BOURHIS</v>
          </cell>
        </row>
        <row r="79">
          <cell r="B79">
            <v>1626</v>
          </cell>
          <cell r="C79" t="str">
            <v>KI-ZERBO</v>
          </cell>
        </row>
        <row r="80">
          <cell r="B80">
            <v>1625</v>
          </cell>
          <cell r="C80" t="str">
            <v>GOURICHON</v>
          </cell>
        </row>
        <row r="81">
          <cell r="B81">
            <v>1622</v>
          </cell>
          <cell r="C81" t="str">
            <v>SAINT GOBAIN ISOVER</v>
          </cell>
        </row>
        <row r="82">
          <cell r="B82">
            <v>1621</v>
          </cell>
          <cell r="C82" t="str">
            <v>LENTIER</v>
          </cell>
        </row>
        <row r="83">
          <cell r="B83">
            <v>1620</v>
          </cell>
          <cell r="C83" t="str">
            <v>MERCIER</v>
          </cell>
        </row>
        <row r="84">
          <cell r="B84">
            <v>1619</v>
          </cell>
          <cell r="C84" t="str">
            <v>JEGOU</v>
          </cell>
        </row>
        <row r="85">
          <cell r="B85">
            <v>1618</v>
          </cell>
          <cell r="C85" t="str">
            <v>BOUYER</v>
          </cell>
        </row>
        <row r="86">
          <cell r="B86">
            <v>1617</v>
          </cell>
          <cell r="C86" t="str">
            <v>HERVE</v>
          </cell>
        </row>
        <row r="87">
          <cell r="B87">
            <v>1616</v>
          </cell>
          <cell r="C87" t="str">
            <v>BOTCAZOU</v>
          </cell>
        </row>
        <row r="88">
          <cell r="B88">
            <v>1615</v>
          </cell>
          <cell r="C88" t="str">
            <v xml:space="preserve">THOMAS </v>
          </cell>
        </row>
        <row r="89">
          <cell r="B89">
            <v>1615</v>
          </cell>
          <cell r="C89" t="str">
            <v xml:space="preserve">THOMAS </v>
          </cell>
        </row>
        <row r="90">
          <cell r="B90">
            <v>1614</v>
          </cell>
          <cell r="C90" t="str">
            <v>SIRAMY</v>
          </cell>
        </row>
        <row r="91">
          <cell r="B91">
            <v>1613</v>
          </cell>
          <cell r="C91" t="str">
            <v>LOUCHET</v>
          </cell>
        </row>
        <row r="92">
          <cell r="B92">
            <v>1612</v>
          </cell>
          <cell r="C92" t="str">
            <v>GIGAUD</v>
          </cell>
        </row>
        <row r="93">
          <cell r="B93">
            <v>1611</v>
          </cell>
          <cell r="C93" t="str">
            <v>TESSON</v>
          </cell>
        </row>
        <row r="94">
          <cell r="B94">
            <v>1610</v>
          </cell>
          <cell r="C94" t="str">
            <v>CADIOU</v>
          </cell>
        </row>
        <row r="95">
          <cell r="B95">
            <v>1609</v>
          </cell>
          <cell r="C95" t="str">
            <v>LEAUTE</v>
          </cell>
        </row>
        <row r="96">
          <cell r="B96">
            <v>1608</v>
          </cell>
          <cell r="C96" t="str">
            <v>MARQUIS</v>
          </cell>
        </row>
        <row r="97">
          <cell r="B97">
            <v>1605</v>
          </cell>
          <cell r="C97" t="str">
            <v>FORTIN</v>
          </cell>
        </row>
        <row r="98">
          <cell r="B98">
            <v>1604</v>
          </cell>
          <cell r="C98" t="str">
            <v>MAIRIE DES CERQUEUX</v>
          </cell>
        </row>
        <row r="99">
          <cell r="B99">
            <v>1602</v>
          </cell>
          <cell r="C99" t="str">
            <v>DEL CHÂTEAU</v>
          </cell>
        </row>
        <row r="100">
          <cell r="B100">
            <v>1601</v>
          </cell>
          <cell r="C100" t="str">
            <v>LEPETIT</v>
          </cell>
        </row>
        <row r="101">
          <cell r="B101">
            <v>1600</v>
          </cell>
          <cell r="C101" t="str">
            <v>JACQUIN</v>
          </cell>
        </row>
        <row r="102">
          <cell r="B102">
            <v>1599</v>
          </cell>
          <cell r="C102" t="str">
            <v>MERAND</v>
          </cell>
        </row>
        <row r="103">
          <cell r="B103">
            <v>1598</v>
          </cell>
          <cell r="C103" t="str">
            <v>CHALONNES SUR LOIRE</v>
          </cell>
        </row>
        <row r="104">
          <cell r="B104">
            <v>1597</v>
          </cell>
          <cell r="C104" t="str">
            <v>BELLEVIGNY</v>
          </cell>
        </row>
        <row r="105">
          <cell r="B105">
            <v>1596</v>
          </cell>
          <cell r="C105" t="str">
            <v>MARCILLE</v>
          </cell>
        </row>
        <row r="106">
          <cell r="B106">
            <v>1595</v>
          </cell>
          <cell r="C106" t="str">
            <v>MAINDRON</v>
          </cell>
        </row>
        <row r="107">
          <cell r="B107">
            <v>1594</v>
          </cell>
          <cell r="C107" t="str">
            <v>BEAUPREAU EN MAUGES</v>
          </cell>
        </row>
        <row r="108">
          <cell r="B108">
            <v>1593</v>
          </cell>
          <cell r="C108" t="str">
            <v>MARTIN</v>
          </cell>
        </row>
        <row r="109">
          <cell r="B109">
            <v>1592</v>
          </cell>
          <cell r="C109" t="str">
            <v>RICARD</v>
          </cell>
        </row>
        <row r="110">
          <cell r="B110">
            <v>1591</v>
          </cell>
          <cell r="C110" t="str">
            <v>BIDET</v>
          </cell>
        </row>
        <row r="111">
          <cell r="B111">
            <v>1590</v>
          </cell>
          <cell r="C111" t="str">
            <v>MAIRIE DE VEZINS</v>
          </cell>
        </row>
        <row r="112">
          <cell r="B112">
            <v>1589</v>
          </cell>
          <cell r="C112" t="str">
            <v>GUIBERT</v>
          </cell>
        </row>
        <row r="113">
          <cell r="B113">
            <v>1588</v>
          </cell>
          <cell r="C113" t="str">
            <v>FERRE</v>
          </cell>
        </row>
        <row r="114">
          <cell r="B114">
            <v>1587</v>
          </cell>
          <cell r="C114" t="str">
            <v>LEBEL</v>
          </cell>
        </row>
        <row r="115">
          <cell r="B115">
            <v>1586</v>
          </cell>
          <cell r="C115" t="str">
            <v xml:space="preserve">JOLY </v>
          </cell>
        </row>
        <row r="116">
          <cell r="B116">
            <v>1585</v>
          </cell>
          <cell r="C116" t="str">
            <v>DAVID VENCE</v>
          </cell>
        </row>
        <row r="117">
          <cell r="B117">
            <v>1584</v>
          </cell>
          <cell r="C117" t="str">
            <v>MARTINEAU</v>
          </cell>
        </row>
        <row r="118">
          <cell r="B118">
            <v>1583</v>
          </cell>
          <cell r="C118" t="str">
            <v>NANTES</v>
          </cell>
        </row>
        <row r="119">
          <cell r="B119">
            <v>1582</v>
          </cell>
          <cell r="C119" t="str">
            <v>L'ABSIE</v>
          </cell>
        </row>
        <row r="120">
          <cell r="B120">
            <v>1581</v>
          </cell>
          <cell r="C120" t="str">
            <v>DELAHAYE</v>
          </cell>
        </row>
        <row r="121">
          <cell r="B121">
            <v>1580</v>
          </cell>
          <cell r="C121" t="str">
            <v>CHARAL</v>
          </cell>
        </row>
        <row r="122">
          <cell r="B122">
            <v>1579</v>
          </cell>
          <cell r="C122" t="str">
            <v>DAVID VENCE</v>
          </cell>
        </row>
        <row r="123">
          <cell r="B123">
            <v>1578</v>
          </cell>
          <cell r="C123" t="str">
            <v>GELINEAU</v>
          </cell>
        </row>
        <row r="124">
          <cell r="B124">
            <v>1577</v>
          </cell>
          <cell r="C124" t="str">
            <v>BIZON</v>
          </cell>
        </row>
        <row r="125">
          <cell r="B125">
            <v>1576</v>
          </cell>
          <cell r="C125" t="str">
            <v>CADIOU</v>
          </cell>
        </row>
        <row r="126">
          <cell r="B126">
            <v>1575</v>
          </cell>
          <cell r="C126" t="str">
            <v xml:space="preserve">THOMAS </v>
          </cell>
        </row>
        <row r="127">
          <cell r="B127">
            <v>1574</v>
          </cell>
          <cell r="C127" t="str">
            <v>CHUPIN</v>
          </cell>
        </row>
        <row r="128">
          <cell r="B128">
            <v>1573</v>
          </cell>
          <cell r="C128" t="str">
            <v>VIAULT</v>
          </cell>
        </row>
        <row r="129">
          <cell r="B129">
            <v>1572</v>
          </cell>
          <cell r="C129" t="str">
            <v>DEFOIS</v>
          </cell>
        </row>
        <row r="130">
          <cell r="B130">
            <v>1571</v>
          </cell>
          <cell r="C130" t="str">
            <v>CHEAM</v>
          </cell>
        </row>
        <row r="131">
          <cell r="B131">
            <v>1570</v>
          </cell>
          <cell r="C131" t="str">
            <v>AMOSSE</v>
          </cell>
        </row>
        <row r="132">
          <cell r="B132">
            <v>1569</v>
          </cell>
          <cell r="C132" t="str">
            <v>PINEAU</v>
          </cell>
        </row>
        <row r="133">
          <cell r="B133">
            <v>1568</v>
          </cell>
          <cell r="C133" t="str">
            <v>CHARIE</v>
          </cell>
        </row>
        <row r="134">
          <cell r="B134">
            <v>1567</v>
          </cell>
          <cell r="C134" t="str">
            <v xml:space="preserve">JOLY </v>
          </cell>
        </row>
        <row r="135">
          <cell r="B135">
            <v>1566</v>
          </cell>
          <cell r="C135" t="str">
            <v>AUDEBERT</v>
          </cell>
        </row>
        <row r="136">
          <cell r="B136">
            <v>1565</v>
          </cell>
          <cell r="C136" t="str">
            <v>POUZIN</v>
          </cell>
        </row>
        <row r="137">
          <cell r="B137">
            <v>1564</v>
          </cell>
          <cell r="C137" t="str">
            <v>BOURRY</v>
          </cell>
        </row>
        <row r="138">
          <cell r="B138">
            <v>1563</v>
          </cell>
          <cell r="C138" t="str">
            <v>GODET</v>
          </cell>
        </row>
        <row r="139">
          <cell r="B139">
            <v>1562</v>
          </cell>
          <cell r="C139" t="str">
            <v>LECLERCQ</v>
          </cell>
        </row>
        <row r="140">
          <cell r="B140">
            <v>1561</v>
          </cell>
          <cell r="C140" t="str">
            <v>RAYNARD</v>
          </cell>
        </row>
        <row r="141">
          <cell r="B141">
            <v>1560</v>
          </cell>
          <cell r="C141" t="str">
            <v>SOULARD</v>
          </cell>
        </row>
        <row r="142">
          <cell r="B142">
            <v>1559</v>
          </cell>
          <cell r="C142" t="str">
            <v>GRIFFON CHOLOUX</v>
          </cell>
        </row>
        <row r="143">
          <cell r="B143">
            <v>1558</v>
          </cell>
          <cell r="C143" t="str">
            <v>ROULAND</v>
          </cell>
        </row>
        <row r="144">
          <cell r="B144">
            <v>1557</v>
          </cell>
          <cell r="C144" t="str">
            <v>SCI DU GOLF</v>
          </cell>
        </row>
        <row r="145">
          <cell r="B145">
            <v>1556</v>
          </cell>
          <cell r="C145" t="str">
            <v>CAILLEAU</v>
          </cell>
        </row>
        <row r="146">
          <cell r="B146">
            <v>1555</v>
          </cell>
          <cell r="C146" t="str">
            <v>MEUNIER</v>
          </cell>
        </row>
        <row r="147">
          <cell r="B147">
            <v>1554</v>
          </cell>
          <cell r="C147" t="str">
            <v>LEPETIT</v>
          </cell>
        </row>
        <row r="148">
          <cell r="B148">
            <v>1553</v>
          </cell>
          <cell r="C148" t="str">
            <v>MODIS MODEMA</v>
          </cell>
        </row>
        <row r="149">
          <cell r="B149">
            <v>1552</v>
          </cell>
          <cell r="C149" t="str">
            <v>SAINT PAUL DU BOIS</v>
          </cell>
        </row>
        <row r="150">
          <cell r="B150">
            <v>1551</v>
          </cell>
          <cell r="C150" t="str">
            <v>LA FORET SUR SEVRE</v>
          </cell>
        </row>
        <row r="151">
          <cell r="B151">
            <v>1550</v>
          </cell>
          <cell r="C151" t="str">
            <v>SABLES D'OLONNE</v>
          </cell>
        </row>
        <row r="152">
          <cell r="B152">
            <v>1549</v>
          </cell>
          <cell r="C152" t="str">
            <v>ALLAIRE TROUILLET</v>
          </cell>
        </row>
        <row r="153">
          <cell r="B153">
            <v>1548</v>
          </cell>
          <cell r="C153" t="str">
            <v>POTIN MOREIRA</v>
          </cell>
        </row>
        <row r="154">
          <cell r="B154">
            <v>1547</v>
          </cell>
          <cell r="C154" t="str">
            <v>PAYS DU CHANTONNAY</v>
          </cell>
        </row>
        <row r="155">
          <cell r="B155">
            <v>1546</v>
          </cell>
          <cell r="C155" t="str">
            <v>HEDDE</v>
          </cell>
        </row>
        <row r="156">
          <cell r="B156">
            <v>1545</v>
          </cell>
          <cell r="C156" t="str">
            <v>CHOLET ARCADE</v>
          </cell>
        </row>
        <row r="157">
          <cell r="B157">
            <v>1544</v>
          </cell>
          <cell r="C157" t="str">
            <v>GRANGER</v>
          </cell>
        </row>
        <row r="158">
          <cell r="B158">
            <v>1543</v>
          </cell>
          <cell r="C158" t="str">
            <v>AUDIGANE</v>
          </cell>
        </row>
        <row r="159">
          <cell r="B159">
            <v>1542</v>
          </cell>
          <cell r="C159" t="str">
            <v>RAYNARD</v>
          </cell>
        </row>
        <row r="160">
          <cell r="B160">
            <v>1541</v>
          </cell>
          <cell r="C160" t="str">
            <v>MOLLET</v>
          </cell>
        </row>
        <row r="161">
          <cell r="B161">
            <v>1540</v>
          </cell>
          <cell r="C161" t="str">
            <v>HERVE</v>
          </cell>
        </row>
        <row r="162">
          <cell r="B162">
            <v>1539</v>
          </cell>
          <cell r="C162" t="str">
            <v>GODARD</v>
          </cell>
        </row>
        <row r="163">
          <cell r="B163">
            <v>1538</v>
          </cell>
          <cell r="C163" t="str">
            <v>ROY</v>
          </cell>
        </row>
        <row r="164">
          <cell r="B164">
            <v>1537</v>
          </cell>
          <cell r="C164" t="str">
            <v>DILLE</v>
          </cell>
        </row>
        <row r="165">
          <cell r="B165">
            <v>1536</v>
          </cell>
          <cell r="C165" t="str">
            <v>IN EXTENSO</v>
          </cell>
        </row>
        <row r="166">
          <cell r="B166">
            <v>1535</v>
          </cell>
          <cell r="C166" t="str">
            <v>BOISDRON</v>
          </cell>
        </row>
        <row r="167">
          <cell r="B167">
            <v>1534</v>
          </cell>
          <cell r="C167" t="str">
            <v>RICHARD</v>
          </cell>
        </row>
        <row r="168">
          <cell r="B168">
            <v>1533</v>
          </cell>
          <cell r="C168" t="str">
            <v>POTIN &amp; MICHON</v>
          </cell>
        </row>
        <row r="169">
          <cell r="B169">
            <v>1532</v>
          </cell>
          <cell r="C169" t="str">
            <v>BODIN</v>
          </cell>
        </row>
        <row r="170">
          <cell r="B170">
            <v>1531</v>
          </cell>
          <cell r="C170" t="str">
            <v>MEDICHOLET</v>
          </cell>
        </row>
        <row r="171">
          <cell r="B171">
            <v>1530</v>
          </cell>
          <cell r="C171" t="str">
            <v>DENIAU</v>
          </cell>
        </row>
        <row r="172">
          <cell r="B172">
            <v>1529</v>
          </cell>
          <cell r="C172" t="str">
            <v>GALUSTRE</v>
          </cell>
        </row>
        <row r="173">
          <cell r="B173">
            <v>1528</v>
          </cell>
          <cell r="C173" t="str">
            <v>LATHIERE</v>
          </cell>
        </row>
        <row r="174">
          <cell r="B174">
            <v>1527</v>
          </cell>
          <cell r="C174" t="str">
            <v>ALLARD</v>
          </cell>
        </row>
        <row r="175">
          <cell r="B175">
            <v>1526</v>
          </cell>
          <cell r="C175" t="str">
            <v>DABIN</v>
          </cell>
        </row>
        <row r="176">
          <cell r="B176">
            <v>1525</v>
          </cell>
          <cell r="C176" t="str">
            <v>POULARD</v>
          </cell>
        </row>
        <row r="177">
          <cell r="B177">
            <v>1524</v>
          </cell>
          <cell r="C177" t="str">
            <v>LEPOUREAU</v>
          </cell>
        </row>
        <row r="178">
          <cell r="B178">
            <v>1523</v>
          </cell>
          <cell r="C178" t="str">
            <v>THIBAUD</v>
          </cell>
        </row>
        <row r="179">
          <cell r="B179">
            <v>1522</v>
          </cell>
          <cell r="C179" t="str">
            <v>MOREAU</v>
          </cell>
        </row>
        <row r="180">
          <cell r="B180">
            <v>1521</v>
          </cell>
          <cell r="C180" t="str">
            <v>BLOUIN</v>
          </cell>
        </row>
        <row r="181">
          <cell r="B181">
            <v>1520</v>
          </cell>
          <cell r="C181" t="str">
            <v>GOULAY</v>
          </cell>
        </row>
        <row r="182">
          <cell r="B182">
            <v>1519</v>
          </cell>
          <cell r="C182" t="str">
            <v>ABRAHAM</v>
          </cell>
        </row>
        <row r="183">
          <cell r="B183">
            <v>1518</v>
          </cell>
          <cell r="C183" t="str">
            <v>DESCHAINTRES</v>
          </cell>
        </row>
        <row r="184">
          <cell r="B184">
            <v>1517</v>
          </cell>
          <cell r="C184" t="str">
            <v>GUILLOU</v>
          </cell>
        </row>
        <row r="185">
          <cell r="B185">
            <v>1516</v>
          </cell>
          <cell r="C185" t="str">
            <v>CER France</v>
          </cell>
        </row>
        <row r="186">
          <cell r="B186">
            <v>1515</v>
          </cell>
          <cell r="C186" t="str">
            <v>TREMBLAIS CREATEUR</v>
          </cell>
        </row>
        <row r="187">
          <cell r="B187">
            <v>1514</v>
          </cell>
          <cell r="C187" t="str">
            <v>MANFROI</v>
          </cell>
        </row>
        <row r="188">
          <cell r="B188">
            <v>1513</v>
          </cell>
          <cell r="C188" t="str">
            <v>AUFFRET</v>
          </cell>
        </row>
        <row r="189">
          <cell r="B189">
            <v>1512</v>
          </cell>
          <cell r="C189" t="str">
            <v>LES 3 SERINS</v>
          </cell>
        </row>
        <row r="190">
          <cell r="B190">
            <v>1511</v>
          </cell>
          <cell r="C190" t="str">
            <v>GRANGER</v>
          </cell>
        </row>
        <row r="191">
          <cell r="B191">
            <v>1510</v>
          </cell>
          <cell r="C191" t="str">
            <v>COCAUD</v>
          </cell>
        </row>
        <row r="192">
          <cell r="B192">
            <v>1509</v>
          </cell>
          <cell r="C192" t="str">
            <v>OKI</v>
          </cell>
        </row>
        <row r="193">
          <cell r="B193">
            <v>1508</v>
          </cell>
          <cell r="C193" t="str">
            <v>BAHABAN</v>
          </cell>
        </row>
        <row r="194">
          <cell r="B194">
            <v>1507</v>
          </cell>
          <cell r="C194" t="str">
            <v>CREPEAU</v>
          </cell>
        </row>
        <row r="195">
          <cell r="B195">
            <v>1506</v>
          </cell>
          <cell r="C195" t="str">
            <v>OUKACHA</v>
          </cell>
        </row>
        <row r="196">
          <cell r="B196">
            <v>1505</v>
          </cell>
          <cell r="C196" t="str">
            <v>LOUCHET</v>
          </cell>
        </row>
        <row r="197">
          <cell r="B197">
            <v>1504</v>
          </cell>
          <cell r="C197" t="str">
            <v>AGGLO DU CHOLETAIS</v>
          </cell>
        </row>
        <row r="198">
          <cell r="B198">
            <v>1503</v>
          </cell>
          <cell r="C198" t="str">
            <v>BOUILLE COURDAULT</v>
          </cell>
        </row>
        <row r="199">
          <cell r="B199">
            <v>1502</v>
          </cell>
          <cell r="C199" t="str">
            <v>LA MERLATIERE</v>
          </cell>
        </row>
        <row r="200">
          <cell r="B200">
            <v>1501</v>
          </cell>
          <cell r="C200" t="str">
            <v>MAZIERES EN MAUGES</v>
          </cell>
        </row>
        <row r="201">
          <cell r="B201">
            <v>1500</v>
          </cell>
          <cell r="C201" t="str">
            <v>VIALLET</v>
          </cell>
        </row>
        <row r="202">
          <cell r="B202">
            <v>1499</v>
          </cell>
          <cell r="C202" t="str">
            <v>BURNAUD</v>
          </cell>
        </row>
        <row r="203">
          <cell r="B203">
            <v>1498</v>
          </cell>
          <cell r="C203" t="str">
            <v>RAVERA</v>
          </cell>
        </row>
        <row r="204">
          <cell r="B204">
            <v>1497</v>
          </cell>
          <cell r="C204" t="str">
            <v>VILAIN</v>
          </cell>
        </row>
        <row r="205">
          <cell r="B205">
            <v>1496</v>
          </cell>
          <cell r="C205" t="str">
            <v>CHENE</v>
          </cell>
        </row>
        <row r="206">
          <cell r="B206">
            <v>1495</v>
          </cell>
          <cell r="C206" t="str">
            <v>BITEAU</v>
          </cell>
        </row>
        <row r="207">
          <cell r="B207">
            <v>1494</v>
          </cell>
          <cell r="C207" t="str">
            <v>BREVET</v>
          </cell>
        </row>
        <row r="208">
          <cell r="B208">
            <v>1493</v>
          </cell>
          <cell r="C208" t="str">
            <v>CLAMANDEVE</v>
          </cell>
        </row>
        <row r="209">
          <cell r="B209">
            <v>1492</v>
          </cell>
          <cell r="C209" t="str">
            <v>ALISE</v>
          </cell>
        </row>
        <row r="210">
          <cell r="B210">
            <v>1491</v>
          </cell>
          <cell r="C210" t="str">
            <v>AFR</v>
          </cell>
        </row>
        <row r="211">
          <cell r="B211">
            <v>1490</v>
          </cell>
          <cell r="C211" t="str">
            <v>APIJ</v>
          </cell>
        </row>
        <row r="212">
          <cell r="B212">
            <v>1489</v>
          </cell>
          <cell r="C212" t="str">
            <v>BOUYER</v>
          </cell>
        </row>
        <row r="213">
          <cell r="B213">
            <v>1488</v>
          </cell>
          <cell r="C213" t="str">
            <v>BARDOU</v>
          </cell>
        </row>
        <row r="214">
          <cell r="B214">
            <v>1487</v>
          </cell>
          <cell r="C214" t="str">
            <v>COUSIN</v>
          </cell>
        </row>
        <row r="215">
          <cell r="B215">
            <v>1486</v>
          </cell>
          <cell r="C215" t="str">
            <v>VIAUD</v>
          </cell>
        </row>
        <row r="216">
          <cell r="B216">
            <v>1485</v>
          </cell>
          <cell r="C216" t="str">
            <v>CORDILLET</v>
          </cell>
        </row>
        <row r="217">
          <cell r="B217">
            <v>1484</v>
          </cell>
          <cell r="C217" t="str">
            <v>MOUILLE</v>
          </cell>
        </row>
        <row r="218">
          <cell r="B218">
            <v>1483</v>
          </cell>
          <cell r="C218" t="str">
            <v>POIRIER</v>
          </cell>
        </row>
        <row r="219">
          <cell r="B219">
            <v>1482</v>
          </cell>
          <cell r="C219" t="str">
            <v>PELE</v>
          </cell>
        </row>
        <row r="220">
          <cell r="B220">
            <v>1481</v>
          </cell>
          <cell r="C220" t="str">
            <v>PINAULT</v>
          </cell>
        </row>
        <row r="221">
          <cell r="B221">
            <v>1480</v>
          </cell>
          <cell r="C221" t="str">
            <v>ROTUREAU</v>
          </cell>
        </row>
        <row r="222">
          <cell r="B222">
            <v>1479</v>
          </cell>
          <cell r="C222" t="str">
            <v>HUCHON</v>
          </cell>
        </row>
        <row r="223">
          <cell r="B223">
            <v>1478</v>
          </cell>
          <cell r="C223" t="str">
            <v>BARBEAU</v>
          </cell>
        </row>
        <row r="224">
          <cell r="B224">
            <v>1477</v>
          </cell>
          <cell r="C224" t="str">
            <v>RAVON</v>
          </cell>
        </row>
        <row r="225">
          <cell r="B225">
            <v>1476</v>
          </cell>
          <cell r="C225" t="str">
            <v>FRADIN</v>
          </cell>
        </row>
        <row r="226">
          <cell r="B226">
            <v>1475</v>
          </cell>
          <cell r="C226" t="str">
            <v>SECHE</v>
          </cell>
        </row>
        <row r="227">
          <cell r="B227">
            <v>1474</v>
          </cell>
          <cell r="C227" t="str">
            <v>JACQUET</v>
          </cell>
        </row>
        <row r="228">
          <cell r="B228">
            <v>1473</v>
          </cell>
          <cell r="C228" t="str">
            <v>BENESTEAU</v>
          </cell>
        </row>
        <row r="229">
          <cell r="B229">
            <v>1472</v>
          </cell>
          <cell r="C229" t="str">
            <v>LELIEVRE</v>
          </cell>
        </row>
        <row r="230">
          <cell r="B230">
            <v>1471</v>
          </cell>
          <cell r="C230" t="str">
            <v>GIFFARD</v>
          </cell>
        </row>
        <row r="231">
          <cell r="B231">
            <v>1470</v>
          </cell>
          <cell r="C231" t="str">
            <v>LEMOYNE</v>
          </cell>
        </row>
        <row r="232">
          <cell r="B232">
            <v>1469</v>
          </cell>
          <cell r="C232" t="str">
            <v>CENA</v>
          </cell>
        </row>
        <row r="233">
          <cell r="B233">
            <v>1468</v>
          </cell>
          <cell r="C233" t="str">
            <v>BOUTIN</v>
          </cell>
        </row>
        <row r="234">
          <cell r="B234">
            <v>1467</v>
          </cell>
          <cell r="C234" t="str">
            <v>NOE</v>
          </cell>
        </row>
        <row r="235">
          <cell r="B235">
            <v>1466</v>
          </cell>
          <cell r="C235" t="str">
            <v>AUGEREAU</v>
          </cell>
        </row>
        <row r="236">
          <cell r="B236">
            <v>1465</v>
          </cell>
          <cell r="C236" t="str">
            <v>CAILLEAU</v>
          </cell>
        </row>
        <row r="237">
          <cell r="B237">
            <v>1464</v>
          </cell>
          <cell r="C237" t="str">
            <v>SOULARD</v>
          </cell>
        </row>
        <row r="238">
          <cell r="B238">
            <v>1463</v>
          </cell>
          <cell r="C238" t="str">
            <v>NEXITY RESIDENCE</v>
          </cell>
        </row>
        <row r="239">
          <cell r="B239">
            <v>1462</v>
          </cell>
          <cell r="C239" t="str">
            <v>SALACE</v>
          </cell>
        </row>
        <row r="240">
          <cell r="B240">
            <v>1461</v>
          </cell>
          <cell r="C240" t="str">
            <v>DILE</v>
          </cell>
        </row>
        <row r="241">
          <cell r="B241">
            <v>1460</v>
          </cell>
          <cell r="C241" t="str">
            <v>POUPELIN</v>
          </cell>
        </row>
        <row r="242">
          <cell r="B242">
            <v>1459</v>
          </cell>
          <cell r="C242" t="str">
            <v>BELLANGER</v>
          </cell>
        </row>
        <row r="243">
          <cell r="B243">
            <v>1458</v>
          </cell>
          <cell r="C243" t="str">
            <v>GABET</v>
          </cell>
        </row>
        <row r="244">
          <cell r="B244">
            <v>1457</v>
          </cell>
          <cell r="C244" t="str">
            <v>BARAUD</v>
          </cell>
        </row>
        <row r="245">
          <cell r="B245">
            <v>1456</v>
          </cell>
          <cell r="C245" t="str">
            <v>LEGAL</v>
          </cell>
        </row>
        <row r="246">
          <cell r="B246">
            <v>1455</v>
          </cell>
          <cell r="C246" t="str">
            <v>GOUIN</v>
          </cell>
        </row>
        <row r="247">
          <cell r="B247">
            <v>1454</v>
          </cell>
          <cell r="C247" t="str">
            <v>MAIRIE TREMENTINES</v>
          </cell>
        </row>
        <row r="248">
          <cell r="B248">
            <v>1453</v>
          </cell>
          <cell r="C248" t="str">
            <v>PRIEUR DU PERRAY</v>
          </cell>
        </row>
        <row r="249">
          <cell r="B249">
            <v>1452</v>
          </cell>
          <cell r="C249" t="str">
            <v>LE ROUGE</v>
          </cell>
        </row>
        <row r="250">
          <cell r="B250">
            <v>1451</v>
          </cell>
          <cell r="C250" t="str">
            <v>LUCAS</v>
          </cell>
        </row>
        <row r="251">
          <cell r="B251">
            <v>1450</v>
          </cell>
          <cell r="C251" t="str">
            <v>PENY</v>
          </cell>
        </row>
        <row r="252">
          <cell r="B252">
            <v>1449</v>
          </cell>
          <cell r="C252" t="str">
            <v>DESCHAINTRES</v>
          </cell>
        </row>
        <row r="253">
          <cell r="B253">
            <v>1448</v>
          </cell>
          <cell r="C253" t="str">
            <v>TROUSSIER</v>
          </cell>
        </row>
        <row r="254">
          <cell r="B254">
            <v>1447</v>
          </cell>
          <cell r="C254" t="str">
            <v>ELUDUT</v>
          </cell>
        </row>
        <row r="255">
          <cell r="B255">
            <v>1446</v>
          </cell>
          <cell r="C255" t="str">
            <v>SIMA</v>
          </cell>
        </row>
        <row r="256">
          <cell r="B256">
            <v>1445</v>
          </cell>
          <cell r="C256" t="str">
            <v>MAGASIN SCHMIDT</v>
          </cell>
        </row>
        <row r="257">
          <cell r="B257">
            <v>1444</v>
          </cell>
          <cell r="C257" t="str">
            <v xml:space="preserve">MAGNON </v>
          </cell>
        </row>
        <row r="258">
          <cell r="B258">
            <v>1443</v>
          </cell>
          <cell r="C258" t="str">
            <v>MAIRIE NUAILLE</v>
          </cell>
        </row>
        <row r="259">
          <cell r="B259">
            <v>1442</v>
          </cell>
          <cell r="C259" t="str">
            <v>DILLE</v>
          </cell>
        </row>
        <row r="260">
          <cell r="B260">
            <v>1441</v>
          </cell>
          <cell r="C260" t="str">
            <v>BARBEAU</v>
          </cell>
        </row>
        <row r="261">
          <cell r="B261">
            <v>1440</v>
          </cell>
          <cell r="C261" t="str">
            <v>GORMOTTE</v>
          </cell>
        </row>
        <row r="262">
          <cell r="B262">
            <v>1439</v>
          </cell>
          <cell r="C262" t="str">
            <v>SC CP LOIRE</v>
          </cell>
        </row>
        <row r="263">
          <cell r="B263">
            <v>1438</v>
          </cell>
          <cell r="C263" t="str">
            <v>RIGOURS</v>
          </cell>
        </row>
        <row r="264">
          <cell r="B264">
            <v>1437</v>
          </cell>
          <cell r="C264" t="str">
            <v>ROBIN</v>
          </cell>
        </row>
        <row r="265">
          <cell r="B265">
            <v>1436</v>
          </cell>
          <cell r="C265" t="str">
            <v>LUMINEAU CHAPTARD</v>
          </cell>
        </row>
        <row r="266">
          <cell r="B266">
            <v>1435</v>
          </cell>
          <cell r="C266" t="str">
            <v>DIGABEL</v>
          </cell>
        </row>
        <row r="267">
          <cell r="B267">
            <v>1434</v>
          </cell>
          <cell r="C267" t="str">
            <v>BARBIER</v>
          </cell>
        </row>
        <row r="268">
          <cell r="B268">
            <v>1433</v>
          </cell>
          <cell r="C268" t="str">
            <v>ROY</v>
          </cell>
        </row>
        <row r="269">
          <cell r="B269">
            <v>1432</v>
          </cell>
          <cell r="C269" t="str">
            <v>BELOUARD</v>
          </cell>
        </row>
        <row r="270">
          <cell r="B270">
            <v>1431</v>
          </cell>
          <cell r="C270" t="str">
            <v>LIZON</v>
          </cell>
        </row>
        <row r="271">
          <cell r="B271">
            <v>1430</v>
          </cell>
          <cell r="C271" t="str">
            <v>BOUTILLIER</v>
          </cell>
        </row>
        <row r="272">
          <cell r="B272">
            <v>1429</v>
          </cell>
          <cell r="C272" t="str">
            <v>PRONO</v>
          </cell>
        </row>
        <row r="273">
          <cell r="B273">
            <v>1428</v>
          </cell>
          <cell r="C273" t="str">
            <v>JOSELON</v>
          </cell>
        </row>
        <row r="274">
          <cell r="B274">
            <v>1427</v>
          </cell>
          <cell r="C274" t="str">
            <v>GROS</v>
          </cell>
        </row>
        <row r="275">
          <cell r="B275">
            <v>1426</v>
          </cell>
          <cell r="C275" t="str">
            <v>BODAN</v>
          </cell>
        </row>
        <row r="276">
          <cell r="B276">
            <v>1425</v>
          </cell>
          <cell r="C276" t="str">
            <v>DUGUY</v>
          </cell>
        </row>
        <row r="277">
          <cell r="B277">
            <v>1424</v>
          </cell>
          <cell r="C277" t="str">
            <v>BARBOT</v>
          </cell>
        </row>
        <row r="278">
          <cell r="B278">
            <v>1423</v>
          </cell>
          <cell r="C278" t="str">
            <v>POUGET</v>
          </cell>
        </row>
        <row r="279">
          <cell r="B279">
            <v>1422</v>
          </cell>
          <cell r="C279" t="str">
            <v>FLEURON DES MAUGES</v>
          </cell>
        </row>
        <row r="280">
          <cell r="B280">
            <v>1421</v>
          </cell>
          <cell r="C280" t="str">
            <v>PASQUIER</v>
          </cell>
        </row>
        <row r="281">
          <cell r="B281">
            <v>1420</v>
          </cell>
          <cell r="C281" t="str">
            <v>GUILLOTEAU</v>
          </cell>
        </row>
        <row r="282">
          <cell r="B282">
            <v>1419</v>
          </cell>
          <cell r="C282" t="str">
            <v>GABORIEAU BOULET</v>
          </cell>
        </row>
        <row r="283">
          <cell r="B283">
            <v>1418</v>
          </cell>
          <cell r="C283" t="str">
            <v>MORIN PROUTIERE</v>
          </cell>
        </row>
        <row r="284">
          <cell r="B284">
            <v>1417</v>
          </cell>
          <cell r="C284" t="str">
            <v>JEANNEAU</v>
          </cell>
        </row>
        <row r="285">
          <cell r="B285">
            <v>1416</v>
          </cell>
          <cell r="C285" t="str">
            <v>LE PARC ENCHANTE</v>
          </cell>
        </row>
        <row r="286">
          <cell r="B286">
            <v>1415</v>
          </cell>
          <cell r="C286" t="str">
            <v>CESBRON</v>
          </cell>
        </row>
        <row r="287">
          <cell r="B287">
            <v>1414</v>
          </cell>
          <cell r="C287" t="str">
            <v>ROTHUREAU</v>
          </cell>
        </row>
        <row r="288">
          <cell r="B288">
            <v>1413</v>
          </cell>
          <cell r="C288" t="str">
            <v>ROY</v>
          </cell>
        </row>
        <row r="289">
          <cell r="B289">
            <v>1412</v>
          </cell>
          <cell r="C289" t="str">
            <v>GUILLOU</v>
          </cell>
        </row>
        <row r="290">
          <cell r="B290">
            <v>1411</v>
          </cell>
          <cell r="C290" t="str">
            <v>BRUNET</v>
          </cell>
        </row>
        <row r="291">
          <cell r="B291">
            <v>1410</v>
          </cell>
          <cell r="C291" t="str">
            <v>MAIRIE TREMENTINES</v>
          </cell>
        </row>
        <row r="292">
          <cell r="B292">
            <v>1406</v>
          </cell>
          <cell r="C292" t="str">
            <v xml:space="preserve">NEVEU </v>
          </cell>
        </row>
        <row r="293">
          <cell r="B293">
            <v>1374</v>
          </cell>
          <cell r="C293" t="str">
            <v>APIJ</v>
          </cell>
        </row>
        <row r="294">
          <cell r="B294">
            <v>1373</v>
          </cell>
          <cell r="C294" t="str">
            <v>SDIS 49</v>
          </cell>
        </row>
        <row r="295">
          <cell r="B295">
            <v>1366</v>
          </cell>
          <cell r="C295" t="str">
            <v>BAINS DOUCHES CHOLETAIS</v>
          </cell>
        </row>
        <row r="296">
          <cell r="B296">
            <v>1361</v>
          </cell>
          <cell r="C296" t="str">
            <v>LES FRERES LUMIERES</v>
          </cell>
        </row>
        <row r="297">
          <cell r="B297">
            <v>1360</v>
          </cell>
          <cell r="C297" t="str">
            <v>ERDRE EN ANJOU</v>
          </cell>
        </row>
        <row r="298">
          <cell r="B298">
            <v>1359</v>
          </cell>
          <cell r="C298" t="str">
            <v>ASCLEPIOS</v>
          </cell>
        </row>
        <row r="299">
          <cell r="B299">
            <v>1358</v>
          </cell>
          <cell r="C299" t="str">
            <v>SEVREMONT</v>
          </cell>
        </row>
        <row r="300">
          <cell r="B300">
            <v>1306</v>
          </cell>
          <cell r="C300" t="str">
            <v>DOROTHEE</v>
          </cell>
        </row>
        <row r="301">
          <cell r="B301">
            <v>1301</v>
          </cell>
          <cell r="C301" t="str">
            <v>BOURGNEUF EN MAUGES</v>
          </cell>
        </row>
        <row r="302">
          <cell r="B302">
            <v>1300</v>
          </cell>
          <cell r="C302" t="str">
            <v>DRAAF des Pays de la Loire</v>
          </cell>
        </row>
        <row r="303">
          <cell r="B303">
            <v>1299</v>
          </cell>
          <cell r="C303" t="str">
            <v>HARMONIE HABITAT</v>
          </cell>
        </row>
        <row r="304">
          <cell r="B304">
            <v>1298</v>
          </cell>
          <cell r="C304" t="str">
            <v>DRAPEAU</v>
          </cell>
        </row>
        <row r="305">
          <cell r="B305">
            <v>1263</v>
          </cell>
          <cell r="C305" t="str">
            <v>TREMSANTE et ORTHO-TREM</v>
          </cell>
        </row>
        <row r="306">
          <cell r="B306">
            <v>1258</v>
          </cell>
          <cell r="C306" t="str">
            <v>VAL D'ERDRE AUXENCE</v>
          </cell>
        </row>
        <row r="307">
          <cell r="B307">
            <v>1257</v>
          </cell>
          <cell r="C307" t="str">
            <v>SAINT GOBAIN ISOVER</v>
          </cell>
        </row>
        <row r="308">
          <cell r="B308">
            <v>1247</v>
          </cell>
          <cell r="C308" t="str">
            <v>BONNET - SOUSA</v>
          </cell>
        </row>
        <row r="309">
          <cell r="B309">
            <v>1246</v>
          </cell>
          <cell r="C309" t="str">
            <v>BEAUCOUZE</v>
          </cell>
        </row>
        <row r="310">
          <cell r="B310">
            <v>1245</v>
          </cell>
          <cell r="C310" t="str">
            <v>CUGAND</v>
          </cell>
        </row>
        <row r="311">
          <cell r="B311">
            <v>1244</v>
          </cell>
          <cell r="C311" t="str">
            <v>BRISSAC LOIRE AUBANCE</v>
          </cell>
        </row>
        <row r="312">
          <cell r="B312">
            <v>1216</v>
          </cell>
          <cell r="C312" t="str">
            <v xml:space="preserve">LE BIVIC </v>
          </cell>
        </row>
        <row r="313">
          <cell r="B313">
            <v>1193</v>
          </cell>
          <cell r="C313" t="str">
            <v xml:space="preserve">JOLY </v>
          </cell>
        </row>
        <row r="314">
          <cell r="B314">
            <v>1192</v>
          </cell>
          <cell r="C314" t="str">
            <v xml:space="preserve">PASQUALINI </v>
          </cell>
        </row>
        <row r="315">
          <cell r="B315">
            <v>1191</v>
          </cell>
          <cell r="C315" t="str">
            <v>HAUTE GOULAINE</v>
          </cell>
        </row>
        <row r="316">
          <cell r="B316">
            <v>1120</v>
          </cell>
          <cell r="C316" t="str">
            <v>COMMUNES SEVRE &amp; LOIRE</v>
          </cell>
        </row>
        <row r="317">
          <cell r="B317">
            <v>1043</v>
          </cell>
          <cell r="C317" t="str">
            <v>CCI du MAINE ET LOIRE</v>
          </cell>
        </row>
        <row r="318">
          <cell r="B318">
            <v>1024</v>
          </cell>
          <cell r="C318" t="str">
            <v>INTERSPORT NUAILLE</v>
          </cell>
        </row>
        <row r="319">
          <cell r="B319">
            <v>1019</v>
          </cell>
          <cell r="C319" t="str">
            <v>CHATEAU VEZINS</v>
          </cell>
        </row>
        <row r="320">
          <cell r="B320">
            <v>1005</v>
          </cell>
          <cell r="C320" t="str">
            <v>BAUDRY</v>
          </cell>
        </row>
        <row r="321">
          <cell r="B321">
            <v>1004</v>
          </cell>
          <cell r="C321" t="str">
            <v>PALLET</v>
          </cell>
        </row>
        <row r="322">
          <cell r="B322">
            <v>970</v>
          </cell>
          <cell r="C322" t="str">
            <v>A.E.P de Chemillé</v>
          </cell>
        </row>
        <row r="323">
          <cell r="B323">
            <v>969</v>
          </cell>
          <cell r="C323" t="str">
            <v xml:space="preserve">THOMAS </v>
          </cell>
        </row>
        <row r="324">
          <cell r="B324">
            <v>968</v>
          </cell>
          <cell r="C324" t="str">
            <v>PERDRIAU</v>
          </cell>
        </row>
        <row r="325">
          <cell r="B325">
            <v>959</v>
          </cell>
          <cell r="C325" t="str">
            <v>SNCF Réseau</v>
          </cell>
        </row>
        <row r="326">
          <cell r="B326">
            <v>958</v>
          </cell>
          <cell r="C326" t="str">
            <v>CEVAP</v>
          </cell>
        </row>
        <row r="327">
          <cell r="B327">
            <v>941</v>
          </cell>
          <cell r="C327" t="str">
            <v>CREDIT AGRICOLE ANJOU MAINE</v>
          </cell>
        </row>
        <row r="328">
          <cell r="B328">
            <v>924</v>
          </cell>
          <cell r="C328" t="str">
            <v>CCI FORMATION</v>
          </cell>
        </row>
        <row r="329">
          <cell r="B329">
            <v>915</v>
          </cell>
          <cell r="C329" t="str">
            <v>LENN</v>
          </cell>
        </row>
        <row r="330">
          <cell r="B330">
            <v>910</v>
          </cell>
          <cell r="C330" t="str">
            <v>LEBOUCHER LOQUIEN</v>
          </cell>
        </row>
        <row r="331">
          <cell r="B331">
            <v>888</v>
          </cell>
          <cell r="C331" t="str">
            <v>CHARAL</v>
          </cell>
        </row>
        <row r="332">
          <cell r="B332">
            <v>883</v>
          </cell>
          <cell r="C332" t="str">
            <v>HESTIA</v>
          </cell>
        </row>
        <row r="333">
          <cell r="B333">
            <v>878</v>
          </cell>
          <cell r="C333" t="str">
            <v>GAUDIN</v>
          </cell>
        </row>
        <row r="334">
          <cell r="B334">
            <v>868</v>
          </cell>
          <cell r="C334" t="str">
            <v>MERAND</v>
          </cell>
        </row>
        <row r="335">
          <cell r="B335">
            <v>859</v>
          </cell>
          <cell r="C335" t="str">
            <v>VALLET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AA32"/>
  <sheetViews>
    <sheetView tabSelected="1" workbookViewId="0">
      <selection activeCell="J10" sqref="J10"/>
    </sheetView>
  </sheetViews>
  <sheetFormatPr baseColWidth="10" defaultRowHeight="14.4" x14ac:dyDescent="0.3"/>
  <sheetData>
    <row r="2" spans="1:27" s="6" customFormat="1" ht="61.5" customHeigh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2" t="s">
        <v>11</v>
      </c>
      <c r="M2" s="2" t="s">
        <v>12</v>
      </c>
      <c r="N2" s="2" t="s">
        <v>13</v>
      </c>
      <c r="O2" s="3" t="s">
        <v>14</v>
      </c>
      <c r="P2" s="3" t="s">
        <v>12</v>
      </c>
      <c r="Q2" s="3" t="s">
        <v>13</v>
      </c>
      <c r="R2" s="4" t="s">
        <v>14</v>
      </c>
      <c r="S2" s="4" t="s">
        <v>12</v>
      </c>
      <c r="T2" s="4" t="s">
        <v>13</v>
      </c>
      <c r="U2" s="5" t="s">
        <v>14</v>
      </c>
      <c r="V2" s="5" t="s">
        <v>12</v>
      </c>
      <c r="W2" s="5" t="s">
        <v>13</v>
      </c>
      <c r="X2" s="1" t="s">
        <v>15</v>
      </c>
      <c r="Y2" s="1" t="s">
        <v>16</v>
      </c>
      <c r="Z2" s="1" t="s">
        <v>17</v>
      </c>
      <c r="AA2" s="1" t="s">
        <v>18</v>
      </c>
    </row>
    <row r="3" spans="1:27" hidden="1" x14ac:dyDescent="0.3">
      <c r="A3" s="7">
        <v>43836</v>
      </c>
      <c r="B3" s="8">
        <f t="shared" ref="B3:B32" si="0">WEEKNUM(A3)</f>
        <v>2</v>
      </c>
      <c r="C3" s="9" t="str">
        <f>IF(ISBLANK(A3),"",VLOOKUP(MONTH(A3),'[1]Paramètres de choix'!$D$2:$E$13,2,0))</f>
        <v>JANVIER</v>
      </c>
      <c r="D3" s="9">
        <f t="shared" ref="D3:D32" si="1">YEAR(A3)</f>
        <v>2020</v>
      </c>
      <c r="E3" s="9" t="s">
        <v>19</v>
      </c>
      <c r="F3" s="9">
        <v>1.5</v>
      </c>
      <c r="G3" s="9"/>
      <c r="H3" s="9"/>
      <c r="I3" s="9"/>
      <c r="J3" s="9"/>
      <c r="K3" s="9"/>
      <c r="L3" s="13">
        <v>10</v>
      </c>
      <c r="M3" s="14" t="s">
        <v>21</v>
      </c>
      <c r="N3" s="14">
        <v>4</v>
      </c>
      <c r="O3" s="15">
        <v>20</v>
      </c>
      <c r="P3" s="16" t="s">
        <v>22</v>
      </c>
      <c r="Q3" s="16">
        <v>3</v>
      </c>
      <c r="R3" s="17">
        <v>30</v>
      </c>
      <c r="S3" s="18" t="s">
        <v>23</v>
      </c>
      <c r="T3" s="18">
        <v>2</v>
      </c>
      <c r="U3" s="19"/>
      <c r="V3" s="20" t="str">
        <f>IF(ISBLANK(U3),"",VLOOKUP(U3,'[1]Paramètres de choix'!$B$6:$C$339,2,0))</f>
        <v/>
      </c>
      <c r="W3" s="20"/>
      <c r="X3" s="9">
        <f t="shared" ref="X3:X32" si="2">N3+Q3+T3+W3+K3+J3</f>
        <v>9</v>
      </c>
      <c r="Y3" s="9">
        <f t="shared" ref="Y3:Y32" si="3">F3+H3+I3+N3+Q3+T3+W3+J3+K3</f>
        <v>10.5</v>
      </c>
      <c r="Z3" s="9">
        <f t="shared" ref="Z3:Z32" si="4">F3+H3+I3</f>
        <v>1.5</v>
      </c>
    </row>
    <row r="4" spans="1:27" x14ac:dyDescent="0.3">
      <c r="A4" s="7">
        <v>43837</v>
      </c>
      <c r="B4" s="8">
        <f t="shared" si="0"/>
        <v>2</v>
      </c>
      <c r="C4" s="9" t="str">
        <f>IF(ISBLANK(A4),"",VLOOKUP(MONTH(A4),'[1]Paramètres de choix'!$D$2:$E$13,2,0))</f>
        <v>JANVIER</v>
      </c>
      <c r="D4" s="9">
        <f t="shared" si="1"/>
        <v>2020</v>
      </c>
      <c r="E4" s="9" t="s">
        <v>19</v>
      </c>
      <c r="F4" s="9"/>
      <c r="G4" s="9"/>
      <c r="H4" s="9"/>
      <c r="I4" s="9"/>
      <c r="J4" s="9"/>
      <c r="K4" s="9"/>
      <c r="L4" s="13">
        <v>20</v>
      </c>
      <c r="M4" s="14" t="s">
        <v>22</v>
      </c>
      <c r="N4" s="14">
        <v>5</v>
      </c>
      <c r="O4" s="15">
        <v>10</v>
      </c>
      <c r="P4" s="16" t="s">
        <v>21</v>
      </c>
      <c r="Q4" s="16">
        <v>2</v>
      </c>
      <c r="R4" s="17">
        <v>30</v>
      </c>
      <c r="S4" s="18" t="s">
        <v>23</v>
      </c>
      <c r="T4" s="18">
        <v>1</v>
      </c>
      <c r="U4" s="19"/>
      <c r="V4" s="20" t="str">
        <f>IF(ISBLANK(U4),"",VLOOKUP(U4,'[1]Paramètres de choix'!$B$6:$C$339,2,0))</f>
        <v/>
      </c>
      <c r="W4" s="20"/>
      <c r="X4" s="9">
        <f t="shared" si="2"/>
        <v>8</v>
      </c>
      <c r="Y4" s="9">
        <f t="shared" si="3"/>
        <v>8</v>
      </c>
      <c r="Z4" s="9">
        <f t="shared" si="4"/>
        <v>0</v>
      </c>
    </row>
    <row r="5" spans="1:27" hidden="1" x14ac:dyDescent="0.3">
      <c r="A5" s="10">
        <v>43838</v>
      </c>
      <c r="B5" s="11">
        <f t="shared" si="0"/>
        <v>2</v>
      </c>
      <c r="C5" s="12" t="str">
        <f>IF(ISBLANK(A5),"",VLOOKUP(MONTH(A5),'[1]Paramètres de choix'!$D$2:$E$13,2,0))</f>
        <v>JANVIER</v>
      </c>
      <c r="D5" s="12">
        <f t="shared" si="1"/>
        <v>2020</v>
      </c>
      <c r="E5" s="12" t="s">
        <v>19</v>
      </c>
      <c r="F5" s="12"/>
      <c r="G5" s="12"/>
      <c r="H5" s="12"/>
      <c r="I5" s="12"/>
      <c r="J5" s="12"/>
      <c r="K5" s="12"/>
      <c r="L5" s="21"/>
      <c r="M5" s="12"/>
      <c r="N5" s="12"/>
      <c r="O5" s="22"/>
      <c r="P5" s="12"/>
      <c r="Q5" s="12"/>
      <c r="R5" s="22"/>
      <c r="S5" s="12"/>
      <c r="T5" s="12"/>
      <c r="U5" s="22"/>
      <c r="V5" s="12" t="str">
        <f>IF(ISBLANK(U5),"",VLOOKUP(U5,'[1]Paramètres de choix'!$B$6:$C$339,2,0))</f>
        <v/>
      </c>
      <c r="W5" s="12"/>
      <c r="X5" s="12">
        <f t="shared" si="2"/>
        <v>0</v>
      </c>
      <c r="Y5" s="12">
        <f t="shared" si="3"/>
        <v>0</v>
      </c>
      <c r="Z5" s="12">
        <f t="shared" si="4"/>
        <v>0</v>
      </c>
    </row>
    <row r="6" spans="1:27" hidden="1" x14ac:dyDescent="0.3">
      <c r="A6" s="10">
        <v>43839</v>
      </c>
      <c r="B6" s="11">
        <f t="shared" si="0"/>
        <v>2</v>
      </c>
      <c r="C6" s="12" t="str">
        <f>IF(ISBLANK(A6),"",VLOOKUP(MONTH(A6),'[1]Paramètres de choix'!$D$2:$E$13,2,0))</f>
        <v>JANVIER</v>
      </c>
      <c r="D6" s="12">
        <f t="shared" si="1"/>
        <v>2020</v>
      </c>
      <c r="E6" s="12" t="s">
        <v>19</v>
      </c>
      <c r="F6" s="12"/>
      <c r="G6" s="12"/>
      <c r="H6" s="12"/>
      <c r="I6" s="12"/>
      <c r="J6" s="12"/>
      <c r="K6" s="12"/>
      <c r="L6" s="21"/>
      <c r="M6" s="12"/>
      <c r="N6" s="12"/>
      <c r="O6" s="22"/>
      <c r="P6" s="12"/>
      <c r="Q6" s="12"/>
      <c r="R6" s="22"/>
      <c r="S6" s="12"/>
      <c r="T6" s="12"/>
      <c r="U6" s="22"/>
      <c r="V6" s="12" t="str">
        <f>IF(ISBLANK(U6),"",VLOOKUP(U6,'[1]Paramètres de choix'!$B$6:$C$339,2,0))</f>
        <v/>
      </c>
      <c r="W6" s="12"/>
      <c r="X6" s="12">
        <f t="shared" si="2"/>
        <v>0</v>
      </c>
      <c r="Y6" s="12">
        <f t="shared" si="3"/>
        <v>0</v>
      </c>
      <c r="Z6" s="12">
        <f t="shared" si="4"/>
        <v>0</v>
      </c>
    </row>
    <row r="7" spans="1:27" hidden="1" x14ac:dyDescent="0.3">
      <c r="A7" s="10">
        <v>43840</v>
      </c>
      <c r="B7" s="11">
        <f t="shared" si="0"/>
        <v>2</v>
      </c>
      <c r="C7" s="12" t="str">
        <f>IF(ISBLANK(A7),"",VLOOKUP(MONTH(A7),'[1]Paramètres de choix'!$D$2:$E$13,2,0))</f>
        <v>JANVIER</v>
      </c>
      <c r="D7" s="12">
        <f t="shared" si="1"/>
        <v>2020</v>
      </c>
      <c r="E7" s="12" t="s">
        <v>19</v>
      </c>
      <c r="F7" s="12"/>
      <c r="G7" s="12"/>
      <c r="H7" s="12"/>
      <c r="I7" s="12"/>
      <c r="J7" s="12"/>
      <c r="K7" s="12"/>
      <c r="L7" s="21"/>
      <c r="M7" s="12"/>
      <c r="N7" s="12"/>
      <c r="O7" s="22"/>
      <c r="P7" s="12"/>
      <c r="Q7" s="12"/>
      <c r="R7" s="22"/>
      <c r="S7" s="12"/>
      <c r="T7" s="12"/>
      <c r="U7" s="22"/>
      <c r="V7" s="12" t="str">
        <f>IF(ISBLANK(U7),"",VLOOKUP(U7,'[1]Paramètres de choix'!$B$6:$C$339,2,0))</f>
        <v/>
      </c>
      <c r="W7" s="12"/>
      <c r="X7" s="12">
        <f t="shared" si="2"/>
        <v>0</v>
      </c>
      <c r="Y7" s="12">
        <f t="shared" si="3"/>
        <v>0</v>
      </c>
      <c r="Z7" s="12">
        <f t="shared" si="4"/>
        <v>0</v>
      </c>
    </row>
    <row r="8" spans="1:27" hidden="1" x14ac:dyDescent="0.3">
      <c r="A8" s="7">
        <v>43843</v>
      </c>
      <c r="B8" s="8">
        <f t="shared" si="0"/>
        <v>3</v>
      </c>
      <c r="C8" s="9" t="str">
        <f>IF(ISBLANK(A8),"",VLOOKUP(MONTH(A8),'[1]Paramètres de choix'!$D$2:$E$13,2,0))</f>
        <v>JANVIER</v>
      </c>
      <c r="D8" s="9">
        <f t="shared" si="1"/>
        <v>2020</v>
      </c>
      <c r="E8" s="9" t="s">
        <v>19</v>
      </c>
      <c r="F8" s="9"/>
      <c r="G8" s="9"/>
      <c r="H8" s="9"/>
      <c r="I8" s="9">
        <v>0.25</v>
      </c>
      <c r="J8" s="9"/>
      <c r="K8" s="9"/>
      <c r="L8" s="13">
        <v>10</v>
      </c>
      <c r="M8" s="14" t="s">
        <v>21</v>
      </c>
      <c r="N8" s="14">
        <v>7</v>
      </c>
      <c r="O8" s="15">
        <v>50</v>
      </c>
      <c r="P8" s="16" t="s">
        <v>24</v>
      </c>
      <c r="Q8" s="16">
        <v>1</v>
      </c>
      <c r="R8" s="17">
        <v>60</v>
      </c>
      <c r="S8" s="18" t="s">
        <v>25</v>
      </c>
      <c r="T8" s="18">
        <v>1</v>
      </c>
      <c r="U8" s="19"/>
      <c r="V8" s="20" t="str">
        <f>IF(ISBLANK(U8),"",VLOOKUP(U8,'[1]Paramètres de choix'!$B$6:$C$339,2,0))</f>
        <v/>
      </c>
      <c r="W8" s="20"/>
      <c r="X8" s="9">
        <f t="shared" si="2"/>
        <v>9</v>
      </c>
      <c r="Y8" s="9">
        <f t="shared" si="3"/>
        <v>9.25</v>
      </c>
      <c r="Z8" s="9">
        <f t="shared" si="4"/>
        <v>0.25</v>
      </c>
    </row>
    <row r="9" spans="1:27" x14ac:dyDescent="0.3">
      <c r="A9" s="7">
        <v>43844</v>
      </c>
      <c r="B9" s="8">
        <f t="shared" si="0"/>
        <v>3</v>
      </c>
      <c r="C9" s="9" t="str">
        <f>IF(ISBLANK(A9),"",VLOOKUP(MONTH(A9),'[1]Paramètres de choix'!$D$2:$E$13,2,0))</f>
        <v>JANVIER</v>
      </c>
      <c r="D9" s="9">
        <f t="shared" si="1"/>
        <v>2020</v>
      </c>
      <c r="E9" s="9" t="s">
        <v>19</v>
      </c>
      <c r="F9" s="9"/>
      <c r="G9" s="9"/>
      <c r="H9" s="9"/>
      <c r="I9" s="9"/>
      <c r="J9" s="9"/>
      <c r="K9" s="9"/>
      <c r="L9" s="13">
        <v>20</v>
      </c>
      <c r="M9" s="14" t="s">
        <v>22</v>
      </c>
      <c r="N9" s="14">
        <v>5</v>
      </c>
      <c r="O9" s="15">
        <v>60</v>
      </c>
      <c r="P9" s="16" t="s">
        <v>25</v>
      </c>
      <c r="Q9" s="16">
        <v>2</v>
      </c>
      <c r="R9" s="17">
        <v>90</v>
      </c>
      <c r="S9" s="18" t="s">
        <v>26</v>
      </c>
      <c r="T9" s="18">
        <v>1</v>
      </c>
      <c r="U9" s="19"/>
      <c r="V9" s="20" t="str">
        <f>IF(ISBLANK(U9),"",VLOOKUP(U9,'[1]Paramètres de choix'!$B$6:$C$339,2,0))</f>
        <v/>
      </c>
      <c r="W9" s="20"/>
      <c r="X9" s="9">
        <f t="shared" si="2"/>
        <v>8</v>
      </c>
      <c r="Y9" s="9">
        <f t="shared" si="3"/>
        <v>8</v>
      </c>
      <c r="Z9" s="9">
        <f t="shared" si="4"/>
        <v>0</v>
      </c>
    </row>
    <row r="10" spans="1:27" hidden="1" x14ac:dyDescent="0.3">
      <c r="A10" s="7">
        <v>43845</v>
      </c>
      <c r="B10" s="8">
        <f t="shared" si="0"/>
        <v>3</v>
      </c>
      <c r="C10" s="9" t="str">
        <f>IF(ISBLANK(A10),"",VLOOKUP(MONTH(A10),'[1]Paramètres de choix'!$D$2:$E$13,2,0))</f>
        <v>JANVIER</v>
      </c>
      <c r="D10" s="9">
        <f t="shared" si="1"/>
        <v>2020</v>
      </c>
      <c r="E10" s="9" t="s">
        <v>19</v>
      </c>
      <c r="F10" s="9"/>
      <c r="G10" s="9"/>
      <c r="H10" s="9"/>
      <c r="I10" s="9"/>
      <c r="J10" s="9"/>
      <c r="K10" s="9"/>
      <c r="L10" s="13"/>
      <c r="M10" s="14"/>
      <c r="N10" s="14"/>
      <c r="O10" s="15"/>
      <c r="P10" s="16"/>
      <c r="Q10" s="16"/>
      <c r="R10" s="17"/>
      <c r="S10" s="18"/>
      <c r="T10" s="18"/>
      <c r="U10" s="19"/>
      <c r="V10" s="20" t="str">
        <f>IF(ISBLANK(U10),"",VLOOKUP(U10,'[1]Paramètres de choix'!$B$6:$C$339,2,0))</f>
        <v/>
      </c>
      <c r="W10" s="20"/>
      <c r="X10" s="9">
        <f t="shared" si="2"/>
        <v>0</v>
      </c>
      <c r="Y10" s="9">
        <f t="shared" si="3"/>
        <v>0</v>
      </c>
      <c r="Z10" s="9">
        <f t="shared" si="4"/>
        <v>0</v>
      </c>
    </row>
    <row r="11" spans="1:27" hidden="1" x14ac:dyDescent="0.3">
      <c r="A11" s="7">
        <v>43846</v>
      </c>
      <c r="B11" s="8">
        <f t="shared" si="0"/>
        <v>3</v>
      </c>
      <c r="C11" s="9" t="str">
        <f>IF(ISBLANK(A11),"",VLOOKUP(MONTH(A11),'[1]Paramètres de choix'!$D$2:$E$13,2,0))</f>
        <v>JANVIER</v>
      </c>
      <c r="D11" s="9">
        <f t="shared" si="1"/>
        <v>2020</v>
      </c>
      <c r="E11" s="9" t="s">
        <v>19</v>
      </c>
      <c r="F11" s="9"/>
      <c r="G11" s="9"/>
      <c r="H11" s="9"/>
      <c r="I11" s="9"/>
      <c r="J11" s="9"/>
      <c r="K11" s="9"/>
      <c r="L11" s="13"/>
      <c r="M11" s="14"/>
      <c r="N11" s="14"/>
      <c r="O11" s="15"/>
      <c r="P11" s="16"/>
      <c r="Q11" s="16"/>
      <c r="R11" s="17"/>
      <c r="S11" s="18"/>
      <c r="T11" s="18"/>
      <c r="U11" s="19"/>
      <c r="V11" s="20" t="str">
        <f>IF(ISBLANK(U11),"",VLOOKUP(U11,'[1]Paramètres de choix'!$B$6:$C$339,2,0))</f>
        <v/>
      </c>
      <c r="W11" s="20"/>
      <c r="X11" s="9">
        <f t="shared" si="2"/>
        <v>0</v>
      </c>
      <c r="Y11" s="9">
        <f t="shared" si="3"/>
        <v>0</v>
      </c>
      <c r="Z11" s="9">
        <f t="shared" si="4"/>
        <v>0</v>
      </c>
    </row>
    <row r="12" spans="1:27" hidden="1" x14ac:dyDescent="0.3">
      <c r="A12" s="10">
        <v>43847</v>
      </c>
      <c r="B12" s="11">
        <f t="shared" si="0"/>
        <v>3</v>
      </c>
      <c r="C12" s="12" t="str">
        <f>IF(ISBLANK(A12),"",VLOOKUP(MONTH(A12),'[1]Paramètres de choix'!$D$2:$E$13,2,0))</f>
        <v>JANVIER</v>
      </c>
      <c r="D12" s="12">
        <f t="shared" si="1"/>
        <v>2020</v>
      </c>
      <c r="E12" s="12" t="s">
        <v>19</v>
      </c>
      <c r="F12" s="12"/>
      <c r="G12" s="12"/>
      <c r="H12" s="12"/>
      <c r="I12" s="12"/>
      <c r="J12" s="12"/>
      <c r="K12" s="12"/>
      <c r="L12" s="21"/>
      <c r="M12" s="12"/>
      <c r="N12" s="12"/>
      <c r="O12" s="22"/>
      <c r="P12" s="12"/>
      <c r="Q12" s="12"/>
      <c r="R12" s="22"/>
      <c r="S12" s="12"/>
      <c r="T12" s="12"/>
      <c r="U12" s="22"/>
      <c r="V12" s="12" t="str">
        <f>IF(ISBLANK(U12),"",VLOOKUP(U12,'[1]Paramètres de choix'!$B$6:$C$339,2,0))</f>
        <v/>
      </c>
      <c r="W12" s="12"/>
      <c r="X12" s="12">
        <f t="shared" si="2"/>
        <v>0</v>
      </c>
      <c r="Y12" s="12">
        <f t="shared" si="3"/>
        <v>0</v>
      </c>
      <c r="Z12" s="12">
        <f t="shared" si="4"/>
        <v>0</v>
      </c>
    </row>
    <row r="13" spans="1:27" hidden="1" x14ac:dyDescent="0.3">
      <c r="A13" s="7">
        <v>43850</v>
      </c>
      <c r="B13" s="8">
        <f t="shared" si="0"/>
        <v>4</v>
      </c>
      <c r="C13" s="9" t="str">
        <f>IF(ISBLANK(A13),"",VLOOKUP(MONTH(A13),'[1]Paramètres de choix'!$D$2:$E$13,2,0))</f>
        <v>JANVIER</v>
      </c>
      <c r="D13" s="9">
        <f t="shared" si="1"/>
        <v>2020</v>
      </c>
      <c r="E13" s="9" t="s">
        <v>19</v>
      </c>
      <c r="F13" s="9"/>
      <c r="G13" s="9"/>
      <c r="H13" s="9"/>
      <c r="I13" s="9"/>
      <c r="J13" s="9"/>
      <c r="K13" s="9"/>
      <c r="L13" s="13"/>
      <c r="M13" s="14"/>
      <c r="N13" s="14"/>
      <c r="O13" s="15"/>
      <c r="P13" s="16"/>
      <c r="Q13" s="16"/>
      <c r="R13" s="17"/>
      <c r="S13" s="18"/>
      <c r="T13" s="18"/>
      <c r="U13" s="19"/>
      <c r="V13" s="20" t="str">
        <f>IF(ISBLANK(U13),"",VLOOKUP(U13,'[1]Paramètres de choix'!$B$6:$C$339,2,0))</f>
        <v/>
      </c>
      <c r="W13" s="20"/>
      <c r="X13" s="9">
        <f t="shared" si="2"/>
        <v>0</v>
      </c>
      <c r="Y13" s="9">
        <f t="shared" si="3"/>
        <v>0</v>
      </c>
      <c r="Z13" s="9">
        <f t="shared" si="4"/>
        <v>0</v>
      </c>
    </row>
    <row r="14" spans="1:27" hidden="1" x14ac:dyDescent="0.3">
      <c r="A14" s="7">
        <v>43851</v>
      </c>
      <c r="B14" s="8">
        <f t="shared" si="0"/>
        <v>4</v>
      </c>
      <c r="C14" s="9" t="str">
        <f>IF(ISBLANK(A14),"",VLOOKUP(MONTH(A14),'[1]Paramètres de choix'!$D$2:$E$13,2,0))</f>
        <v>JANVIER</v>
      </c>
      <c r="D14" s="9">
        <f t="shared" si="1"/>
        <v>2020</v>
      </c>
      <c r="E14" s="9" t="s">
        <v>19</v>
      </c>
      <c r="F14" s="9">
        <v>2.25</v>
      </c>
      <c r="G14" s="9"/>
      <c r="H14" s="9"/>
      <c r="I14" s="9"/>
      <c r="J14" s="9">
        <v>0.5</v>
      </c>
      <c r="K14" s="9"/>
      <c r="L14" s="13"/>
      <c r="M14" s="14"/>
      <c r="N14" s="14"/>
      <c r="O14" s="15"/>
      <c r="P14" s="16"/>
      <c r="Q14" s="16"/>
      <c r="R14" s="17"/>
      <c r="S14" s="18"/>
      <c r="T14" s="18"/>
      <c r="U14" s="19"/>
      <c r="V14" s="20" t="str">
        <f>IF(ISBLANK(U14),"",VLOOKUP(U14,'[1]Paramètres de choix'!$B$6:$C$339,2,0))</f>
        <v/>
      </c>
      <c r="W14" s="20"/>
      <c r="X14" s="9">
        <f t="shared" si="2"/>
        <v>0.5</v>
      </c>
      <c r="Y14" s="9">
        <f t="shared" si="3"/>
        <v>2.75</v>
      </c>
      <c r="Z14" s="9">
        <f t="shared" si="4"/>
        <v>2.25</v>
      </c>
    </row>
    <row r="15" spans="1:27" hidden="1" x14ac:dyDescent="0.3">
      <c r="A15" s="7">
        <v>43852</v>
      </c>
      <c r="B15" s="8">
        <f t="shared" si="0"/>
        <v>4</v>
      </c>
      <c r="C15" s="9" t="str">
        <f>IF(ISBLANK(A15),"",VLOOKUP(MONTH(A15),'[1]Paramètres de choix'!$D$2:$E$13,2,0))</f>
        <v>JANVIER</v>
      </c>
      <c r="D15" s="9">
        <f t="shared" si="1"/>
        <v>2020</v>
      </c>
      <c r="E15" s="9" t="s">
        <v>19</v>
      </c>
      <c r="F15" s="9"/>
      <c r="G15" s="9"/>
      <c r="H15" s="9"/>
      <c r="I15" s="9"/>
      <c r="J15" s="9"/>
      <c r="K15" s="9"/>
      <c r="L15" s="13"/>
      <c r="M15" s="14"/>
      <c r="N15" s="14"/>
      <c r="O15" s="15"/>
      <c r="P15" s="16"/>
      <c r="Q15" s="16"/>
      <c r="R15" s="17"/>
      <c r="S15" s="18"/>
      <c r="T15" s="18"/>
      <c r="U15" s="19"/>
      <c r="V15" s="20" t="str">
        <f>IF(ISBLANK(U15),"",VLOOKUP(U15,'[1]Paramètres de choix'!$B$6:$C$339,2,0))</f>
        <v/>
      </c>
      <c r="W15" s="20"/>
      <c r="X15" s="9">
        <f t="shared" si="2"/>
        <v>0</v>
      </c>
      <c r="Y15" s="9">
        <f t="shared" si="3"/>
        <v>0</v>
      </c>
      <c r="Z15" s="9">
        <f t="shared" si="4"/>
        <v>0</v>
      </c>
    </row>
    <row r="16" spans="1:27" hidden="1" x14ac:dyDescent="0.3">
      <c r="A16" s="7">
        <v>43853</v>
      </c>
      <c r="B16" s="8">
        <f t="shared" si="0"/>
        <v>4</v>
      </c>
      <c r="C16" s="9" t="str">
        <f>IF(ISBLANK(A16),"",VLOOKUP(MONTH(A16),'[1]Paramètres de choix'!$D$2:$E$13,2,0))</f>
        <v>JANVIER</v>
      </c>
      <c r="D16" s="9">
        <f t="shared" si="1"/>
        <v>2020</v>
      </c>
      <c r="E16" s="9" t="s">
        <v>19</v>
      </c>
      <c r="F16" s="9"/>
      <c r="G16" s="9"/>
      <c r="H16" s="9"/>
      <c r="I16" s="9"/>
      <c r="J16" s="9"/>
      <c r="K16" s="9"/>
      <c r="L16" s="13"/>
      <c r="M16" s="14"/>
      <c r="N16" s="14"/>
      <c r="O16" s="15"/>
      <c r="P16" s="16"/>
      <c r="Q16" s="16"/>
      <c r="R16" s="17"/>
      <c r="S16" s="18"/>
      <c r="T16" s="18"/>
      <c r="U16" s="19"/>
      <c r="V16" s="20" t="str">
        <f>IF(ISBLANK(U16),"",VLOOKUP(U16,'[1]Paramètres de choix'!$B$6:$C$339,2,0))</f>
        <v/>
      </c>
      <c r="W16" s="20"/>
      <c r="X16" s="9">
        <f t="shared" si="2"/>
        <v>0</v>
      </c>
      <c r="Y16" s="9">
        <f t="shared" si="3"/>
        <v>0</v>
      </c>
      <c r="Z16" s="9">
        <f t="shared" si="4"/>
        <v>0</v>
      </c>
    </row>
    <row r="17" spans="1:26" hidden="1" x14ac:dyDescent="0.3">
      <c r="A17" s="7">
        <v>43854</v>
      </c>
      <c r="B17" s="8">
        <f t="shared" si="0"/>
        <v>4</v>
      </c>
      <c r="C17" s="9" t="str">
        <f>IF(ISBLANK(A17),"",VLOOKUP(MONTH(A17),'[1]Paramètres de choix'!$D$2:$E$13,2,0))</f>
        <v>JANVIER</v>
      </c>
      <c r="D17" s="9">
        <f t="shared" si="1"/>
        <v>2020</v>
      </c>
      <c r="E17" s="9" t="s">
        <v>19</v>
      </c>
      <c r="F17" s="9"/>
      <c r="G17" s="9"/>
      <c r="H17" s="9"/>
      <c r="I17" s="9"/>
      <c r="J17" s="9"/>
      <c r="K17" s="9"/>
      <c r="L17" s="13"/>
      <c r="M17" s="14"/>
      <c r="N17" s="14"/>
      <c r="O17" s="15"/>
      <c r="P17" s="16"/>
      <c r="Q17" s="16"/>
      <c r="R17" s="17"/>
      <c r="S17" s="18"/>
      <c r="T17" s="18"/>
      <c r="U17" s="19"/>
      <c r="V17" s="20" t="str">
        <f>IF(ISBLANK(U17),"",VLOOKUP(U17,'[1]Paramètres de choix'!$B$6:$C$339,2,0))</f>
        <v/>
      </c>
      <c r="W17" s="20"/>
      <c r="X17" s="9">
        <f t="shared" si="2"/>
        <v>0</v>
      </c>
      <c r="Y17" s="9">
        <f t="shared" si="3"/>
        <v>0</v>
      </c>
      <c r="Z17" s="9">
        <f t="shared" si="4"/>
        <v>0</v>
      </c>
    </row>
    <row r="18" spans="1:26" hidden="1" x14ac:dyDescent="0.3">
      <c r="A18" s="7">
        <v>43836</v>
      </c>
      <c r="B18" s="8">
        <f t="shared" si="0"/>
        <v>2</v>
      </c>
      <c r="C18" s="9" t="str">
        <f>IF(ISBLANK(A18),"",VLOOKUP(MONTH(A18),'[1]Paramètres de choix'!$D$2:$E$13,2,0))</f>
        <v>JANVIER</v>
      </c>
      <c r="D18" s="9">
        <f t="shared" si="1"/>
        <v>2020</v>
      </c>
      <c r="E18" s="9" t="s">
        <v>20</v>
      </c>
      <c r="F18" s="9"/>
      <c r="G18" s="9"/>
      <c r="H18" s="9">
        <v>0.5</v>
      </c>
      <c r="I18" s="9"/>
      <c r="J18" s="9"/>
      <c r="K18" s="9"/>
      <c r="L18" s="13"/>
      <c r="M18" s="14"/>
      <c r="N18" s="14"/>
      <c r="O18" s="15"/>
      <c r="P18" s="16"/>
      <c r="Q18" s="16"/>
      <c r="R18" s="17"/>
      <c r="S18" s="18"/>
      <c r="T18" s="18"/>
      <c r="U18" s="19"/>
      <c r="V18" s="20" t="str">
        <f>IF(ISBLANK(U18),"",VLOOKUP(U18,'[1]Paramètres de choix'!$B$6:$C$339,2,0))</f>
        <v/>
      </c>
      <c r="W18" s="20"/>
      <c r="X18" s="9">
        <f t="shared" si="2"/>
        <v>0</v>
      </c>
      <c r="Y18" s="9">
        <f t="shared" si="3"/>
        <v>0.5</v>
      </c>
      <c r="Z18" s="9">
        <f t="shared" si="4"/>
        <v>0.5</v>
      </c>
    </row>
    <row r="19" spans="1:26" hidden="1" x14ac:dyDescent="0.3">
      <c r="A19" s="7">
        <v>43837</v>
      </c>
      <c r="B19" s="8">
        <f t="shared" si="0"/>
        <v>2</v>
      </c>
      <c r="C19" s="9" t="str">
        <f>IF(ISBLANK(A19),"",VLOOKUP(MONTH(A19),'[1]Paramètres de choix'!$D$2:$E$13,2,0))</f>
        <v>JANVIER</v>
      </c>
      <c r="D19" s="9">
        <f t="shared" si="1"/>
        <v>2020</v>
      </c>
      <c r="E19" s="9" t="s">
        <v>20</v>
      </c>
      <c r="F19" s="9"/>
      <c r="G19" s="9"/>
      <c r="H19" s="9"/>
      <c r="I19" s="9"/>
      <c r="J19" s="9"/>
      <c r="K19" s="9"/>
      <c r="L19" s="13"/>
      <c r="M19" s="14"/>
      <c r="N19" s="14"/>
      <c r="O19" s="15"/>
      <c r="P19" s="16"/>
      <c r="Q19" s="16"/>
      <c r="R19" s="17"/>
      <c r="S19" s="18"/>
      <c r="T19" s="18"/>
      <c r="U19" s="19"/>
      <c r="V19" s="20" t="str">
        <f>IF(ISBLANK(U19),"",VLOOKUP(U19,'[1]Paramètres de choix'!$B$6:$C$339,2,0))</f>
        <v/>
      </c>
      <c r="W19" s="20"/>
      <c r="X19" s="9">
        <f t="shared" si="2"/>
        <v>0</v>
      </c>
      <c r="Y19" s="9">
        <f t="shared" si="3"/>
        <v>0</v>
      </c>
      <c r="Z19" s="9">
        <f t="shared" si="4"/>
        <v>0</v>
      </c>
    </row>
    <row r="20" spans="1:26" hidden="1" x14ac:dyDescent="0.3">
      <c r="A20" s="7">
        <v>43838</v>
      </c>
      <c r="B20" s="8">
        <f t="shared" si="0"/>
        <v>2</v>
      </c>
      <c r="C20" s="9" t="str">
        <f>IF(ISBLANK(A20),"",VLOOKUP(MONTH(A20),'[1]Paramètres de choix'!$D$2:$E$13,2,0))</f>
        <v>JANVIER</v>
      </c>
      <c r="D20" s="9">
        <f t="shared" si="1"/>
        <v>2020</v>
      </c>
      <c r="E20" s="9" t="s">
        <v>20</v>
      </c>
      <c r="F20" s="9"/>
      <c r="G20" s="9"/>
      <c r="H20" s="9"/>
      <c r="I20" s="9"/>
      <c r="J20" s="9"/>
      <c r="K20" s="9"/>
      <c r="L20" s="13"/>
      <c r="M20" s="14"/>
      <c r="N20" s="14"/>
      <c r="O20" s="15"/>
      <c r="P20" s="16"/>
      <c r="Q20" s="16"/>
      <c r="R20" s="17"/>
      <c r="S20" s="18"/>
      <c r="T20" s="18"/>
      <c r="U20" s="19"/>
      <c r="V20" s="20" t="str">
        <f>IF(ISBLANK(U20),"",VLOOKUP(U20,'[1]Paramètres de choix'!$B$6:$C$339,2,0))</f>
        <v/>
      </c>
      <c r="W20" s="20"/>
      <c r="X20" s="9">
        <f t="shared" si="2"/>
        <v>0</v>
      </c>
      <c r="Y20" s="9">
        <f t="shared" si="3"/>
        <v>0</v>
      </c>
      <c r="Z20" s="9">
        <f t="shared" si="4"/>
        <v>0</v>
      </c>
    </row>
    <row r="21" spans="1:26" hidden="1" x14ac:dyDescent="0.3">
      <c r="A21" s="7">
        <v>43839</v>
      </c>
      <c r="B21" s="8">
        <f t="shared" si="0"/>
        <v>2</v>
      </c>
      <c r="C21" s="9" t="str">
        <f>IF(ISBLANK(A21),"",VLOOKUP(MONTH(A21),'[1]Paramètres de choix'!$D$2:$E$13,2,0))</f>
        <v>JANVIER</v>
      </c>
      <c r="D21" s="9">
        <f t="shared" si="1"/>
        <v>2020</v>
      </c>
      <c r="E21" s="9" t="s">
        <v>20</v>
      </c>
      <c r="F21" s="9"/>
      <c r="G21" s="9"/>
      <c r="H21" s="9"/>
      <c r="I21" s="9">
        <v>3</v>
      </c>
      <c r="J21" s="9"/>
      <c r="K21" s="9"/>
      <c r="L21" s="13"/>
      <c r="M21" s="14"/>
      <c r="N21" s="14"/>
      <c r="O21" s="15"/>
      <c r="P21" s="16"/>
      <c r="Q21" s="16"/>
      <c r="R21" s="17"/>
      <c r="S21" s="18"/>
      <c r="T21" s="18"/>
      <c r="U21" s="19"/>
      <c r="V21" s="20" t="str">
        <f>IF(ISBLANK(U21),"",VLOOKUP(U21,'[1]Paramètres de choix'!$B$6:$C$339,2,0))</f>
        <v/>
      </c>
      <c r="W21" s="20"/>
      <c r="X21" s="9">
        <f t="shared" si="2"/>
        <v>0</v>
      </c>
      <c r="Y21" s="9">
        <f t="shared" si="3"/>
        <v>3</v>
      </c>
      <c r="Z21" s="9">
        <f t="shared" si="4"/>
        <v>3</v>
      </c>
    </row>
    <row r="22" spans="1:26" hidden="1" x14ac:dyDescent="0.3">
      <c r="A22" s="7">
        <v>43840</v>
      </c>
      <c r="B22" s="8">
        <f t="shared" si="0"/>
        <v>2</v>
      </c>
      <c r="C22" s="9" t="str">
        <f>IF(ISBLANK(A22),"",VLOOKUP(MONTH(A22),'[1]Paramètres de choix'!$D$2:$E$13,2,0))</f>
        <v>JANVIER</v>
      </c>
      <c r="D22" s="9">
        <f t="shared" si="1"/>
        <v>2020</v>
      </c>
      <c r="E22" s="9" t="s">
        <v>20</v>
      </c>
      <c r="F22" s="9"/>
      <c r="G22" s="9"/>
      <c r="H22" s="9"/>
      <c r="I22" s="9"/>
      <c r="J22" s="9"/>
      <c r="K22" s="9"/>
      <c r="L22" s="13"/>
      <c r="M22" s="14"/>
      <c r="N22" s="14"/>
      <c r="O22" s="15"/>
      <c r="P22" s="16"/>
      <c r="Q22" s="16"/>
      <c r="R22" s="17"/>
      <c r="S22" s="18"/>
      <c r="T22" s="18"/>
      <c r="U22" s="19"/>
      <c r="V22" s="20" t="str">
        <f>IF(ISBLANK(U22),"",VLOOKUP(U22,'[1]Paramètres de choix'!$B$6:$C$339,2,0))</f>
        <v/>
      </c>
      <c r="W22" s="20"/>
      <c r="X22" s="9">
        <f t="shared" si="2"/>
        <v>0</v>
      </c>
      <c r="Y22" s="9">
        <f t="shared" si="3"/>
        <v>0</v>
      </c>
      <c r="Z22" s="9">
        <f t="shared" si="4"/>
        <v>0</v>
      </c>
    </row>
    <row r="23" spans="1:26" hidden="1" x14ac:dyDescent="0.3">
      <c r="A23" s="7">
        <v>43843</v>
      </c>
      <c r="B23" s="8">
        <f t="shared" si="0"/>
        <v>3</v>
      </c>
      <c r="C23" s="9" t="str">
        <f>IF(ISBLANK(A23),"",VLOOKUP(MONTH(A23),'[1]Paramètres de choix'!$D$2:$E$13,2,0))</f>
        <v>JANVIER</v>
      </c>
      <c r="D23" s="9">
        <f t="shared" si="1"/>
        <v>2020</v>
      </c>
      <c r="E23" s="9" t="s">
        <v>20</v>
      </c>
      <c r="F23" s="9"/>
      <c r="G23" s="9"/>
      <c r="H23" s="9">
        <v>0.25</v>
      </c>
      <c r="I23" s="9"/>
      <c r="J23" s="9"/>
      <c r="K23" s="9"/>
      <c r="L23" s="13"/>
      <c r="M23" s="14"/>
      <c r="N23" s="14"/>
      <c r="O23" s="15"/>
      <c r="P23" s="16"/>
      <c r="Q23" s="16"/>
      <c r="R23" s="17"/>
      <c r="S23" s="18"/>
      <c r="T23" s="18"/>
      <c r="U23" s="19"/>
      <c r="V23" s="20" t="str">
        <f>IF(ISBLANK(U23),"",VLOOKUP(U23,'[1]Paramètres de choix'!$B$6:$C$339,2,0))</f>
        <v/>
      </c>
      <c r="W23" s="20"/>
      <c r="X23" s="9">
        <f t="shared" si="2"/>
        <v>0</v>
      </c>
      <c r="Y23" s="9">
        <f t="shared" si="3"/>
        <v>0.25</v>
      </c>
      <c r="Z23" s="9">
        <f t="shared" si="4"/>
        <v>0.25</v>
      </c>
    </row>
    <row r="24" spans="1:26" hidden="1" x14ac:dyDescent="0.3">
      <c r="A24" s="7">
        <v>43844</v>
      </c>
      <c r="B24" s="8">
        <f t="shared" si="0"/>
        <v>3</v>
      </c>
      <c r="C24" s="9" t="str">
        <f>IF(ISBLANK(A24),"",VLOOKUP(MONTH(A24),'[1]Paramètres de choix'!$D$2:$E$13,2,0))</f>
        <v>JANVIER</v>
      </c>
      <c r="D24" s="9">
        <f t="shared" si="1"/>
        <v>2020</v>
      </c>
      <c r="E24" s="9" t="s">
        <v>20</v>
      </c>
      <c r="F24" s="9"/>
      <c r="G24" s="9"/>
      <c r="H24" s="9">
        <v>0.75</v>
      </c>
      <c r="I24" s="9"/>
      <c r="J24" s="9"/>
      <c r="K24" s="9"/>
      <c r="L24" s="13"/>
      <c r="M24" s="14"/>
      <c r="N24" s="14"/>
      <c r="O24" s="15"/>
      <c r="P24" s="16"/>
      <c r="Q24" s="16"/>
      <c r="R24" s="17"/>
      <c r="S24" s="18"/>
      <c r="T24" s="18"/>
      <c r="U24" s="19"/>
      <c r="V24" s="20" t="str">
        <f>IF(ISBLANK(U24),"",VLOOKUP(U24,'[1]Paramètres de choix'!$B$6:$C$339,2,0))</f>
        <v/>
      </c>
      <c r="W24" s="20"/>
      <c r="X24" s="9">
        <f t="shared" si="2"/>
        <v>0</v>
      </c>
      <c r="Y24" s="9">
        <f t="shared" si="3"/>
        <v>0.75</v>
      </c>
      <c r="Z24" s="9">
        <f t="shared" si="4"/>
        <v>0.75</v>
      </c>
    </row>
    <row r="25" spans="1:26" hidden="1" x14ac:dyDescent="0.3">
      <c r="A25" s="7">
        <v>43845</v>
      </c>
      <c r="B25" s="8">
        <f t="shared" si="0"/>
        <v>3</v>
      </c>
      <c r="C25" s="9" t="str">
        <f>IF(ISBLANK(A25),"",VLOOKUP(MONTH(A25),'[1]Paramètres de choix'!$D$2:$E$13,2,0))</f>
        <v>JANVIER</v>
      </c>
      <c r="D25" s="9">
        <f t="shared" si="1"/>
        <v>2020</v>
      </c>
      <c r="E25" s="9" t="s">
        <v>20</v>
      </c>
      <c r="F25" s="9"/>
      <c r="G25" s="9"/>
      <c r="H25" s="9"/>
      <c r="I25" s="9"/>
      <c r="J25" s="9"/>
      <c r="K25" s="9"/>
      <c r="L25" s="13"/>
      <c r="M25" s="14"/>
      <c r="N25" s="14"/>
      <c r="O25" s="15"/>
      <c r="P25" s="16"/>
      <c r="Q25" s="16"/>
      <c r="R25" s="17"/>
      <c r="S25" s="18"/>
      <c r="T25" s="18"/>
      <c r="U25" s="19"/>
      <c r="V25" s="20" t="str">
        <f>IF(ISBLANK(U25),"",VLOOKUP(U25,'[1]Paramètres de choix'!$B$6:$C$339,2,0))</f>
        <v/>
      </c>
      <c r="W25" s="20"/>
      <c r="X25" s="9">
        <f t="shared" si="2"/>
        <v>0</v>
      </c>
      <c r="Y25" s="9">
        <f t="shared" si="3"/>
        <v>0</v>
      </c>
      <c r="Z25" s="9">
        <f t="shared" si="4"/>
        <v>0</v>
      </c>
    </row>
    <row r="26" spans="1:26" hidden="1" x14ac:dyDescent="0.3">
      <c r="A26" s="7">
        <v>43846</v>
      </c>
      <c r="B26" s="8">
        <f t="shared" si="0"/>
        <v>3</v>
      </c>
      <c r="C26" s="9" t="str">
        <f>IF(ISBLANK(A26),"",VLOOKUP(MONTH(A26),'[1]Paramètres de choix'!$D$2:$E$13,2,0))</f>
        <v>JANVIER</v>
      </c>
      <c r="D26" s="9">
        <f t="shared" si="1"/>
        <v>2020</v>
      </c>
      <c r="E26" s="9" t="s">
        <v>20</v>
      </c>
      <c r="F26" s="9"/>
      <c r="G26" s="9"/>
      <c r="H26" s="9"/>
      <c r="I26" s="9"/>
      <c r="J26" s="9"/>
      <c r="K26" s="9"/>
      <c r="L26" s="13"/>
      <c r="M26" s="14"/>
      <c r="N26" s="14"/>
      <c r="O26" s="15"/>
      <c r="P26" s="16"/>
      <c r="Q26" s="16"/>
      <c r="R26" s="17"/>
      <c r="S26" s="18"/>
      <c r="T26" s="18"/>
      <c r="U26" s="19"/>
      <c r="V26" s="20" t="str">
        <f>IF(ISBLANK(U26),"",VLOOKUP(U26,'[1]Paramètres de choix'!$B$6:$C$339,2,0))</f>
        <v/>
      </c>
      <c r="W26" s="20"/>
      <c r="X26" s="9">
        <f t="shared" si="2"/>
        <v>0</v>
      </c>
      <c r="Y26" s="9">
        <f t="shared" si="3"/>
        <v>0</v>
      </c>
      <c r="Z26" s="9">
        <f t="shared" si="4"/>
        <v>0</v>
      </c>
    </row>
    <row r="27" spans="1:26" hidden="1" x14ac:dyDescent="0.3">
      <c r="A27" s="10">
        <v>43847</v>
      </c>
      <c r="B27" s="11">
        <f t="shared" si="0"/>
        <v>3</v>
      </c>
      <c r="C27" s="12" t="str">
        <f>IF(ISBLANK(A27),"",VLOOKUP(MONTH(A27),'[1]Paramètres de choix'!$D$2:$E$13,2,0))</f>
        <v>JANVIER</v>
      </c>
      <c r="D27" s="12">
        <f t="shared" si="1"/>
        <v>2020</v>
      </c>
      <c r="E27" s="12" t="s">
        <v>20</v>
      </c>
      <c r="F27" s="12"/>
      <c r="G27" s="12"/>
      <c r="H27" s="12"/>
      <c r="I27" s="12"/>
      <c r="J27" s="12"/>
      <c r="K27" s="12"/>
      <c r="L27" s="21"/>
      <c r="M27" s="12"/>
      <c r="N27" s="12"/>
      <c r="O27" s="22"/>
      <c r="P27" s="12"/>
      <c r="Q27" s="12"/>
      <c r="R27" s="22"/>
      <c r="S27" s="12"/>
      <c r="T27" s="12"/>
      <c r="U27" s="22"/>
      <c r="V27" s="12" t="str">
        <f>IF(ISBLANK(U27),"",VLOOKUP(U27,'[1]Paramètres de choix'!$B$6:$C$339,2,0))</f>
        <v/>
      </c>
      <c r="W27" s="12"/>
      <c r="X27" s="12">
        <f t="shared" si="2"/>
        <v>0</v>
      </c>
      <c r="Y27" s="12">
        <f t="shared" si="3"/>
        <v>0</v>
      </c>
      <c r="Z27" s="12">
        <f t="shared" si="4"/>
        <v>0</v>
      </c>
    </row>
    <row r="28" spans="1:26" hidden="1" x14ac:dyDescent="0.3">
      <c r="A28" s="7">
        <v>43850</v>
      </c>
      <c r="B28" s="8">
        <f t="shared" si="0"/>
        <v>4</v>
      </c>
      <c r="C28" s="9" t="str">
        <f>IF(ISBLANK(A28),"",VLOOKUP(MONTH(A28),'[1]Paramètres de choix'!$D$2:$E$13,2,0))</f>
        <v>JANVIER</v>
      </c>
      <c r="D28" s="9">
        <f t="shared" si="1"/>
        <v>2020</v>
      </c>
      <c r="E28" s="9" t="s">
        <v>20</v>
      </c>
      <c r="F28" s="9"/>
      <c r="G28" s="9"/>
      <c r="H28" s="9">
        <v>0.25</v>
      </c>
      <c r="I28" s="9"/>
      <c r="J28" s="9"/>
      <c r="K28" s="9"/>
      <c r="L28" s="13"/>
      <c r="M28" s="14"/>
      <c r="N28" s="14"/>
      <c r="O28" s="15"/>
      <c r="P28" s="16"/>
      <c r="Q28" s="16"/>
      <c r="R28" s="17"/>
      <c r="S28" s="18"/>
      <c r="T28" s="18"/>
      <c r="U28" s="19"/>
      <c r="V28" s="20" t="str">
        <f>IF(ISBLANK(U28),"",VLOOKUP(U28,'[1]Paramètres de choix'!$B$6:$C$339,2,0))</f>
        <v/>
      </c>
      <c r="W28" s="20"/>
      <c r="X28" s="9">
        <f t="shared" si="2"/>
        <v>0</v>
      </c>
      <c r="Y28" s="9">
        <f t="shared" si="3"/>
        <v>0.25</v>
      </c>
      <c r="Z28" s="9">
        <f t="shared" si="4"/>
        <v>0.25</v>
      </c>
    </row>
    <row r="29" spans="1:26" hidden="1" x14ac:dyDescent="0.3">
      <c r="A29" s="7">
        <v>43851</v>
      </c>
      <c r="B29" s="8">
        <f t="shared" si="0"/>
        <v>4</v>
      </c>
      <c r="C29" s="9" t="str">
        <f>IF(ISBLANK(A29),"",VLOOKUP(MONTH(A29),'[1]Paramètres de choix'!$D$2:$E$13,2,0))</f>
        <v>JANVIER</v>
      </c>
      <c r="D29" s="9">
        <f t="shared" si="1"/>
        <v>2020</v>
      </c>
      <c r="E29" s="9" t="s">
        <v>20</v>
      </c>
      <c r="F29" s="9"/>
      <c r="G29" s="9"/>
      <c r="H29" s="9">
        <v>2.25</v>
      </c>
      <c r="I29" s="9"/>
      <c r="J29" s="9"/>
      <c r="K29" s="9"/>
      <c r="L29" s="13"/>
      <c r="M29" s="14"/>
      <c r="N29" s="14"/>
      <c r="O29" s="15"/>
      <c r="P29" s="16"/>
      <c r="Q29" s="16"/>
      <c r="R29" s="17"/>
      <c r="S29" s="18"/>
      <c r="T29" s="18"/>
      <c r="U29" s="19"/>
      <c r="V29" s="20" t="str">
        <f>IF(ISBLANK(U29),"",VLOOKUP(U29,'[1]Paramètres de choix'!$B$6:$C$339,2,0))</f>
        <v/>
      </c>
      <c r="W29" s="20"/>
      <c r="X29" s="9">
        <f t="shared" si="2"/>
        <v>0</v>
      </c>
      <c r="Y29" s="9">
        <f t="shared" si="3"/>
        <v>2.25</v>
      </c>
      <c r="Z29" s="9">
        <f t="shared" si="4"/>
        <v>2.25</v>
      </c>
    </row>
    <row r="30" spans="1:26" hidden="1" x14ac:dyDescent="0.3">
      <c r="A30" s="7">
        <v>43852</v>
      </c>
      <c r="B30" s="8">
        <f t="shared" si="0"/>
        <v>4</v>
      </c>
      <c r="C30" s="9" t="str">
        <f>IF(ISBLANK(A30),"",VLOOKUP(MONTH(A30),'[1]Paramètres de choix'!$D$2:$E$13,2,0))</f>
        <v>JANVIER</v>
      </c>
      <c r="D30" s="9">
        <f t="shared" si="1"/>
        <v>2020</v>
      </c>
      <c r="E30" s="9" t="s">
        <v>20</v>
      </c>
      <c r="F30" s="9"/>
      <c r="G30" s="9"/>
      <c r="H30" s="9"/>
      <c r="I30" s="9"/>
      <c r="J30" s="9"/>
      <c r="K30" s="9"/>
      <c r="L30" s="13"/>
      <c r="M30" s="14"/>
      <c r="N30" s="14"/>
      <c r="O30" s="15"/>
      <c r="P30" s="16"/>
      <c r="Q30" s="16"/>
      <c r="R30" s="17"/>
      <c r="S30" s="18"/>
      <c r="T30" s="18"/>
      <c r="U30" s="19"/>
      <c r="V30" s="20" t="str">
        <f>IF(ISBLANK(U30),"",VLOOKUP(U30,'[1]Paramètres de choix'!$B$6:$C$339,2,0))</f>
        <v/>
      </c>
      <c r="W30" s="20"/>
      <c r="X30" s="9">
        <f t="shared" si="2"/>
        <v>0</v>
      </c>
      <c r="Y30" s="9">
        <f t="shared" si="3"/>
        <v>0</v>
      </c>
      <c r="Z30" s="9">
        <f t="shared" si="4"/>
        <v>0</v>
      </c>
    </row>
    <row r="31" spans="1:26" hidden="1" x14ac:dyDescent="0.3">
      <c r="A31" s="7">
        <v>43853</v>
      </c>
      <c r="B31" s="8">
        <f t="shared" si="0"/>
        <v>4</v>
      </c>
      <c r="C31" s="9" t="str">
        <f>IF(ISBLANK(A31),"",VLOOKUP(MONTH(A31),'[1]Paramètres de choix'!$D$2:$E$13,2,0))</f>
        <v>JANVIER</v>
      </c>
      <c r="D31" s="9">
        <f t="shared" si="1"/>
        <v>2020</v>
      </c>
      <c r="E31" s="9" t="s">
        <v>20</v>
      </c>
      <c r="F31" s="9"/>
      <c r="G31" s="9"/>
      <c r="H31" s="9"/>
      <c r="I31" s="9"/>
      <c r="J31" s="9"/>
      <c r="K31" s="9"/>
      <c r="L31" s="13"/>
      <c r="M31" s="14"/>
      <c r="N31" s="14"/>
      <c r="O31" s="15"/>
      <c r="P31" s="16"/>
      <c r="Q31" s="16"/>
      <c r="R31" s="17"/>
      <c r="S31" s="18"/>
      <c r="T31" s="18"/>
      <c r="U31" s="19"/>
      <c r="V31" s="20" t="str">
        <f>IF(ISBLANK(U31),"",VLOOKUP(U31,'[1]Paramètres de choix'!$B$6:$C$339,2,0))</f>
        <v/>
      </c>
      <c r="W31" s="20"/>
      <c r="X31" s="9">
        <f t="shared" si="2"/>
        <v>0</v>
      </c>
      <c r="Y31" s="9">
        <f t="shared" si="3"/>
        <v>0</v>
      </c>
      <c r="Z31" s="9">
        <f t="shared" si="4"/>
        <v>0</v>
      </c>
    </row>
    <row r="32" spans="1:26" hidden="1" x14ac:dyDescent="0.3">
      <c r="A32" s="7">
        <v>43854</v>
      </c>
      <c r="B32" s="8">
        <f t="shared" si="0"/>
        <v>4</v>
      </c>
      <c r="C32" s="9" t="str">
        <f>IF(ISBLANK(A32),"",VLOOKUP(MONTH(A32),'[1]Paramètres de choix'!$D$2:$E$13,2,0))</f>
        <v>JANVIER</v>
      </c>
      <c r="D32" s="9">
        <f t="shared" si="1"/>
        <v>2020</v>
      </c>
      <c r="E32" s="9" t="s">
        <v>20</v>
      </c>
      <c r="F32" s="9"/>
      <c r="G32" s="9"/>
      <c r="H32" s="9"/>
      <c r="I32" s="9"/>
      <c r="J32" s="9"/>
      <c r="K32" s="9"/>
      <c r="L32" s="13"/>
      <c r="M32" s="14"/>
      <c r="N32" s="14"/>
      <c r="O32" s="15"/>
      <c r="P32" s="16"/>
      <c r="Q32" s="16"/>
      <c r="R32" s="17"/>
      <c r="S32" s="18"/>
      <c r="T32" s="18"/>
      <c r="U32" s="19"/>
      <c r="V32" s="20" t="str">
        <f>IF(ISBLANK(U32),"",VLOOKUP(U32,'[1]Paramètres de choix'!$B$6:$C$339,2,0))</f>
        <v/>
      </c>
      <c r="W32" s="20"/>
      <c r="X32" s="9">
        <f t="shared" si="2"/>
        <v>0</v>
      </c>
      <c r="Y32" s="9">
        <f t="shared" si="3"/>
        <v>0</v>
      </c>
      <c r="Z32" s="9">
        <f t="shared" si="4"/>
        <v>0</v>
      </c>
    </row>
  </sheetData>
  <autoFilter ref="A2:AA32">
    <filterColumn colId="12">
      <filters>
        <filter val="Dupont"/>
      </filters>
    </filterColumn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'[1]Paramètres de choix'!#REF!</xm:f>
          </x14:formula1>
          <xm:sqref>E3:E32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CONCEPT &amp; MENUISERIE</dc:creator>
  <cp:lastModifiedBy>André</cp:lastModifiedBy>
  <dcterms:created xsi:type="dcterms:W3CDTF">2020-01-30T16:34:44Z</dcterms:created>
  <dcterms:modified xsi:type="dcterms:W3CDTF">2020-01-30T17:11:07Z</dcterms:modified>
</cp:coreProperties>
</file>