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8" windowWidth="17376" windowHeight="10896"/>
  </bookViews>
  <sheets>
    <sheet name="Feuil1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Fériés!$D$4:$D$30</definedName>
  </definedNames>
  <calcPr calcId="114210"/>
</workbook>
</file>

<file path=xl/calcChain.xml><?xml version="1.0" encoding="utf-8"?>
<calcChain xmlns="http://schemas.openxmlformats.org/spreadsheetml/2006/main">
  <c r="D30" i="4"/>
  <c r="D29"/>
  <c r="D28"/>
  <c r="D27"/>
  <c r="D26"/>
  <c r="D22"/>
  <c r="D21"/>
  <c r="D19"/>
  <c r="D18"/>
  <c r="D24"/>
  <c r="D25"/>
  <c r="D23"/>
  <c r="D20"/>
  <c r="J3" i="1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I4"/>
  <c r="I3"/>
  <c r="H3"/>
  <c r="D4" i="4"/>
  <c r="D5"/>
  <c r="D6"/>
  <c r="D7"/>
  <c r="D8"/>
  <c r="D9"/>
  <c r="D10"/>
  <c r="D11"/>
  <c r="D12"/>
  <c r="D13"/>
  <c r="D14"/>
  <c r="D15"/>
  <c r="D16"/>
  <c r="H4" i="1"/>
</calcChain>
</file>

<file path=xl/sharedStrings.xml><?xml version="1.0" encoding="utf-8"?>
<sst xmlns="http://schemas.openxmlformats.org/spreadsheetml/2006/main" count="54" uniqueCount="41">
  <si>
    <t>D</t>
  </si>
  <si>
    <t>1.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</si>
  <si>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</si>
  <si>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</si>
  <si>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</si>
  <si>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</si>
  <si>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</si>
  <si>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</si>
  <si>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</si>
  <si>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</si>
  <si>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</si>
  <si>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</si>
  <si>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</si>
  <si>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</si>
  <si>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</si>
  <si>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</si>
  <si>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</si>
  <si>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</si>
  <si>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</si>
  <si>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</si>
  <si>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</si>
  <si>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</si>
  <si>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A</t>
  </si>
  <si>
    <t>B</t>
  </si>
  <si>
    <t>C</t>
  </si>
  <si>
    <t>E</t>
  </si>
  <si>
    <t>F</t>
  </si>
  <si>
    <t>G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</si>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</sst>
</file>

<file path=xl/styles.xml><?xml version="1.0" encoding="utf-8"?>
<styleSheet xmlns="http://schemas.openxmlformats.org/spreadsheetml/2006/main">
  <numFmts count="6">
    <numFmt numFmtId="164" formatCode="[$-40C]mmm\-yy;@"/>
    <numFmt numFmtId="165" formatCode="_ * #,##0_ ;_ * \(#,##0\)_ ;_ * &quot;-&quot;??_ ;_ @_ "/>
    <numFmt numFmtId="167" formatCode="d"/>
    <numFmt numFmtId="186" formatCode="dddd\ dd\ mmmm\ yyyy"/>
    <numFmt numFmtId="194" formatCode="yyyy"/>
    <numFmt numFmtId="202" formatCode="[$-F800]dddd\,\ mmmm\ dd\,\ yyyy"/>
  </numFmts>
  <fonts count="14">
    <font>
      <sz val="10"/>
      <color theme="1"/>
      <name val="Arial"/>
      <family val="2"/>
    </font>
    <font>
      <sz val="10"/>
      <color indexed="9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8"/>
      <color indexed="9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</font>
    <font>
      <sz val="10"/>
      <name val="Arial"/>
      <family val="2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2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5" fontId="7" fillId="0" borderId="0"/>
    <xf numFmtId="0" fontId="8" fillId="0" borderId="0"/>
  </cellStyleXfs>
  <cellXfs count="4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textRotation="90"/>
    </xf>
    <xf numFmtId="14" fontId="1" fillId="2" borderId="0" xfId="0" applyNumberFormat="1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 textRotation="90"/>
    </xf>
    <xf numFmtId="0" fontId="2" fillId="2" borderId="0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 textRotation="90"/>
    </xf>
    <xf numFmtId="0" fontId="1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14" fontId="5" fillId="3" borderId="0" xfId="0" applyNumberFormat="1" applyFont="1" applyFill="1" applyBorder="1" applyAlignment="1">
      <alignment horizontal="center" vertical="center"/>
    </xf>
    <xf numFmtId="14" fontId="6" fillId="3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167" fontId="2" fillId="2" borderId="1" xfId="0" applyNumberFormat="1" applyFont="1" applyFill="1" applyBorder="1" applyAlignment="1">
      <alignment horizontal="center" vertical="center"/>
    </xf>
    <xf numFmtId="167" fontId="2" fillId="2" borderId="0" xfId="0" applyNumberFormat="1" applyFont="1" applyFill="1" applyBorder="1" applyAlignment="1">
      <alignment horizontal="center" vertical="center"/>
    </xf>
    <xf numFmtId="0" fontId="10" fillId="4" borderId="0" xfId="2" applyNumberFormat="1" applyFont="1" applyFill="1" applyBorder="1" applyAlignment="1">
      <alignment horizontal="center" wrapText="1"/>
    </xf>
    <xf numFmtId="194" fontId="8" fillId="0" borderId="0" xfId="2" applyNumberFormat="1" applyBorder="1" applyAlignment="1">
      <alignment horizontal="center" wrapText="1"/>
    </xf>
    <xf numFmtId="0" fontId="11" fillId="0" borderId="0" xfId="2" applyFont="1" applyAlignment="1">
      <alignment horizontal="center"/>
    </xf>
    <xf numFmtId="0" fontId="8" fillId="0" borderId="0" xfId="2"/>
    <xf numFmtId="0" fontId="8" fillId="0" borderId="0" xfId="2" applyNumberFormat="1" applyBorder="1" applyAlignment="1">
      <alignment horizontal="center" wrapText="1"/>
    </xf>
    <xf numFmtId="0" fontId="8" fillId="0" borderId="0" xfId="2" applyAlignment="1">
      <alignment horizontal="center"/>
    </xf>
    <xf numFmtId="0" fontId="8" fillId="0" borderId="0" xfId="2" applyBorder="1"/>
    <xf numFmtId="0" fontId="8" fillId="0" borderId="0" xfId="2" applyBorder="1" applyAlignment="1">
      <alignment horizontal="center"/>
    </xf>
    <xf numFmtId="0" fontId="7" fillId="5" borderId="0" xfId="2" applyFont="1" applyFill="1" applyBorder="1"/>
    <xf numFmtId="0" fontId="12" fillId="5" borderId="0" xfId="2" applyFont="1" applyFill="1" applyBorder="1"/>
    <xf numFmtId="186" fontId="7" fillId="5" borderId="0" xfId="2" applyNumberFormat="1" applyFont="1" applyFill="1" applyBorder="1" applyAlignment="1">
      <alignment horizontal="center"/>
    </xf>
    <xf numFmtId="14" fontId="8" fillId="0" borderId="0" xfId="2" applyNumberFormat="1"/>
    <xf numFmtId="202" fontId="7" fillId="5" borderId="0" xfId="2" applyNumberFormat="1" applyFont="1" applyFill="1" applyBorder="1" applyAlignment="1">
      <alignment horizontal="center"/>
    </xf>
    <xf numFmtId="2" fontId="8" fillId="0" borderId="0" xfId="2" applyNumberFormat="1"/>
    <xf numFmtId="0" fontId="5" fillId="2" borderId="1" xfId="0" applyFont="1" applyFill="1" applyBorder="1" applyAlignment="1">
      <alignment horizontal="center" vertical="center" textRotation="90"/>
    </xf>
    <xf numFmtId="0" fontId="5" fillId="2" borderId="0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3">
    <cellStyle name="AFE" xfId="1"/>
    <cellStyle name="Normal" xfId="0" builtinId="0"/>
    <cellStyle name="Normal_feries" xfId="2"/>
  </cellStyles>
  <dxfs count="5">
    <dxf>
      <fill>
        <patternFill>
          <bgColor indexed="57"/>
        </patternFill>
      </fill>
    </dxf>
    <dxf>
      <fill>
        <patternFill patternType="lightUp">
          <bgColor indexed="45"/>
        </patternFill>
      </fill>
      <border>
        <left/>
        <right/>
        <top/>
        <bottom/>
      </border>
    </dxf>
    <dxf>
      <fill>
        <patternFill patternType="none">
          <bgColor indexed="65"/>
        </patternFill>
      </fill>
      <border>
        <right style="thin">
          <color indexed="10"/>
        </right>
      </border>
    </dxf>
    <dxf>
      <border>
        <right style="thin">
          <color indexed="64"/>
        </right>
      </border>
    </dxf>
    <dxf>
      <fill>
        <patternFill patternType="lightUp">
          <bgColor indexed="45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563880</xdr:colOff>
      <xdr:row>13</xdr:row>
      <xdr:rowOff>7620</xdr:rowOff>
    </xdr:from>
    <xdr:ext cx="76200" cy="19812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148840" y="2468880"/>
          <a:ext cx="762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7</xdr:row>
      <xdr:rowOff>99060</xdr:rowOff>
    </xdr:from>
    <xdr:to>
      <xdr:col>6</xdr:col>
      <xdr:colOff>441960</xdr:colOff>
      <xdr:row>21</xdr:row>
      <xdr:rowOff>53340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84960" y="1554480"/>
          <a:ext cx="3611880" cy="23012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un planning Gantt et je souhaiterais y ajouter une barre d'avancement afin que celle-ci se positionne automatiquement à la date du jour.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 que je souhaiterais plsu concrètement, c'est que lorsqu'une des cellules de la plage H1:BU1 (prenons H1 par exemple) est égale à aujoud'hui, les bordures droites des cellules de la plage H1:H26 soient marquées d'un trait rouge.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par exemple, c'est M1 qui est égal à aujourd'hui, je souhaiterais que ce soit les bordures droites des cellules de la plage M1:M26 qui soient marquées d'un trait rouge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etc...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pense que la meilleure solution serait de passer par une mise en forme conditionnelle mais je n'ai aps réussi.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495300</xdr:colOff>
      <xdr:row>6</xdr:row>
      <xdr:rowOff>30480</xdr:rowOff>
    </xdr:from>
    <xdr:to>
      <xdr:col>11</xdr:col>
      <xdr:colOff>411480</xdr:colOff>
      <xdr:row>17</xdr:row>
      <xdr:rowOff>121920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042660" y="1318260"/>
          <a:ext cx="2987040" cy="1935480"/>
        </a:xfrm>
        <a:prstGeom prst="wedgeRoundRectCallout">
          <a:avLst>
            <a:gd name="adj1" fmla="val -47704"/>
            <a:gd name="adj2" fmla="val -67324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A partir d'une date (d'un lundi) en H2, les formules des lignes 3, 4 et 5 complètent le tableau en incrémentant les formules I3:I5 vers la droite.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Une Feuille Fériés est ajouté et la plage des jours Fériés est nommée Fériés.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3) Les conditions de la MFC colore et hachure automatiquement les jours Fériès.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4) une autre condition MFC fait ce que tu demandes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15240</xdr:rowOff>
    </xdr:from>
    <xdr:to>
      <xdr:col>9</xdr:col>
      <xdr:colOff>434340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56760" y="609600"/>
          <a:ext cx="4137660" cy="7696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U26"/>
  <sheetViews>
    <sheetView showGridLines="0" tabSelected="1" workbookViewId="0">
      <pane xSplit="7" ySplit="5" topLeftCell="H6" activePane="bottomRight" state="frozenSplit"/>
      <selection pane="topRight" activeCell="H1" sqref="H1"/>
      <selection pane="bottomLeft" activeCell="A6" sqref="A6"/>
      <selection pane="bottomRight" activeCell="M11" sqref="M11"/>
    </sheetView>
  </sheetViews>
  <sheetFormatPr baseColWidth="10" defaultRowHeight="13.2"/>
  <cols>
    <col min="9" max="9" width="10.109375" bestFit="1" customWidth="1"/>
  </cols>
  <sheetData>
    <row r="1" spans="1:73">
      <c r="A1" s="2"/>
      <c r="B1" s="2"/>
      <c r="C1" s="2"/>
      <c r="D1" s="2"/>
      <c r="E1" s="2"/>
      <c r="F1" s="1"/>
      <c r="G1" s="1"/>
      <c r="H1" s="5">
        <v>41946</v>
      </c>
      <c r="I1" s="5">
        <v>41947</v>
      </c>
      <c r="J1" s="5">
        <v>41948</v>
      </c>
      <c r="K1" s="5">
        <v>41949</v>
      </c>
      <c r="L1" s="5">
        <v>41950</v>
      </c>
      <c r="M1" s="5">
        <v>41951</v>
      </c>
      <c r="N1" s="5">
        <v>41952</v>
      </c>
      <c r="O1" s="5">
        <v>41953</v>
      </c>
      <c r="P1" s="9"/>
      <c r="Q1" s="5">
        <v>41955</v>
      </c>
      <c r="R1" s="5">
        <v>41956</v>
      </c>
      <c r="S1" s="5">
        <v>41957</v>
      </c>
      <c r="T1" s="5">
        <v>41958</v>
      </c>
      <c r="U1" s="5">
        <v>41959</v>
      </c>
      <c r="V1" s="5">
        <v>41960</v>
      </c>
      <c r="W1" s="5">
        <v>41961</v>
      </c>
      <c r="X1" s="5">
        <v>41962</v>
      </c>
      <c r="Y1" s="5">
        <v>41963</v>
      </c>
      <c r="Z1" s="5">
        <v>41964</v>
      </c>
      <c r="AA1" s="5">
        <v>41965</v>
      </c>
      <c r="AB1" s="5">
        <v>41966</v>
      </c>
      <c r="AC1" s="5">
        <v>41967</v>
      </c>
      <c r="AD1" s="5">
        <v>41968</v>
      </c>
      <c r="AE1" s="5">
        <v>41969</v>
      </c>
      <c r="AF1" s="5">
        <v>41970</v>
      </c>
      <c r="AG1" s="5">
        <v>41971</v>
      </c>
      <c r="AH1" s="5">
        <v>41972</v>
      </c>
      <c r="AI1" s="5">
        <v>41973</v>
      </c>
      <c r="AJ1" s="5">
        <v>41974</v>
      </c>
      <c r="AK1" s="5">
        <v>41975</v>
      </c>
      <c r="AL1" s="5">
        <v>41976</v>
      </c>
      <c r="AM1" s="5">
        <v>41977</v>
      </c>
      <c r="AN1" s="5">
        <v>41978</v>
      </c>
      <c r="AO1" s="5">
        <v>41979</v>
      </c>
      <c r="AP1" s="5">
        <v>41980</v>
      </c>
      <c r="AQ1" s="5">
        <v>41981</v>
      </c>
      <c r="AR1" s="5">
        <v>41982</v>
      </c>
      <c r="AS1" s="5">
        <v>41983</v>
      </c>
      <c r="AT1" s="5">
        <v>41984</v>
      </c>
      <c r="AU1" s="5">
        <v>41985</v>
      </c>
      <c r="AV1" s="5">
        <v>41986</v>
      </c>
      <c r="AW1" s="5">
        <v>41987</v>
      </c>
      <c r="AX1" s="5">
        <v>41988</v>
      </c>
      <c r="AY1" s="5">
        <v>41989</v>
      </c>
      <c r="AZ1" s="5">
        <v>41990</v>
      </c>
      <c r="BA1" s="5">
        <v>41991</v>
      </c>
      <c r="BB1" s="5">
        <v>41992</v>
      </c>
      <c r="BC1" s="5">
        <v>41993</v>
      </c>
      <c r="BD1" s="5">
        <v>41994</v>
      </c>
      <c r="BE1" s="5">
        <v>41995</v>
      </c>
      <c r="BF1" s="5">
        <v>41996</v>
      </c>
      <c r="BG1" s="5">
        <v>41997</v>
      </c>
      <c r="BH1" s="5">
        <v>41998</v>
      </c>
      <c r="BI1" s="5">
        <v>41999</v>
      </c>
      <c r="BJ1" s="5">
        <v>42000</v>
      </c>
      <c r="BK1" s="5">
        <v>42001</v>
      </c>
      <c r="BL1" s="5">
        <v>42002</v>
      </c>
      <c r="BM1" s="5">
        <v>42003</v>
      </c>
      <c r="BN1" s="5">
        <v>42004</v>
      </c>
      <c r="BO1" s="5">
        <v>42005</v>
      </c>
      <c r="BP1" s="5">
        <v>42006</v>
      </c>
      <c r="BQ1" s="5">
        <v>42007</v>
      </c>
      <c r="BR1" s="5">
        <v>42008</v>
      </c>
      <c r="BS1" s="5">
        <v>42009</v>
      </c>
      <c r="BT1" s="5">
        <v>42010</v>
      </c>
      <c r="BU1" s="5">
        <v>42011</v>
      </c>
    </row>
    <row r="2" spans="1:73" ht="31.2">
      <c r="A2" s="2"/>
      <c r="B2" s="2"/>
      <c r="C2" s="2"/>
      <c r="D2" s="2"/>
      <c r="E2" s="2"/>
      <c r="F2" s="3"/>
      <c r="G2" s="3"/>
      <c r="H2" s="4">
        <v>42009</v>
      </c>
      <c r="I2" s="6">
        <v>41947</v>
      </c>
      <c r="J2" s="6">
        <v>41948</v>
      </c>
      <c r="K2" s="6">
        <v>41949</v>
      </c>
      <c r="L2" s="6">
        <v>41950</v>
      </c>
      <c r="M2" s="6">
        <v>41951</v>
      </c>
      <c r="N2" s="6">
        <v>41952</v>
      </c>
      <c r="O2" s="6">
        <v>41953</v>
      </c>
      <c r="P2" s="6">
        <v>41954</v>
      </c>
      <c r="Q2" s="6">
        <v>41955</v>
      </c>
      <c r="R2" s="6">
        <v>41956</v>
      </c>
      <c r="S2" s="6">
        <v>41957</v>
      </c>
      <c r="T2" s="6">
        <v>41958</v>
      </c>
      <c r="U2" s="6">
        <v>41959</v>
      </c>
      <c r="V2" s="6">
        <v>41960</v>
      </c>
      <c r="W2" s="6">
        <v>41961</v>
      </c>
      <c r="X2" s="6">
        <v>41962</v>
      </c>
      <c r="Y2" s="6">
        <v>41963</v>
      </c>
      <c r="Z2" s="6">
        <v>41964</v>
      </c>
      <c r="AA2" s="6">
        <v>41965</v>
      </c>
      <c r="AB2" s="6">
        <v>41966</v>
      </c>
      <c r="AC2" s="6">
        <v>41967</v>
      </c>
      <c r="AD2" s="6">
        <v>41968</v>
      </c>
      <c r="AE2" s="6">
        <v>41969</v>
      </c>
      <c r="AF2" s="6">
        <v>41970</v>
      </c>
      <c r="AG2" s="6">
        <v>41971</v>
      </c>
      <c r="AH2" s="6">
        <v>41972</v>
      </c>
      <c r="AI2" s="6">
        <v>41973</v>
      </c>
      <c r="AJ2" s="8">
        <v>41974</v>
      </c>
      <c r="AK2" s="6">
        <v>41975</v>
      </c>
      <c r="AL2" s="6">
        <v>41976</v>
      </c>
      <c r="AM2" s="6">
        <v>41977</v>
      </c>
      <c r="AN2" s="6">
        <v>41978</v>
      </c>
      <c r="AO2" s="6">
        <v>41979</v>
      </c>
      <c r="AP2" s="6">
        <v>41980</v>
      </c>
      <c r="AQ2" s="6">
        <v>41981</v>
      </c>
      <c r="AR2" s="6">
        <v>41982</v>
      </c>
      <c r="AS2" s="6">
        <v>41983</v>
      </c>
      <c r="AT2" s="6">
        <v>41984</v>
      </c>
      <c r="AU2" s="6">
        <v>41985</v>
      </c>
      <c r="AV2" s="6">
        <v>41986</v>
      </c>
      <c r="AW2" s="6">
        <v>41987</v>
      </c>
      <c r="AX2" s="6">
        <v>41988</v>
      </c>
      <c r="AY2" s="6">
        <v>41989</v>
      </c>
      <c r="AZ2" s="6">
        <v>41990</v>
      </c>
      <c r="BA2" s="6">
        <v>41991</v>
      </c>
      <c r="BB2" s="6">
        <v>41992</v>
      </c>
      <c r="BC2" s="6">
        <v>41993</v>
      </c>
      <c r="BD2" s="6">
        <v>41994</v>
      </c>
      <c r="BE2" s="6">
        <v>41995</v>
      </c>
      <c r="BF2" s="6">
        <v>41996</v>
      </c>
      <c r="BG2" s="6">
        <v>41997</v>
      </c>
      <c r="BH2" s="6">
        <v>41998</v>
      </c>
      <c r="BI2" s="6">
        <v>41999</v>
      </c>
      <c r="BJ2" s="6">
        <v>42000</v>
      </c>
      <c r="BK2" s="6">
        <v>42001</v>
      </c>
      <c r="BL2" s="6">
        <v>42002</v>
      </c>
      <c r="BM2" s="6">
        <v>42003</v>
      </c>
      <c r="BN2" s="6">
        <v>42004</v>
      </c>
      <c r="BO2" s="8">
        <v>42005</v>
      </c>
      <c r="BP2" s="6">
        <v>42006</v>
      </c>
      <c r="BQ2" s="6">
        <v>42007</v>
      </c>
      <c r="BR2" s="6">
        <v>42008</v>
      </c>
      <c r="BS2" s="6">
        <v>42009</v>
      </c>
      <c r="BT2" s="6">
        <v>42010</v>
      </c>
      <c r="BU2" s="6">
        <v>42011</v>
      </c>
    </row>
    <row r="3" spans="1:73" ht="17.399999999999999" customHeight="1">
      <c r="A3" s="2"/>
      <c r="B3" s="2"/>
      <c r="C3" s="2"/>
      <c r="D3" s="2"/>
      <c r="E3" s="2"/>
      <c r="F3" s="2"/>
      <c r="G3" s="2"/>
      <c r="H3" s="34" t="str">
        <f>IF(WEEKDAY(H2,2)=1,"S "&amp;INT(MOD(INT((H2-2)/7)+0.6,52+5/28))+1,"")</f>
        <v>S 2</v>
      </c>
      <c r="I3" s="35" t="str">
        <f>IF(WEEKDAY(I2,2)=1,"S "&amp;INT(MOD(INT((I2-2)/7)+0.6,52+5/28))+1,"")</f>
        <v/>
      </c>
      <c r="J3" s="35" t="str">
        <f t="shared" ref="J3:BU3" si="0">IF(WEEKDAY(J2,2)=1,"S "&amp;INT(MOD(INT((J2-2)/7)+0.6,52+5/28))+1,"")</f>
        <v/>
      </c>
      <c r="K3" s="35" t="str">
        <f t="shared" si="0"/>
        <v/>
      </c>
      <c r="L3" s="35" t="str">
        <f t="shared" si="0"/>
        <v/>
      </c>
      <c r="M3" s="35" t="str">
        <f t="shared" si="0"/>
        <v/>
      </c>
      <c r="N3" s="35" t="str">
        <f t="shared" si="0"/>
        <v/>
      </c>
      <c r="O3" s="35" t="str">
        <f t="shared" si="0"/>
        <v>S 46</v>
      </c>
      <c r="P3" s="35" t="str">
        <f t="shared" si="0"/>
        <v/>
      </c>
      <c r="Q3" s="35" t="str">
        <f t="shared" si="0"/>
        <v/>
      </c>
      <c r="R3" s="35" t="str">
        <f t="shared" si="0"/>
        <v/>
      </c>
      <c r="S3" s="35" t="str">
        <f t="shared" si="0"/>
        <v/>
      </c>
      <c r="T3" s="35" t="str">
        <f t="shared" si="0"/>
        <v/>
      </c>
      <c r="U3" s="35" t="str">
        <f t="shared" si="0"/>
        <v/>
      </c>
      <c r="V3" s="35" t="str">
        <f t="shared" si="0"/>
        <v>S 47</v>
      </c>
      <c r="W3" s="35" t="str">
        <f t="shared" si="0"/>
        <v/>
      </c>
      <c r="X3" s="35" t="str">
        <f t="shared" si="0"/>
        <v/>
      </c>
      <c r="Y3" s="35" t="str">
        <f t="shared" si="0"/>
        <v/>
      </c>
      <c r="Z3" s="35" t="str">
        <f t="shared" si="0"/>
        <v/>
      </c>
      <c r="AA3" s="35" t="str">
        <f t="shared" si="0"/>
        <v/>
      </c>
      <c r="AB3" s="35" t="str">
        <f t="shared" si="0"/>
        <v/>
      </c>
      <c r="AC3" s="35" t="str">
        <f t="shared" si="0"/>
        <v>S 48</v>
      </c>
      <c r="AD3" s="35" t="str">
        <f t="shared" si="0"/>
        <v/>
      </c>
      <c r="AE3" s="35" t="str">
        <f t="shared" si="0"/>
        <v/>
      </c>
      <c r="AF3" s="35" t="str">
        <f t="shared" si="0"/>
        <v/>
      </c>
      <c r="AG3" s="35" t="str">
        <f t="shared" si="0"/>
        <v/>
      </c>
      <c r="AH3" s="35" t="str">
        <f t="shared" si="0"/>
        <v/>
      </c>
      <c r="AI3" s="35" t="str">
        <f t="shared" si="0"/>
        <v/>
      </c>
      <c r="AJ3" s="35" t="str">
        <f t="shared" si="0"/>
        <v>S 49</v>
      </c>
      <c r="AK3" s="35" t="str">
        <f t="shared" si="0"/>
        <v/>
      </c>
      <c r="AL3" s="35" t="str">
        <f t="shared" si="0"/>
        <v/>
      </c>
      <c r="AM3" s="35" t="str">
        <f t="shared" si="0"/>
        <v/>
      </c>
      <c r="AN3" s="35" t="str">
        <f t="shared" si="0"/>
        <v/>
      </c>
      <c r="AO3" s="35" t="str">
        <f t="shared" si="0"/>
        <v/>
      </c>
      <c r="AP3" s="35" t="str">
        <f t="shared" si="0"/>
        <v/>
      </c>
      <c r="AQ3" s="35" t="str">
        <f t="shared" si="0"/>
        <v>S 50</v>
      </c>
      <c r="AR3" s="35" t="str">
        <f t="shared" si="0"/>
        <v/>
      </c>
      <c r="AS3" s="35" t="str">
        <f t="shared" si="0"/>
        <v/>
      </c>
      <c r="AT3" s="35" t="str">
        <f t="shared" si="0"/>
        <v/>
      </c>
      <c r="AU3" s="35" t="str">
        <f t="shared" si="0"/>
        <v/>
      </c>
      <c r="AV3" s="35" t="str">
        <f t="shared" si="0"/>
        <v/>
      </c>
      <c r="AW3" s="35" t="str">
        <f t="shared" si="0"/>
        <v/>
      </c>
      <c r="AX3" s="35" t="str">
        <f t="shared" si="0"/>
        <v>S 51</v>
      </c>
      <c r="AY3" s="35" t="str">
        <f t="shared" si="0"/>
        <v/>
      </c>
      <c r="AZ3" s="35" t="str">
        <f t="shared" si="0"/>
        <v/>
      </c>
      <c r="BA3" s="35" t="str">
        <f t="shared" si="0"/>
        <v/>
      </c>
      <c r="BB3" s="35" t="str">
        <f t="shared" si="0"/>
        <v/>
      </c>
      <c r="BC3" s="35" t="str">
        <f t="shared" si="0"/>
        <v/>
      </c>
      <c r="BD3" s="35" t="str">
        <f t="shared" si="0"/>
        <v/>
      </c>
      <c r="BE3" s="35" t="str">
        <f t="shared" si="0"/>
        <v>S 52</v>
      </c>
      <c r="BF3" s="35" t="str">
        <f t="shared" si="0"/>
        <v/>
      </c>
      <c r="BG3" s="35" t="str">
        <f t="shared" si="0"/>
        <v/>
      </c>
      <c r="BH3" s="35" t="str">
        <f t="shared" si="0"/>
        <v/>
      </c>
      <c r="BI3" s="35" t="str">
        <f t="shared" si="0"/>
        <v/>
      </c>
      <c r="BJ3" s="35" t="str">
        <f t="shared" si="0"/>
        <v/>
      </c>
      <c r="BK3" s="35" t="str">
        <f t="shared" si="0"/>
        <v/>
      </c>
      <c r="BL3" s="35" t="str">
        <f t="shared" si="0"/>
        <v>S 1</v>
      </c>
      <c r="BM3" s="35" t="str">
        <f t="shared" si="0"/>
        <v/>
      </c>
      <c r="BN3" s="35" t="str">
        <f t="shared" si="0"/>
        <v/>
      </c>
      <c r="BO3" s="35" t="str">
        <f t="shared" si="0"/>
        <v/>
      </c>
      <c r="BP3" s="35" t="str">
        <f t="shared" si="0"/>
        <v/>
      </c>
      <c r="BQ3" s="35" t="str">
        <f t="shared" si="0"/>
        <v/>
      </c>
      <c r="BR3" s="35" t="str">
        <f t="shared" si="0"/>
        <v/>
      </c>
      <c r="BS3" s="35" t="str">
        <f t="shared" si="0"/>
        <v>S 2</v>
      </c>
      <c r="BT3" s="35" t="str">
        <f t="shared" si="0"/>
        <v/>
      </c>
      <c r="BU3" s="35" t="str">
        <f t="shared" si="0"/>
        <v/>
      </c>
    </row>
    <row r="4" spans="1:73">
      <c r="A4" s="40" t="s">
        <v>22</v>
      </c>
      <c r="B4" s="41" t="s">
        <v>23</v>
      </c>
      <c r="C4" s="41" t="s">
        <v>24</v>
      </c>
      <c r="D4" s="41" t="s">
        <v>0</v>
      </c>
      <c r="E4" s="41" t="s">
        <v>25</v>
      </c>
      <c r="F4" s="38" t="s">
        <v>26</v>
      </c>
      <c r="G4" s="39" t="s">
        <v>27</v>
      </c>
      <c r="H4" s="36" t="str">
        <f>UPPER(LEFT(TEXT(H2,"jjjj"),1))</f>
        <v>L</v>
      </c>
      <c r="I4" s="37" t="str">
        <f>UPPER(LEFT(TEXT(I2,"jjjj"),1))</f>
        <v>M</v>
      </c>
      <c r="J4" s="37" t="str">
        <f t="shared" ref="J4:BU4" si="1">UPPER(LEFT(TEXT(J2,"jjjj"),1))</f>
        <v>M</v>
      </c>
      <c r="K4" s="37" t="str">
        <f t="shared" si="1"/>
        <v>J</v>
      </c>
      <c r="L4" s="37" t="str">
        <f t="shared" si="1"/>
        <v>V</v>
      </c>
      <c r="M4" s="37" t="str">
        <f t="shared" si="1"/>
        <v>S</v>
      </c>
      <c r="N4" s="37" t="str">
        <f t="shared" si="1"/>
        <v>D</v>
      </c>
      <c r="O4" s="37" t="str">
        <f t="shared" si="1"/>
        <v>L</v>
      </c>
      <c r="P4" s="37" t="str">
        <f t="shared" si="1"/>
        <v>M</v>
      </c>
      <c r="Q4" s="37" t="str">
        <f t="shared" si="1"/>
        <v>M</v>
      </c>
      <c r="R4" s="37" t="str">
        <f t="shared" si="1"/>
        <v>J</v>
      </c>
      <c r="S4" s="37" t="str">
        <f t="shared" si="1"/>
        <v>V</v>
      </c>
      <c r="T4" s="37" t="str">
        <f t="shared" si="1"/>
        <v>S</v>
      </c>
      <c r="U4" s="37" t="str">
        <f t="shared" si="1"/>
        <v>D</v>
      </c>
      <c r="V4" s="37" t="str">
        <f t="shared" si="1"/>
        <v>L</v>
      </c>
      <c r="W4" s="37" t="str">
        <f t="shared" si="1"/>
        <v>M</v>
      </c>
      <c r="X4" s="37" t="str">
        <f t="shared" si="1"/>
        <v>M</v>
      </c>
      <c r="Y4" s="37" t="str">
        <f t="shared" si="1"/>
        <v>J</v>
      </c>
      <c r="Z4" s="37" t="str">
        <f t="shared" si="1"/>
        <v>V</v>
      </c>
      <c r="AA4" s="37" t="str">
        <f t="shared" si="1"/>
        <v>S</v>
      </c>
      <c r="AB4" s="37" t="str">
        <f t="shared" si="1"/>
        <v>D</v>
      </c>
      <c r="AC4" s="37" t="str">
        <f t="shared" si="1"/>
        <v>L</v>
      </c>
      <c r="AD4" s="37" t="str">
        <f t="shared" si="1"/>
        <v>M</v>
      </c>
      <c r="AE4" s="37" t="str">
        <f t="shared" si="1"/>
        <v>M</v>
      </c>
      <c r="AF4" s="37" t="str">
        <f t="shared" si="1"/>
        <v>J</v>
      </c>
      <c r="AG4" s="37" t="str">
        <f t="shared" si="1"/>
        <v>V</v>
      </c>
      <c r="AH4" s="37" t="str">
        <f t="shared" si="1"/>
        <v>S</v>
      </c>
      <c r="AI4" s="37" t="str">
        <f t="shared" si="1"/>
        <v>D</v>
      </c>
      <c r="AJ4" s="37" t="str">
        <f t="shared" si="1"/>
        <v>L</v>
      </c>
      <c r="AK4" s="37" t="str">
        <f t="shared" si="1"/>
        <v>M</v>
      </c>
      <c r="AL4" s="37" t="str">
        <f t="shared" si="1"/>
        <v>M</v>
      </c>
      <c r="AM4" s="37" t="str">
        <f t="shared" si="1"/>
        <v>J</v>
      </c>
      <c r="AN4" s="37" t="str">
        <f t="shared" si="1"/>
        <v>V</v>
      </c>
      <c r="AO4" s="37" t="str">
        <f t="shared" si="1"/>
        <v>S</v>
      </c>
      <c r="AP4" s="37" t="str">
        <f t="shared" si="1"/>
        <v>D</v>
      </c>
      <c r="AQ4" s="37" t="str">
        <f t="shared" si="1"/>
        <v>L</v>
      </c>
      <c r="AR4" s="37" t="str">
        <f t="shared" si="1"/>
        <v>M</v>
      </c>
      <c r="AS4" s="37" t="str">
        <f t="shared" si="1"/>
        <v>M</v>
      </c>
      <c r="AT4" s="37" t="str">
        <f t="shared" si="1"/>
        <v>J</v>
      </c>
      <c r="AU4" s="37" t="str">
        <f t="shared" si="1"/>
        <v>V</v>
      </c>
      <c r="AV4" s="37" t="str">
        <f t="shared" si="1"/>
        <v>S</v>
      </c>
      <c r="AW4" s="37" t="str">
        <f t="shared" si="1"/>
        <v>D</v>
      </c>
      <c r="AX4" s="37" t="str">
        <f t="shared" si="1"/>
        <v>L</v>
      </c>
      <c r="AY4" s="37" t="str">
        <f t="shared" si="1"/>
        <v>M</v>
      </c>
      <c r="AZ4" s="37" t="str">
        <f t="shared" si="1"/>
        <v>M</v>
      </c>
      <c r="BA4" s="37" t="str">
        <f t="shared" si="1"/>
        <v>J</v>
      </c>
      <c r="BB4" s="37" t="str">
        <f t="shared" si="1"/>
        <v>V</v>
      </c>
      <c r="BC4" s="37" t="str">
        <f t="shared" si="1"/>
        <v>S</v>
      </c>
      <c r="BD4" s="37" t="str">
        <f t="shared" si="1"/>
        <v>D</v>
      </c>
      <c r="BE4" s="37" t="str">
        <f t="shared" si="1"/>
        <v>L</v>
      </c>
      <c r="BF4" s="37" t="str">
        <f t="shared" si="1"/>
        <v>M</v>
      </c>
      <c r="BG4" s="37" t="str">
        <f t="shared" si="1"/>
        <v>M</v>
      </c>
      <c r="BH4" s="37" t="str">
        <f t="shared" si="1"/>
        <v>J</v>
      </c>
      <c r="BI4" s="37" t="str">
        <f t="shared" si="1"/>
        <v>V</v>
      </c>
      <c r="BJ4" s="37" t="str">
        <f t="shared" si="1"/>
        <v>S</v>
      </c>
      <c r="BK4" s="37" t="str">
        <f t="shared" si="1"/>
        <v>D</v>
      </c>
      <c r="BL4" s="37" t="str">
        <f t="shared" si="1"/>
        <v>L</v>
      </c>
      <c r="BM4" s="37" t="str">
        <f t="shared" si="1"/>
        <v>M</v>
      </c>
      <c r="BN4" s="37" t="str">
        <f t="shared" si="1"/>
        <v>M</v>
      </c>
      <c r="BO4" s="37" t="str">
        <f t="shared" si="1"/>
        <v>J</v>
      </c>
      <c r="BP4" s="37" t="str">
        <f t="shared" si="1"/>
        <v>V</v>
      </c>
      <c r="BQ4" s="37" t="str">
        <f t="shared" si="1"/>
        <v>S</v>
      </c>
      <c r="BR4" s="37" t="str">
        <f t="shared" si="1"/>
        <v>D</v>
      </c>
      <c r="BS4" s="37" t="str">
        <f t="shared" si="1"/>
        <v>L</v>
      </c>
      <c r="BT4" s="37" t="str">
        <f t="shared" si="1"/>
        <v>M</v>
      </c>
      <c r="BU4" s="37" t="str">
        <f t="shared" si="1"/>
        <v>M</v>
      </c>
    </row>
    <row r="5" spans="1:73">
      <c r="A5" s="40"/>
      <c r="B5" s="41"/>
      <c r="C5" s="41"/>
      <c r="D5" s="41"/>
      <c r="E5" s="41"/>
      <c r="F5" s="38"/>
      <c r="G5" s="39"/>
      <c r="H5" s="18">
        <f>H2</f>
        <v>42009</v>
      </c>
      <c r="I5" s="19">
        <f>H5+1</f>
        <v>42010</v>
      </c>
      <c r="J5" s="19">
        <f t="shared" ref="J5:BU5" si="2">I5+1</f>
        <v>42011</v>
      </c>
      <c r="K5" s="19">
        <f t="shared" si="2"/>
        <v>42012</v>
      </c>
      <c r="L5" s="19">
        <f t="shared" si="2"/>
        <v>42013</v>
      </c>
      <c r="M5" s="19">
        <f t="shared" si="2"/>
        <v>42014</v>
      </c>
      <c r="N5" s="19">
        <f t="shared" si="2"/>
        <v>42015</v>
      </c>
      <c r="O5" s="19">
        <f t="shared" si="2"/>
        <v>42016</v>
      </c>
      <c r="P5" s="19">
        <f t="shared" si="2"/>
        <v>42017</v>
      </c>
      <c r="Q5" s="19">
        <f t="shared" si="2"/>
        <v>42018</v>
      </c>
      <c r="R5" s="19">
        <f t="shared" si="2"/>
        <v>42019</v>
      </c>
      <c r="S5" s="19">
        <f t="shared" si="2"/>
        <v>42020</v>
      </c>
      <c r="T5" s="19">
        <f t="shared" si="2"/>
        <v>42021</v>
      </c>
      <c r="U5" s="19">
        <f t="shared" si="2"/>
        <v>42022</v>
      </c>
      <c r="V5" s="19">
        <f t="shared" si="2"/>
        <v>42023</v>
      </c>
      <c r="W5" s="19">
        <f t="shared" si="2"/>
        <v>42024</v>
      </c>
      <c r="X5" s="19">
        <f t="shared" si="2"/>
        <v>42025</v>
      </c>
      <c r="Y5" s="19">
        <f t="shared" si="2"/>
        <v>42026</v>
      </c>
      <c r="Z5" s="19">
        <f t="shared" si="2"/>
        <v>42027</v>
      </c>
      <c r="AA5" s="19">
        <f t="shared" si="2"/>
        <v>42028</v>
      </c>
      <c r="AB5" s="19">
        <f t="shared" si="2"/>
        <v>42029</v>
      </c>
      <c r="AC5" s="19">
        <f t="shared" si="2"/>
        <v>42030</v>
      </c>
      <c r="AD5" s="19">
        <f t="shared" si="2"/>
        <v>42031</v>
      </c>
      <c r="AE5" s="19">
        <f t="shared" si="2"/>
        <v>42032</v>
      </c>
      <c r="AF5" s="19">
        <f t="shared" si="2"/>
        <v>42033</v>
      </c>
      <c r="AG5" s="19">
        <f t="shared" si="2"/>
        <v>42034</v>
      </c>
      <c r="AH5" s="19">
        <f t="shared" si="2"/>
        <v>42035</v>
      </c>
      <c r="AI5" s="19">
        <f t="shared" si="2"/>
        <v>42036</v>
      </c>
      <c r="AJ5" s="19">
        <f t="shared" si="2"/>
        <v>42037</v>
      </c>
      <c r="AK5" s="19">
        <f t="shared" si="2"/>
        <v>42038</v>
      </c>
      <c r="AL5" s="19">
        <f t="shared" si="2"/>
        <v>42039</v>
      </c>
      <c r="AM5" s="19">
        <f t="shared" si="2"/>
        <v>42040</v>
      </c>
      <c r="AN5" s="19">
        <f t="shared" si="2"/>
        <v>42041</v>
      </c>
      <c r="AO5" s="19">
        <f t="shared" si="2"/>
        <v>42042</v>
      </c>
      <c r="AP5" s="19">
        <f t="shared" si="2"/>
        <v>42043</v>
      </c>
      <c r="AQ5" s="19">
        <f t="shared" si="2"/>
        <v>42044</v>
      </c>
      <c r="AR5" s="19">
        <f t="shared" si="2"/>
        <v>42045</v>
      </c>
      <c r="AS5" s="19">
        <f t="shared" si="2"/>
        <v>42046</v>
      </c>
      <c r="AT5" s="19">
        <f t="shared" si="2"/>
        <v>42047</v>
      </c>
      <c r="AU5" s="19">
        <f t="shared" si="2"/>
        <v>42048</v>
      </c>
      <c r="AV5" s="19">
        <f t="shared" si="2"/>
        <v>42049</v>
      </c>
      <c r="AW5" s="19">
        <f t="shared" si="2"/>
        <v>42050</v>
      </c>
      <c r="AX5" s="19">
        <f t="shared" si="2"/>
        <v>42051</v>
      </c>
      <c r="AY5" s="19">
        <f t="shared" si="2"/>
        <v>42052</v>
      </c>
      <c r="AZ5" s="19">
        <f t="shared" si="2"/>
        <v>42053</v>
      </c>
      <c r="BA5" s="19">
        <f t="shared" si="2"/>
        <v>42054</v>
      </c>
      <c r="BB5" s="19">
        <f t="shared" si="2"/>
        <v>42055</v>
      </c>
      <c r="BC5" s="19">
        <f t="shared" si="2"/>
        <v>42056</v>
      </c>
      <c r="BD5" s="19">
        <f t="shared" si="2"/>
        <v>42057</v>
      </c>
      <c r="BE5" s="19">
        <f t="shared" si="2"/>
        <v>42058</v>
      </c>
      <c r="BF5" s="19">
        <f t="shared" si="2"/>
        <v>42059</v>
      </c>
      <c r="BG5" s="19">
        <f t="shared" si="2"/>
        <v>42060</v>
      </c>
      <c r="BH5" s="19">
        <f t="shared" si="2"/>
        <v>42061</v>
      </c>
      <c r="BI5" s="19">
        <f t="shared" si="2"/>
        <v>42062</v>
      </c>
      <c r="BJ5" s="19">
        <f t="shared" si="2"/>
        <v>42063</v>
      </c>
      <c r="BK5" s="19">
        <f t="shared" si="2"/>
        <v>42064</v>
      </c>
      <c r="BL5" s="19">
        <f t="shared" si="2"/>
        <v>42065</v>
      </c>
      <c r="BM5" s="19">
        <f t="shared" si="2"/>
        <v>42066</v>
      </c>
      <c r="BN5" s="19">
        <f t="shared" si="2"/>
        <v>42067</v>
      </c>
      <c r="BO5" s="19">
        <f t="shared" si="2"/>
        <v>42068</v>
      </c>
      <c r="BP5" s="19">
        <f t="shared" si="2"/>
        <v>42069</v>
      </c>
      <c r="BQ5" s="19">
        <f t="shared" si="2"/>
        <v>42070</v>
      </c>
      <c r="BR5" s="19">
        <f t="shared" si="2"/>
        <v>42071</v>
      </c>
      <c r="BS5" s="19">
        <f t="shared" si="2"/>
        <v>42072</v>
      </c>
      <c r="BT5" s="19">
        <f t="shared" si="2"/>
        <v>42073</v>
      </c>
      <c r="BU5" s="19">
        <f t="shared" si="2"/>
        <v>42074</v>
      </c>
    </row>
    <row r="6" spans="1:73">
      <c r="A6" s="10" t="s">
        <v>1</v>
      </c>
      <c r="B6" s="11"/>
      <c r="C6" s="12"/>
      <c r="D6" s="13"/>
      <c r="E6" s="13"/>
      <c r="F6" s="13"/>
      <c r="G6" s="16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</row>
    <row r="7" spans="1:73">
      <c r="A7" s="7" t="s">
        <v>2</v>
      </c>
      <c r="B7" s="14"/>
      <c r="C7" s="15"/>
      <c r="D7" s="15"/>
      <c r="E7" s="15"/>
      <c r="F7" s="15"/>
      <c r="G7" s="17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</row>
    <row r="8" spans="1:73">
      <c r="A8" s="7" t="s">
        <v>3</v>
      </c>
      <c r="B8" s="14"/>
      <c r="C8" s="15"/>
      <c r="D8" s="15"/>
      <c r="E8" s="15"/>
      <c r="F8" s="15"/>
      <c r="G8" s="17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</row>
    <row r="9" spans="1:73">
      <c r="A9" s="7" t="s">
        <v>4</v>
      </c>
      <c r="B9" s="14"/>
      <c r="C9" s="15"/>
      <c r="D9" s="15"/>
      <c r="E9" s="15"/>
      <c r="F9" s="15"/>
      <c r="G9" s="17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</row>
    <row r="10" spans="1:73">
      <c r="A10" s="7" t="s">
        <v>5</v>
      </c>
      <c r="B10" s="14"/>
      <c r="C10" s="15"/>
      <c r="D10" s="15"/>
      <c r="E10" s="15"/>
      <c r="F10" s="15"/>
      <c r="G10" s="17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</row>
    <row r="11" spans="1:73">
      <c r="A11" s="7" t="s">
        <v>6</v>
      </c>
      <c r="B11" s="14"/>
      <c r="C11" s="15"/>
      <c r="D11" s="15"/>
      <c r="E11" s="15"/>
      <c r="F11" s="15"/>
      <c r="G11" s="17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</row>
    <row r="12" spans="1:73">
      <c r="A12" s="7" t="s">
        <v>7</v>
      </c>
      <c r="B12" s="14"/>
      <c r="C12" s="15"/>
      <c r="D12" s="15"/>
      <c r="E12" s="15"/>
      <c r="F12" s="15"/>
      <c r="G12" s="17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</row>
    <row r="13" spans="1:73">
      <c r="A13" s="7" t="s">
        <v>8</v>
      </c>
      <c r="B13" s="14"/>
      <c r="C13" s="15"/>
      <c r="D13" s="15"/>
      <c r="E13" s="15"/>
      <c r="F13" s="15"/>
      <c r="G13" s="17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</row>
    <row r="14" spans="1:73">
      <c r="A14" s="7" t="s">
        <v>9</v>
      </c>
      <c r="B14" s="14"/>
      <c r="C14" s="15"/>
      <c r="D14" s="15"/>
      <c r="E14" s="15"/>
      <c r="F14" s="15"/>
      <c r="G14" s="17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</row>
    <row r="15" spans="1:73">
      <c r="A15" s="7" t="s">
        <v>10</v>
      </c>
      <c r="B15" s="14"/>
      <c r="C15" s="15"/>
      <c r="D15" s="15"/>
      <c r="E15" s="15"/>
      <c r="F15" s="15"/>
      <c r="G15" s="17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</row>
    <row r="16" spans="1:73">
      <c r="A16" s="7" t="s">
        <v>11</v>
      </c>
      <c r="B16" s="14"/>
      <c r="C16" s="15"/>
      <c r="D16" s="15"/>
      <c r="E16" s="15"/>
      <c r="F16" s="15"/>
      <c r="G16" s="17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</row>
    <row r="17" spans="1:73">
      <c r="A17" s="7" t="s">
        <v>12</v>
      </c>
      <c r="B17" s="14"/>
      <c r="C17" s="15"/>
      <c r="D17" s="15"/>
      <c r="E17" s="15"/>
      <c r="F17" s="15"/>
      <c r="G17" s="17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</row>
    <row r="18" spans="1:73">
      <c r="A18" s="7" t="s">
        <v>13</v>
      </c>
      <c r="B18" s="14"/>
      <c r="C18" s="15"/>
      <c r="D18" s="15"/>
      <c r="E18" s="15"/>
      <c r="F18" s="15"/>
      <c r="G18" s="17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</row>
    <row r="19" spans="1:73">
      <c r="A19" s="7" t="s">
        <v>14</v>
      </c>
      <c r="B19" s="14"/>
      <c r="C19" s="15"/>
      <c r="D19" s="15"/>
      <c r="E19" s="15"/>
      <c r="F19" s="15"/>
      <c r="G19" s="17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</row>
    <row r="20" spans="1:73">
      <c r="A20" s="7" t="s">
        <v>15</v>
      </c>
      <c r="B20" s="14"/>
      <c r="C20" s="15"/>
      <c r="D20" s="15"/>
      <c r="E20" s="15"/>
      <c r="F20" s="15"/>
      <c r="G20" s="17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</row>
    <row r="21" spans="1:73">
      <c r="A21" s="7" t="s">
        <v>16</v>
      </c>
      <c r="B21" s="14"/>
      <c r="C21" s="15"/>
      <c r="D21" s="15"/>
      <c r="E21" s="15"/>
      <c r="F21" s="15"/>
      <c r="G21" s="17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</row>
    <row r="22" spans="1:73">
      <c r="A22" s="7" t="s">
        <v>17</v>
      </c>
      <c r="B22" s="14"/>
      <c r="C22" s="15"/>
      <c r="D22" s="15"/>
      <c r="E22" s="15"/>
      <c r="F22" s="15"/>
      <c r="G22" s="17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</row>
    <row r="23" spans="1:73">
      <c r="A23" s="7" t="s">
        <v>18</v>
      </c>
      <c r="B23" s="14"/>
      <c r="C23" s="15"/>
      <c r="D23" s="15"/>
      <c r="E23" s="15"/>
      <c r="F23" s="15"/>
      <c r="G23" s="17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</row>
    <row r="24" spans="1:73">
      <c r="A24" s="7" t="s">
        <v>19</v>
      </c>
      <c r="B24" s="14"/>
      <c r="C24" s="15"/>
      <c r="D24" s="15"/>
      <c r="E24" s="15"/>
      <c r="F24" s="15"/>
      <c r="G24" s="17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</row>
    <row r="25" spans="1:73">
      <c r="A25" s="7" t="s">
        <v>20</v>
      </c>
      <c r="B25" s="14"/>
      <c r="C25" s="15"/>
      <c r="D25" s="15"/>
      <c r="E25" s="15"/>
      <c r="F25" s="15"/>
      <c r="G25" s="17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</row>
    <row r="26" spans="1:73">
      <c r="A26" s="7" t="s">
        <v>21</v>
      </c>
      <c r="B26" s="14"/>
      <c r="C26" s="15"/>
      <c r="D26" s="15"/>
      <c r="E26" s="15"/>
      <c r="F26" s="15"/>
      <c r="G26" s="17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</row>
  </sheetData>
  <mergeCells count="7">
    <mergeCell ref="F4:F5"/>
    <mergeCell ref="G4:G5"/>
    <mergeCell ref="A4:A5"/>
    <mergeCell ref="B4:B5"/>
    <mergeCell ref="C4:C5"/>
    <mergeCell ref="D4:D5"/>
    <mergeCell ref="E4:E5"/>
  </mergeCells>
  <phoneticPr fontId="13" type="noConversion"/>
  <conditionalFormatting sqref="P1">
    <cfRule type="expression" dxfId="4" priority="1" stopIfTrue="1">
      <formula>COUNTIF(Fériés,P$5)&gt;0</formula>
    </cfRule>
    <cfRule type="expression" dxfId="3" priority="2" stopIfTrue="1">
      <formula>P$5=TODAY()</formula>
    </cfRule>
  </conditionalFormatting>
  <conditionalFormatting sqref="H6:BU26">
    <cfRule type="expression" dxfId="2" priority="3" stopIfTrue="1">
      <formula>H$5=TODAY()</formula>
    </cfRule>
    <cfRule type="expression" dxfId="1" priority="4" stopIfTrue="1">
      <formula>COUNTIF(Fériés,H$5)&gt;0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30"/>
  <sheetViews>
    <sheetView topLeftCell="A16" workbookViewId="0">
      <selection activeCell="G22" sqref="G22"/>
    </sheetView>
  </sheetViews>
  <sheetFormatPr baseColWidth="10" defaultColWidth="12.44140625" defaultRowHeight="15.6"/>
  <cols>
    <col min="1" max="1" width="2.33203125" style="23" customWidth="1"/>
    <col min="2" max="2" width="25.6640625" style="23" customWidth="1"/>
    <col min="3" max="3" width="3.21875" style="23" customWidth="1"/>
    <col min="4" max="4" width="31.88671875" style="25" customWidth="1"/>
    <col min="5" max="5" width="3.21875" style="23" customWidth="1"/>
    <col min="6" max="6" width="16.77734375" style="23" bestFit="1" customWidth="1"/>
    <col min="7" max="10" width="12.44140625" style="23"/>
    <col min="11" max="11" width="12.44140625" style="23" hidden="1" customWidth="1"/>
    <col min="12" max="16384" width="12.44140625" style="23"/>
  </cols>
  <sheetData>
    <row r="1" spans="2:11">
      <c r="B1" s="20">
        <v>2014</v>
      </c>
      <c r="C1" s="21"/>
      <c r="D1" s="22"/>
      <c r="K1" s="24">
        <v>2000</v>
      </c>
    </row>
    <row r="2" spans="2:11">
      <c r="K2" s="24">
        <v>2001</v>
      </c>
    </row>
    <row r="3" spans="2:11">
      <c r="B3" s="26"/>
      <c r="C3" s="26"/>
      <c r="D3" s="27"/>
      <c r="K3" s="24">
        <v>2002</v>
      </c>
    </row>
    <row r="4" spans="2:11">
      <c r="B4" s="28" t="s">
        <v>28</v>
      </c>
      <c r="C4" s="29"/>
      <c r="D4" s="30">
        <f ca="1">DATE(An,1,1)</f>
        <v>41640</v>
      </c>
      <c r="F4" s="31"/>
      <c r="K4" s="24">
        <v>2003</v>
      </c>
    </row>
    <row r="5" spans="2:11">
      <c r="B5" s="28" t="s">
        <v>29</v>
      </c>
      <c r="C5" s="29"/>
      <c r="D5" s="32">
        <f ca="1">FLOOR(DATE(An,5,DAY(MINUTE(An/38)/2+56)),7)-34+7*(An=2079)</f>
        <v>41749</v>
      </c>
      <c r="F5" s="31"/>
      <c r="K5" s="24">
        <v>2004</v>
      </c>
    </row>
    <row r="6" spans="2:11">
      <c r="B6" s="28" t="s">
        <v>30</v>
      </c>
      <c r="C6" s="29"/>
      <c r="D6" s="32">
        <f ca="1">D5+1</f>
        <v>41750</v>
      </c>
      <c r="F6" s="33"/>
      <c r="K6" s="24">
        <v>2005</v>
      </c>
    </row>
    <row r="7" spans="2:11">
      <c r="B7" s="28" t="s">
        <v>31</v>
      </c>
      <c r="C7" s="29"/>
      <c r="D7" s="32">
        <f ca="1">DATE(An,5,1)</f>
        <v>41760</v>
      </c>
      <c r="K7" s="24">
        <v>2006</v>
      </c>
    </row>
    <row r="8" spans="2:11">
      <c r="B8" s="28" t="s">
        <v>32</v>
      </c>
      <c r="C8" s="29"/>
      <c r="D8" s="32">
        <f ca="1">DATE(An,5,8)</f>
        <v>41767</v>
      </c>
      <c r="K8" s="24">
        <v>2007</v>
      </c>
    </row>
    <row r="9" spans="2:11">
      <c r="B9" s="28" t="s">
        <v>33</v>
      </c>
      <c r="C9" s="29"/>
      <c r="D9" s="32">
        <f>D5+39</f>
        <v>41788</v>
      </c>
      <c r="K9" s="24">
        <v>2008</v>
      </c>
    </row>
    <row r="10" spans="2:11">
      <c r="B10" s="28" t="s">
        <v>34</v>
      </c>
      <c r="C10" s="29"/>
      <c r="D10" s="30">
        <f>D5+49</f>
        <v>41798</v>
      </c>
      <c r="K10" s="24">
        <v>2009</v>
      </c>
    </row>
    <row r="11" spans="2:11">
      <c r="B11" s="28" t="s">
        <v>35</v>
      </c>
      <c r="C11" s="29"/>
      <c r="D11" s="30">
        <f>D10+1</f>
        <v>41799</v>
      </c>
      <c r="K11" s="24">
        <v>2010</v>
      </c>
    </row>
    <row r="12" spans="2:11">
      <c r="B12" s="28" t="s">
        <v>36</v>
      </c>
      <c r="C12" s="29"/>
      <c r="D12" s="30">
        <f ca="1">DATE(An,7,14)</f>
        <v>41834</v>
      </c>
      <c r="K12" s="24">
        <v>2011</v>
      </c>
    </row>
    <row r="13" spans="2:11">
      <c r="B13" s="28" t="s">
        <v>37</v>
      </c>
      <c r="C13" s="29"/>
      <c r="D13" s="30">
        <f ca="1">DATE(An,8,15)</f>
        <v>41866</v>
      </c>
      <c r="F13" s="31"/>
      <c r="K13" s="24">
        <v>2012</v>
      </c>
    </row>
    <row r="14" spans="2:11">
      <c r="B14" s="28" t="s">
        <v>38</v>
      </c>
      <c r="C14" s="29"/>
      <c r="D14" s="30">
        <f ca="1">DATE(An,11,1)</f>
        <v>41944</v>
      </c>
      <c r="K14" s="24">
        <v>2013</v>
      </c>
    </row>
    <row r="15" spans="2:11">
      <c r="B15" s="28" t="s">
        <v>39</v>
      </c>
      <c r="C15" s="29"/>
      <c r="D15" s="30">
        <f ca="1">DATE(An,11,11)</f>
        <v>41954</v>
      </c>
      <c r="K15" s="24">
        <v>2014</v>
      </c>
    </row>
    <row r="16" spans="2:11">
      <c r="B16" s="28" t="s">
        <v>40</v>
      </c>
      <c r="C16" s="29"/>
      <c r="D16" s="30">
        <f ca="1">DATE(An,12,25)</f>
        <v>41998</v>
      </c>
      <c r="K16" s="24">
        <v>2015</v>
      </c>
    </row>
    <row r="17" spans="2:4">
      <c r="B17" s="26"/>
      <c r="C17" s="26"/>
      <c r="D17" s="27"/>
    </row>
    <row r="18" spans="2:4">
      <c r="B18" s="28" t="s">
        <v>28</v>
      </c>
      <c r="C18" s="29"/>
      <c r="D18" s="30">
        <f ca="1">DATE(An+1,1,1)</f>
        <v>42005</v>
      </c>
    </row>
    <row r="19" spans="2:4">
      <c r="B19" s="28" t="s">
        <v>29</v>
      </c>
      <c r="C19" s="29"/>
      <c r="D19" s="32">
        <f ca="1">FLOOR(DATE(An+1,5,DAY(MINUTE((An+1)/38)/2+56)),7)-34+7*(An+1=2079)</f>
        <v>42099</v>
      </c>
    </row>
    <row r="20" spans="2:4">
      <c r="B20" s="28" t="s">
        <v>30</v>
      </c>
      <c r="C20" s="29"/>
      <c r="D20" s="32">
        <f ca="1">D19+1</f>
        <v>42100</v>
      </c>
    </row>
    <row r="21" spans="2:4">
      <c r="B21" s="28" t="s">
        <v>31</v>
      </c>
      <c r="C21" s="29"/>
      <c r="D21" s="32">
        <f ca="1">DATE(An+1,5,1)</f>
        <v>42125</v>
      </c>
    </row>
    <row r="22" spans="2:4">
      <c r="B22" s="28" t="s">
        <v>32</v>
      </c>
      <c r="C22" s="29"/>
      <c r="D22" s="32">
        <f ca="1">DATE(An+1,5,8)</f>
        <v>42132</v>
      </c>
    </row>
    <row r="23" spans="2:4">
      <c r="B23" s="28" t="s">
        <v>33</v>
      </c>
      <c r="C23" s="29"/>
      <c r="D23" s="32">
        <f>D19+39</f>
        <v>42138</v>
      </c>
    </row>
    <row r="24" spans="2:4">
      <c r="B24" s="28" t="s">
        <v>34</v>
      </c>
      <c r="C24" s="29"/>
      <c r="D24" s="30">
        <f>D19+49</f>
        <v>42148</v>
      </c>
    </row>
    <row r="25" spans="2:4">
      <c r="B25" s="28" t="s">
        <v>35</v>
      </c>
      <c r="C25" s="29"/>
      <c r="D25" s="30">
        <f>D24+1</f>
        <v>42149</v>
      </c>
    </row>
    <row r="26" spans="2:4">
      <c r="B26" s="28" t="s">
        <v>36</v>
      </c>
      <c r="C26" s="29"/>
      <c r="D26" s="30">
        <f ca="1">DATE(An+1,7,14)</f>
        <v>42199</v>
      </c>
    </row>
    <row r="27" spans="2:4">
      <c r="B27" s="28" t="s">
        <v>37</v>
      </c>
      <c r="C27" s="29"/>
      <c r="D27" s="30">
        <f ca="1">DATE(An+1,8,15)</f>
        <v>42231</v>
      </c>
    </row>
    <row r="28" spans="2:4">
      <c r="B28" s="28" t="s">
        <v>38</v>
      </c>
      <c r="C28" s="29"/>
      <c r="D28" s="30">
        <f ca="1">DATE(An+1,11,1)</f>
        <v>42309</v>
      </c>
    </row>
    <row r="29" spans="2:4">
      <c r="B29" s="28" t="s">
        <v>39</v>
      </c>
      <c r="C29" s="29"/>
      <c r="D29" s="30">
        <f ca="1">DATE(An+1,11,11)</f>
        <v>42319</v>
      </c>
    </row>
    <row r="30" spans="2:4">
      <c r="B30" s="28" t="s">
        <v>40</v>
      </c>
      <c r="C30" s="29"/>
      <c r="D30" s="30">
        <f ca="1">DATE(An+1,12,25)</f>
        <v>42363</v>
      </c>
    </row>
  </sheetData>
  <phoneticPr fontId="9" type="noConversion"/>
  <conditionalFormatting sqref="B4:D16 B18:D30">
    <cfRule type="expression" dxfId="0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3.2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Dédé</cp:lastModifiedBy>
  <dcterms:created xsi:type="dcterms:W3CDTF">2015-01-12T18:28:06Z</dcterms:created>
  <dcterms:modified xsi:type="dcterms:W3CDTF">2015-01-12T20:26:40Z</dcterms:modified>
</cp:coreProperties>
</file>