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 activeTab="1"/>
  </bookViews>
  <sheets>
    <sheet name="Feuil1" sheetId="1" r:id="rId1"/>
    <sheet name="Feuil2" sheetId="2" r:id="rId2"/>
    <sheet name="Feuil3" sheetId="3" r:id="rId3"/>
  </sheets>
  <definedNames>
    <definedName name="Base">OFFSET(Feuil1!$M$2:$P$2,,,COUNTA(Prelev))</definedName>
    <definedName name="Prelev">OFFSET(Feuil1!$P$2,,,COUNTA(Feuil1!$P:$P)-1)</definedName>
  </definedNames>
  <calcPr calcId="114210" fullCalcOnLoad="1"/>
</workbook>
</file>

<file path=xl/calcChain.xml><?xml version="1.0" encoding="utf-8"?>
<calcChain xmlns="http://schemas.openxmlformats.org/spreadsheetml/2006/main">
  <c r="E2" i="2"/>
  <c r="E3"/>
  <c r="E4"/>
  <c r="E5"/>
  <c r="E6"/>
  <c r="F7"/>
  <c r="G7"/>
  <c r="E7"/>
  <c r="F8"/>
  <c r="G8"/>
  <c r="E8"/>
  <c r="F9"/>
  <c r="G9"/>
  <c r="E9"/>
  <c r="F10"/>
  <c r="G10"/>
  <c r="E10"/>
  <c r="F11"/>
  <c r="G11"/>
  <c r="F3"/>
  <c r="G3"/>
  <c r="F4"/>
  <c r="G4"/>
  <c r="F5"/>
  <c r="G5"/>
  <c r="F6"/>
  <c r="G6"/>
  <c r="A2"/>
  <c r="A3"/>
  <c r="A4"/>
  <c r="A5"/>
  <c r="A6"/>
  <c r="A7"/>
  <c r="D7"/>
  <c r="A8"/>
  <c r="D8"/>
  <c r="A9"/>
  <c r="D9"/>
  <c r="A10"/>
  <c r="D10"/>
  <c r="A11"/>
  <c r="D11"/>
  <c r="D3"/>
  <c r="D4"/>
  <c r="D5"/>
  <c r="D6"/>
  <c r="D2"/>
  <c r="C3"/>
  <c r="C4"/>
  <c r="C5"/>
  <c r="C6"/>
  <c r="C7"/>
  <c r="C8"/>
  <c r="C9"/>
  <c r="C10"/>
  <c r="C11"/>
  <c r="F2"/>
  <c r="E11"/>
  <c r="C2"/>
  <c r="B7"/>
  <c r="B8"/>
  <c r="B9"/>
  <c r="B10"/>
  <c r="B11"/>
  <c r="B3"/>
  <c r="B4"/>
  <c r="B5"/>
  <c r="B6"/>
  <c r="B2"/>
  <c r="M3" i="1"/>
  <c r="N3"/>
  <c r="O3"/>
  <c r="P3"/>
  <c r="M4"/>
  <c r="N4"/>
  <c r="O4"/>
  <c r="P4"/>
  <c r="M5"/>
  <c r="N5"/>
  <c r="O5"/>
  <c r="P5"/>
  <c r="M6"/>
  <c r="N6"/>
  <c r="O6"/>
  <c r="P6"/>
  <c r="M7"/>
  <c r="N7"/>
  <c r="O7"/>
  <c r="P7"/>
  <c r="M8"/>
  <c r="N8"/>
  <c r="O8"/>
  <c r="P8"/>
  <c r="M9"/>
  <c r="N9"/>
  <c r="O9"/>
  <c r="P9"/>
  <c r="M10"/>
  <c r="N10"/>
  <c r="O10"/>
  <c r="P10"/>
  <c r="M11"/>
  <c r="N11"/>
  <c r="O11"/>
  <c r="P11"/>
  <c r="M12"/>
  <c r="N12"/>
  <c r="O12"/>
  <c r="P12"/>
  <c r="M13"/>
  <c r="N13"/>
  <c r="O13"/>
  <c r="P13"/>
  <c r="M14"/>
  <c r="N14"/>
  <c r="O14"/>
  <c r="P14"/>
  <c r="M15"/>
  <c r="N15"/>
  <c r="O15"/>
  <c r="P15"/>
  <c r="M16"/>
  <c r="N16"/>
  <c r="O16"/>
  <c r="P16"/>
  <c r="M17"/>
  <c r="N17"/>
  <c r="O17"/>
  <c r="P17"/>
  <c r="M18"/>
  <c r="N18"/>
  <c r="O18"/>
  <c r="P18"/>
  <c r="M19"/>
  <c r="N19"/>
  <c r="O19"/>
  <c r="P19"/>
  <c r="M20"/>
  <c r="N20"/>
  <c r="O20"/>
  <c r="P20"/>
  <c r="M21"/>
  <c r="N21"/>
  <c r="O21"/>
  <c r="P21"/>
  <c r="M22"/>
  <c r="N22"/>
  <c r="O22"/>
  <c r="P22"/>
  <c r="M23"/>
  <c r="N23"/>
  <c r="O23"/>
  <c r="P23"/>
  <c r="M24"/>
  <c r="N24"/>
  <c r="O24"/>
  <c r="P24"/>
  <c r="M25"/>
  <c r="N25"/>
  <c r="O25"/>
  <c r="P25"/>
  <c r="M26"/>
  <c r="N26"/>
  <c r="O26"/>
  <c r="P26"/>
  <c r="M27"/>
  <c r="N27"/>
  <c r="O27"/>
  <c r="P27"/>
  <c r="M28"/>
  <c r="N28"/>
  <c r="O28"/>
  <c r="P28"/>
  <c r="M29"/>
  <c r="N29"/>
  <c r="O29"/>
  <c r="P29"/>
  <c r="M30"/>
  <c r="N30"/>
  <c r="O30"/>
  <c r="P30"/>
  <c r="M31"/>
  <c r="N31"/>
  <c r="O31"/>
  <c r="P31"/>
  <c r="M32"/>
  <c r="N32"/>
  <c r="O32"/>
  <c r="P32"/>
  <c r="M33"/>
  <c r="N33"/>
  <c r="O33"/>
  <c r="P33"/>
  <c r="M34"/>
  <c r="N34"/>
  <c r="O34"/>
  <c r="P34"/>
  <c r="M35"/>
  <c r="N35"/>
  <c r="O35"/>
  <c r="P35"/>
  <c r="M36"/>
  <c r="N36"/>
  <c r="O36"/>
  <c r="P36"/>
  <c r="M37"/>
  <c r="N37"/>
  <c r="O37"/>
  <c r="P37"/>
  <c r="M38"/>
  <c r="N38"/>
  <c r="O38"/>
  <c r="P38"/>
  <c r="M39"/>
  <c r="N39"/>
  <c r="O39"/>
  <c r="P39"/>
  <c r="M40"/>
  <c r="N40"/>
  <c r="O40"/>
  <c r="P40"/>
  <c r="M41"/>
  <c r="N41"/>
  <c r="O41"/>
  <c r="P41"/>
  <c r="M42"/>
  <c r="N42"/>
  <c r="O42"/>
  <c r="P42"/>
  <c r="M43"/>
  <c r="N43"/>
  <c r="O43"/>
  <c r="P43"/>
  <c r="M44"/>
  <c r="N44"/>
  <c r="O44"/>
  <c r="P44"/>
  <c r="M45"/>
  <c r="N45"/>
  <c r="O45"/>
  <c r="P45"/>
  <c r="M46"/>
  <c r="N46"/>
  <c r="O46"/>
  <c r="P46"/>
  <c r="M47"/>
  <c r="N47"/>
  <c r="O47"/>
  <c r="P47"/>
  <c r="M48"/>
  <c r="N48"/>
  <c r="O48"/>
  <c r="P48"/>
  <c r="M49"/>
  <c r="N49"/>
  <c r="O49"/>
  <c r="P49"/>
  <c r="M50"/>
  <c r="N50"/>
  <c r="O50"/>
  <c r="P50"/>
  <c r="M51"/>
  <c r="N51"/>
  <c r="O51"/>
  <c r="P51"/>
  <c r="M52"/>
  <c r="N52"/>
  <c r="O52"/>
  <c r="P52"/>
  <c r="M53"/>
  <c r="N53"/>
  <c r="O53"/>
  <c r="P53"/>
  <c r="M54"/>
  <c r="N54"/>
  <c r="O54"/>
  <c r="P54"/>
  <c r="M55"/>
  <c r="N55"/>
  <c r="O55"/>
  <c r="P55"/>
  <c r="M56"/>
  <c r="N56"/>
  <c r="O56"/>
  <c r="P56"/>
  <c r="M57"/>
  <c r="N57"/>
  <c r="O57"/>
  <c r="P57"/>
  <c r="M58"/>
  <c r="N58"/>
  <c r="O58"/>
  <c r="P58"/>
  <c r="M59"/>
  <c r="N59"/>
  <c r="O59"/>
  <c r="P59"/>
  <c r="M60"/>
  <c r="N60"/>
  <c r="O60"/>
  <c r="P60"/>
  <c r="M61"/>
  <c r="N61"/>
  <c r="O61"/>
  <c r="P61"/>
  <c r="M62"/>
  <c r="N62"/>
  <c r="O62"/>
  <c r="P62"/>
  <c r="M63"/>
  <c r="N63"/>
  <c r="O63"/>
  <c r="P63"/>
  <c r="M64"/>
  <c r="N64"/>
  <c r="O64"/>
  <c r="P64"/>
  <c r="M65"/>
  <c r="N65"/>
  <c r="O65"/>
  <c r="P65"/>
  <c r="M66"/>
  <c r="N66"/>
  <c r="O66"/>
  <c r="P66"/>
  <c r="M67"/>
  <c r="N67"/>
  <c r="O67"/>
  <c r="P67"/>
  <c r="M68"/>
  <c r="N68"/>
  <c r="O68"/>
  <c r="P68"/>
  <c r="M69"/>
  <c r="N69"/>
  <c r="O69"/>
  <c r="P69"/>
  <c r="M70"/>
  <c r="N70"/>
  <c r="O70"/>
  <c r="P70"/>
  <c r="M71"/>
  <c r="N71"/>
  <c r="O71"/>
  <c r="P71"/>
  <c r="M72"/>
  <c r="N72"/>
  <c r="O72"/>
  <c r="P72"/>
  <c r="M73"/>
  <c r="N73"/>
  <c r="O73"/>
  <c r="P73"/>
  <c r="M74"/>
  <c r="N74"/>
  <c r="O74"/>
  <c r="P74"/>
  <c r="M75"/>
  <c r="N75"/>
  <c r="O75"/>
  <c r="P75"/>
  <c r="M76"/>
  <c r="N76"/>
  <c r="O76"/>
  <c r="P76"/>
  <c r="M77"/>
  <c r="N77"/>
  <c r="O77"/>
  <c r="P77"/>
  <c r="M78"/>
  <c r="N78"/>
  <c r="O78"/>
  <c r="P78"/>
  <c r="M79"/>
  <c r="N79"/>
  <c r="O79"/>
  <c r="P79"/>
  <c r="M80"/>
  <c r="N80"/>
  <c r="O80"/>
  <c r="P80"/>
  <c r="M81"/>
  <c r="N81"/>
  <c r="O81"/>
  <c r="P81"/>
  <c r="M82"/>
  <c r="N82"/>
  <c r="O82"/>
  <c r="P82"/>
  <c r="M83"/>
  <c r="N83"/>
  <c r="O83"/>
  <c r="P83"/>
  <c r="M84"/>
  <c r="N84"/>
  <c r="O84"/>
  <c r="P84"/>
  <c r="M85"/>
  <c r="N85"/>
  <c r="O85"/>
  <c r="P85"/>
  <c r="M86"/>
  <c r="N86"/>
  <c r="O86"/>
  <c r="P86"/>
  <c r="M87"/>
  <c r="N87"/>
  <c r="O87"/>
  <c r="P87"/>
  <c r="M88"/>
  <c r="N88"/>
  <c r="O88"/>
  <c r="P88"/>
  <c r="M89"/>
  <c r="N89"/>
  <c r="O89"/>
  <c r="P89"/>
  <c r="M90"/>
  <c r="N90"/>
  <c r="O90"/>
  <c r="P90"/>
  <c r="M91"/>
  <c r="N91"/>
  <c r="O91"/>
  <c r="P91"/>
  <c r="M92"/>
  <c r="N92"/>
  <c r="O92"/>
  <c r="P92"/>
  <c r="M93"/>
  <c r="N93"/>
  <c r="O93"/>
  <c r="P93"/>
  <c r="M94"/>
  <c r="N94"/>
  <c r="O94"/>
  <c r="P94"/>
  <c r="M95"/>
  <c r="N95"/>
  <c r="O95"/>
  <c r="P95"/>
  <c r="M96"/>
  <c r="N96"/>
  <c r="O96"/>
  <c r="P96"/>
  <c r="M97"/>
  <c r="N97"/>
  <c r="O97"/>
  <c r="P97"/>
  <c r="M98"/>
  <c r="N98"/>
  <c r="O98"/>
  <c r="P98"/>
  <c r="M99"/>
  <c r="N99"/>
  <c r="O99"/>
  <c r="P99"/>
  <c r="M100"/>
  <c r="N100"/>
  <c r="O100"/>
  <c r="P100"/>
  <c r="M101"/>
  <c r="N101"/>
  <c r="O101"/>
  <c r="P101"/>
  <c r="M102"/>
  <c r="N102"/>
  <c r="O102"/>
  <c r="P102"/>
  <c r="M103"/>
  <c r="N103"/>
  <c r="O103"/>
  <c r="P103"/>
  <c r="M104"/>
  <c r="N104"/>
  <c r="O104"/>
  <c r="P104"/>
  <c r="M105"/>
  <c r="N105"/>
  <c r="O105"/>
  <c r="P105"/>
  <c r="M106"/>
  <c r="N106"/>
  <c r="O106"/>
  <c r="P106"/>
  <c r="M107"/>
  <c r="N107"/>
  <c r="O107"/>
  <c r="P107"/>
  <c r="M108"/>
  <c r="N108"/>
  <c r="O108"/>
  <c r="P108"/>
  <c r="M109"/>
  <c r="N109"/>
  <c r="O109"/>
  <c r="P109"/>
  <c r="M110"/>
  <c r="N110"/>
  <c r="O110"/>
  <c r="P110"/>
  <c r="M111"/>
  <c r="N111"/>
  <c r="O111"/>
  <c r="P111"/>
  <c r="M112"/>
  <c r="N112"/>
  <c r="O112"/>
  <c r="P112"/>
  <c r="M113"/>
  <c r="N113"/>
  <c r="O113"/>
  <c r="P113"/>
  <c r="M114"/>
  <c r="N114"/>
  <c r="O114"/>
  <c r="P114"/>
  <c r="M115"/>
  <c r="N115"/>
  <c r="O115"/>
  <c r="P115"/>
  <c r="M116"/>
  <c r="N116"/>
  <c r="O116"/>
  <c r="P116"/>
  <c r="M117"/>
  <c r="N117"/>
  <c r="O117"/>
  <c r="P117"/>
  <c r="M118"/>
  <c r="N118"/>
  <c r="O118"/>
  <c r="P118"/>
  <c r="M119"/>
  <c r="N119"/>
  <c r="O119"/>
  <c r="P119"/>
  <c r="M120"/>
  <c r="N120"/>
  <c r="O120"/>
  <c r="P120"/>
  <c r="M121"/>
  <c r="N121"/>
  <c r="O121"/>
  <c r="P121"/>
  <c r="M122"/>
  <c r="N122"/>
  <c r="O122"/>
  <c r="P122"/>
  <c r="M123"/>
  <c r="N123"/>
  <c r="O123"/>
  <c r="P123"/>
  <c r="M124"/>
  <c r="N124"/>
  <c r="O124"/>
  <c r="P124"/>
  <c r="M125"/>
  <c r="N125"/>
  <c r="O125"/>
  <c r="P125"/>
  <c r="M126"/>
  <c r="N126"/>
  <c r="O126"/>
  <c r="P126"/>
  <c r="M127"/>
  <c r="N127"/>
  <c r="O127"/>
  <c r="P127"/>
  <c r="M128"/>
  <c r="N128"/>
  <c r="O128"/>
  <c r="P128"/>
  <c r="M129"/>
  <c r="N129"/>
  <c r="O129"/>
  <c r="P129"/>
  <c r="M130"/>
  <c r="N130"/>
  <c r="O130"/>
  <c r="P130"/>
  <c r="M131"/>
  <c r="N131"/>
  <c r="O131"/>
  <c r="P131"/>
  <c r="M132"/>
  <c r="N132"/>
  <c r="O132"/>
  <c r="P132"/>
  <c r="M133"/>
  <c r="N133"/>
  <c r="O133"/>
  <c r="P133"/>
  <c r="M134"/>
  <c r="N134"/>
  <c r="O134"/>
  <c r="P134"/>
  <c r="M135"/>
  <c r="N135"/>
  <c r="O135"/>
  <c r="P135"/>
  <c r="M136"/>
  <c r="N136"/>
  <c r="O136"/>
  <c r="P136"/>
  <c r="M137"/>
  <c r="N137"/>
  <c r="O137"/>
  <c r="P137"/>
  <c r="M138"/>
  <c r="N138"/>
  <c r="O138"/>
  <c r="P138"/>
  <c r="M139"/>
  <c r="N139"/>
  <c r="O139"/>
  <c r="P139"/>
  <c r="M140"/>
  <c r="N140"/>
  <c r="O140"/>
  <c r="P140"/>
  <c r="M141"/>
  <c r="N141"/>
  <c r="O141"/>
  <c r="P141"/>
  <c r="M142"/>
  <c r="N142"/>
  <c r="O142"/>
  <c r="P142"/>
  <c r="M143"/>
  <c r="N143"/>
  <c r="O143"/>
  <c r="P143"/>
  <c r="M144"/>
  <c r="N144"/>
  <c r="O144"/>
  <c r="P144"/>
  <c r="M145"/>
  <c r="N145"/>
  <c r="O145"/>
  <c r="P145"/>
  <c r="M146"/>
  <c r="N146"/>
  <c r="O146"/>
  <c r="P146"/>
  <c r="M147"/>
  <c r="N147"/>
  <c r="O147"/>
  <c r="P147"/>
  <c r="M148"/>
  <c r="N148"/>
  <c r="O148"/>
  <c r="P148"/>
  <c r="M149"/>
  <c r="N149"/>
  <c r="O149"/>
  <c r="P149"/>
  <c r="M150"/>
  <c r="N150"/>
  <c r="O150"/>
  <c r="P150"/>
  <c r="M151"/>
  <c r="N151"/>
  <c r="O151"/>
  <c r="P151"/>
  <c r="M152"/>
  <c r="N152"/>
  <c r="O152"/>
  <c r="P152"/>
  <c r="M153"/>
  <c r="N153"/>
  <c r="O153"/>
  <c r="P153"/>
  <c r="M154"/>
  <c r="N154"/>
  <c r="O154"/>
  <c r="P154"/>
  <c r="M155"/>
  <c r="N155"/>
  <c r="O155"/>
  <c r="P155"/>
  <c r="M156"/>
  <c r="N156"/>
  <c r="O156"/>
  <c r="P156"/>
  <c r="M157"/>
  <c r="N157"/>
  <c r="O157"/>
  <c r="P157"/>
  <c r="M158"/>
  <c r="N158"/>
  <c r="O158"/>
  <c r="P158"/>
  <c r="M159"/>
  <c r="N159"/>
  <c r="O159"/>
  <c r="P159"/>
  <c r="M160"/>
  <c r="N160"/>
  <c r="O160"/>
  <c r="P160"/>
  <c r="M161"/>
  <c r="N161"/>
  <c r="O161"/>
  <c r="P161"/>
  <c r="M162"/>
  <c r="N162"/>
  <c r="O162"/>
  <c r="P162"/>
  <c r="M163"/>
  <c r="N163"/>
  <c r="O163"/>
  <c r="P163"/>
  <c r="M164"/>
  <c r="N164"/>
  <c r="O164"/>
  <c r="P164"/>
  <c r="M165"/>
  <c r="N165"/>
  <c r="O165"/>
  <c r="P165"/>
  <c r="M166"/>
  <c r="N166"/>
  <c r="O166"/>
  <c r="P166"/>
  <c r="M167"/>
  <c r="N167"/>
  <c r="O167"/>
  <c r="P167"/>
  <c r="M168"/>
  <c r="N168"/>
  <c r="O168"/>
  <c r="P168"/>
  <c r="M169"/>
  <c r="N169"/>
  <c r="O169"/>
  <c r="P169"/>
  <c r="M170"/>
  <c r="N170"/>
  <c r="O170"/>
  <c r="P170"/>
  <c r="M171"/>
  <c r="N171"/>
  <c r="O171"/>
  <c r="P171"/>
  <c r="M172"/>
  <c r="N172"/>
  <c r="O172"/>
  <c r="P172"/>
  <c r="M173"/>
  <c r="N173"/>
  <c r="O173"/>
  <c r="P173"/>
  <c r="M174"/>
  <c r="N174"/>
  <c r="O174"/>
  <c r="P174"/>
  <c r="M175"/>
  <c r="N175"/>
  <c r="O175"/>
  <c r="P175"/>
  <c r="M176"/>
  <c r="N176"/>
  <c r="O176"/>
  <c r="P176"/>
  <c r="M177"/>
  <c r="N177"/>
  <c r="O177"/>
  <c r="P177"/>
  <c r="M178"/>
  <c r="N178"/>
  <c r="O178"/>
  <c r="P178"/>
  <c r="M179"/>
  <c r="N179"/>
  <c r="O179"/>
  <c r="P179"/>
  <c r="M180"/>
  <c r="N180"/>
  <c r="O180"/>
  <c r="P180"/>
  <c r="M181"/>
  <c r="N181"/>
  <c r="O181"/>
  <c r="P181"/>
  <c r="M182"/>
  <c r="N182"/>
  <c r="O182"/>
  <c r="P182"/>
  <c r="M183"/>
  <c r="N183"/>
  <c r="O183"/>
  <c r="P183"/>
  <c r="M184"/>
  <c r="N184"/>
  <c r="O184"/>
  <c r="P184"/>
  <c r="M185"/>
  <c r="N185"/>
  <c r="O185"/>
  <c r="P185"/>
  <c r="M186"/>
  <c r="N186"/>
  <c r="O186"/>
  <c r="P186"/>
  <c r="M187"/>
  <c r="N187"/>
  <c r="O187"/>
  <c r="P187"/>
  <c r="M188"/>
  <c r="N188"/>
  <c r="O188"/>
  <c r="P188"/>
  <c r="M189"/>
  <c r="N189"/>
  <c r="O189"/>
  <c r="P189"/>
  <c r="M190"/>
  <c r="N190"/>
  <c r="O190"/>
  <c r="P190"/>
  <c r="M191"/>
  <c r="N191"/>
  <c r="O191"/>
  <c r="P191"/>
  <c r="M192"/>
  <c r="N192"/>
  <c r="O192"/>
  <c r="P192"/>
  <c r="M193"/>
  <c r="N193"/>
  <c r="O193"/>
  <c r="P193"/>
  <c r="M194"/>
  <c r="N194"/>
  <c r="O194"/>
  <c r="P194"/>
  <c r="M195"/>
  <c r="N195"/>
  <c r="O195"/>
  <c r="P195"/>
  <c r="M196"/>
  <c r="N196"/>
  <c r="O196"/>
  <c r="P196"/>
  <c r="M197"/>
  <c r="N197"/>
  <c r="O197"/>
  <c r="P197"/>
  <c r="M198"/>
  <c r="N198"/>
  <c r="O198"/>
  <c r="P198"/>
  <c r="M199"/>
  <c r="N199"/>
  <c r="O199"/>
  <c r="P199"/>
  <c r="M200"/>
  <c r="N200"/>
  <c r="O200"/>
  <c r="P200"/>
  <c r="M201"/>
  <c r="N201"/>
  <c r="O201"/>
  <c r="P201"/>
  <c r="M202"/>
  <c r="N202"/>
  <c r="O202"/>
  <c r="P202"/>
  <c r="M203"/>
  <c r="N203"/>
  <c r="O203"/>
  <c r="P203"/>
  <c r="M204"/>
  <c r="N204"/>
  <c r="O204"/>
  <c r="P204"/>
  <c r="M205"/>
  <c r="N205"/>
  <c r="O205"/>
  <c r="P205"/>
  <c r="P2"/>
  <c r="O2"/>
  <c r="N2"/>
  <c r="M2"/>
  <c r="G2" i="2"/>
</calcChain>
</file>

<file path=xl/sharedStrings.xml><?xml version="1.0" encoding="utf-8"?>
<sst xmlns="http://schemas.openxmlformats.org/spreadsheetml/2006/main" count="727" uniqueCount="391">
  <si>
    <t>06 70 51 15 93</t>
  </si>
  <si>
    <t>Nom, prénom</t>
  </si>
  <si>
    <t>Né(e) le</t>
  </si>
  <si>
    <t>Numéro personne</t>
  </si>
  <si>
    <t>Téléphone domicile</t>
  </si>
  <si>
    <t>Mobile personnel</t>
  </si>
  <si>
    <t>Complément</t>
  </si>
  <si>
    <t>Voie-rue</t>
  </si>
  <si>
    <t>Lieu-dit</t>
  </si>
  <si>
    <t>Code postal</t>
  </si>
  <si>
    <t>Bureau distributeur</t>
  </si>
  <si>
    <t>Code catégorie</t>
  </si>
  <si>
    <t>Sous catégorie</t>
  </si>
  <si>
    <t>AMBLARD Andy</t>
  </si>
  <si>
    <t>MUROL</t>
  </si>
  <si>
    <t>U13</t>
  </si>
  <si>
    <t>U13 (- 13 ans)</t>
  </si>
  <si>
    <t>AMBLARD Charline</t>
  </si>
  <si>
    <t>06 73 60 12 22</t>
  </si>
  <si>
    <t>18 BOULEVARD ALBERT BUISSON</t>
  </si>
  <si>
    <t>ISSOIRE</t>
  </si>
  <si>
    <t>SEF</t>
  </si>
  <si>
    <t>Senior F</t>
  </si>
  <si>
    <t>AMBLARD Frederic</t>
  </si>
  <si>
    <t>04 73 96 31 37</t>
  </si>
  <si>
    <t>06 37 12 48 97</t>
  </si>
  <si>
    <t>ST DIERY LE HAUT</t>
  </si>
  <si>
    <t>PLACE DE L'ÉGLISE</t>
  </si>
  <si>
    <t>ST DIERY</t>
  </si>
  <si>
    <t>SEM</t>
  </si>
  <si>
    <t>Senior</t>
  </si>
  <si>
    <t>AMBLARD Lloyd</t>
  </si>
  <si>
    <t>BESSE ET ST ANASTAISE</t>
  </si>
  <si>
    <t>U15</t>
  </si>
  <si>
    <t>U15 (- 15 ans)</t>
  </si>
  <si>
    <t>AMBLARD Nicolas</t>
  </si>
  <si>
    <t>06.38.81.97.39</t>
  </si>
  <si>
    <t>16 LOT VIGNOLAT</t>
  </si>
  <si>
    <t>LONGUES</t>
  </si>
  <si>
    <t>VIC LE COMTE</t>
  </si>
  <si>
    <t>AMBLARD Thierry</t>
  </si>
  <si>
    <t>06.26.36.98.30</t>
  </si>
  <si>
    <t>16 LOT LES VIGNOLAT</t>
  </si>
  <si>
    <t>Vétéran</t>
  </si>
  <si>
    <t>AUVRAY Nicolas</t>
  </si>
  <si>
    <t>06 25 63 08 07</t>
  </si>
  <si>
    <t>20 BIS PIERRE MAIL CHASLAT</t>
  </si>
  <si>
    <t>BLOIS</t>
  </si>
  <si>
    <t>BABUT Pierre Jean</t>
  </si>
  <si>
    <t>06 26 63 53 87</t>
  </si>
  <si>
    <t>ESPINCHAL</t>
  </si>
  <si>
    <t>BADUEL Florent</t>
  </si>
  <si>
    <t>RUE PIERRE CELEIROL</t>
  </si>
  <si>
    <t>BARBAT Mathieu</t>
  </si>
  <si>
    <t>10 RUE DES ECOLES</t>
  </si>
  <si>
    <t>BATTUT Vincent</t>
  </si>
  <si>
    <t>06 63 22 08 02</t>
  </si>
  <si>
    <t>RESIDENCE LES AMANDINES</t>
  </si>
  <si>
    <t>316 RUE DE BIZALEIX</t>
  </si>
  <si>
    <t>BEAUGER Anthony</t>
  </si>
  <si>
    <t>04 73 96 30 10</t>
  </si>
  <si>
    <t>06 28 76 50 03</t>
  </si>
  <si>
    <t>LA BATAILLE</t>
  </si>
  <si>
    <t>BEAUGER Celine</t>
  </si>
  <si>
    <t>06 99 49 56 96</t>
  </si>
  <si>
    <t>LA VILLETOUR</t>
  </si>
  <si>
    <t>BERGOIN Mathias</t>
  </si>
  <si>
    <t>LE FOIRAIL</t>
  </si>
  <si>
    <t>CONDAT</t>
  </si>
  <si>
    <t>BERNARD Thomas</t>
  </si>
  <si>
    <t>04 73 71 20 87</t>
  </si>
  <si>
    <t>06 31 34 87 91</t>
  </si>
  <si>
    <t>LA VEISSIERE</t>
  </si>
  <si>
    <t>BERTHOULE Patrick</t>
  </si>
  <si>
    <t>04 73 39 56 39</t>
  </si>
  <si>
    <t>06 88 05 70 96</t>
  </si>
  <si>
    <t>26 CHEMIN DU SANDIER</t>
  </si>
  <si>
    <t>PLAUZAT</t>
  </si>
  <si>
    <t>BOILE Patrice</t>
  </si>
  <si>
    <t>04 73 79 56 32</t>
  </si>
  <si>
    <t>BONNAIRE Julien</t>
  </si>
  <si>
    <t>RUE GEORGES SAND</t>
  </si>
  <si>
    <t>U14 (- 14 ans)</t>
  </si>
  <si>
    <t>BOUCHERON Guillaume</t>
  </si>
  <si>
    <t>06/88/30/17/37</t>
  </si>
  <si>
    <t>COTTEUGES</t>
  </si>
  <si>
    <t>BOUFFET Morgane</t>
  </si>
  <si>
    <t>06 10 55 75 50</t>
  </si>
  <si>
    <t>12 RUE DE BEAUREPAIRE</t>
  </si>
  <si>
    <t>CHAMALIERES</t>
  </si>
  <si>
    <t>BRASSIER Frederic</t>
  </si>
  <si>
    <t>04 73 96 77 92</t>
  </si>
  <si>
    <t>06 84 52 18 92</t>
  </si>
  <si>
    <t>44 ROUTE DES GROTTES</t>
  </si>
  <si>
    <t>LOMPRAT</t>
  </si>
  <si>
    <t>ST PIERRE COLAMINE</t>
  </si>
  <si>
    <t>BRASSIER Marine</t>
  </si>
  <si>
    <t>06 72 66 04 87</t>
  </si>
  <si>
    <t>44 ROUTE DES GROTTES LOMPRAT</t>
  </si>
  <si>
    <t>U18F</t>
  </si>
  <si>
    <t>U16 F (- 16 ans F)</t>
  </si>
  <si>
    <t>BRASSIER Roger</t>
  </si>
  <si>
    <t>DI</t>
  </si>
  <si>
    <t>Dirigeant</t>
  </si>
  <si>
    <t>BREDON Jer</t>
  </si>
  <si>
    <t>06 74 87 96 78</t>
  </si>
  <si>
    <t>LA LEVADE</t>
  </si>
  <si>
    <t>CATHALIFAUD Claire</t>
  </si>
  <si>
    <t>PLACE DES TILLEUILS</t>
  </si>
  <si>
    <t>REIGNAT</t>
  </si>
  <si>
    <t>MONTAIGUT LE BLANC</t>
  </si>
  <si>
    <t>CATTARELLI Herve</t>
  </si>
  <si>
    <t>06 78 88 09 56</t>
  </si>
  <si>
    <t>ROUTE DE BESSE</t>
  </si>
  <si>
    <t>CATTARELLI Yvan</t>
  </si>
  <si>
    <t>06 84 56 25 74</t>
  </si>
  <si>
    <t>CHAFER Cyril</t>
  </si>
  <si>
    <t>CHAFER Yann</t>
  </si>
  <si>
    <t>OURCIÈRES</t>
  </si>
  <si>
    <t>CHALAPHY Sophie</t>
  </si>
  <si>
    <t>06 58 12 40 80</t>
  </si>
  <si>
    <t>28 RUE DE LA CHAPELLE</t>
  </si>
  <si>
    <t>ST AMANT TALLENDE</t>
  </si>
  <si>
    <t>CHAMBEAUD Fabrice</t>
  </si>
  <si>
    <t>04 73 96 73 54</t>
  </si>
  <si>
    <t>06 78 15 00 67</t>
  </si>
  <si>
    <t>CHANDEZE Julien</t>
  </si>
  <si>
    <t>04 73 22 34 25</t>
  </si>
  <si>
    <t>06 74 67 41 99</t>
  </si>
  <si>
    <t>GAYME</t>
  </si>
  <si>
    <t>PICHERANDE</t>
  </si>
  <si>
    <t>CHANDEZE Michel</t>
  </si>
  <si>
    <t>06 71 32 09 57</t>
  </si>
  <si>
    <t>LE BOURG</t>
  </si>
  <si>
    <t>CHANONAT Alexandre</t>
  </si>
  <si>
    <t>04 73 88 69 47</t>
  </si>
  <si>
    <t>06 66 21 20 55</t>
  </si>
  <si>
    <t>CHANONAT Benjamin</t>
  </si>
  <si>
    <t>U17</t>
  </si>
  <si>
    <t>U16 (- 16 ans)</t>
  </si>
  <si>
    <t>CHAUCHAT Michel</t>
  </si>
  <si>
    <t>06 75 49 74 68</t>
  </si>
  <si>
    <t>PLACE DU GRAND MEZE</t>
  </si>
  <si>
    <t>CHAUVET Francois</t>
  </si>
  <si>
    <t>04 63 79 60 70</t>
  </si>
  <si>
    <t>06 36 87 11 88</t>
  </si>
  <si>
    <t>8 BIS RUE FRERE HERIBAUD</t>
  </si>
  <si>
    <t>CLERMONT FERRAND</t>
  </si>
  <si>
    <t>AR</t>
  </si>
  <si>
    <t>Arbitre</t>
  </si>
  <si>
    <t>COHERIER Lucas</t>
  </si>
  <si>
    <t>04 73 88 64 38</t>
  </si>
  <si>
    <t>RUE GUY DE MAUPASSANT</t>
  </si>
  <si>
    <t>U12 (- 12 ans)</t>
  </si>
  <si>
    <t>COMBROUZE Quentin</t>
  </si>
  <si>
    <t>COURTIAL Quentin</t>
  </si>
  <si>
    <t>04/73/88/85/64</t>
  </si>
  <si>
    <t>06/08/43/81/78</t>
  </si>
  <si>
    <t>CHAUTIGNAT</t>
  </si>
  <si>
    <t>FA</t>
  </si>
  <si>
    <t>U11 (- 11 ans)</t>
  </si>
  <si>
    <t>DARROT Dimitri</t>
  </si>
  <si>
    <t>06 85 51 18 36</t>
  </si>
  <si>
    <t>72 RUE AIMÉ FILLIOL</t>
  </si>
  <si>
    <t>DAUZAT David</t>
  </si>
  <si>
    <t>LE LEVAT</t>
  </si>
  <si>
    <t>DELAIGUE Thibault</t>
  </si>
  <si>
    <t>ST VICTOR LA RIVIÈRE</t>
  </si>
  <si>
    <t>ST VICTOR LA RIVIERE</t>
  </si>
  <si>
    <t>U9 (- 9 ans)</t>
  </si>
  <si>
    <t>DELFOSSE Emilie</t>
  </si>
  <si>
    <t>06 30 89 83 80</t>
  </si>
  <si>
    <t>GENDARMERIE</t>
  </si>
  <si>
    <t>DELPRAT Thibault</t>
  </si>
  <si>
    <t>06.09.43.56.52</t>
  </si>
  <si>
    <t>RUE GEOGES SAND</t>
  </si>
  <si>
    <t>DURIF Christophe</t>
  </si>
  <si>
    <t>06 30 75 65 93</t>
  </si>
  <si>
    <t>16, ROUTE DE FOURZEL</t>
  </si>
  <si>
    <t>ST CIRGUES SUR COUZE</t>
  </si>
  <si>
    <t>DUVERT Antoine</t>
  </si>
  <si>
    <t>Senior U20 (- 20 ans)</t>
  </si>
  <si>
    <t>EYDAT Corentin</t>
  </si>
  <si>
    <t>RESIDENCE LES ARVERNES</t>
  </si>
  <si>
    <t>EYDAT Herve</t>
  </si>
  <si>
    <t>FALGOUX Jean Michel</t>
  </si>
  <si>
    <t>04 73 79 64 83</t>
  </si>
  <si>
    <t>06 08 03 51 11</t>
  </si>
  <si>
    <t>SUPER BESSE</t>
  </si>
  <si>
    <t>ROND POINT DES PISTES</t>
  </si>
  <si>
    <t>FALGOUX Remy</t>
  </si>
  <si>
    <t>06 70 95 27 11</t>
  </si>
  <si>
    <t>GALERIE MARCHANDE</t>
  </si>
  <si>
    <t>FORCE Mathis</t>
  </si>
  <si>
    <t>04 73 79 57 08</t>
  </si>
  <si>
    <t>FRAISSE</t>
  </si>
  <si>
    <t>FRANCOIS Alexandre</t>
  </si>
  <si>
    <t>U17 (- 17 ans)</t>
  </si>
  <si>
    <t>GARDETTE Mateo</t>
  </si>
  <si>
    <t>JASSAT</t>
  </si>
  <si>
    <t>GATIGNOL Geoffroy</t>
  </si>
  <si>
    <t>06 60 40 30 90</t>
  </si>
  <si>
    <t>ROUTE DE GROIRE</t>
  </si>
  <si>
    <t>GATIGNOL Jerome</t>
  </si>
  <si>
    <t>06 73 95 23 69</t>
  </si>
  <si>
    <t>PLACE DU PETIT MEZE</t>
  </si>
  <si>
    <t>GAY Anthony</t>
  </si>
  <si>
    <t>3 RUE DE LA CROIX DE LA COMBE</t>
  </si>
  <si>
    <t>GAY Louis</t>
  </si>
  <si>
    <t>27 AVENUE DU SANCY</t>
  </si>
  <si>
    <t>GAY Sebastien</t>
  </si>
  <si>
    <t>ALLÉ D'AUSCENE</t>
  </si>
  <si>
    <t>COMPAINS</t>
  </si>
  <si>
    <t>GERAUD Renaud</t>
  </si>
  <si>
    <t>04 73 79 51 78</t>
  </si>
  <si>
    <t>06 33 15 32 99</t>
  </si>
  <si>
    <t>1 PLACE DU PETIT MEZE</t>
  </si>
  <si>
    <t>GEREMY Adrien</t>
  </si>
  <si>
    <t>06 75 38 28 81</t>
  </si>
  <si>
    <t>LA VAISSIERE</t>
  </si>
  <si>
    <t>GEREMY Aurelie</t>
  </si>
  <si>
    <t>06 89 58 61 55</t>
  </si>
  <si>
    <t>GEREMY Francois</t>
  </si>
  <si>
    <t>LE CHEIX</t>
  </si>
  <si>
    <t>EF</t>
  </si>
  <si>
    <t>Educateur Fédéral</t>
  </si>
  <si>
    <t>GEREMY Guillaume</t>
  </si>
  <si>
    <t>06 85 10 40 30</t>
  </si>
  <si>
    <t>LA VAISSIÈRE</t>
  </si>
  <si>
    <t>U19</t>
  </si>
  <si>
    <t>U19 (- 19 ans)</t>
  </si>
  <si>
    <t>GEREMY Julien</t>
  </si>
  <si>
    <t>06 32 10 21 39</t>
  </si>
  <si>
    <t>GEREMY Pierre</t>
  </si>
  <si>
    <t>LAVAISSIÈRE</t>
  </si>
  <si>
    <t>GEREMY Valerie</t>
  </si>
  <si>
    <t>FAF</t>
  </si>
  <si>
    <t>U10 F (- 10 ans F)</t>
  </si>
  <si>
    <t>GIRARD Franck</t>
  </si>
  <si>
    <t>06 50 71 84 17</t>
  </si>
  <si>
    <t>GOIGOUX Renaud</t>
  </si>
  <si>
    <t>11 RUE DES BAISLES</t>
  </si>
  <si>
    <t>GUILHEM Amandine</t>
  </si>
  <si>
    <t>06 89 40 19 43</t>
  </si>
  <si>
    <t>SAINT-DIERY</t>
  </si>
  <si>
    <t>GUITTARD Delphine</t>
  </si>
  <si>
    <t>06 62 64 42 58</t>
  </si>
  <si>
    <t>LES ARNATS</t>
  </si>
  <si>
    <t>ST NECTAIRE</t>
  </si>
  <si>
    <t>LADEVIE Sabrina</t>
  </si>
  <si>
    <t>06 12 87 73 39</t>
  </si>
  <si>
    <t>2 PLACE DE L'EGLISE</t>
  </si>
  <si>
    <t>LAGEIX Victor</t>
  </si>
  <si>
    <t>04 73 88 66 20</t>
  </si>
  <si>
    <t>LA CHASSAGNAT</t>
  </si>
  <si>
    <t>LE THUAUT Kieran</t>
  </si>
  <si>
    <t>04 73 89 90 61</t>
  </si>
  <si>
    <t>13 PLACE DE LA REPUBLIQUE</t>
  </si>
  <si>
    <t>LEGOUEIX Antoine</t>
  </si>
  <si>
    <t>06 83 96 38 50</t>
  </si>
  <si>
    <t>RUE DU TARTANET</t>
  </si>
  <si>
    <t>LEROY Nicolas</t>
  </si>
  <si>
    <t>06 21 20 59 74</t>
  </si>
  <si>
    <t>LUCARELLI Nicolas</t>
  </si>
  <si>
    <t>06 66 57 05 59</t>
  </si>
  <si>
    <t>26 AVENUE DES DORES</t>
  </si>
  <si>
    <t>COURNON D AUVERGNE</t>
  </si>
  <si>
    <t>MADEUF Lise</t>
  </si>
  <si>
    <t>JARENNES</t>
  </si>
  <si>
    <t>CHAMBON SUR LAC</t>
  </si>
  <si>
    <t>MADEUF Thibaut</t>
  </si>
  <si>
    <t>06 88 80 96 79</t>
  </si>
  <si>
    <t>VARENNES</t>
  </si>
  <si>
    <t>MANGANE Aurelie</t>
  </si>
  <si>
    <t>06 62 96 03 92</t>
  </si>
  <si>
    <t>ROUTE DES LACS</t>
  </si>
  <si>
    <t>MANGANE Frederic</t>
  </si>
  <si>
    <t>04 73 78 51 57</t>
  </si>
  <si>
    <t>06 50 54 25 02</t>
  </si>
  <si>
    <t>MARION Laurent</t>
  </si>
  <si>
    <t>06 20 12 57 37</t>
  </si>
  <si>
    <t>EGLISENEUVE D ENTRAIGUES</t>
  </si>
  <si>
    <t>MARTIN Eddy</t>
  </si>
  <si>
    <t>06-83-00-14</t>
  </si>
  <si>
    <t>10 RUE HENRY POURRAT</t>
  </si>
  <si>
    <t>AUBIERE</t>
  </si>
  <si>
    <t>MARUEL Sebastien</t>
  </si>
  <si>
    <t>06 65 47 37 01</t>
  </si>
  <si>
    <t>MEALLET Mickael</t>
  </si>
  <si>
    <t>LE LAC DE JONAS</t>
  </si>
  <si>
    <t>MECHIN Louis</t>
  </si>
  <si>
    <t>04/73/22/37/94</t>
  </si>
  <si>
    <t>06/12/29/07/39</t>
  </si>
  <si>
    <t>LASPIALADE</t>
  </si>
  <si>
    <t>ST GENES CHAMPESPE</t>
  </si>
  <si>
    <t>MECHIN Lucien</t>
  </si>
  <si>
    <t>MECHIN Philippe</t>
  </si>
  <si>
    <t>04 73 22 37 94</t>
  </si>
  <si>
    <t>06 12 29 07 39</t>
  </si>
  <si>
    <t>MILLE Jean Marc</t>
  </si>
  <si>
    <t>04 73 71 21 82</t>
  </si>
  <si>
    <t>06 59 57 61 92</t>
  </si>
  <si>
    <t>MARSOLS</t>
  </si>
  <si>
    <t>MONTEL Anthony</t>
  </si>
  <si>
    <t>6 COMBES</t>
  </si>
  <si>
    <t>MONTEL Lucas</t>
  </si>
  <si>
    <t>04 73 88 68 48</t>
  </si>
  <si>
    <t>ROCHE ROMAINE</t>
  </si>
  <si>
    <t>MORIN Arnaud</t>
  </si>
  <si>
    <t>04 73 44 83 68</t>
  </si>
  <si>
    <t>06 89 70 68 45</t>
  </si>
  <si>
    <t>2 BIS ROUTE DE BESSE REIGNAT</t>
  </si>
  <si>
    <t>MOURET Julien</t>
  </si>
  <si>
    <t>04 73 96 77 68</t>
  </si>
  <si>
    <t>06 85 98 05 08</t>
  </si>
  <si>
    <t>4 RUE DE LA CURE</t>
  </si>
  <si>
    <t>MOURET Thomas</t>
  </si>
  <si>
    <t>PATINY Quentin</t>
  </si>
  <si>
    <t>06 46 61 94 17</t>
  </si>
  <si>
    <t>U18 (- 18 ans)</t>
  </si>
  <si>
    <t>PAUL Jean Claude</t>
  </si>
  <si>
    <t>04 73 78 92 78</t>
  </si>
  <si>
    <t>HLM VILLETOUR</t>
  </si>
  <si>
    <t>BAT A</t>
  </si>
  <si>
    <t>PAUL Mattias</t>
  </si>
  <si>
    <t>PLACE DES TILLEULS</t>
  </si>
  <si>
    <t>U8 (- 8 ans)</t>
  </si>
  <si>
    <t>PERRON Stella</t>
  </si>
  <si>
    <t>06 76 01 14 73</t>
  </si>
  <si>
    <t>U18 F (- 18 ans F)</t>
  </si>
  <si>
    <t>PHILIPPON Antoine</t>
  </si>
  <si>
    <t>06/33/19/70/54</t>
  </si>
  <si>
    <t>8 RUE DES CARRIERES</t>
  </si>
  <si>
    <t>PICCINI Antoine</t>
  </si>
  <si>
    <t>PICCINI Valentin</t>
  </si>
  <si>
    <t>U10 (- 10 ans)</t>
  </si>
  <si>
    <t>POULET Pierre</t>
  </si>
  <si>
    <t>06 31 95 11 20</t>
  </si>
  <si>
    <t>3 RUE BELLOY</t>
  </si>
  <si>
    <t>PRADAT Laure</t>
  </si>
  <si>
    <t>LA GARDE</t>
  </si>
  <si>
    <t>BAGNOLS</t>
  </si>
  <si>
    <t>U19 F (- 19 ans F)</t>
  </si>
  <si>
    <t>PRADAT Marie</t>
  </si>
  <si>
    <t>06-47-39-56-53</t>
  </si>
  <si>
    <t>8 PLACE DU GRAND RUE</t>
  </si>
  <si>
    <t>QUINSAT Pierre</t>
  </si>
  <si>
    <t>04 73 88 61 02</t>
  </si>
  <si>
    <t>06 74 97 84 99</t>
  </si>
  <si>
    <t>MATEL DE LA POSTE</t>
  </si>
  <si>
    <t>RAYNAUD Cyril</t>
  </si>
  <si>
    <t>04 73 79 59 91</t>
  </si>
  <si>
    <t>2 RUE DE LA GAZELLE</t>
  </si>
  <si>
    <t>RONGIER Dylan</t>
  </si>
  <si>
    <t>COURGOUL</t>
  </si>
  <si>
    <t>RONGIER Fabien</t>
  </si>
  <si>
    <t>ROUX Sylvain</t>
  </si>
  <si>
    <t>04/73/96/30/19</t>
  </si>
  <si>
    <t>06/82/92/31/86</t>
  </si>
  <si>
    <t>SAINT DIERY LE HAUT</t>
  </si>
  <si>
    <t>SERRE Yves</t>
  </si>
  <si>
    <t>04 73 79 54 72</t>
  </si>
  <si>
    <t>STADE DENIS SUGÈRES</t>
  </si>
  <si>
    <t>LE GRAND MEZE</t>
  </si>
  <si>
    <t>THERY Benjamin</t>
  </si>
  <si>
    <t>THORET Thibault</t>
  </si>
  <si>
    <t>06 71 74 39 89</t>
  </si>
  <si>
    <t>TIXIER Laurent</t>
  </si>
  <si>
    <t>06 60 67 22 51</t>
  </si>
  <si>
    <t>ROUTE DE COMPAINS</t>
  </si>
  <si>
    <t>TRAPENAT Anthony</t>
  </si>
  <si>
    <t>04 73 79 55 50</t>
  </si>
  <si>
    <t>06 16 70 39 99</t>
  </si>
  <si>
    <t>1 BIS RUE DES MYOSOTIS</t>
  </si>
  <si>
    <t>TRAPENAT Gaetan</t>
  </si>
  <si>
    <t>04 73 79 64 54</t>
  </si>
  <si>
    <t>06 30 73 43 40</t>
  </si>
  <si>
    <t>LE GELAT</t>
  </si>
  <si>
    <t>VOLAT Guillaume</t>
  </si>
  <si>
    <t>04 73 79 56 88</t>
  </si>
  <si>
    <t>06 77 09 82 58</t>
  </si>
  <si>
    <t>RUE CHARREYRE PISADE</t>
  </si>
  <si>
    <t>WOJCIK Simon</t>
  </si>
  <si>
    <t>04 73 96 87 81</t>
  </si>
  <si>
    <t>40 AV DES ÉTATS UNIS</t>
  </si>
  <si>
    <t>n° personne</t>
  </si>
  <si>
    <t>tel</t>
  </si>
  <si>
    <t>nom prénom</t>
  </si>
  <si>
    <t>catégorie</t>
  </si>
  <si>
    <t>avec en colone C le numéro de personne et en D le numéro de tel</t>
  </si>
  <si>
    <t>je voudrai ds colone B la liste  des noms des joueurs de catégorie U11 de la feuille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</si>
</sst>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0" borderId="0" xfId="0" applyFill="1"/>
    <xf numFmtId="16" fontId="0" fillId="0" borderId="0" xfId="0" applyNumberFormat="1" applyFill="1"/>
    <xf numFmtId="0" fontId="0" fillId="0" borderId="0" xfId="0" applyNumberFormat="1"/>
    <xf numFmtId="3" fontId="0" fillId="0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190500</xdr:colOff>
      <xdr:row>7</xdr:row>
      <xdr:rowOff>152400</xdr:rowOff>
    </xdr:from>
    <xdr:ext cx="2009775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52850" y="1790700"/>
          <a:ext cx="2009775" cy="22860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Aucune formule n'est matricielle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5"/>
  <sheetViews>
    <sheetView topLeftCell="H40" workbookViewId="0">
      <selection activeCell="N41" sqref="N41"/>
    </sheetView>
  </sheetViews>
  <sheetFormatPr baseColWidth="10" defaultRowHeight="15"/>
  <cols>
    <col min="1" max="1" width="22.140625" bestFit="1" customWidth="1"/>
    <col min="3" max="3" width="17.28515625" bestFit="1" customWidth="1"/>
    <col min="4" max="4" width="0" hidden="1" customWidth="1"/>
    <col min="5" max="5" width="16.85546875" bestFit="1" customWidth="1"/>
    <col min="6" max="6" width="30.7109375" bestFit="1" customWidth="1"/>
    <col min="7" max="7" width="29.7109375" bestFit="1" customWidth="1"/>
    <col min="8" max="8" width="13" bestFit="1" customWidth="1"/>
    <col min="9" max="9" width="11.42578125" bestFit="1" customWidth="1"/>
    <col min="10" max="10" width="26.140625" bestFit="1" customWidth="1"/>
    <col min="11" max="11" width="14.28515625" bestFit="1" customWidth="1"/>
    <col min="13" max="13" width="11.42578125" style="5"/>
    <col min="14" max="14" width="12.7109375" style="5" bestFit="1" customWidth="1"/>
  </cols>
  <sheetData>
    <row r="1" spans="1:1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s="5" t="s">
        <v>385</v>
      </c>
      <c r="N1" s="5" t="s">
        <v>386</v>
      </c>
      <c r="O1" t="s">
        <v>387</v>
      </c>
      <c r="P1" t="s">
        <v>388</v>
      </c>
    </row>
    <row r="2" spans="1:16">
      <c r="A2" t="s">
        <v>13</v>
      </c>
      <c r="B2" s="7">
        <v>36055</v>
      </c>
      <c r="C2">
        <v>2543774010</v>
      </c>
      <c r="I2">
        <v>63790</v>
      </c>
      <c r="J2" t="s">
        <v>14</v>
      </c>
      <c r="K2" t="s">
        <v>15</v>
      </c>
      <c r="L2" t="s">
        <v>16</v>
      </c>
      <c r="M2" s="5">
        <f>+IF(C2="","",C2)</f>
        <v>2543774010</v>
      </c>
      <c r="N2" s="5" t="str">
        <f>+IF(E2="","",E2)</f>
        <v/>
      </c>
      <c r="O2" t="str">
        <f>+IF(A2="","",A2)</f>
        <v>AMBLARD Andy</v>
      </c>
      <c r="P2" s="1" t="str">
        <f>+IF(L2="","",L2)</f>
        <v>U13 (- 13 ans)</v>
      </c>
    </row>
    <row r="3" spans="1:16">
      <c r="A3" t="s">
        <v>17</v>
      </c>
      <c r="B3" s="7">
        <v>32632</v>
      </c>
      <c r="C3">
        <v>2544196652</v>
      </c>
      <c r="E3" t="s">
        <v>18</v>
      </c>
      <c r="G3" t="s">
        <v>19</v>
      </c>
      <c r="I3">
        <v>63500</v>
      </c>
      <c r="J3" t="s">
        <v>20</v>
      </c>
      <c r="K3" t="s">
        <v>21</v>
      </c>
      <c r="L3" t="s">
        <v>22</v>
      </c>
      <c r="M3" s="5">
        <f t="shared" ref="M3:M66" si="0">+IF(C3="","",C3)</f>
        <v>2544196652</v>
      </c>
      <c r="N3" s="5" t="str">
        <f t="shared" ref="N3:N66" si="1">+IF(E3="","",E3)</f>
        <v>06 73 60 12 22</v>
      </c>
      <c r="O3" t="str">
        <f t="shared" ref="O3:O66" si="2">+IF(A3="","",A3)</f>
        <v>AMBLARD Charline</v>
      </c>
      <c r="P3" s="1" t="str">
        <f t="shared" ref="P3:P66" si="3">+IF(L3="","",L3)</f>
        <v>Senior F</v>
      </c>
    </row>
    <row r="4" spans="1:16">
      <c r="A4" t="s">
        <v>23</v>
      </c>
      <c r="B4" s="7">
        <v>30083</v>
      </c>
      <c r="C4">
        <v>520576813</v>
      </c>
      <c r="D4" t="s">
        <v>24</v>
      </c>
      <c r="E4" t="s">
        <v>25</v>
      </c>
      <c r="F4" t="s">
        <v>26</v>
      </c>
      <c r="G4" t="s">
        <v>27</v>
      </c>
      <c r="I4">
        <v>63320</v>
      </c>
      <c r="J4" t="s">
        <v>28</v>
      </c>
      <c r="K4" t="s">
        <v>29</v>
      </c>
      <c r="L4" t="s">
        <v>30</v>
      </c>
      <c r="M4" s="5">
        <f t="shared" si="0"/>
        <v>520576813</v>
      </c>
      <c r="N4" s="5" t="str">
        <f t="shared" si="1"/>
        <v>06 37 12 48 97</v>
      </c>
      <c r="O4" t="str">
        <f t="shared" si="2"/>
        <v>AMBLARD Frederic</v>
      </c>
      <c r="P4" s="1" t="str">
        <f t="shared" si="3"/>
        <v>Senior</v>
      </c>
    </row>
    <row r="5" spans="1:16">
      <c r="A5" t="s">
        <v>31</v>
      </c>
      <c r="B5" s="7">
        <v>35259</v>
      </c>
      <c r="C5">
        <v>2544182558</v>
      </c>
      <c r="I5">
        <v>63610</v>
      </c>
      <c r="J5" t="s">
        <v>32</v>
      </c>
      <c r="K5" t="s">
        <v>33</v>
      </c>
      <c r="L5" t="s">
        <v>34</v>
      </c>
      <c r="M5" s="5">
        <f t="shared" si="0"/>
        <v>2544182558</v>
      </c>
      <c r="N5" s="5" t="str">
        <f t="shared" si="1"/>
        <v/>
      </c>
      <c r="O5" t="str">
        <f t="shared" si="2"/>
        <v>AMBLARD Lloyd</v>
      </c>
      <c r="P5" s="1" t="str">
        <f t="shared" si="3"/>
        <v>U15 (- 15 ans)</v>
      </c>
    </row>
    <row r="6" spans="1:16">
      <c r="A6" t="s">
        <v>35</v>
      </c>
      <c r="B6" s="7">
        <v>32536</v>
      </c>
      <c r="C6">
        <v>560916036</v>
      </c>
      <c r="E6" t="s">
        <v>36</v>
      </c>
      <c r="F6" t="s">
        <v>37</v>
      </c>
      <c r="H6" t="s">
        <v>38</v>
      </c>
      <c r="I6">
        <v>63270</v>
      </c>
      <c r="J6" t="s">
        <v>39</v>
      </c>
      <c r="K6" t="s">
        <v>29</v>
      </c>
      <c r="L6" t="s">
        <v>30</v>
      </c>
      <c r="M6" s="5">
        <f t="shared" si="0"/>
        <v>560916036</v>
      </c>
      <c r="N6" s="5" t="str">
        <f t="shared" si="1"/>
        <v>06.38.81.97.39</v>
      </c>
      <c r="O6" t="str">
        <f t="shared" si="2"/>
        <v>AMBLARD Nicolas</v>
      </c>
      <c r="P6" s="1" t="str">
        <f t="shared" si="3"/>
        <v>Senior</v>
      </c>
    </row>
    <row r="7" spans="1:16">
      <c r="A7" t="s">
        <v>40</v>
      </c>
      <c r="B7" s="7">
        <v>24185</v>
      </c>
      <c r="C7">
        <v>590917861</v>
      </c>
      <c r="E7" t="s">
        <v>41</v>
      </c>
      <c r="F7" t="s">
        <v>42</v>
      </c>
      <c r="H7" t="s">
        <v>38</v>
      </c>
      <c r="I7">
        <v>63270</v>
      </c>
      <c r="J7" t="s">
        <v>39</v>
      </c>
      <c r="K7" t="s">
        <v>29</v>
      </c>
      <c r="L7" t="s">
        <v>43</v>
      </c>
      <c r="M7" s="5">
        <f t="shared" si="0"/>
        <v>590917861</v>
      </c>
      <c r="N7" s="5" t="str">
        <f t="shared" si="1"/>
        <v>06.26.36.98.30</v>
      </c>
      <c r="O7" t="str">
        <f t="shared" si="2"/>
        <v>AMBLARD Thierry</v>
      </c>
      <c r="P7" s="1" t="str">
        <f t="shared" si="3"/>
        <v>Vétéran</v>
      </c>
    </row>
    <row r="8" spans="1:16">
      <c r="A8" t="s">
        <v>44</v>
      </c>
      <c r="B8" s="7">
        <v>28587</v>
      </c>
      <c r="C8">
        <v>538208369</v>
      </c>
      <c r="E8" t="s">
        <v>45</v>
      </c>
      <c r="F8" t="s">
        <v>46</v>
      </c>
      <c r="I8">
        <v>41000</v>
      </c>
      <c r="J8" t="s">
        <v>47</v>
      </c>
      <c r="K8" t="s">
        <v>29</v>
      </c>
      <c r="L8" t="s">
        <v>30</v>
      </c>
      <c r="M8" s="5">
        <f t="shared" si="0"/>
        <v>538208369</v>
      </c>
      <c r="N8" s="5" t="str">
        <f t="shared" si="1"/>
        <v>06 25 63 08 07</v>
      </c>
      <c r="O8" t="str">
        <f t="shared" si="2"/>
        <v>AUVRAY Nicolas</v>
      </c>
      <c r="P8" s="1" t="str">
        <f t="shared" si="3"/>
        <v>Senior</v>
      </c>
    </row>
    <row r="9" spans="1:16">
      <c r="A9" t="s">
        <v>48</v>
      </c>
      <c r="B9" s="7">
        <v>32547</v>
      </c>
      <c r="C9">
        <v>590913039</v>
      </c>
      <c r="E9" t="s">
        <v>49</v>
      </c>
      <c r="H9" t="s">
        <v>50</v>
      </c>
      <c r="I9">
        <v>63850</v>
      </c>
      <c r="J9" t="s">
        <v>50</v>
      </c>
      <c r="K9" t="s">
        <v>29</v>
      </c>
      <c r="L9" t="s">
        <v>30</v>
      </c>
      <c r="M9" s="5">
        <f t="shared" si="0"/>
        <v>590913039</v>
      </c>
      <c r="N9" s="5" t="str">
        <f t="shared" si="1"/>
        <v>06 26 63 53 87</v>
      </c>
      <c r="O9" t="str">
        <f t="shared" si="2"/>
        <v>BABUT Pierre Jean</v>
      </c>
      <c r="P9" s="1" t="str">
        <f t="shared" si="3"/>
        <v>Senior</v>
      </c>
    </row>
    <row r="10" spans="1:16">
      <c r="A10" t="s">
        <v>51</v>
      </c>
      <c r="B10" s="7">
        <v>28733</v>
      </c>
      <c r="C10">
        <v>2528710741</v>
      </c>
      <c r="G10" t="s">
        <v>52</v>
      </c>
      <c r="I10">
        <v>63790</v>
      </c>
      <c r="J10" t="s">
        <v>14</v>
      </c>
      <c r="K10" t="s">
        <v>29</v>
      </c>
      <c r="L10" t="s">
        <v>30</v>
      </c>
      <c r="M10" s="5">
        <f t="shared" si="0"/>
        <v>2528710741</v>
      </c>
      <c r="N10" s="5" t="str">
        <f t="shared" si="1"/>
        <v/>
      </c>
      <c r="O10" t="str">
        <f t="shared" si="2"/>
        <v>BADUEL Florent</v>
      </c>
      <c r="P10" s="1" t="str">
        <f t="shared" si="3"/>
        <v>Senior</v>
      </c>
    </row>
    <row r="11" spans="1:16">
      <c r="A11" t="s">
        <v>53</v>
      </c>
      <c r="B11" s="7">
        <v>33091</v>
      </c>
      <c r="C11">
        <v>570913598</v>
      </c>
      <c r="F11" t="s">
        <v>54</v>
      </c>
      <c r="I11">
        <v>63610</v>
      </c>
      <c r="J11" t="s">
        <v>32</v>
      </c>
      <c r="K11" t="s">
        <v>29</v>
      </c>
      <c r="L11" t="s">
        <v>30</v>
      </c>
      <c r="M11" s="5">
        <f t="shared" si="0"/>
        <v>570913598</v>
      </c>
      <c r="N11" s="5" t="str">
        <f t="shared" si="1"/>
        <v/>
      </c>
      <c r="O11" t="str">
        <f t="shared" si="2"/>
        <v>BARBAT Mathieu</v>
      </c>
      <c r="P11" s="1" t="str">
        <f t="shared" si="3"/>
        <v>Senior</v>
      </c>
    </row>
    <row r="12" spans="1:16">
      <c r="A12" t="s">
        <v>55</v>
      </c>
      <c r="B12" s="7">
        <v>29990</v>
      </c>
      <c r="C12">
        <v>520575232</v>
      </c>
      <c r="E12" t="s">
        <v>56</v>
      </c>
      <c r="F12" t="s">
        <v>57</v>
      </c>
      <c r="G12" t="s">
        <v>58</v>
      </c>
      <c r="I12">
        <v>63500</v>
      </c>
      <c r="J12" t="s">
        <v>20</v>
      </c>
      <c r="K12" t="s">
        <v>29</v>
      </c>
      <c r="L12" t="s">
        <v>30</v>
      </c>
      <c r="M12" s="5">
        <f t="shared" si="0"/>
        <v>520575232</v>
      </c>
      <c r="N12" s="5" t="str">
        <f t="shared" si="1"/>
        <v>06 63 22 08 02</v>
      </c>
      <c r="O12" t="str">
        <f t="shared" si="2"/>
        <v>BATTUT Vincent</v>
      </c>
      <c r="P12" s="1" t="str">
        <f t="shared" si="3"/>
        <v>Senior</v>
      </c>
    </row>
    <row r="13" spans="1:16">
      <c r="A13" t="s">
        <v>59</v>
      </c>
      <c r="B13" s="7">
        <v>32281</v>
      </c>
      <c r="C13">
        <v>560917272</v>
      </c>
      <c r="D13" t="s">
        <v>60</v>
      </c>
      <c r="E13" t="s">
        <v>61</v>
      </c>
      <c r="F13" t="s">
        <v>62</v>
      </c>
      <c r="I13">
        <v>63320</v>
      </c>
      <c r="J13" t="s">
        <v>28</v>
      </c>
      <c r="K13" t="s">
        <v>29</v>
      </c>
      <c r="L13" t="s">
        <v>30</v>
      </c>
      <c r="M13" s="5">
        <f t="shared" si="0"/>
        <v>560917272</v>
      </c>
      <c r="N13" s="5" t="str">
        <f t="shared" si="1"/>
        <v>06 28 76 50 03</v>
      </c>
      <c r="O13" t="str">
        <f t="shared" si="2"/>
        <v>BEAUGER Anthony</v>
      </c>
      <c r="P13" s="1" t="str">
        <f t="shared" si="3"/>
        <v>Senior</v>
      </c>
    </row>
    <row r="14" spans="1:16">
      <c r="A14" t="s">
        <v>63</v>
      </c>
      <c r="B14" s="7">
        <v>30425</v>
      </c>
      <c r="C14">
        <v>2544346197</v>
      </c>
      <c r="E14" t="s">
        <v>64</v>
      </c>
      <c r="H14" t="s">
        <v>65</v>
      </c>
      <c r="I14">
        <v>63610</v>
      </c>
      <c r="J14" t="s">
        <v>32</v>
      </c>
      <c r="K14" t="s">
        <v>21</v>
      </c>
      <c r="L14" t="s">
        <v>22</v>
      </c>
      <c r="M14" s="5">
        <f t="shared" si="0"/>
        <v>2544346197</v>
      </c>
      <c r="N14" s="5" t="str">
        <f t="shared" si="1"/>
        <v>06 99 49 56 96</v>
      </c>
      <c r="O14" t="str">
        <f t="shared" si="2"/>
        <v>BEAUGER Celine</v>
      </c>
      <c r="P14" s="1" t="str">
        <f t="shared" si="3"/>
        <v>Senior F</v>
      </c>
    </row>
    <row r="15" spans="1:16">
      <c r="A15" t="s">
        <v>66</v>
      </c>
      <c r="B15" s="7">
        <v>30939</v>
      </c>
      <c r="C15">
        <v>538215610</v>
      </c>
      <c r="F15" t="s">
        <v>67</v>
      </c>
      <c r="I15">
        <v>15190</v>
      </c>
      <c r="J15" t="s">
        <v>68</v>
      </c>
      <c r="K15" t="s">
        <v>29</v>
      </c>
      <c r="L15" t="s">
        <v>30</v>
      </c>
      <c r="M15" s="5">
        <f t="shared" si="0"/>
        <v>538215610</v>
      </c>
      <c r="N15" s="5" t="str">
        <f t="shared" si="1"/>
        <v/>
      </c>
      <c r="O15" t="str">
        <f t="shared" si="2"/>
        <v>BERGOIN Mathias</v>
      </c>
      <c r="P15" s="1" t="str">
        <f t="shared" si="3"/>
        <v>Senior</v>
      </c>
    </row>
    <row r="16" spans="1:16">
      <c r="A16" t="s">
        <v>69</v>
      </c>
      <c r="B16" s="7">
        <v>32365</v>
      </c>
      <c r="C16">
        <v>560917443</v>
      </c>
      <c r="D16" t="s">
        <v>70</v>
      </c>
      <c r="E16" t="s">
        <v>71</v>
      </c>
      <c r="F16" t="s">
        <v>72</v>
      </c>
      <c r="I16">
        <v>63610</v>
      </c>
      <c r="J16" t="s">
        <v>32</v>
      </c>
      <c r="K16" t="s">
        <v>29</v>
      </c>
      <c r="L16" t="s">
        <v>30</v>
      </c>
      <c r="M16" s="5">
        <f t="shared" si="0"/>
        <v>560917443</v>
      </c>
      <c r="N16" s="5" t="str">
        <f t="shared" si="1"/>
        <v>06 31 34 87 91</v>
      </c>
      <c r="O16" t="str">
        <f t="shared" si="2"/>
        <v>BERNARD Thomas</v>
      </c>
      <c r="P16" s="1" t="str">
        <f t="shared" si="3"/>
        <v>Senior</v>
      </c>
    </row>
    <row r="17" spans="1:16">
      <c r="A17" t="s">
        <v>73</v>
      </c>
      <c r="B17" s="7">
        <v>27509</v>
      </c>
      <c r="C17">
        <v>538207983</v>
      </c>
      <c r="D17" t="s">
        <v>74</v>
      </c>
      <c r="E17" t="s">
        <v>75</v>
      </c>
      <c r="F17" t="s">
        <v>76</v>
      </c>
      <c r="I17">
        <v>63730</v>
      </c>
      <c r="J17" t="s">
        <v>77</v>
      </c>
      <c r="K17" t="s">
        <v>29</v>
      </c>
      <c r="L17" t="s">
        <v>43</v>
      </c>
      <c r="M17" s="5">
        <f t="shared" si="0"/>
        <v>538207983</v>
      </c>
      <c r="N17" s="5" t="str">
        <f t="shared" si="1"/>
        <v>06 88 05 70 96</v>
      </c>
      <c r="O17" t="str">
        <f t="shared" si="2"/>
        <v>BERTHOULE Patrick</v>
      </c>
      <c r="P17" s="1" t="str">
        <f t="shared" si="3"/>
        <v>Vétéran</v>
      </c>
    </row>
    <row r="18" spans="1:16">
      <c r="A18" t="s">
        <v>78</v>
      </c>
      <c r="B18" s="7">
        <v>22941</v>
      </c>
      <c r="C18">
        <v>520093890</v>
      </c>
      <c r="D18" t="s">
        <v>79</v>
      </c>
      <c r="H18" t="s">
        <v>65</v>
      </c>
      <c r="I18">
        <v>63610</v>
      </c>
      <c r="J18" t="s">
        <v>32</v>
      </c>
      <c r="K18" t="s">
        <v>29</v>
      </c>
      <c r="L18" t="s">
        <v>43</v>
      </c>
      <c r="M18" s="5">
        <f t="shared" si="0"/>
        <v>520093890</v>
      </c>
      <c r="N18" s="5" t="str">
        <f t="shared" si="1"/>
        <v/>
      </c>
      <c r="O18" t="str">
        <f t="shared" si="2"/>
        <v>BOILE Patrice</v>
      </c>
      <c r="P18" s="1" t="str">
        <f t="shared" si="3"/>
        <v>Vétéran</v>
      </c>
    </row>
    <row r="19" spans="1:16">
      <c r="A19" t="s">
        <v>80</v>
      </c>
      <c r="B19" s="7">
        <v>35769</v>
      </c>
      <c r="C19">
        <v>2543778888</v>
      </c>
      <c r="D19">
        <v>473886008</v>
      </c>
      <c r="E19">
        <v>630749191</v>
      </c>
      <c r="F19" t="s">
        <v>81</v>
      </c>
      <c r="I19">
        <v>63790</v>
      </c>
      <c r="J19" t="s">
        <v>14</v>
      </c>
      <c r="K19" t="s">
        <v>33</v>
      </c>
      <c r="L19" t="s">
        <v>82</v>
      </c>
      <c r="M19" s="5">
        <f t="shared" si="0"/>
        <v>2543778888</v>
      </c>
      <c r="N19" s="5">
        <f t="shared" si="1"/>
        <v>630749191</v>
      </c>
      <c r="O19" t="str">
        <f t="shared" si="2"/>
        <v>BONNAIRE Julien</v>
      </c>
      <c r="P19" s="1" t="str">
        <f t="shared" si="3"/>
        <v>U14 (- 14 ans)</v>
      </c>
    </row>
    <row r="20" spans="1:16">
      <c r="A20" t="s">
        <v>83</v>
      </c>
      <c r="B20" s="7">
        <v>35852</v>
      </c>
      <c r="C20">
        <v>2543511432</v>
      </c>
      <c r="E20" t="s">
        <v>84</v>
      </c>
      <c r="F20" t="s">
        <v>85</v>
      </c>
      <c r="I20">
        <v>63320</v>
      </c>
      <c r="J20" t="s">
        <v>28</v>
      </c>
      <c r="K20" t="s">
        <v>15</v>
      </c>
      <c r="L20" t="s">
        <v>16</v>
      </c>
      <c r="M20" s="5">
        <f t="shared" si="0"/>
        <v>2543511432</v>
      </c>
      <c r="N20" s="5" t="str">
        <f t="shared" si="1"/>
        <v>06/88/30/17/37</v>
      </c>
      <c r="O20" t="str">
        <f t="shared" si="2"/>
        <v>BOUCHERON Guillaume</v>
      </c>
      <c r="P20" s="1" t="str">
        <f t="shared" si="3"/>
        <v>U13 (- 13 ans)</v>
      </c>
    </row>
    <row r="21" spans="1:16">
      <c r="A21" t="s">
        <v>86</v>
      </c>
      <c r="B21" s="7">
        <v>31922</v>
      </c>
      <c r="C21">
        <v>2545415865</v>
      </c>
      <c r="E21" t="s">
        <v>87</v>
      </c>
      <c r="G21" t="s">
        <v>88</v>
      </c>
      <c r="I21">
        <v>63400</v>
      </c>
      <c r="J21" t="s">
        <v>89</v>
      </c>
      <c r="K21" t="s">
        <v>21</v>
      </c>
      <c r="L21" t="s">
        <v>22</v>
      </c>
      <c r="M21" s="5">
        <f t="shared" si="0"/>
        <v>2545415865</v>
      </c>
      <c r="N21" s="5" t="str">
        <f t="shared" si="1"/>
        <v>06 10 55 75 50</v>
      </c>
      <c r="O21" t="str">
        <f t="shared" si="2"/>
        <v>BOUFFET Morgane</v>
      </c>
      <c r="P21" s="1" t="str">
        <f t="shared" si="3"/>
        <v>Senior F</v>
      </c>
    </row>
    <row r="22" spans="1:16">
      <c r="A22" t="s">
        <v>90</v>
      </c>
      <c r="B22" s="7">
        <v>31760</v>
      </c>
      <c r="C22">
        <v>550916341</v>
      </c>
      <c r="D22" t="s">
        <v>91</v>
      </c>
      <c r="E22" t="s">
        <v>92</v>
      </c>
      <c r="F22" t="s">
        <v>93</v>
      </c>
      <c r="G22" t="s">
        <v>94</v>
      </c>
      <c r="I22">
        <v>63610</v>
      </c>
      <c r="J22" t="s">
        <v>95</v>
      </c>
      <c r="K22" t="s">
        <v>29</v>
      </c>
      <c r="L22" t="s">
        <v>30</v>
      </c>
      <c r="M22" s="5">
        <f t="shared" si="0"/>
        <v>550916341</v>
      </c>
      <c r="N22" s="5" t="str">
        <f t="shared" si="1"/>
        <v>06 84 52 18 92</v>
      </c>
      <c r="O22" t="str">
        <f t="shared" si="2"/>
        <v>BRASSIER Frederic</v>
      </c>
      <c r="P22" s="1" t="str">
        <f t="shared" si="3"/>
        <v>Senior</v>
      </c>
    </row>
    <row r="23" spans="1:16">
      <c r="A23" t="s">
        <v>96</v>
      </c>
      <c r="B23" s="7">
        <v>34865</v>
      </c>
      <c r="C23">
        <v>2544957571</v>
      </c>
      <c r="E23" t="s">
        <v>97</v>
      </c>
      <c r="F23" t="s">
        <v>98</v>
      </c>
      <c r="I23">
        <v>63610</v>
      </c>
      <c r="J23" t="s">
        <v>95</v>
      </c>
      <c r="K23" t="s">
        <v>99</v>
      </c>
      <c r="L23" t="s">
        <v>100</v>
      </c>
      <c r="M23" s="5">
        <f t="shared" si="0"/>
        <v>2544957571</v>
      </c>
      <c r="N23" s="5" t="str">
        <f t="shared" si="1"/>
        <v>06 72 66 04 87</v>
      </c>
      <c r="O23" t="str">
        <f t="shared" si="2"/>
        <v>BRASSIER Marine</v>
      </c>
      <c r="P23" s="1" t="str">
        <f t="shared" si="3"/>
        <v>U16 F (- 16 ans F)</v>
      </c>
    </row>
    <row r="24" spans="1:16">
      <c r="A24" t="s">
        <v>101</v>
      </c>
      <c r="B24" s="7">
        <v>21029</v>
      </c>
      <c r="C24">
        <v>560912769</v>
      </c>
      <c r="G24" t="s">
        <v>93</v>
      </c>
      <c r="I24">
        <v>63610</v>
      </c>
      <c r="J24" t="s">
        <v>95</v>
      </c>
      <c r="K24" t="s">
        <v>102</v>
      </c>
      <c r="L24" t="s">
        <v>103</v>
      </c>
      <c r="M24" s="5">
        <f t="shared" si="0"/>
        <v>560912769</v>
      </c>
      <c r="N24" s="5" t="str">
        <f t="shared" si="1"/>
        <v/>
      </c>
      <c r="O24" t="str">
        <f t="shared" si="2"/>
        <v>BRASSIER Roger</v>
      </c>
      <c r="P24" s="1" t="str">
        <f t="shared" si="3"/>
        <v>Dirigeant</v>
      </c>
    </row>
    <row r="25" spans="1:16">
      <c r="A25" t="s">
        <v>104</v>
      </c>
      <c r="B25" s="7">
        <v>31680</v>
      </c>
      <c r="C25">
        <v>2544698875</v>
      </c>
      <c r="E25" t="s">
        <v>105</v>
      </c>
      <c r="H25" t="s">
        <v>106</v>
      </c>
      <c r="I25">
        <v>63850</v>
      </c>
      <c r="J25" t="s">
        <v>50</v>
      </c>
      <c r="K25" t="s">
        <v>29</v>
      </c>
      <c r="L25" t="s">
        <v>30</v>
      </c>
      <c r="M25" s="5">
        <f t="shared" si="0"/>
        <v>2544698875</v>
      </c>
      <c r="N25" s="5" t="str">
        <f t="shared" si="1"/>
        <v>06 74 87 96 78</v>
      </c>
      <c r="O25" t="str">
        <f t="shared" si="2"/>
        <v>BREDON Jer</v>
      </c>
      <c r="P25" s="1" t="str">
        <f t="shared" si="3"/>
        <v>Senior</v>
      </c>
    </row>
    <row r="26" spans="1:16">
      <c r="A26" t="s">
        <v>107</v>
      </c>
      <c r="B26" s="7">
        <v>29149</v>
      </c>
      <c r="C26">
        <v>2545978026</v>
      </c>
      <c r="E26">
        <v>688654548</v>
      </c>
      <c r="G26" t="s">
        <v>108</v>
      </c>
      <c r="H26" t="s">
        <v>109</v>
      </c>
      <c r="I26">
        <v>63320</v>
      </c>
      <c r="J26" t="s">
        <v>110</v>
      </c>
      <c r="K26" t="s">
        <v>21</v>
      </c>
      <c r="L26" t="s">
        <v>22</v>
      </c>
      <c r="M26" s="5">
        <f t="shared" si="0"/>
        <v>2545978026</v>
      </c>
      <c r="N26" s="5">
        <f t="shared" si="1"/>
        <v>688654548</v>
      </c>
      <c r="O26" t="str">
        <f t="shared" si="2"/>
        <v>CATHALIFAUD Claire</v>
      </c>
      <c r="P26" s="1" t="str">
        <f t="shared" si="3"/>
        <v>Senior F</v>
      </c>
    </row>
    <row r="27" spans="1:16">
      <c r="A27" t="s">
        <v>111</v>
      </c>
      <c r="B27" s="7">
        <v>31169</v>
      </c>
      <c r="C27">
        <v>560914025</v>
      </c>
      <c r="E27" t="s">
        <v>112</v>
      </c>
      <c r="G27" t="s">
        <v>113</v>
      </c>
      <c r="I27">
        <v>63790</v>
      </c>
      <c r="J27" t="s">
        <v>14</v>
      </c>
      <c r="K27" t="s">
        <v>29</v>
      </c>
      <c r="L27" t="s">
        <v>30</v>
      </c>
      <c r="M27" s="5">
        <f t="shared" si="0"/>
        <v>560914025</v>
      </c>
      <c r="N27" s="5" t="str">
        <f t="shared" si="1"/>
        <v>06 78 88 09 56</v>
      </c>
      <c r="O27" t="str">
        <f t="shared" si="2"/>
        <v>CATTARELLI Herve</v>
      </c>
      <c r="P27" s="1" t="str">
        <f t="shared" si="3"/>
        <v>Senior</v>
      </c>
    </row>
    <row r="28" spans="1:16">
      <c r="A28" t="s">
        <v>114</v>
      </c>
      <c r="B28" s="7">
        <v>19557</v>
      </c>
      <c r="C28">
        <v>520823006</v>
      </c>
      <c r="E28" t="s">
        <v>115</v>
      </c>
      <c r="G28" t="s">
        <v>113</v>
      </c>
      <c r="I28">
        <v>63790</v>
      </c>
      <c r="J28" t="s">
        <v>14</v>
      </c>
      <c r="K28" t="s">
        <v>102</v>
      </c>
      <c r="L28" t="s">
        <v>103</v>
      </c>
      <c r="M28" s="5">
        <f t="shared" si="0"/>
        <v>520823006</v>
      </c>
      <c r="N28" s="5" t="str">
        <f t="shared" si="1"/>
        <v>06 84 56 25 74</v>
      </c>
      <c r="O28" t="str">
        <f t="shared" si="2"/>
        <v>CATTARELLI Yvan</v>
      </c>
      <c r="P28" s="1" t="str">
        <f t="shared" si="3"/>
        <v>Dirigeant</v>
      </c>
    </row>
    <row r="29" spans="1:16">
      <c r="A29" t="s">
        <v>116</v>
      </c>
      <c r="B29" s="7">
        <v>29176</v>
      </c>
      <c r="C29">
        <v>538218967</v>
      </c>
      <c r="F29" t="s">
        <v>94</v>
      </c>
      <c r="I29">
        <v>63610</v>
      </c>
      <c r="J29" t="s">
        <v>95</v>
      </c>
      <c r="K29" t="s">
        <v>29</v>
      </c>
      <c r="L29" t="s">
        <v>30</v>
      </c>
      <c r="M29" s="5">
        <f t="shared" si="0"/>
        <v>538218967</v>
      </c>
      <c r="N29" s="5" t="str">
        <f t="shared" si="1"/>
        <v/>
      </c>
      <c r="O29" t="str">
        <f t="shared" si="2"/>
        <v>CHAFER Cyril</v>
      </c>
      <c r="P29" s="1" t="str">
        <f t="shared" si="3"/>
        <v>Senior</v>
      </c>
    </row>
    <row r="30" spans="1:16">
      <c r="A30" t="s">
        <v>117</v>
      </c>
      <c r="B30" s="7">
        <v>29992</v>
      </c>
      <c r="C30">
        <v>550918624</v>
      </c>
      <c r="F30" t="s">
        <v>118</v>
      </c>
      <c r="I30">
        <v>63610</v>
      </c>
      <c r="J30" t="s">
        <v>95</v>
      </c>
      <c r="K30" t="s">
        <v>29</v>
      </c>
      <c r="L30" t="s">
        <v>30</v>
      </c>
      <c r="M30" s="5">
        <f t="shared" si="0"/>
        <v>550918624</v>
      </c>
      <c r="N30" s="5" t="str">
        <f t="shared" si="1"/>
        <v/>
      </c>
      <c r="O30" t="str">
        <f t="shared" si="2"/>
        <v>CHAFER Yann</v>
      </c>
      <c r="P30" s="1" t="str">
        <f t="shared" si="3"/>
        <v>Senior</v>
      </c>
    </row>
    <row r="31" spans="1:16">
      <c r="A31" t="s">
        <v>119</v>
      </c>
      <c r="B31" s="7">
        <v>31677</v>
      </c>
      <c r="C31">
        <v>2545109727</v>
      </c>
      <c r="E31" t="s">
        <v>120</v>
      </c>
      <c r="G31" t="s">
        <v>121</v>
      </c>
      <c r="I31">
        <v>63450</v>
      </c>
      <c r="J31" t="s">
        <v>122</v>
      </c>
      <c r="K31" t="s">
        <v>21</v>
      </c>
      <c r="L31" t="s">
        <v>22</v>
      </c>
      <c r="M31" s="5">
        <f t="shared" si="0"/>
        <v>2545109727</v>
      </c>
      <c r="N31" s="5" t="str">
        <f t="shared" si="1"/>
        <v>06 58 12 40 80</v>
      </c>
      <c r="O31" t="str">
        <f t="shared" si="2"/>
        <v>CHALAPHY Sophie</v>
      </c>
      <c r="P31" s="1" t="str">
        <f t="shared" si="3"/>
        <v>Senior F</v>
      </c>
    </row>
    <row r="32" spans="1:16">
      <c r="A32" t="s">
        <v>123</v>
      </c>
      <c r="B32" s="7">
        <v>26385</v>
      </c>
      <c r="C32">
        <v>510275843</v>
      </c>
      <c r="D32" t="s">
        <v>124</v>
      </c>
      <c r="E32" t="s">
        <v>125</v>
      </c>
      <c r="F32" t="s">
        <v>109</v>
      </c>
      <c r="I32">
        <v>63320</v>
      </c>
      <c r="J32" t="s">
        <v>110</v>
      </c>
      <c r="K32" t="s">
        <v>29</v>
      </c>
      <c r="L32" t="s">
        <v>43</v>
      </c>
      <c r="M32" s="5">
        <f t="shared" si="0"/>
        <v>510275843</v>
      </c>
      <c r="N32" s="5" t="str">
        <f t="shared" si="1"/>
        <v>06 78 15 00 67</v>
      </c>
      <c r="O32" t="str">
        <f t="shared" si="2"/>
        <v>CHAMBEAUD Fabrice</v>
      </c>
      <c r="P32" s="1" t="str">
        <f t="shared" si="3"/>
        <v>Vétéran</v>
      </c>
    </row>
    <row r="33" spans="1:16">
      <c r="A33" t="s">
        <v>126</v>
      </c>
      <c r="B33" s="7">
        <v>31324</v>
      </c>
      <c r="C33">
        <v>550912710</v>
      </c>
      <c r="D33" t="s">
        <v>127</v>
      </c>
      <c r="E33" t="s">
        <v>128</v>
      </c>
      <c r="F33" t="s">
        <v>129</v>
      </c>
      <c r="I33">
        <v>63113</v>
      </c>
      <c r="J33" t="s">
        <v>130</v>
      </c>
      <c r="K33" t="s">
        <v>29</v>
      </c>
      <c r="L33" t="s">
        <v>30</v>
      </c>
      <c r="M33" s="5">
        <f t="shared" si="0"/>
        <v>550912710</v>
      </c>
      <c r="N33" s="5" t="str">
        <f t="shared" si="1"/>
        <v>06 74 67 41 99</v>
      </c>
      <c r="O33" t="str">
        <f t="shared" si="2"/>
        <v>CHANDEZE Julien</v>
      </c>
      <c r="P33" s="1" t="str">
        <f t="shared" si="3"/>
        <v>Senior</v>
      </c>
    </row>
    <row r="34" spans="1:16">
      <c r="A34" t="s">
        <v>131</v>
      </c>
      <c r="B34" s="7">
        <v>21489</v>
      </c>
      <c r="C34">
        <v>560911584</v>
      </c>
      <c r="D34" t="s">
        <v>127</v>
      </c>
      <c r="E34" t="s">
        <v>132</v>
      </c>
      <c r="F34" t="s">
        <v>133</v>
      </c>
      <c r="I34">
        <v>63113</v>
      </c>
      <c r="J34" t="s">
        <v>130</v>
      </c>
      <c r="K34" t="s">
        <v>102</v>
      </c>
      <c r="L34" t="s">
        <v>103</v>
      </c>
      <c r="M34" s="5">
        <f t="shared" si="0"/>
        <v>560911584</v>
      </c>
      <c r="N34" s="5" t="str">
        <f t="shared" si="1"/>
        <v>06 71 32 09 57</v>
      </c>
      <c r="O34" t="str">
        <f t="shared" si="2"/>
        <v>CHANDEZE Michel</v>
      </c>
      <c r="P34" s="1" t="str">
        <f t="shared" si="3"/>
        <v>Dirigeant</v>
      </c>
    </row>
    <row r="35" spans="1:16">
      <c r="A35" t="s">
        <v>134</v>
      </c>
      <c r="B35" s="7">
        <v>33218</v>
      </c>
      <c r="C35">
        <v>580917494</v>
      </c>
      <c r="D35" t="s">
        <v>135</v>
      </c>
      <c r="E35" t="s">
        <v>136</v>
      </c>
      <c r="G35" t="s">
        <v>52</v>
      </c>
      <c r="I35">
        <v>63790</v>
      </c>
      <c r="J35" t="s">
        <v>14</v>
      </c>
      <c r="K35" t="s">
        <v>29</v>
      </c>
      <c r="L35" t="s">
        <v>30</v>
      </c>
      <c r="M35" s="5">
        <f t="shared" si="0"/>
        <v>580917494</v>
      </c>
      <c r="N35" s="5" t="str">
        <f t="shared" si="1"/>
        <v>06 66 21 20 55</v>
      </c>
      <c r="O35" t="str">
        <f t="shared" si="2"/>
        <v>CHANONAT Alexandre</v>
      </c>
      <c r="P35" s="1" t="str">
        <f t="shared" si="3"/>
        <v>Senior</v>
      </c>
    </row>
    <row r="36" spans="1:16">
      <c r="A36" t="s">
        <v>137</v>
      </c>
      <c r="B36" s="7">
        <v>34919</v>
      </c>
      <c r="C36">
        <v>520922912</v>
      </c>
      <c r="D36" t="s">
        <v>135</v>
      </c>
      <c r="F36" t="s">
        <v>113</v>
      </c>
      <c r="I36">
        <v>63790</v>
      </c>
      <c r="J36" t="s">
        <v>14</v>
      </c>
      <c r="K36" t="s">
        <v>138</v>
      </c>
      <c r="L36" t="s">
        <v>139</v>
      </c>
      <c r="M36" s="5">
        <f t="shared" si="0"/>
        <v>520922912</v>
      </c>
      <c r="N36" s="5" t="str">
        <f t="shared" si="1"/>
        <v/>
      </c>
      <c r="O36" t="str">
        <f t="shared" si="2"/>
        <v>CHANONAT Benjamin</v>
      </c>
      <c r="P36" s="1" t="str">
        <f t="shared" si="3"/>
        <v>U16 (- 16 ans)</v>
      </c>
    </row>
    <row r="37" spans="1:16">
      <c r="A37" t="s">
        <v>140</v>
      </c>
      <c r="B37" s="7">
        <v>28881</v>
      </c>
      <c r="C37">
        <v>510918770</v>
      </c>
      <c r="E37" t="s">
        <v>141</v>
      </c>
      <c r="G37" t="s">
        <v>142</v>
      </c>
      <c r="I37">
        <v>63610</v>
      </c>
      <c r="J37" t="s">
        <v>32</v>
      </c>
      <c r="K37" t="s">
        <v>29</v>
      </c>
      <c r="L37" t="s">
        <v>30</v>
      </c>
      <c r="M37" s="5">
        <f t="shared" si="0"/>
        <v>510918770</v>
      </c>
      <c r="N37" s="5" t="str">
        <f t="shared" si="1"/>
        <v>06 75 49 74 68</v>
      </c>
      <c r="O37" t="str">
        <f t="shared" si="2"/>
        <v>CHAUCHAT Michel</v>
      </c>
      <c r="P37" s="1" t="str">
        <f t="shared" si="3"/>
        <v>Senior</v>
      </c>
    </row>
    <row r="38" spans="1:16">
      <c r="A38" t="s">
        <v>143</v>
      </c>
      <c r="B38" s="7">
        <v>28465</v>
      </c>
      <c r="C38">
        <v>520444088</v>
      </c>
      <c r="D38" t="s">
        <v>144</v>
      </c>
      <c r="E38" t="s">
        <v>145</v>
      </c>
      <c r="F38" t="s">
        <v>146</v>
      </c>
      <c r="I38">
        <v>63000</v>
      </c>
      <c r="J38" t="s">
        <v>147</v>
      </c>
      <c r="K38" t="s">
        <v>148</v>
      </c>
      <c r="L38" t="s">
        <v>149</v>
      </c>
      <c r="M38" s="5">
        <f t="shared" si="0"/>
        <v>520444088</v>
      </c>
      <c r="N38" s="5" t="str">
        <f t="shared" si="1"/>
        <v>06 36 87 11 88</v>
      </c>
      <c r="O38" t="str">
        <f t="shared" si="2"/>
        <v>CHAUVET Francois</v>
      </c>
      <c r="P38" s="1" t="str">
        <f t="shared" si="3"/>
        <v>Arbitre</v>
      </c>
    </row>
    <row r="39" spans="1:16">
      <c r="A39" t="s">
        <v>150</v>
      </c>
      <c r="B39" s="7">
        <v>36291</v>
      </c>
      <c r="C39">
        <v>2543753427</v>
      </c>
      <c r="D39" t="s">
        <v>151</v>
      </c>
      <c r="F39" t="s">
        <v>152</v>
      </c>
      <c r="I39">
        <v>63790</v>
      </c>
      <c r="J39" t="s">
        <v>14</v>
      </c>
      <c r="K39" t="s">
        <v>15</v>
      </c>
      <c r="L39" t="s">
        <v>153</v>
      </c>
      <c r="M39" s="5">
        <f t="shared" si="0"/>
        <v>2543753427</v>
      </c>
      <c r="N39" s="5" t="str">
        <f t="shared" si="1"/>
        <v/>
      </c>
      <c r="O39" t="str">
        <f t="shared" si="2"/>
        <v>COHERIER Lucas</v>
      </c>
      <c r="P39" s="1" t="str">
        <f t="shared" si="3"/>
        <v>U12 (- 12 ans)</v>
      </c>
    </row>
    <row r="40" spans="1:16">
      <c r="A40" t="s">
        <v>154</v>
      </c>
      <c r="B40" s="7">
        <v>35464</v>
      </c>
      <c r="C40">
        <v>2543727039</v>
      </c>
      <c r="K40" t="s">
        <v>33</v>
      </c>
      <c r="L40" t="s">
        <v>82</v>
      </c>
      <c r="M40" s="5">
        <f t="shared" si="0"/>
        <v>2543727039</v>
      </c>
      <c r="N40" s="5" t="str">
        <f t="shared" si="1"/>
        <v/>
      </c>
      <c r="O40" t="str">
        <f t="shared" si="2"/>
        <v>COMBROUZE Quentin</v>
      </c>
      <c r="P40" s="1" t="str">
        <f t="shared" si="3"/>
        <v>U14 (- 14 ans)</v>
      </c>
    </row>
    <row r="41" spans="1:16">
      <c r="A41" t="s">
        <v>155</v>
      </c>
      <c r="B41" s="7">
        <v>36836</v>
      </c>
      <c r="C41">
        <v>2546002557</v>
      </c>
      <c r="D41" t="s">
        <v>156</v>
      </c>
      <c r="E41" t="s">
        <v>157</v>
      </c>
      <c r="G41" t="s">
        <v>158</v>
      </c>
      <c r="I41">
        <v>63790</v>
      </c>
      <c r="J41" t="s">
        <v>14</v>
      </c>
      <c r="K41" t="s">
        <v>159</v>
      </c>
      <c r="L41" t="s">
        <v>160</v>
      </c>
      <c r="M41" s="5">
        <f t="shared" si="0"/>
        <v>2546002557</v>
      </c>
      <c r="N41" s="5" t="str">
        <f t="shared" si="1"/>
        <v>06/08/43/81/78</v>
      </c>
      <c r="O41" t="str">
        <f t="shared" si="2"/>
        <v>COURTIAL Quentin</v>
      </c>
      <c r="P41" s="1" t="str">
        <f t="shared" si="3"/>
        <v>U11 (- 11 ans)</v>
      </c>
    </row>
    <row r="42" spans="1:16">
      <c r="A42" t="s">
        <v>161</v>
      </c>
      <c r="B42" s="7">
        <v>32644</v>
      </c>
      <c r="C42">
        <v>550915595</v>
      </c>
      <c r="E42" t="s">
        <v>162</v>
      </c>
      <c r="G42" t="s">
        <v>163</v>
      </c>
      <c r="I42">
        <v>63500</v>
      </c>
      <c r="J42" t="s">
        <v>20</v>
      </c>
      <c r="K42" t="s">
        <v>29</v>
      </c>
      <c r="L42" t="s">
        <v>30</v>
      </c>
      <c r="M42" s="5">
        <f t="shared" si="0"/>
        <v>550915595</v>
      </c>
      <c r="N42" s="5" t="str">
        <f t="shared" si="1"/>
        <v>06 85 51 18 36</v>
      </c>
      <c r="O42" t="str">
        <f t="shared" si="2"/>
        <v>DARROT Dimitri</v>
      </c>
      <c r="P42" s="1" t="str">
        <f t="shared" si="3"/>
        <v>Senior</v>
      </c>
    </row>
    <row r="43" spans="1:16">
      <c r="A43" t="s">
        <v>164</v>
      </c>
      <c r="B43" s="7">
        <v>30629</v>
      </c>
      <c r="C43">
        <v>520712916</v>
      </c>
      <c r="E43">
        <v>667380911</v>
      </c>
      <c r="F43" t="s">
        <v>165</v>
      </c>
      <c r="G43" t="s">
        <v>113</v>
      </c>
      <c r="I43">
        <v>63790</v>
      </c>
      <c r="J43" t="s">
        <v>14</v>
      </c>
      <c r="K43" t="s">
        <v>29</v>
      </c>
      <c r="L43" t="s">
        <v>30</v>
      </c>
      <c r="M43" s="5">
        <f t="shared" si="0"/>
        <v>520712916</v>
      </c>
      <c r="N43" s="5">
        <f t="shared" si="1"/>
        <v>667380911</v>
      </c>
      <c r="O43" t="str">
        <f t="shared" si="2"/>
        <v>DAUZAT David</v>
      </c>
      <c r="P43" s="1" t="str">
        <f t="shared" si="3"/>
        <v>Senior</v>
      </c>
    </row>
    <row r="44" spans="1:16">
      <c r="A44" t="s">
        <v>166</v>
      </c>
      <c r="B44" s="7">
        <v>37379</v>
      </c>
      <c r="C44">
        <v>2544985251</v>
      </c>
      <c r="F44" t="s">
        <v>167</v>
      </c>
      <c r="I44">
        <v>63790</v>
      </c>
      <c r="J44" t="s">
        <v>168</v>
      </c>
      <c r="K44" t="s">
        <v>159</v>
      </c>
      <c r="L44" t="s">
        <v>169</v>
      </c>
      <c r="M44" s="5">
        <f t="shared" si="0"/>
        <v>2544985251</v>
      </c>
      <c r="N44" s="5" t="str">
        <f t="shared" si="1"/>
        <v/>
      </c>
      <c r="O44" t="str">
        <f t="shared" si="2"/>
        <v>DELAIGUE Thibault</v>
      </c>
      <c r="P44" s="1" t="str">
        <f t="shared" si="3"/>
        <v>U9 (- 9 ans)</v>
      </c>
    </row>
    <row r="45" spans="1:16">
      <c r="A45" t="s">
        <v>170</v>
      </c>
      <c r="B45" s="7">
        <v>32811</v>
      </c>
      <c r="C45">
        <v>2544196645</v>
      </c>
      <c r="E45" t="s">
        <v>171</v>
      </c>
      <c r="F45" t="s">
        <v>172</v>
      </c>
      <c r="I45">
        <v>63610</v>
      </c>
      <c r="J45" t="s">
        <v>32</v>
      </c>
      <c r="K45" t="s">
        <v>21</v>
      </c>
      <c r="L45" t="s">
        <v>22</v>
      </c>
      <c r="M45" s="5">
        <f t="shared" si="0"/>
        <v>2544196645</v>
      </c>
      <c r="N45" s="5" t="str">
        <f t="shared" si="1"/>
        <v>06 30 89 83 80</v>
      </c>
      <c r="O45" t="str">
        <f t="shared" si="2"/>
        <v>DELFOSSE Emilie</v>
      </c>
      <c r="P45" s="1" t="str">
        <f t="shared" si="3"/>
        <v>Senior F</v>
      </c>
    </row>
    <row r="46" spans="1:16">
      <c r="A46" t="s">
        <v>173</v>
      </c>
      <c r="B46" s="7">
        <v>36190</v>
      </c>
      <c r="C46">
        <v>2544288489</v>
      </c>
      <c r="E46" t="s">
        <v>174</v>
      </c>
      <c r="F46" t="s">
        <v>175</v>
      </c>
      <c r="I46">
        <v>63790</v>
      </c>
      <c r="J46" t="s">
        <v>14</v>
      </c>
      <c r="K46" t="s">
        <v>15</v>
      </c>
      <c r="L46" t="s">
        <v>153</v>
      </c>
      <c r="M46" s="5">
        <f t="shared" si="0"/>
        <v>2544288489</v>
      </c>
      <c r="N46" s="5" t="str">
        <f t="shared" si="1"/>
        <v>06.09.43.56.52</v>
      </c>
      <c r="O46" t="str">
        <f t="shared" si="2"/>
        <v>DELPRAT Thibault</v>
      </c>
      <c r="P46" s="1" t="str">
        <f t="shared" si="3"/>
        <v>U12 (- 12 ans)</v>
      </c>
    </row>
    <row r="47" spans="1:16">
      <c r="A47" t="s">
        <v>176</v>
      </c>
      <c r="B47" s="7">
        <v>28912</v>
      </c>
      <c r="C47">
        <v>510867327</v>
      </c>
      <c r="E47" t="s">
        <v>177</v>
      </c>
      <c r="G47" t="s">
        <v>178</v>
      </c>
      <c r="I47">
        <v>63320</v>
      </c>
      <c r="J47" t="s">
        <v>179</v>
      </c>
      <c r="K47" t="s">
        <v>29</v>
      </c>
      <c r="L47" t="s">
        <v>30</v>
      </c>
      <c r="M47" s="5">
        <f t="shared" si="0"/>
        <v>510867327</v>
      </c>
      <c r="N47" s="5" t="str">
        <f t="shared" si="1"/>
        <v>06 30 75 65 93</v>
      </c>
      <c r="O47" t="str">
        <f t="shared" si="2"/>
        <v>DURIF Christophe</v>
      </c>
      <c r="P47" s="1" t="str">
        <f t="shared" si="3"/>
        <v>Senior</v>
      </c>
    </row>
    <row r="48" spans="1:16">
      <c r="A48" t="s">
        <v>180</v>
      </c>
      <c r="B48" s="7">
        <v>33280</v>
      </c>
      <c r="C48">
        <v>580915952</v>
      </c>
      <c r="G48" t="s">
        <v>113</v>
      </c>
      <c r="I48">
        <v>63790</v>
      </c>
      <c r="J48" t="s">
        <v>14</v>
      </c>
      <c r="K48" t="s">
        <v>29</v>
      </c>
      <c r="L48" t="s">
        <v>181</v>
      </c>
      <c r="M48" s="5">
        <f t="shared" si="0"/>
        <v>580915952</v>
      </c>
      <c r="N48" s="5" t="str">
        <f t="shared" si="1"/>
        <v/>
      </c>
      <c r="O48" t="str">
        <f t="shared" si="2"/>
        <v>DUVERT Antoine</v>
      </c>
      <c r="P48" s="1" t="str">
        <f t="shared" si="3"/>
        <v>Senior U20 (- 20 ans)</v>
      </c>
    </row>
    <row r="49" spans="1:16">
      <c r="A49" t="s">
        <v>182</v>
      </c>
      <c r="B49" s="7">
        <v>36761</v>
      </c>
      <c r="C49">
        <v>2544183041</v>
      </c>
      <c r="F49" t="s">
        <v>183</v>
      </c>
      <c r="I49">
        <v>63790</v>
      </c>
      <c r="J49" t="s">
        <v>14</v>
      </c>
      <c r="K49" t="s">
        <v>159</v>
      </c>
      <c r="L49" t="s">
        <v>160</v>
      </c>
      <c r="M49" s="5">
        <f t="shared" si="0"/>
        <v>2544183041</v>
      </c>
      <c r="N49" s="5" t="str">
        <f t="shared" si="1"/>
        <v/>
      </c>
      <c r="O49" t="str">
        <f t="shared" si="2"/>
        <v>EYDAT Corentin</v>
      </c>
      <c r="P49" s="1" t="str">
        <f t="shared" si="3"/>
        <v>U11 (- 11 ans)</v>
      </c>
    </row>
    <row r="50" spans="1:16">
      <c r="A50" t="s">
        <v>184</v>
      </c>
      <c r="B50" s="7">
        <v>26719</v>
      </c>
      <c r="C50">
        <v>2544200757</v>
      </c>
      <c r="F50" t="s">
        <v>183</v>
      </c>
      <c r="I50">
        <v>63790</v>
      </c>
      <c r="J50" t="s">
        <v>14</v>
      </c>
      <c r="K50" t="s">
        <v>102</v>
      </c>
      <c r="L50" t="s">
        <v>103</v>
      </c>
      <c r="M50" s="5">
        <f t="shared" si="0"/>
        <v>2544200757</v>
      </c>
      <c r="N50" s="5" t="str">
        <f t="shared" si="1"/>
        <v/>
      </c>
      <c r="O50" t="str">
        <f t="shared" si="2"/>
        <v>EYDAT Herve</v>
      </c>
      <c r="P50" s="1" t="str">
        <f t="shared" si="3"/>
        <v>Dirigeant</v>
      </c>
    </row>
    <row r="51" spans="1:16">
      <c r="A51" t="s">
        <v>185</v>
      </c>
      <c r="B51" s="7">
        <v>23608</v>
      </c>
      <c r="C51">
        <v>538207757</v>
      </c>
      <c r="D51" t="s">
        <v>186</v>
      </c>
      <c r="E51" t="s">
        <v>187</v>
      </c>
      <c r="F51" t="s">
        <v>188</v>
      </c>
      <c r="G51" t="s">
        <v>189</v>
      </c>
      <c r="I51">
        <v>63610</v>
      </c>
      <c r="J51" t="s">
        <v>32</v>
      </c>
      <c r="K51" t="s">
        <v>29</v>
      </c>
      <c r="L51" t="s">
        <v>43</v>
      </c>
      <c r="M51" s="5">
        <f t="shared" si="0"/>
        <v>538207757</v>
      </c>
      <c r="N51" s="5" t="str">
        <f t="shared" si="1"/>
        <v>06 08 03 51 11</v>
      </c>
      <c r="O51" t="str">
        <f t="shared" si="2"/>
        <v>FALGOUX Jean Michel</v>
      </c>
      <c r="P51" s="1" t="str">
        <f t="shared" si="3"/>
        <v>Vétéran</v>
      </c>
    </row>
    <row r="52" spans="1:16">
      <c r="A52" t="s">
        <v>190</v>
      </c>
      <c r="B52" s="7">
        <v>35183</v>
      </c>
      <c r="C52">
        <v>520920922</v>
      </c>
      <c r="E52" t="s">
        <v>191</v>
      </c>
      <c r="F52" t="s">
        <v>192</v>
      </c>
      <c r="I52">
        <v>63610</v>
      </c>
      <c r="J52" t="s">
        <v>32</v>
      </c>
      <c r="K52" t="s">
        <v>33</v>
      </c>
      <c r="L52" t="s">
        <v>34</v>
      </c>
      <c r="M52" s="5">
        <f t="shared" si="0"/>
        <v>520920922</v>
      </c>
      <c r="N52" s="5" t="str">
        <f t="shared" si="1"/>
        <v>06 70 95 27 11</v>
      </c>
      <c r="O52" t="str">
        <f t="shared" si="2"/>
        <v>FALGOUX Remy</v>
      </c>
      <c r="P52" s="1" t="str">
        <f t="shared" si="3"/>
        <v>U15 (- 15 ans)</v>
      </c>
    </row>
    <row r="53" spans="1:16">
      <c r="A53" t="s">
        <v>193</v>
      </c>
      <c r="B53" s="7">
        <v>34946</v>
      </c>
      <c r="C53">
        <v>2543204467</v>
      </c>
      <c r="D53" t="s">
        <v>194</v>
      </c>
      <c r="F53" t="s">
        <v>195</v>
      </c>
      <c r="I53">
        <v>63610</v>
      </c>
      <c r="J53" t="s">
        <v>32</v>
      </c>
      <c r="K53" t="s">
        <v>138</v>
      </c>
      <c r="L53" t="s">
        <v>139</v>
      </c>
      <c r="M53" s="5">
        <f t="shared" si="0"/>
        <v>2543204467</v>
      </c>
      <c r="N53" s="5" t="str">
        <f t="shared" si="1"/>
        <v/>
      </c>
      <c r="O53" t="str">
        <f t="shared" si="2"/>
        <v>FORCE Mathis</v>
      </c>
      <c r="P53" s="1" t="str">
        <f t="shared" si="3"/>
        <v>U16 (- 16 ans)</v>
      </c>
    </row>
    <row r="54" spans="1:16">
      <c r="A54" t="s">
        <v>196</v>
      </c>
      <c r="B54" s="7">
        <v>34627</v>
      </c>
      <c r="C54">
        <v>2544200717</v>
      </c>
      <c r="K54" t="s">
        <v>138</v>
      </c>
      <c r="L54" t="s">
        <v>197</v>
      </c>
      <c r="M54" s="5">
        <f t="shared" si="0"/>
        <v>2544200717</v>
      </c>
      <c r="N54" s="5" t="str">
        <f t="shared" si="1"/>
        <v/>
      </c>
      <c r="O54" t="str">
        <f t="shared" si="2"/>
        <v>FRANCOIS Alexandre</v>
      </c>
      <c r="P54" s="1" t="str">
        <f t="shared" si="3"/>
        <v>U17 (- 17 ans)</v>
      </c>
    </row>
    <row r="55" spans="1:16">
      <c r="A55" t="s">
        <v>198</v>
      </c>
      <c r="B55" s="7">
        <v>35387</v>
      </c>
      <c r="C55">
        <v>520924060</v>
      </c>
      <c r="H55" t="s">
        <v>199</v>
      </c>
      <c r="I55">
        <v>63790</v>
      </c>
      <c r="J55" t="s">
        <v>14</v>
      </c>
      <c r="K55" t="s">
        <v>33</v>
      </c>
      <c r="L55" t="s">
        <v>34</v>
      </c>
      <c r="M55" s="5">
        <f t="shared" si="0"/>
        <v>520924060</v>
      </c>
      <c r="N55" s="5" t="str">
        <f t="shared" si="1"/>
        <v/>
      </c>
      <c r="O55" t="str">
        <f t="shared" si="2"/>
        <v>GARDETTE Mateo</v>
      </c>
      <c r="P55" s="1" t="str">
        <f t="shared" si="3"/>
        <v>U15 (- 15 ans)</v>
      </c>
    </row>
    <row r="56" spans="1:16">
      <c r="A56" t="s">
        <v>200</v>
      </c>
      <c r="B56" s="7">
        <v>31243</v>
      </c>
      <c r="C56">
        <v>560914021</v>
      </c>
      <c r="E56" t="s">
        <v>201</v>
      </c>
      <c r="F56" t="s">
        <v>202</v>
      </c>
      <c r="I56">
        <v>63790</v>
      </c>
      <c r="J56" t="s">
        <v>14</v>
      </c>
      <c r="K56" t="s">
        <v>29</v>
      </c>
      <c r="L56" t="s">
        <v>30</v>
      </c>
      <c r="M56" s="5">
        <f t="shared" si="0"/>
        <v>560914021</v>
      </c>
      <c r="N56" s="5" t="str">
        <f t="shared" si="1"/>
        <v>06 60 40 30 90</v>
      </c>
      <c r="O56" t="str">
        <f t="shared" si="2"/>
        <v>GATIGNOL Geoffroy</v>
      </c>
      <c r="P56" s="1" t="str">
        <f t="shared" si="3"/>
        <v>Senior</v>
      </c>
    </row>
    <row r="57" spans="1:16">
      <c r="A57" t="s">
        <v>203</v>
      </c>
      <c r="B57" s="7">
        <v>29160</v>
      </c>
      <c r="C57">
        <v>538208364</v>
      </c>
      <c r="E57" t="s">
        <v>204</v>
      </c>
      <c r="F57" t="s">
        <v>205</v>
      </c>
      <c r="I57">
        <v>63610</v>
      </c>
      <c r="J57" t="s">
        <v>32</v>
      </c>
      <c r="K57" t="s">
        <v>29</v>
      </c>
      <c r="L57" t="s">
        <v>30</v>
      </c>
      <c r="M57" s="5">
        <f t="shared" si="0"/>
        <v>538208364</v>
      </c>
      <c r="N57" s="5" t="str">
        <f t="shared" si="1"/>
        <v>06 73 95 23 69</v>
      </c>
      <c r="O57" t="str">
        <f t="shared" si="2"/>
        <v>GATIGNOL Jerome</v>
      </c>
      <c r="P57" s="1" t="str">
        <f t="shared" si="3"/>
        <v>Senior</v>
      </c>
    </row>
    <row r="58" spans="1:16">
      <c r="A58" t="s">
        <v>206</v>
      </c>
      <c r="B58" s="7">
        <v>33118</v>
      </c>
      <c r="C58">
        <v>590913037</v>
      </c>
      <c r="G58" t="s">
        <v>207</v>
      </c>
      <c r="I58">
        <v>63610</v>
      </c>
      <c r="J58" t="s">
        <v>32</v>
      </c>
      <c r="K58" t="s">
        <v>29</v>
      </c>
      <c r="L58" t="s">
        <v>30</v>
      </c>
      <c r="M58" s="5">
        <f t="shared" si="0"/>
        <v>590913037</v>
      </c>
      <c r="N58" s="5" t="str">
        <f t="shared" si="1"/>
        <v/>
      </c>
      <c r="O58" t="str">
        <f t="shared" si="2"/>
        <v>GAY Anthony</v>
      </c>
      <c r="P58" s="1" t="str">
        <f t="shared" si="3"/>
        <v>Senior</v>
      </c>
    </row>
    <row r="59" spans="1:16">
      <c r="A59" t="s">
        <v>208</v>
      </c>
      <c r="B59" s="7">
        <v>35712</v>
      </c>
      <c r="C59">
        <v>2544200733</v>
      </c>
      <c r="F59" t="s">
        <v>209</v>
      </c>
      <c r="H59" t="s">
        <v>188</v>
      </c>
      <c r="I59">
        <v>63610</v>
      </c>
      <c r="J59" t="s">
        <v>32</v>
      </c>
      <c r="K59" t="s">
        <v>33</v>
      </c>
      <c r="L59" t="s">
        <v>82</v>
      </c>
      <c r="M59" s="5">
        <f t="shared" si="0"/>
        <v>2544200733</v>
      </c>
      <c r="N59" s="5" t="str">
        <f t="shared" si="1"/>
        <v/>
      </c>
      <c r="O59" t="str">
        <f t="shared" si="2"/>
        <v>GAY Louis</v>
      </c>
      <c r="P59" s="1" t="str">
        <f t="shared" si="3"/>
        <v>U14 (- 14 ans)</v>
      </c>
    </row>
    <row r="60" spans="1:16">
      <c r="A60" t="s">
        <v>210</v>
      </c>
      <c r="B60" s="7">
        <v>28484</v>
      </c>
      <c r="C60">
        <v>538208354</v>
      </c>
      <c r="G60" t="s">
        <v>211</v>
      </c>
      <c r="I60">
        <v>63610</v>
      </c>
      <c r="J60" t="s">
        <v>212</v>
      </c>
      <c r="K60" t="s">
        <v>29</v>
      </c>
      <c r="L60" t="s">
        <v>30</v>
      </c>
      <c r="M60" s="5">
        <f t="shared" si="0"/>
        <v>538208354</v>
      </c>
      <c r="N60" s="5" t="str">
        <f t="shared" si="1"/>
        <v/>
      </c>
      <c r="O60" t="str">
        <f t="shared" si="2"/>
        <v>GAY Sebastien</v>
      </c>
      <c r="P60" s="1" t="str">
        <f t="shared" si="3"/>
        <v>Senior</v>
      </c>
    </row>
    <row r="61" spans="1:16">
      <c r="A61" t="s">
        <v>213</v>
      </c>
      <c r="B61" s="7">
        <v>31757</v>
      </c>
      <c r="C61">
        <v>560914031</v>
      </c>
      <c r="D61" t="s">
        <v>214</v>
      </c>
      <c r="E61" t="s">
        <v>215</v>
      </c>
      <c r="F61" t="s">
        <v>216</v>
      </c>
      <c r="I61">
        <v>63610</v>
      </c>
      <c r="J61" t="s">
        <v>32</v>
      </c>
      <c r="K61" t="s">
        <v>29</v>
      </c>
      <c r="L61" t="s">
        <v>30</v>
      </c>
      <c r="M61" s="5">
        <f t="shared" si="0"/>
        <v>560914031</v>
      </c>
      <c r="N61" s="5" t="str">
        <f t="shared" si="1"/>
        <v>06 33 15 32 99</v>
      </c>
      <c r="O61" t="str">
        <f t="shared" si="2"/>
        <v>GERAUD Renaud</v>
      </c>
      <c r="P61" s="1" t="str">
        <f t="shared" si="3"/>
        <v>Senior</v>
      </c>
    </row>
    <row r="62" spans="1:16">
      <c r="A62" t="s">
        <v>217</v>
      </c>
      <c r="B62" s="7">
        <v>36011</v>
      </c>
      <c r="C62">
        <v>2543753436</v>
      </c>
      <c r="E62" t="s">
        <v>218</v>
      </c>
      <c r="F62" t="s">
        <v>219</v>
      </c>
      <c r="I62">
        <v>63610</v>
      </c>
      <c r="J62" t="s">
        <v>32</v>
      </c>
      <c r="K62" t="s">
        <v>15</v>
      </c>
      <c r="L62" t="s">
        <v>16</v>
      </c>
      <c r="M62" s="5">
        <f t="shared" si="0"/>
        <v>2543753436</v>
      </c>
      <c r="N62" s="5" t="str">
        <f t="shared" si="1"/>
        <v>06 75 38 28 81</v>
      </c>
      <c r="O62" t="str">
        <f t="shared" si="2"/>
        <v>GEREMY Adrien</v>
      </c>
      <c r="P62" s="1" t="str">
        <f t="shared" si="3"/>
        <v>U13 (- 13 ans)</v>
      </c>
    </row>
    <row r="63" spans="1:16">
      <c r="A63" t="s">
        <v>220</v>
      </c>
      <c r="B63" s="7">
        <v>32948</v>
      </c>
      <c r="C63">
        <v>2544346194</v>
      </c>
      <c r="E63" t="s">
        <v>221</v>
      </c>
      <c r="H63" t="s">
        <v>219</v>
      </c>
      <c r="I63">
        <v>63610</v>
      </c>
      <c r="J63" t="s">
        <v>32</v>
      </c>
      <c r="K63" t="s">
        <v>21</v>
      </c>
      <c r="L63" t="s">
        <v>22</v>
      </c>
      <c r="M63" s="5">
        <f t="shared" si="0"/>
        <v>2544346194</v>
      </c>
      <c r="N63" s="5" t="str">
        <f t="shared" si="1"/>
        <v>06 89 58 61 55</v>
      </c>
      <c r="O63" t="str">
        <f t="shared" si="2"/>
        <v>GEREMY Aurelie</v>
      </c>
      <c r="P63" s="1" t="str">
        <f t="shared" si="3"/>
        <v>Senior F</v>
      </c>
    </row>
    <row r="64" spans="1:16">
      <c r="A64" t="s">
        <v>222</v>
      </c>
      <c r="B64" s="7">
        <v>30122</v>
      </c>
      <c r="C64">
        <v>500924195</v>
      </c>
      <c r="E64" t="s">
        <v>0</v>
      </c>
      <c r="H64" t="s">
        <v>223</v>
      </c>
      <c r="I64">
        <v>63320</v>
      </c>
      <c r="J64" t="s">
        <v>28</v>
      </c>
      <c r="K64" t="s">
        <v>29</v>
      </c>
      <c r="L64" t="s">
        <v>30</v>
      </c>
      <c r="M64" s="5">
        <f t="shared" si="0"/>
        <v>500924195</v>
      </c>
      <c r="N64" s="5" t="str">
        <f t="shared" si="1"/>
        <v>06 70 51 15 93</v>
      </c>
      <c r="O64" t="str">
        <f t="shared" si="2"/>
        <v>GEREMY Francois</v>
      </c>
      <c r="P64" s="1" t="str">
        <f t="shared" si="3"/>
        <v>Senior</v>
      </c>
    </row>
    <row r="65" spans="1:16">
      <c r="A65" t="s">
        <v>222</v>
      </c>
      <c r="B65" s="7">
        <v>30122</v>
      </c>
      <c r="C65">
        <v>500924195</v>
      </c>
      <c r="E65" t="s">
        <v>0</v>
      </c>
      <c r="H65" t="s">
        <v>223</v>
      </c>
      <c r="I65">
        <v>63320</v>
      </c>
      <c r="J65" t="s">
        <v>28</v>
      </c>
      <c r="K65" t="s">
        <v>224</v>
      </c>
      <c r="L65" t="s">
        <v>225</v>
      </c>
      <c r="M65" s="5">
        <f t="shared" si="0"/>
        <v>500924195</v>
      </c>
      <c r="N65" s="5" t="str">
        <f t="shared" si="1"/>
        <v>06 70 51 15 93</v>
      </c>
      <c r="O65" t="str">
        <f t="shared" si="2"/>
        <v>GEREMY Francois</v>
      </c>
      <c r="P65" s="1" t="str">
        <f t="shared" si="3"/>
        <v>Educateur Fédéral</v>
      </c>
    </row>
    <row r="66" spans="1:16">
      <c r="A66" t="s">
        <v>226</v>
      </c>
      <c r="B66" s="7">
        <v>33625</v>
      </c>
      <c r="C66">
        <v>590916024</v>
      </c>
      <c r="E66" t="s">
        <v>227</v>
      </c>
      <c r="H66" t="s">
        <v>228</v>
      </c>
      <c r="I66">
        <v>63610</v>
      </c>
      <c r="J66" t="s">
        <v>32</v>
      </c>
      <c r="K66" t="s">
        <v>229</v>
      </c>
      <c r="L66" t="s">
        <v>230</v>
      </c>
      <c r="M66" s="5">
        <f t="shared" si="0"/>
        <v>590916024</v>
      </c>
      <c r="N66" s="5" t="str">
        <f t="shared" si="1"/>
        <v>06 85 10 40 30</v>
      </c>
      <c r="O66" t="str">
        <f t="shared" si="2"/>
        <v>GEREMY Guillaume</v>
      </c>
      <c r="P66" s="1" t="str">
        <f t="shared" si="3"/>
        <v>U19 (- 19 ans)</v>
      </c>
    </row>
    <row r="67" spans="1:16">
      <c r="A67" t="s">
        <v>231</v>
      </c>
      <c r="B67" s="7">
        <v>31420</v>
      </c>
      <c r="C67">
        <v>560914871</v>
      </c>
      <c r="E67" t="s">
        <v>232</v>
      </c>
      <c r="G67" t="s">
        <v>219</v>
      </c>
      <c r="I67">
        <v>63610</v>
      </c>
      <c r="J67" t="s">
        <v>32</v>
      </c>
      <c r="K67" t="s">
        <v>224</v>
      </c>
      <c r="L67" t="s">
        <v>225</v>
      </c>
      <c r="M67" s="5">
        <f t="shared" ref="M67:M130" si="4">+IF(C67="","",C67)</f>
        <v>560914871</v>
      </c>
      <c r="N67" s="5" t="str">
        <f t="shared" ref="N67:N130" si="5">+IF(E67="","",E67)</f>
        <v>06 32 10 21 39</v>
      </c>
      <c r="O67" t="str">
        <f t="shared" ref="O67:O130" si="6">+IF(A67="","",A67)</f>
        <v>GEREMY Julien</v>
      </c>
      <c r="P67" s="1" t="str">
        <f t="shared" ref="P67:P130" si="7">+IF(L67="","",L67)</f>
        <v>Educateur Fédéral</v>
      </c>
    </row>
    <row r="68" spans="1:16">
      <c r="A68" t="s">
        <v>231</v>
      </c>
      <c r="B68" s="7">
        <v>31420</v>
      </c>
      <c r="C68">
        <v>560914871</v>
      </c>
      <c r="E68" t="s">
        <v>232</v>
      </c>
      <c r="G68" t="s">
        <v>219</v>
      </c>
      <c r="I68">
        <v>63610</v>
      </c>
      <c r="J68" t="s">
        <v>32</v>
      </c>
      <c r="K68" t="s">
        <v>29</v>
      </c>
      <c r="L68" t="s">
        <v>30</v>
      </c>
      <c r="M68" s="5">
        <f t="shared" si="4"/>
        <v>560914871</v>
      </c>
      <c r="N68" s="5" t="str">
        <f t="shared" si="5"/>
        <v>06 32 10 21 39</v>
      </c>
      <c r="O68" t="str">
        <f t="shared" si="6"/>
        <v>GEREMY Julien</v>
      </c>
      <c r="P68" s="1" t="str">
        <f t="shared" si="7"/>
        <v>Senior</v>
      </c>
    </row>
    <row r="69" spans="1:16">
      <c r="A69" t="s">
        <v>233</v>
      </c>
      <c r="B69" s="7">
        <v>35178</v>
      </c>
      <c r="C69">
        <v>520922908</v>
      </c>
      <c r="H69" t="s">
        <v>234</v>
      </c>
      <c r="I69">
        <v>63610</v>
      </c>
      <c r="J69" t="s">
        <v>32</v>
      </c>
      <c r="K69" t="s">
        <v>33</v>
      </c>
      <c r="L69" t="s">
        <v>34</v>
      </c>
      <c r="M69" s="5">
        <f t="shared" si="4"/>
        <v>520922908</v>
      </c>
      <c r="N69" s="5" t="str">
        <f t="shared" si="5"/>
        <v/>
      </c>
      <c r="O69" t="str">
        <f t="shared" si="6"/>
        <v>GEREMY Pierre</v>
      </c>
      <c r="P69" s="1" t="str">
        <f t="shared" si="7"/>
        <v>U15 (- 15 ans)</v>
      </c>
    </row>
    <row r="70" spans="1:16">
      <c r="A70" t="s">
        <v>235</v>
      </c>
      <c r="B70" s="7">
        <v>37059</v>
      </c>
      <c r="C70">
        <v>2544497448</v>
      </c>
      <c r="H70" t="s">
        <v>219</v>
      </c>
      <c r="I70">
        <v>63610</v>
      </c>
      <c r="J70" t="s">
        <v>32</v>
      </c>
      <c r="K70" t="s">
        <v>236</v>
      </c>
      <c r="L70" t="s">
        <v>237</v>
      </c>
      <c r="M70" s="5">
        <f t="shared" si="4"/>
        <v>2544497448</v>
      </c>
      <c r="N70" s="5" t="str">
        <f t="shared" si="5"/>
        <v/>
      </c>
      <c r="O70" t="str">
        <f t="shared" si="6"/>
        <v>GEREMY Valerie</v>
      </c>
      <c r="P70" s="1" t="str">
        <f t="shared" si="7"/>
        <v>U10 F (- 10 ans F)</v>
      </c>
    </row>
    <row r="71" spans="1:16">
      <c r="A71" t="s">
        <v>238</v>
      </c>
      <c r="B71" s="7">
        <v>30475</v>
      </c>
      <c r="C71">
        <v>500919098</v>
      </c>
      <c r="E71" t="s">
        <v>239</v>
      </c>
      <c r="G71" t="s">
        <v>133</v>
      </c>
      <c r="I71">
        <v>63610</v>
      </c>
      <c r="J71" t="s">
        <v>32</v>
      </c>
      <c r="K71" t="s">
        <v>29</v>
      </c>
      <c r="L71" t="s">
        <v>30</v>
      </c>
      <c r="M71" s="5">
        <f t="shared" si="4"/>
        <v>500919098</v>
      </c>
      <c r="N71" s="5" t="str">
        <f t="shared" si="5"/>
        <v>06 50 71 84 17</v>
      </c>
      <c r="O71" t="str">
        <f t="shared" si="6"/>
        <v>GIRARD Franck</v>
      </c>
      <c r="P71" s="1" t="str">
        <f t="shared" si="7"/>
        <v>Senior</v>
      </c>
    </row>
    <row r="72" spans="1:16">
      <c r="A72" t="s">
        <v>240</v>
      </c>
      <c r="B72" s="7">
        <v>32231</v>
      </c>
      <c r="C72">
        <v>2545931363</v>
      </c>
      <c r="G72" t="s">
        <v>241</v>
      </c>
      <c r="I72">
        <v>63450</v>
      </c>
      <c r="J72" t="s">
        <v>122</v>
      </c>
      <c r="K72" t="s">
        <v>29</v>
      </c>
      <c r="L72" t="s">
        <v>30</v>
      </c>
      <c r="M72" s="5">
        <f t="shared" si="4"/>
        <v>2545931363</v>
      </c>
      <c r="N72" s="5" t="str">
        <f t="shared" si="5"/>
        <v/>
      </c>
      <c r="O72" t="str">
        <f t="shared" si="6"/>
        <v>GOIGOUX Renaud</v>
      </c>
      <c r="P72" s="1" t="str">
        <f t="shared" si="7"/>
        <v>Senior</v>
      </c>
    </row>
    <row r="73" spans="1:16">
      <c r="A73" t="s">
        <v>242</v>
      </c>
      <c r="B73" s="7">
        <v>32310</v>
      </c>
      <c r="C73">
        <v>2544196635</v>
      </c>
      <c r="E73" t="s">
        <v>243</v>
      </c>
      <c r="H73" t="s">
        <v>244</v>
      </c>
      <c r="I73">
        <v>63320</v>
      </c>
      <c r="J73" t="s">
        <v>28</v>
      </c>
      <c r="K73" t="s">
        <v>21</v>
      </c>
      <c r="L73" t="s">
        <v>22</v>
      </c>
      <c r="M73" s="5">
        <f t="shared" si="4"/>
        <v>2544196635</v>
      </c>
      <c r="N73" s="5" t="str">
        <f t="shared" si="5"/>
        <v>06 89 40 19 43</v>
      </c>
      <c r="O73" t="str">
        <f t="shared" si="6"/>
        <v>GUILHEM Amandine</v>
      </c>
      <c r="P73" s="1" t="str">
        <f t="shared" si="7"/>
        <v>Senior F</v>
      </c>
    </row>
    <row r="74" spans="1:16">
      <c r="A74" t="s">
        <v>245</v>
      </c>
      <c r="B74" s="7">
        <v>31128</v>
      </c>
      <c r="C74">
        <v>2544346207</v>
      </c>
      <c r="E74" t="s">
        <v>246</v>
      </c>
      <c r="H74" t="s">
        <v>247</v>
      </c>
      <c r="I74">
        <v>63710</v>
      </c>
      <c r="J74" t="s">
        <v>248</v>
      </c>
      <c r="K74" t="s">
        <v>21</v>
      </c>
      <c r="L74" t="s">
        <v>22</v>
      </c>
      <c r="M74" s="5">
        <f t="shared" si="4"/>
        <v>2544346207</v>
      </c>
      <c r="N74" s="5" t="str">
        <f t="shared" si="5"/>
        <v>06 62 64 42 58</v>
      </c>
      <c r="O74" t="str">
        <f t="shared" si="6"/>
        <v>GUITTARD Delphine</v>
      </c>
      <c r="P74" s="1" t="str">
        <f t="shared" si="7"/>
        <v>Senior F</v>
      </c>
    </row>
    <row r="75" spans="1:16">
      <c r="A75" t="s">
        <v>249</v>
      </c>
      <c r="B75" s="7">
        <v>30808</v>
      </c>
      <c r="C75">
        <v>2545485019</v>
      </c>
      <c r="E75" t="s">
        <v>250</v>
      </c>
      <c r="F75" t="s">
        <v>251</v>
      </c>
      <c r="I75">
        <v>63610</v>
      </c>
      <c r="J75" t="s">
        <v>95</v>
      </c>
      <c r="K75" t="s">
        <v>21</v>
      </c>
      <c r="L75" t="s">
        <v>22</v>
      </c>
      <c r="M75" s="5">
        <f t="shared" si="4"/>
        <v>2545485019</v>
      </c>
      <c r="N75" s="5" t="str">
        <f t="shared" si="5"/>
        <v>06 12 87 73 39</v>
      </c>
      <c r="O75" t="str">
        <f t="shared" si="6"/>
        <v>LADEVIE Sabrina</v>
      </c>
      <c r="P75" s="1" t="str">
        <f t="shared" si="7"/>
        <v>Senior F</v>
      </c>
    </row>
    <row r="76" spans="1:16">
      <c r="A76" t="s">
        <v>252</v>
      </c>
      <c r="B76" s="7">
        <v>34865</v>
      </c>
      <c r="C76">
        <v>520922900</v>
      </c>
      <c r="D76" t="s">
        <v>253</v>
      </c>
      <c r="F76" t="s">
        <v>254</v>
      </c>
      <c r="I76">
        <v>63790</v>
      </c>
      <c r="J76" t="s">
        <v>14</v>
      </c>
      <c r="K76" t="s">
        <v>138</v>
      </c>
      <c r="L76" t="s">
        <v>139</v>
      </c>
      <c r="M76" s="5">
        <f t="shared" si="4"/>
        <v>520922900</v>
      </c>
      <c r="N76" s="5" t="str">
        <f t="shared" si="5"/>
        <v/>
      </c>
      <c r="O76" t="str">
        <f t="shared" si="6"/>
        <v>LAGEIX Victor</v>
      </c>
      <c r="P76" s="1" t="str">
        <f t="shared" si="7"/>
        <v>U16 (- 16 ans)</v>
      </c>
    </row>
    <row r="77" spans="1:16">
      <c r="A77" t="s">
        <v>255</v>
      </c>
      <c r="B77" s="7">
        <v>32554</v>
      </c>
      <c r="C77">
        <v>550917101</v>
      </c>
      <c r="D77" t="s">
        <v>256</v>
      </c>
      <c r="F77" t="s">
        <v>257</v>
      </c>
      <c r="I77">
        <v>63500</v>
      </c>
      <c r="J77" t="s">
        <v>20</v>
      </c>
      <c r="K77" t="s">
        <v>29</v>
      </c>
      <c r="L77" t="s">
        <v>30</v>
      </c>
      <c r="M77" s="5">
        <f t="shared" si="4"/>
        <v>550917101</v>
      </c>
      <c r="N77" s="5" t="str">
        <f t="shared" si="5"/>
        <v/>
      </c>
      <c r="O77" t="str">
        <f t="shared" si="6"/>
        <v>LE THUAUT Kieran</v>
      </c>
      <c r="P77" s="1" t="str">
        <f t="shared" si="7"/>
        <v>Senior</v>
      </c>
    </row>
    <row r="78" spans="1:16">
      <c r="A78" t="s">
        <v>258</v>
      </c>
      <c r="B78" s="7">
        <v>32047</v>
      </c>
      <c r="C78">
        <v>560914018</v>
      </c>
      <c r="E78" t="s">
        <v>259</v>
      </c>
      <c r="F78" t="s">
        <v>260</v>
      </c>
      <c r="I78">
        <v>63790</v>
      </c>
      <c r="J78" t="s">
        <v>14</v>
      </c>
      <c r="K78" t="s">
        <v>29</v>
      </c>
      <c r="L78" t="s">
        <v>30</v>
      </c>
      <c r="M78" s="5">
        <f t="shared" si="4"/>
        <v>560914018</v>
      </c>
      <c r="N78" s="5" t="str">
        <f t="shared" si="5"/>
        <v>06 83 96 38 50</v>
      </c>
      <c r="O78" t="str">
        <f t="shared" si="6"/>
        <v>LEGOUEIX Antoine</v>
      </c>
      <c r="P78" s="1" t="str">
        <f t="shared" si="7"/>
        <v>Senior</v>
      </c>
    </row>
    <row r="79" spans="1:16">
      <c r="A79" t="s">
        <v>261</v>
      </c>
      <c r="B79" s="7">
        <v>31736</v>
      </c>
      <c r="C79">
        <v>2348057204</v>
      </c>
      <c r="E79" t="s">
        <v>262</v>
      </c>
      <c r="G79" t="s">
        <v>88</v>
      </c>
      <c r="I79">
        <v>63400</v>
      </c>
      <c r="J79" t="s">
        <v>89</v>
      </c>
      <c r="K79" t="s">
        <v>29</v>
      </c>
      <c r="L79" t="s">
        <v>30</v>
      </c>
      <c r="M79" s="5">
        <f t="shared" si="4"/>
        <v>2348057204</v>
      </c>
      <c r="N79" s="5" t="str">
        <f t="shared" si="5"/>
        <v>06 21 20 59 74</v>
      </c>
      <c r="O79" t="str">
        <f t="shared" si="6"/>
        <v>LEROY Nicolas</v>
      </c>
      <c r="P79" s="1" t="str">
        <f t="shared" si="7"/>
        <v>Senior</v>
      </c>
    </row>
    <row r="80" spans="1:16">
      <c r="A80" t="s">
        <v>263</v>
      </c>
      <c r="B80" s="7">
        <v>30261</v>
      </c>
      <c r="C80">
        <v>511247129</v>
      </c>
      <c r="E80" t="s">
        <v>264</v>
      </c>
      <c r="F80" t="s">
        <v>265</v>
      </c>
      <c r="I80">
        <v>63800</v>
      </c>
      <c r="J80" t="s">
        <v>266</v>
      </c>
      <c r="K80" t="s">
        <v>29</v>
      </c>
      <c r="L80" t="s">
        <v>30</v>
      </c>
      <c r="M80" s="5">
        <f t="shared" si="4"/>
        <v>511247129</v>
      </c>
      <c r="N80" s="5" t="str">
        <f t="shared" si="5"/>
        <v>06 66 57 05 59</v>
      </c>
      <c r="O80" t="str">
        <f t="shared" si="6"/>
        <v>LUCARELLI Nicolas</v>
      </c>
      <c r="P80" s="1" t="str">
        <f t="shared" si="7"/>
        <v>Senior</v>
      </c>
    </row>
    <row r="81" spans="1:16">
      <c r="A81" t="s">
        <v>267</v>
      </c>
      <c r="B81" s="7">
        <v>34786</v>
      </c>
      <c r="C81">
        <v>2545954032</v>
      </c>
      <c r="E81">
        <v>668570748</v>
      </c>
      <c r="G81" t="s">
        <v>268</v>
      </c>
      <c r="I81">
        <v>63790</v>
      </c>
      <c r="J81" t="s">
        <v>269</v>
      </c>
      <c r="K81" t="s">
        <v>99</v>
      </c>
      <c r="L81" t="s">
        <v>100</v>
      </c>
      <c r="M81" s="5">
        <f t="shared" si="4"/>
        <v>2545954032</v>
      </c>
      <c r="N81" s="5">
        <f t="shared" si="5"/>
        <v>668570748</v>
      </c>
      <c r="O81" t="str">
        <f t="shared" si="6"/>
        <v>MADEUF Lise</v>
      </c>
      <c r="P81" s="1" t="str">
        <f t="shared" si="7"/>
        <v>U16 F (- 16 ans F)</v>
      </c>
    </row>
    <row r="82" spans="1:16">
      <c r="A82" t="s">
        <v>270</v>
      </c>
      <c r="B82" s="7">
        <v>33215</v>
      </c>
      <c r="C82">
        <v>580917753</v>
      </c>
      <c r="E82" t="s">
        <v>271</v>
      </c>
      <c r="F82" t="s">
        <v>272</v>
      </c>
      <c r="I82">
        <v>63790</v>
      </c>
      <c r="J82" t="s">
        <v>269</v>
      </c>
      <c r="K82" t="s">
        <v>29</v>
      </c>
      <c r="L82" t="s">
        <v>30</v>
      </c>
      <c r="M82" s="5">
        <f t="shared" si="4"/>
        <v>580917753</v>
      </c>
      <c r="N82" s="5" t="str">
        <f t="shared" si="5"/>
        <v>06 88 80 96 79</v>
      </c>
      <c r="O82" t="str">
        <f t="shared" si="6"/>
        <v>MADEUF Thibaut</v>
      </c>
      <c r="P82" s="1" t="str">
        <f t="shared" si="7"/>
        <v>Senior</v>
      </c>
    </row>
    <row r="83" spans="1:16">
      <c r="A83" t="s">
        <v>273</v>
      </c>
      <c r="B83" s="7">
        <v>32640</v>
      </c>
      <c r="C83">
        <v>2544243568</v>
      </c>
      <c r="E83" t="s">
        <v>274</v>
      </c>
      <c r="F83" t="s">
        <v>275</v>
      </c>
      <c r="I83">
        <v>63610</v>
      </c>
      <c r="J83" t="s">
        <v>32</v>
      </c>
      <c r="K83" t="s">
        <v>21</v>
      </c>
      <c r="L83" t="s">
        <v>22</v>
      </c>
      <c r="M83" s="5">
        <f t="shared" si="4"/>
        <v>2544243568</v>
      </c>
      <c r="N83" s="5" t="str">
        <f t="shared" si="5"/>
        <v>06 62 96 03 92</v>
      </c>
      <c r="O83" t="str">
        <f t="shared" si="6"/>
        <v>MANGANE Aurelie</v>
      </c>
      <c r="P83" s="1" t="str">
        <f t="shared" si="7"/>
        <v>Senior F</v>
      </c>
    </row>
    <row r="84" spans="1:16">
      <c r="A84" t="s">
        <v>276</v>
      </c>
      <c r="B84" s="7">
        <v>32254</v>
      </c>
      <c r="C84">
        <v>520921063</v>
      </c>
      <c r="D84" t="s">
        <v>277</v>
      </c>
      <c r="E84" t="s">
        <v>278</v>
      </c>
      <c r="F84" t="s">
        <v>275</v>
      </c>
      <c r="I84">
        <v>63610</v>
      </c>
      <c r="J84" t="s">
        <v>32</v>
      </c>
      <c r="K84" t="s">
        <v>29</v>
      </c>
      <c r="L84" t="s">
        <v>30</v>
      </c>
      <c r="M84" s="5">
        <f t="shared" si="4"/>
        <v>520921063</v>
      </c>
      <c r="N84" s="5" t="str">
        <f t="shared" si="5"/>
        <v>06 50 54 25 02</v>
      </c>
      <c r="O84" t="str">
        <f t="shared" si="6"/>
        <v>MANGANE Frederic</v>
      </c>
      <c r="P84" s="1" t="str">
        <f t="shared" si="7"/>
        <v>Senior</v>
      </c>
    </row>
    <row r="85" spans="1:16">
      <c r="A85" t="s">
        <v>279</v>
      </c>
      <c r="B85" s="7">
        <v>29312</v>
      </c>
      <c r="C85">
        <v>550913343</v>
      </c>
      <c r="E85" t="s">
        <v>280</v>
      </c>
      <c r="H85" t="s">
        <v>133</v>
      </c>
      <c r="I85">
        <v>63850</v>
      </c>
      <c r="J85" t="s">
        <v>281</v>
      </c>
      <c r="K85" t="s">
        <v>29</v>
      </c>
      <c r="L85" t="s">
        <v>30</v>
      </c>
      <c r="M85" s="5">
        <f t="shared" si="4"/>
        <v>550913343</v>
      </c>
      <c r="N85" s="5" t="str">
        <f t="shared" si="5"/>
        <v>06 20 12 57 37</v>
      </c>
      <c r="O85" t="str">
        <f t="shared" si="6"/>
        <v>MARION Laurent</v>
      </c>
      <c r="P85" s="1" t="str">
        <f t="shared" si="7"/>
        <v>Senior</v>
      </c>
    </row>
    <row r="86" spans="1:16">
      <c r="A86" t="s">
        <v>282</v>
      </c>
      <c r="B86" s="7">
        <v>33242</v>
      </c>
      <c r="C86">
        <v>2545929944</v>
      </c>
      <c r="E86" t="s">
        <v>283</v>
      </c>
      <c r="G86" t="s">
        <v>284</v>
      </c>
      <c r="I86">
        <v>63170</v>
      </c>
      <c r="J86" t="s">
        <v>285</v>
      </c>
      <c r="K86" t="s">
        <v>29</v>
      </c>
      <c r="L86" t="s">
        <v>181</v>
      </c>
      <c r="M86" s="5">
        <f t="shared" si="4"/>
        <v>2545929944</v>
      </c>
      <c r="N86" s="5" t="str">
        <f t="shared" si="5"/>
        <v>06-83-00-14</v>
      </c>
      <c r="O86" t="str">
        <f t="shared" si="6"/>
        <v>MARTIN Eddy</v>
      </c>
      <c r="P86" s="1" t="str">
        <f t="shared" si="7"/>
        <v>Senior U20 (- 20 ans)</v>
      </c>
    </row>
    <row r="87" spans="1:16">
      <c r="A87" t="s">
        <v>286</v>
      </c>
      <c r="B87" s="7">
        <v>32082</v>
      </c>
      <c r="C87">
        <v>560914873</v>
      </c>
      <c r="E87" t="s">
        <v>287</v>
      </c>
      <c r="H87" t="s">
        <v>133</v>
      </c>
      <c r="I87">
        <v>63610</v>
      </c>
      <c r="J87" t="s">
        <v>32</v>
      </c>
      <c r="K87" t="s">
        <v>29</v>
      </c>
      <c r="L87" t="s">
        <v>30</v>
      </c>
      <c r="M87" s="5">
        <f t="shared" si="4"/>
        <v>560914873</v>
      </c>
      <c r="N87" s="5" t="str">
        <f t="shared" si="5"/>
        <v>06 65 47 37 01</v>
      </c>
      <c r="O87" t="str">
        <f t="shared" si="6"/>
        <v>MARUEL Sebastien</v>
      </c>
      <c r="P87" s="1" t="str">
        <f t="shared" si="7"/>
        <v>Senior</v>
      </c>
    </row>
    <row r="88" spans="1:16">
      <c r="A88" t="s">
        <v>288</v>
      </c>
      <c r="B88" s="7">
        <v>32757</v>
      </c>
      <c r="C88">
        <v>560917445</v>
      </c>
      <c r="F88" t="s">
        <v>289</v>
      </c>
      <c r="I88">
        <v>63610</v>
      </c>
      <c r="J88" t="s">
        <v>95</v>
      </c>
      <c r="K88" t="s">
        <v>29</v>
      </c>
      <c r="L88" t="s">
        <v>30</v>
      </c>
      <c r="M88" s="5">
        <f t="shared" si="4"/>
        <v>560917445</v>
      </c>
      <c r="N88" s="5" t="str">
        <f t="shared" si="5"/>
        <v/>
      </c>
      <c r="O88" t="str">
        <f t="shared" si="6"/>
        <v>MEALLET Mickael</v>
      </c>
      <c r="P88" s="1" t="str">
        <f t="shared" si="7"/>
        <v>Senior</v>
      </c>
    </row>
    <row r="89" spans="1:16">
      <c r="A89" t="s">
        <v>290</v>
      </c>
      <c r="B89" s="7">
        <v>36266</v>
      </c>
      <c r="C89">
        <v>2543691075</v>
      </c>
      <c r="D89" t="s">
        <v>291</v>
      </c>
      <c r="E89" t="s">
        <v>292</v>
      </c>
      <c r="F89" t="s">
        <v>293</v>
      </c>
      <c r="I89">
        <v>63850</v>
      </c>
      <c r="J89" t="s">
        <v>294</v>
      </c>
      <c r="K89" t="s">
        <v>15</v>
      </c>
      <c r="L89" t="s">
        <v>153</v>
      </c>
      <c r="M89" s="5">
        <f t="shared" si="4"/>
        <v>2543691075</v>
      </c>
      <c r="N89" s="5" t="str">
        <f t="shared" si="5"/>
        <v>06/12/29/07/39</v>
      </c>
      <c r="O89" t="str">
        <f t="shared" si="6"/>
        <v>MECHIN Louis</v>
      </c>
      <c r="P89" s="1" t="str">
        <f t="shared" si="7"/>
        <v>U12 (- 12 ans)</v>
      </c>
    </row>
    <row r="90" spans="1:16">
      <c r="A90" t="s">
        <v>295</v>
      </c>
      <c r="B90" s="7">
        <v>35645</v>
      </c>
      <c r="C90">
        <v>2543149461</v>
      </c>
      <c r="D90" t="s">
        <v>291</v>
      </c>
      <c r="E90" t="s">
        <v>292</v>
      </c>
      <c r="F90" t="s">
        <v>293</v>
      </c>
      <c r="I90">
        <v>63850</v>
      </c>
      <c r="J90" t="s">
        <v>294</v>
      </c>
      <c r="K90" t="s">
        <v>33</v>
      </c>
      <c r="L90" t="s">
        <v>82</v>
      </c>
      <c r="M90" s="5">
        <f t="shared" si="4"/>
        <v>2543149461</v>
      </c>
      <c r="N90" s="5" t="str">
        <f t="shared" si="5"/>
        <v>06/12/29/07/39</v>
      </c>
      <c r="O90" t="str">
        <f t="shared" si="6"/>
        <v>MECHIN Lucien</v>
      </c>
      <c r="P90" s="1" t="str">
        <f t="shared" si="7"/>
        <v>U14 (- 14 ans)</v>
      </c>
    </row>
    <row r="91" spans="1:16">
      <c r="A91" t="s">
        <v>296</v>
      </c>
      <c r="B91" s="7">
        <v>23949</v>
      </c>
      <c r="C91">
        <v>2544727666</v>
      </c>
      <c r="D91" t="s">
        <v>297</v>
      </c>
      <c r="E91" t="s">
        <v>298</v>
      </c>
      <c r="F91" t="s">
        <v>293</v>
      </c>
      <c r="I91">
        <v>63850</v>
      </c>
      <c r="J91" t="s">
        <v>294</v>
      </c>
      <c r="K91" t="s">
        <v>29</v>
      </c>
      <c r="L91" t="s">
        <v>43</v>
      </c>
      <c r="M91" s="5">
        <f t="shared" si="4"/>
        <v>2544727666</v>
      </c>
      <c r="N91" s="5" t="str">
        <f t="shared" si="5"/>
        <v>06 12 29 07 39</v>
      </c>
      <c r="O91" t="str">
        <f t="shared" si="6"/>
        <v>MECHIN Philippe</v>
      </c>
      <c r="P91" s="1" t="str">
        <f t="shared" si="7"/>
        <v>Vétéran</v>
      </c>
    </row>
    <row r="92" spans="1:16">
      <c r="A92" t="s">
        <v>299</v>
      </c>
      <c r="B92" s="7">
        <v>25840</v>
      </c>
      <c r="C92">
        <v>1746216254</v>
      </c>
      <c r="D92" t="s">
        <v>300</v>
      </c>
      <c r="E92" t="s">
        <v>301</v>
      </c>
      <c r="F92" t="s">
        <v>302</v>
      </c>
      <c r="I92">
        <v>63610</v>
      </c>
      <c r="J92" t="s">
        <v>212</v>
      </c>
      <c r="K92" t="s">
        <v>29</v>
      </c>
      <c r="L92" t="s">
        <v>43</v>
      </c>
      <c r="M92" s="5">
        <f t="shared" si="4"/>
        <v>1746216254</v>
      </c>
      <c r="N92" s="5" t="str">
        <f t="shared" si="5"/>
        <v>06 59 57 61 92</v>
      </c>
      <c r="O92" t="str">
        <f t="shared" si="6"/>
        <v>MILLE Jean Marc</v>
      </c>
      <c r="P92" s="1" t="str">
        <f t="shared" si="7"/>
        <v>Vétéran</v>
      </c>
    </row>
    <row r="93" spans="1:16">
      <c r="A93" t="s">
        <v>303</v>
      </c>
      <c r="B93" s="7">
        <v>35360</v>
      </c>
      <c r="C93">
        <v>520921783</v>
      </c>
      <c r="F93" t="s">
        <v>304</v>
      </c>
      <c r="I93">
        <v>63610</v>
      </c>
      <c r="J93" t="s">
        <v>32</v>
      </c>
      <c r="K93" t="s">
        <v>33</v>
      </c>
      <c r="L93" t="s">
        <v>34</v>
      </c>
      <c r="M93" s="5">
        <f t="shared" si="4"/>
        <v>520921783</v>
      </c>
      <c r="N93" s="5" t="str">
        <f t="shared" si="5"/>
        <v/>
      </c>
      <c r="O93" t="str">
        <f t="shared" si="6"/>
        <v>MONTEL Anthony</v>
      </c>
      <c r="P93" s="1" t="str">
        <f t="shared" si="7"/>
        <v>U15 (- 15 ans)</v>
      </c>
    </row>
    <row r="94" spans="1:16">
      <c r="A94" t="s">
        <v>305</v>
      </c>
      <c r="B94" s="7">
        <v>34542</v>
      </c>
      <c r="C94">
        <v>2543204444</v>
      </c>
      <c r="D94" t="s">
        <v>306</v>
      </c>
      <c r="F94" t="s">
        <v>307</v>
      </c>
      <c r="I94">
        <v>63790</v>
      </c>
      <c r="J94" t="s">
        <v>168</v>
      </c>
      <c r="K94" t="s">
        <v>138</v>
      </c>
      <c r="L94" t="s">
        <v>197</v>
      </c>
      <c r="M94" s="5">
        <f t="shared" si="4"/>
        <v>2543204444</v>
      </c>
      <c r="N94" s="5" t="str">
        <f t="shared" si="5"/>
        <v/>
      </c>
      <c r="O94" t="str">
        <f t="shared" si="6"/>
        <v>MONTEL Lucas</v>
      </c>
      <c r="P94" s="1" t="str">
        <f t="shared" si="7"/>
        <v>U17 (- 17 ans)</v>
      </c>
    </row>
    <row r="95" spans="1:16">
      <c r="A95" t="s">
        <v>308</v>
      </c>
      <c r="B95" s="7">
        <v>27375</v>
      </c>
      <c r="C95">
        <v>510615844</v>
      </c>
      <c r="D95" t="s">
        <v>309</v>
      </c>
      <c r="E95" t="s">
        <v>310</v>
      </c>
      <c r="G95" t="s">
        <v>311</v>
      </c>
      <c r="I95">
        <v>63320</v>
      </c>
      <c r="J95" t="s">
        <v>110</v>
      </c>
      <c r="K95" t="s">
        <v>29</v>
      </c>
      <c r="L95" t="s">
        <v>43</v>
      </c>
      <c r="M95" s="5">
        <f t="shared" si="4"/>
        <v>510615844</v>
      </c>
      <c r="N95" s="5" t="str">
        <f t="shared" si="5"/>
        <v>06 89 70 68 45</v>
      </c>
      <c r="O95" t="str">
        <f t="shared" si="6"/>
        <v>MORIN Arnaud</v>
      </c>
      <c r="P95" s="1" t="str">
        <f t="shared" si="7"/>
        <v>Vétéran</v>
      </c>
    </row>
    <row r="96" spans="1:16">
      <c r="A96" t="s">
        <v>312</v>
      </c>
      <c r="B96" s="7">
        <v>33103</v>
      </c>
      <c r="C96">
        <v>580917493</v>
      </c>
      <c r="D96" t="s">
        <v>313</v>
      </c>
      <c r="E96" t="s">
        <v>314</v>
      </c>
      <c r="F96" t="s">
        <v>315</v>
      </c>
      <c r="I96">
        <v>63610</v>
      </c>
      <c r="J96" t="s">
        <v>95</v>
      </c>
      <c r="K96" t="s">
        <v>29</v>
      </c>
      <c r="L96" t="s">
        <v>30</v>
      </c>
      <c r="M96" s="5">
        <f t="shared" si="4"/>
        <v>580917493</v>
      </c>
      <c r="N96" s="5" t="str">
        <f t="shared" si="5"/>
        <v>06 85 98 05 08</v>
      </c>
      <c r="O96" t="str">
        <f t="shared" si="6"/>
        <v>MOURET Julien</v>
      </c>
      <c r="P96" s="1" t="str">
        <f t="shared" si="7"/>
        <v>Senior</v>
      </c>
    </row>
    <row r="97" spans="1:16">
      <c r="A97" t="s">
        <v>316</v>
      </c>
      <c r="B97" s="7">
        <v>34744</v>
      </c>
      <c r="C97">
        <v>2544513232</v>
      </c>
      <c r="I97">
        <v>63320</v>
      </c>
      <c r="J97" t="s">
        <v>28</v>
      </c>
      <c r="K97" t="s">
        <v>138</v>
      </c>
      <c r="L97" t="s">
        <v>139</v>
      </c>
      <c r="M97" s="5">
        <f t="shared" si="4"/>
        <v>2544513232</v>
      </c>
      <c r="N97" s="5" t="str">
        <f t="shared" si="5"/>
        <v/>
      </c>
      <c r="O97" t="str">
        <f t="shared" si="6"/>
        <v>MOURET Thomas</v>
      </c>
      <c r="P97" s="1" t="str">
        <f t="shared" si="7"/>
        <v>U16 (- 16 ans)</v>
      </c>
    </row>
    <row r="98" spans="1:16">
      <c r="A98" t="s">
        <v>317</v>
      </c>
      <c r="B98" s="7">
        <v>34114</v>
      </c>
      <c r="C98">
        <v>2545456947</v>
      </c>
      <c r="E98" t="s">
        <v>318</v>
      </c>
      <c r="H98" t="s">
        <v>133</v>
      </c>
      <c r="I98">
        <v>63850</v>
      </c>
      <c r="J98" t="s">
        <v>281</v>
      </c>
      <c r="K98" t="s">
        <v>229</v>
      </c>
      <c r="L98" t="s">
        <v>319</v>
      </c>
      <c r="M98" s="5">
        <f t="shared" si="4"/>
        <v>2545456947</v>
      </c>
      <c r="N98" s="5" t="str">
        <f t="shared" si="5"/>
        <v>06 46 61 94 17</v>
      </c>
      <c r="O98" t="str">
        <f t="shared" si="6"/>
        <v>PATINY Quentin</v>
      </c>
      <c r="P98" s="1" t="str">
        <f t="shared" si="7"/>
        <v>U18 (- 18 ans)</v>
      </c>
    </row>
    <row r="99" spans="1:16">
      <c r="A99" t="s">
        <v>320</v>
      </c>
      <c r="B99" s="7">
        <v>17919</v>
      </c>
      <c r="C99">
        <v>500021173</v>
      </c>
      <c r="D99" t="s">
        <v>321</v>
      </c>
      <c r="F99" t="s">
        <v>322</v>
      </c>
      <c r="G99" t="s">
        <v>323</v>
      </c>
      <c r="I99">
        <v>63610</v>
      </c>
      <c r="J99" t="s">
        <v>32</v>
      </c>
      <c r="K99" t="s">
        <v>102</v>
      </c>
      <c r="L99" t="s">
        <v>103</v>
      </c>
      <c r="M99" s="5">
        <f t="shared" si="4"/>
        <v>500021173</v>
      </c>
      <c r="N99" s="5" t="str">
        <f t="shared" si="5"/>
        <v/>
      </c>
      <c r="O99" t="str">
        <f t="shared" si="6"/>
        <v>PAUL Jean Claude</v>
      </c>
      <c r="P99" s="1" t="str">
        <f t="shared" si="7"/>
        <v>Dirigeant</v>
      </c>
    </row>
    <row r="100" spans="1:16">
      <c r="A100" t="s">
        <v>324</v>
      </c>
      <c r="B100" s="7">
        <v>37894</v>
      </c>
      <c r="C100">
        <v>2545599685</v>
      </c>
      <c r="F100" t="s">
        <v>325</v>
      </c>
      <c r="H100" t="s">
        <v>109</v>
      </c>
      <c r="I100">
        <v>63320</v>
      </c>
      <c r="J100" t="s">
        <v>110</v>
      </c>
      <c r="K100" t="s">
        <v>159</v>
      </c>
      <c r="L100" t="s">
        <v>326</v>
      </c>
      <c r="M100" s="5">
        <f t="shared" si="4"/>
        <v>2545599685</v>
      </c>
      <c r="N100" s="5" t="str">
        <f t="shared" si="5"/>
        <v/>
      </c>
      <c r="O100" t="str">
        <f t="shared" si="6"/>
        <v>PAUL Mattias</v>
      </c>
      <c r="P100" s="1" t="str">
        <f t="shared" si="7"/>
        <v>U8 (- 8 ans)</v>
      </c>
    </row>
    <row r="101" spans="1:16">
      <c r="A101" t="s">
        <v>327</v>
      </c>
      <c r="B101" s="7">
        <v>33984</v>
      </c>
      <c r="C101">
        <v>2545485129</v>
      </c>
      <c r="E101" t="s">
        <v>328</v>
      </c>
      <c r="F101" t="s">
        <v>189</v>
      </c>
      <c r="H101" t="s">
        <v>188</v>
      </c>
      <c r="I101">
        <v>63610</v>
      </c>
      <c r="J101" t="s">
        <v>32</v>
      </c>
      <c r="K101" t="s">
        <v>99</v>
      </c>
      <c r="L101" t="s">
        <v>329</v>
      </c>
      <c r="M101" s="5">
        <f t="shared" si="4"/>
        <v>2545485129</v>
      </c>
      <c r="N101" s="5" t="str">
        <f t="shared" si="5"/>
        <v>06 76 01 14 73</v>
      </c>
      <c r="O101" t="str">
        <f t="shared" si="6"/>
        <v>PERRON Stella</v>
      </c>
      <c r="P101" s="1" t="str">
        <f t="shared" si="7"/>
        <v>U18 F (- 18 ans F)</v>
      </c>
    </row>
    <row r="102" spans="1:16">
      <c r="A102" t="s">
        <v>330</v>
      </c>
      <c r="B102" s="7">
        <v>32921</v>
      </c>
      <c r="C102">
        <v>580913979</v>
      </c>
      <c r="E102" t="s">
        <v>331</v>
      </c>
      <c r="F102" t="s">
        <v>332</v>
      </c>
      <c r="I102">
        <v>63610</v>
      </c>
      <c r="J102" t="s">
        <v>32</v>
      </c>
      <c r="K102" t="s">
        <v>29</v>
      </c>
      <c r="L102" t="s">
        <v>30</v>
      </c>
      <c r="M102" s="5">
        <f t="shared" si="4"/>
        <v>580913979</v>
      </c>
      <c r="N102" s="5" t="str">
        <f t="shared" si="5"/>
        <v>06/33/19/70/54</v>
      </c>
      <c r="O102" t="str">
        <f t="shared" si="6"/>
        <v>PHILIPPON Antoine</v>
      </c>
      <c r="P102" s="1" t="str">
        <f t="shared" si="7"/>
        <v>Senior</v>
      </c>
    </row>
    <row r="103" spans="1:16">
      <c r="A103" t="s">
        <v>333</v>
      </c>
      <c r="B103" s="7">
        <v>33370</v>
      </c>
      <c r="C103">
        <v>500921555</v>
      </c>
      <c r="F103">
        <v>5</v>
      </c>
      <c r="G103" t="s">
        <v>205</v>
      </c>
      <c r="I103">
        <v>63610</v>
      </c>
      <c r="J103" t="s">
        <v>32</v>
      </c>
      <c r="K103" t="s">
        <v>29</v>
      </c>
      <c r="L103" t="s">
        <v>181</v>
      </c>
      <c r="M103" s="5">
        <f t="shared" si="4"/>
        <v>500921555</v>
      </c>
      <c r="N103" s="5" t="str">
        <f t="shared" si="5"/>
        <v/>
      </c>
      <c r="O103" t="str">
        <f t="shared" si="6"/>
        <v>PICCINI Antoine</v>
      </c>
      <c r="P103" s="1" t="str">
        <f t="shared" si="7"/>
        <v>Senior U20 (- 20 ans)</v>
      </c>
    </row>
    <row r="104" spans="1:16">
      <c r="A104" t="s">
        <v>334</v>
      </c>
      <c r="B104" s="7">
        <v>37224</v>
      </c>
      <c r="C104">
        <v>2544581676</v>
      </c>
      <c r="K104" t="s">
        <v>159</v>
      </c>
      <c r="L104" t="s">
        <v>335</v>
      </c>
      <c r="M104" s="5">
        <f t="shared" si="4"/>
        <v>2544581676</v>
      </c>
      <c r="N104" s="5" t="str">
        <f t="shared" si="5"/>
        <v/>
      </c>
      <c r="O104" t="str">
        <f t="shared" si="6"/>
        <v>PICCINI Valentin</v>
      </c>
      <c r="P104" s="1" t="str">
        <f t="shared" si="7"/>
        <v>U10 (- 10 ans)</v>
      </c>
    </row>
    <row r="105" spans="1:16">
      <c r="A105" t="s">
        <v>336</v>
      </c>
      <c r="B105" s="7">
        <v>27652</v>
      </c>
      <c r="C105">
        <v>520290526</v>
      </c>
      <c r="E105" t="s">
        <v>337</v>
      </c>
      <c r="G105" t="s">
        <v>338</v>
      </c>
      <c r="I105">
        <v>63000</v>
      </c>
      <c r="J105" t="s">
        <v>147</v>
      </c>
      <c r="K105" t="s">
        <v>29</v>
      </c>
      <c r="L105" t="s">
        <v>43</v>
      </c>
      <c r="M105" s="5">
        <f t="shared" si="4"/>
        <v>520290526</v>
      </c>
      <c r="N105" s="5" t="str">
        <f t="shared" si="5"/>
        <v>06 31 95 11 20</v>
      </c>
      <c r="O105" t="str">
        <f t="shared" si="6"/>
        <v>POULET Pierre</v>
      </c>
      <c r="P105" s="1" t="str">
        <f t="shared" si="7"/>
        <v>Vétéran</v>
      </c>
    </row>
    <row r="106" spans="1:16">
      <c r="A106" t="s">
        <v>339</v>
      </c>
      <c r="B106" s="7">
        <v>33851</v>
      </c>
      <c r="C106">
        <v>2545890622</v>
      </c>
      <c r="E106">
        <v>667537771</v>
      </c>
      <c r="F106" t="s">
        <v>340</v>
      </c>
      <c r="I106">
        <v>63810</v>
      </c>
      <c r="J106" t="s">
        <v>341</v>
      </c>
      <c r="K106" t="s">
        <v>21</v>
      </c>
      <c r="L106" t="s">
        <v>342</v>
      </c>
      <c r="M106" s="5">
        <f t="shared" si="4"/>
        <v>2545890622</v>
      </c>
      <c r="N106" s="5">
        <f t="shared" si="5"/>
        <v>667537771</v>
      </c>
      <c r="O106" t="str">
        <f t="shared" si="6"/>
        <v>PRADAT Laure</v>
      </c>
      <c r="P106" s="1" t="str">
        <f t="shared" si="7"/>
        <v>U19 F (- 19 ans F)</v>
      </c>
    </row>
    <row r="107" spans="1:16">
      <c r="A107" t="s">
        <v>343</v>
      </c>
      <c r="B107" s="7">
        <v>32014</v>
      </c>
      <c r="C107">
        <v>2545914707</v>
      </c>
      <c r="E107" t="s">
        <v>344</v>
      </c>
      <c r="G107" t="s">
        <v>345</v>
      </c>
      <c r="I107">
        <v>63610</v>
      </c>
      <c r="J107" t="s">
        <v>32</v>
      </c>
      <c r="K107" t="s">
        <v>21</v>
      </c>
      <c r="L107" t="s">
        <v>22</v>
      </c>
      <c r="M107" s="5">
        <f t="shared" si="4"/>
        <v>2545914707</v>
      </c>
      <c r="N107" s="5" t="str">
        <f t="shared" si="5"/>
        <v>06-47-39-56-53</v>
      </c>
      <c r="O107" t="str">
        <f t="shared" si="6"/>
        <v>PRADAT Marie</v>
      </c>
      <c r="P107" s="1" t="str">
        <f t="shared" si="7"/>
        <v>Senior F</v>
      </c>
    </row>
    <row r="108" spans="1:16">
      <c r="A108" t="s">
        <v>346</v>
      </c>
      <c r="B108" s="7">
        <v>32083</v>
      </c>
      <c r="C108">
        <v>590912320</v>
      </c>
      <c r="D108" t="s">
        <v>347</v>
      </c>
      <c r="E108" t="s">
        <v>348</v>
      </c>
      <c r="F108" t="s">
        <v>349</v>
      </c>
      <c r="I108">
        <v>63790</v>
      </c>
      <c r="J108" t="s">
        <v>269</v>
      </c>
      <c r="K108" t="s">
        <v>29</v>
      </c>
      <c r="L108" t="s">
        <v>30</v>
      </c>
      <c r="M108" s="5">
        <f t="shared" si="4"/>
        <v>590912320</v>
      </c>
      <c r="N108" s="5" t="str">
        <f t="shared" si="5"/>
        <v>06 74 97 84 99</v>
      </c>
      <c r="O108" t="str">
        <f t="shared" si="6"/>
        <v>QUINSAT Pierre</v>
      </c>
      <c r="P108" s="1" t="str">
        <f t="shared" si="7"/>
        <v>Senior</v>
      </c>
    </row>
    <row r="109" spans="1:16">
      <c r="A109" t="s">
        <v>350</v>
      </c>
      <c r="B109" s="7">
        <v>35114</v>
      </c>
      <c r="C109">
        <v>520924064</v>
      </c>
      <c r="D109" t="s">
        <v>351</v>
      </c>
      <c r="F109" t="s">
        <v>352</v>
      </c>
      <c r="I109">
        <v>63610</v>
      </c>
      <c r="J109" t="s">
        <v>32</v>
      </c>
      <c r="K109" t="s">
        <v>33</v>
      </c>
      <c r="L109" t="s">
        <v>34</v>
      </c>
      <c r="M109" s="5">
        <f t="shared" si="4"/>
        <v>520924064</v>
      </c>
      <c r="N109" s="5" t="str">
        <f t="shared" si="5"/>
        <v/>
      </c>
      <c r="O109" t="str">
        <f t="shared" si="6"/>
        <v>RAYNAUD Cyril</v>
      </c>
      <c r="P109" s="1" t="str">
        <f t="shared" si="7"/>
        <v>U15 (- 15 ans)</v>
      </c>
    </row>
    <row r="110" spans="1:16">
      <c r="A110" t="s">
        <v>353</v>
      </c>
      <c r="B110" s="7">
        <v>34459</v>
      </c>
      <c r="C110">
        <v>520924063</v>
      </c>
      <c r="H110" t="s">
        <v>354</v>
      </c>
      <c r="I110">
        <v>63320</v>
      </c>
      <c r="J110" t="s">
        <v>354</v>
      </c>
      <c r="K110" t="s">
        <v>138</v>
      </c>
      <c r="L110" t="s">
        <v>197</v>
      </c>
      <c r="M110" s="5">
        <f t="shared" si="4"/>
        <v>520924063</v>
      </c>
      <c r="N110" s="5" t="str">
        <f t="shared" si="5"/>
        <v/>
      </c>
      <c r="O110" t="str">
        <f t="shared" si="6"/>
        <v>RONGIER Dylan</v>
      </c>
      <c r="P110" s="1" t="str">
        <f t="shared" si="7"/>
        <v>U17 (- 17 ans)</v>
      </c>
    </row>
    <row r="111" spans="1:16">
      <c r="A111" t="s">
        <v>355</v>
      </c>
      <c r="B111" s="7">
        <v>34855</v>
      </c>
      <c r="C111">
        <v>2545069754</v>
      </c>
      <c r="F111" t="s">
        <v>65</v>
      </c>
      <c r="I111">
        <v>63610</v>
      </c>
      <c r="J111" t="s">
        <v>32</v>
      </c>
      <c r="K111" t="s">
        <v>138</v>
      </c>
      <c r="L111" t="s">
        <v>139</v>
      </c>
      <c r="M111" s="5">
        <f t="shared" si="4"/>
        <v>2545069754</v>
      </c>
      <c r="N111" s="5" t="str">
        <f t="shared" si="5"/>
        <v/>
      </c>
      <c r="O111" t="str">
        <f t="shared" si="6"/>
        <v>RONGIER Fabien</v>
      </c>
      <c r="P111" s="1" t="str">
        <f t="shared" si="7"/>
        <v>U16 (- 16 ans)</v>
      </c>
    </row>
    <row r="112" spans="1:16">
      <c r="A112" t="s">
        <v>356</v>
      </c>
      <c r="B112" s="7">
        <v>36350</v>
      </c>
      <c r="C112">
        <v>2543795985</v>
      </c>
      <c r="D112" t="s">
        <v>357</v>
      </c>
      <c r="E112" t="s">
        <v>358</v>
      </c>
      <c r="F112" t="s">
        <v>359</v>
      </c>
      <c r="I112">
        <v>63320</v>
      </c>
      <c r="J112" t="s">
        <v>28</v>
      </c>
      <c r="K112" t="s">
        <v>15</v>
      </c>
      <c r="L112" t="s">
        <v>153</v>
      </c>
      <c r="M112" s="5">
        <f t="shared" si="4"/>
        <v>2543795985</v>
      </c>
      <c r="N112" s="5" t="str">
        <f t="shared" si="5"/>
        <v>06/82/92/31/86</v>
      </c>
      <c r="O112" t="str">
        <f t="shared" si="6"/>
        <v>ROUX Sylvain</v>
      </c>
      <c r="P112" s="1" t="str">
        <f t="shared" si="7"/>
        <v>U12 (- 12 ans)</v>
      </c>
    </row>
    <row r="113" spans="1:16">
      <c r="A113" t="s">
        <v>360</v>
      </c>
      <c r="B113" s="7">
        <v>19590</v>
      </c>
      <c r="C113">
        <v>500018777</v>
      </c>
      <c r="D113" t="s">
        <v>361</v>
      </c>
      <c r="F113" t="s">
        <v>362</v>
      </c>
      <c r="G113" t="s">
        <v>363</v>
      </c>
      <c r="I113">
        <v>63610</v>
      </c>
      <c r="J113" t="s">
        <v>32</v>
      </c>
      <c r="K113" t="s">
        <v>102</v>
      </c>
      <c r="L113" t="s">
        <v>103</v>
      </c>
      <c r="M113" s="5">
        <f t="shared" si="4"/>
        <v>500018777</v>
      </c>
      <c r="N113" s="5" t="str">
        <f t="shared" si="5"/>
        <v/>
      </c>
      <c r="O113" t="str">
        <f t="shared" si="6"/>
        <v>SERRE Yves</v>
      </c>
      <c r="P113" s="1" t="str">
        <f t="shared" si="7"/>
        <v>Dirigeant</v>
      </c>
    </row>
    <row r="114" spans="1:16">
      <c r="A114" t="s">
        <v>364</v>
      </c>
      <c r="B114" s="7">
        <v>35617</v>
      </c>
      <c r="C114">
        <v>2544253257</v>
      </c>
      <c r="I114">
        <v>63610</v>
      </c>
      <c r="J114" t="s">
        <v>32</v>
      </c>
      <c r="K114" t="s">
        <v>33</v>
      </c>
      <c r="L114" t="s">
        <v>82</v>
      </c>
      <c r="M114" s="5">
        <f t="shared" si="4"/>
        <v>2544253257</v>
      </c>
      <c r="N114" s="5" t="str">
        <f t="shared" si="5"/>
        <v/>
      </c>
      <c r="O114" t="str">
        <f t="shared" si="6"/>
        <v>THERY Benjamin</v>
      </c>
      <c r="P114" s="1" t="str">
        <f t="shared" si="7"/>
        <v>U14 (- 14 ans)</v>
      </c>
    </row>
    <row r="115" spans="1:16">
      <c r="A115" t="s">
        <v>365</v>
      </c>
      <c r="B115" s="7">
        <v>33039</v>
      </c>
      <c r="C115">
        <v>2545086982</v>
      </c>
      <c r="E115" t="s">
        <v>366</v>
      </c>
      <c r="H115" t="s">
        <v>62</v>
      </c>
      <c r="I115">
        <v>63320</v>
      </c>
      <c r="J115" t="s">
        <v>28</v>
      </c>
      <c r="K115" t="s">
        <v>29</v>
      </c>
      <c r="L115" t="s">
        <v>30</v>
      </c>
      <c r="M115" s="5">
        <f t="shared" si="4"/>
        <v>2545086982</v>
      </c>
      <c r="N115" s="5" t="str">
        <f t="shared" si="5"/>
        <v>06 71 74 39 89</v>
      </c>
      <c r="O115" t="str">
        <f t="shared" si="6"/>
        <v>THORET Thibault</v>
      </c>
      <c r="P115" s="1" t="str">
        <f t="shared" si="7"/>
        <v>Senior</v>
      </c>
    </row>
    <row r="116" spans="1:16">
      <c r="A116" t="s">
        <v>367</v>
      </c>
      <c r="B116" s="7">
        <v>26137</v>
      </c>
      <c r="C116">
        <v>538211618</v>
      </c>
      <c r="E116" t="s">
        <v>368</v>
      </c>
      <c r="F116" t="s">
        <v>369</v>
      </c>
      <c r="I116">
        <v>63610</v>
      </c>
      <c r="J116" t="s">
        <v>32</v>
      </c>
      <c r="K116" t="s">
        <v>29</v>
      </c>
      <c r="L116" t="s">
        <v>43</v>
      </c>
      <c r="M116" s="5">
        <f t="shared" si="4"/>
        <v>538211618</v>
      </c>
      <c r="N116" s="5" t="str">
        <f t="shared" si="5"/>
        <v>06 60 67 22 51</v>
      </c>
      <c r="O116" t="str">
        <f t="shared" si="6"/>
        <v>TIXIER Laurent</v>
      </c>
      <c r="P116" s="1" t="str">
        <f t="shared" si="7"/>
        <v>Vétéran</v>
      </c>
    </row>
    <row r="117" spans="1:16">
      <c r="A117" t="s">
        <v>370</v>
      </c>
      <c r="B117" s="7">
        <v>33814</v>
      </c>
      <c r="C117">
        <v>590912322</v>
      </c>
      <c r="D117" t="s">
        <v>371</v>
      </c>
      <c r="E117" t="s">
        <v>372</v>
      </c>
      <c r="F117" t="s">
        <v>373</v>
      </c>
      <c r="I117">
        <v>63610</v>
      </c>
      <c r="J117" t="s">
        <v>32</v>
      </c>
      <c r="K117" t="s">
        <v>229</v>
      </c>
      <c r="L117" t="s">
        <v>230</v>
      </c>
      <c r="M117" s="5">
        <f t="shared" si="4"/>
        <v>590912322</v>
      </c>
      <c r="N117" s="5" t="str">
        <f t="shared" si="5"/>
        <v>06 16 70 39 99</v>
      </c>
      <c r="O117" t="str">
        <f t="shared" si="6"/>
        <v>TRAPENAT Anthony</v>
      </c>
      <c r="P117" s="1" t="str">
        <f t="shared" si="7"/>
        <v>U19 (- 19 ans)</v>
      </c>
    </row>
    <row r="118" spans="1:16">
      <c r="A118" t="s">
        <v>374</v>
      </c>
      <c r="B118" s="7">
        <v>33414</v>
      </c>
      <c r="C118">
        <v>580917754</v>
      </c>
      <c r="D118" t="s">
        <v>375</v>
      </c>
      <c r="E118" t="s">
        <v>376</v>
      </c>
      <c r="F118" t="s">
        <v>377</v>
      </c>
      <c r="I118">
        <v>63610</v>
      </c>
      <c r="J118" t="s">
        <v>32</v>
      </c>
      <c r="K118" t="s">
        <v>29</v>
      </c>
      <c r="L118" t="s">
        <v>181</v>
      </c>
      <c r="M118" s="5">
        <f t="shared" si="4"/>
        <v>580917754</v>
      </c>
      <c r="N118" s="5" t="str">
        <f t="shared" si="5"/>
        <v>06 30 73 43 40</v>
      </c>
      <c r="O118" t="str">
        <f t="shared" si="6"/>
        <v>TRAPENAT Gaetan</v>
      </c>
      <c r="P118" s="1" t="str">
        <f t="shared" si="7"/>
        <v>Senior U20 (- 20 ans)</v>
      </c>
    </row>
    <row r="119" spans="1:16">
      <c r="A119" t="s">
        <v>378</v>
      </c>
      <c r="B119" s="7">
        <v>32644</v>
      </c>
      <c r="C119">
        <v>570913603</v>
      </c>
      <c r="D119" t="s">
        <v>379</v>
      </c>
      <c r="E119" t="s">
        <v>380</v>
      </c>
      <c r="F119" t="s">
        <v>381</v>
      </c>
      <c r="I119">
        <v>63610</v>
      </c>
      <c r="J119" t="s">
        <v>32</v>
      </c>
      <c r="K119" t="s">
        <v>29</v>
      </c>
      <c r="L119" t="s">
        <v>30</v>
      </c>
      <c r="M119" s="5">
        <f t="shared" si="4"/>
        <v>570913603</v>
      </c>
      <c r="N119" s="5" t="str">
        <f t="shared" si="5"/>
        <v>06 77 09 82 58</v>
      </c>
      <c r="O119" t="str">
        <f t="shared" si="6"/>
        <v>VOLAT Guillaume</v>
      </c>
      <c r="P119" s="1" t="str">
        <f t="shared" si="7"/>
        <v>Senior</v>
      </c>
    </row>
    <row r="120" spans="1:16">
      <c r="A120" t="s">
        <v>382</v>
      </c>
      <c r="B120" s="7">
        <v>32561</v>
      </c>
      <c r="C120">
        <v>550917130</v>
      </c>
      <c r="D120" t="s">
        <v>383</v>
      </c>
      <c r="E120">
        <v>673971091</v>
      </c>
      <c r="G120" t="s">
        <v>384</v>
      </c>
      <c r="I120">
        <v>63000</v>
      </c>
      <c r="J120" t="s">
        <v>147</v>
      </c>
      <c r="K120" t="s">
        <v>29</v>
      </c>
      <c r="L120" t="s">
        <v>30</v>
      </c>
      <c r="M120" s="5">
        <f t="shared" si="4"/>
        <v>550917130</v>
      </c>
      <c r="N120" s="5">
        <f t="shared" si="5"/>
        <v>673971091</v>
      </c>
      <c r="O120" t="str">
        <f t="shared" si="6"/>
        <v>WOJCIK Simon</v>
      </c>
      <c r="P120" s="1" t="str">
        <f t="shared" si="7"/>
        <v>Senior</v>
      </c>
    </row>
    <row r="121" spans="1:16">
      <c r="M121" s="5" t="str">
        <f t="shared" si="4"/>
        <v/>
      </c>
      <c r="N121" s="5" t="str">
        <f t="shared" si="5"/>
        <v/>
      </c>
      <c r="O121" t="str">
        <f t="shared" si="6"/>
        <v/>
      </c>
      <c r="P121" s="1" t="str">
        <f t="shared" si="7"/>
        <v/>
      </c>
    </row>
    <row r="122" spans="1:16">
      <c r="M122" s="5" t="str">
        <f t="shared" si="4"/>
        <v/>
      </c>
      <c r="N122" s="5" t="str">
        <f t="shared" si="5"/>
        <v/>
      </c>
      <c r="O122" t="str">
        <f t="shared" si="6"/>
        <v/>
      </c>
      <c r="P122" s="1" t="str">
        <f t="shared" si="7"/>
        <v/>
      </c>
    </row>
    <row r="123" spans="1:16">
      <c r="M123" s="5" t="str">
        <f t="shared" si="4"/>
        <v/>
      </c>
      <c r="N123" s="5" t="str">
        <f t="shared" si="5"/>
        <v/>
      </c>
      <c r="O123" t="str">
        <f t="shared" si="6"/>
        <v/>
      </c>
      <c r="P123" s="1" t="str">
        <f t="shared" si="7"/>
        <v/>
      </c>
    </row>
    <row r="124" spans="1:16">
      <c r="M124" s="5" t="str">
        <f t="shared" si="4"/>
        <v/>
      </c>
      <c r="N124" s="5" t="str">
        <f t="shared" si="5"/>
        <v/>
      </c>
      <c r="O124" t="str">
        <f t="shared" si="6"/>
        <v/>
      </c>
      <c r="P124" s="1" t="str">
        <f t="shared" si="7"/>
        <v/>
      </c>
    </row>
    <row r="125" spans="1:16">
      <c r="M125" s="5" t="str">
        <f t="shared" si="4"/>
        <v/>
      </c>
      <c r="N125" s="5" t="str">
        <f t="shared" si="5"/>
        <v/>
      </c>
      <c r="O125" t="str">
        <f t="shared" si="6"/>
        <v/>
      </c>
      <c r="P125" s="1" t="str">
        <f t="shared" si="7"/>
        <v/>
      </c>
    </row>
    <row r="126" spans="1:16">
      <c r="M126" s="5" t="str">
        <f t="shared" si="4"/>
        <v/>
      </c>
      <c r="N126" s="5" t="str">
        <f t="shared" si="5"/>
        <v/>
      </c>
      <c r="O126" t="str">
        <f t="shared" si="6"/>
        <v/>
      </c>
      <c r="P126" s="1" t="str">
        <f t="shared" si="7"/>
        <v/>
      </c>
    </row>
    <row r="127" spans="1:16">
      <c r="M127" s="5" t="str">
        <f t="shared" si="4"/>
        <v/>
      </c>
      <c r="N127" s="5" t="str">
        <f t="shared" si="5"/>
        <v/>
      </c>
      <c r="O127" t="str">
        <f t="shared" si="6"/>
        <v/>
      </c>
      <c r="P127" s="1" t="str">
        <f t="shared" si="7"/>
        <v/>
      </c>
    </row>
    <row r="128" spans="1:16">
      <c r="M128" s="5" t="str">
        <f t="shared" si="4"/>
        <v/>
      </c>
      <c r="N128" s="5" t="str">
        <f t="shared" si="5"/>
        <v/>
      </c>
      <c r="O128" t="str">
        <f t="shared" si="6"/>
        <v/>
      </c>
      <c r="P128" s="1" t="str">
        <f t="shared" si="7"/>
        <v/>
      </c>
    </row>
    <row r="129" spans="13:16">
      <c r="M129" s="5" t="str">
        <f t="shared" si="4"/>
        <v/>
      </c>
      <c r="N129" s="5" t="str">
        <f t="shared" si="5"/>
        <v/>
      </c>
      <c r="O129" t="str">
        <f t="shared" si="6"/>
        <v/>
      </c>
      <c r="P129" s="1" t="str">
        <f t="shared" si="7"/>
        <v/>
      </c>
    </row>
    <row r="130" spans="13:16">
      <c r="M130" s="5" t="str">
        <f t="shared" si="4"/>
        <v/>
      </c>
      <c r="N130" s="5" t="str">
        <f t="shared" si="5"/>
        <v/>
      </c>
      <c r="O130" t="str">
        <f t="shared" si="6"/>
        <v/>
      </c>
      <c r="P130" s="1" t="str">
        <f t="shared" si="7"/>
        <v/>
      </c>
    </row>
    <row r="131" spans="13:16">
      <c r="M131" s="5" t="str">
        <f t="shared" ref="M131:M194" si="8">+IF(C131="","",C131)</f>
        <v/>
      </c>
      <c r="N131" s="5" t="str">
        <f t="shared" ref="N131:N194" si="9">+IF(E131="","",E131)</f>
        <v/>
      </c>
      <c r="O131" t="str">
        <f t="shared" ref="O131:O194" si="10">+IF(A131="","",A131)</f>
        <v/>
      </c>
      <c r="P131" s="1" t="str">
        <f t="shared" ref="P131:P194" si="11">+IF(L131="","",L131)</f>
        <v/>
      </c>
    </row>
    <row r="132" spans="13:16">
      <c r="M132" s="5" t="str">
        <f t="shared" si="8"/>
        <v/>
      </c>
      <c r="N132" s="5" t="str">
        <f t="shared" si="9"/>
        <v/>
      </c>
      <c r="O132" t="str">
        <f t="shared" si="10"/>
        <v/>
      </c>
      <c r="P132" s="1" t="str">
        <f t="shared" si="11"/>
        <v/>
      </c>
    </row>
    <row r="133" spans="13:16">
      <c r="M133" s="5" t="str">
        <f t="shared" si="8"/>
        <v/>
      </c>
      <c r="N133" s="5" t="str">
        <f t="shared" si="9"/>
        <v/>
      </c>
      <c r="O133" t="str">
        <f t="shared" si="10"/>
        <v/>
      </c>
      <c r="P133" s="1" t="str">
        <f t="shared" si="11"/>
        <v/>
      </c>
    </row>
    <row r="134" spans="13:16">
      <c r="M134" s="5" t="str">
        <f t="shared" si="8"/>
        <v/>
      </c>
      <c r="N134" s="5" t="str">
        <f t="shared" si="9"/>
        <v/>
      </c>
      <c r="O134" t="str">
        <f t="shared" si="10"/>
        <v/>
      </c>
      <c r="P134" s="1" t="str">
        <f t="shared" si="11"/>
        <v/>
      </c>
    </row>
    <row r="135" spans="13:16">
      <c r="M135" s="5" t="str">
        <f t="shared" si="8"/>
        <v/>
      </c>
      <c r="N135" s="5" t="str">
        <f t="shared" si="9"/>
        <v/>
      </c>
      <c r="O135" t="str">
        <f t="shared" si="10"/>
        <v/>
      </c>
      <c r="P135" s="1" t="str">
        <f t="shared" si="11"/>
        <v/>
      </c>
    </row>
    <row r="136" spans="13:16">
      <c r="M136" s="5" t="str">
        <f t="shared" si="8"/>
        <v/>
      </c>
      <c r="N136" s="5" t="str">
        <f t="shared" si="9"/>
        <v/>
      </c>
      <c r="O136" t="str">
        <f t="shared" si="10"/>
        <v/>
      </c>
      <c r="P136" s="1" t="str">
        <f t="shared" si="11"/>
        <v/>
      </c>
    </row>
    <row r="137" spans="13:16">
      <c r="M137" s="5" t="str">
        <f t="shared" si="8"/>
        <v/>
      </c>
      <c r="N137" s="5" t="str">
        <f t="shared" si="9"/>
        <v/>
      </c>
      <c r="O137" t="str">
        <f t="shared" si="10"/>
        <v/>
      </c>
      <c r="P137" s="1" t="str">
        <f t="shared" si="11"/>
        <v/>
      </c>
    </row>
    <row r="138" spans="13:16">
      <c r="M138" s="5" t="str">
        <f t="shared" si="8"/>
        <v/>
      </c>
      <c r="N138" s="5" t="str">
        <f t="shared" si="9"/>
        <v/>
      </c>
      <c r="O138" t="str">
        <f t="shared" si="10"/>
        <v/>
      </c>
      <c r="P138" s="1" t="str">
        <f t="shared" si="11"/>
        <v/>
      </c>
    </row>
    <row r="139" spans="13:16">
      <c r="M139" s="5" t="str">
        <f t="shared" si="8"/>
        <v/>
      </c>
      <c r="N139" s="5" t="str">
        <f t="shared" si="9"/>
        <v/>
      </c>
      <c r="O139" t="str">
        <f t="shared" si="10"/>
        <v/>
      </c>
      <c r="P139" s="1" t="str">
        <f t="shared" si="11"/>
        <v/>
      </c>
    </row>
    <row r="140" spans="13:16">
      <c r="M140" s="5" t="str">
        <f t="shared" si="8"/>
        <v/>
      </c>
      <c r="N140" s="5" t="str">
        <f t="shared" si="9"/>
        <v/>
      </c>
      <c r="O140" t="str">
        <f t="shared" si="10"/>
        <v/>
      </c>
      <c r="P140" s="1" t="str">
        <f t="shared" si="11"/>
        <v/>
      </c>
    </row>
    <row r="141" spans="13:16">
      <c r="M141" s="5" t="str">
        <f t="shared" si="8"/>
        <v/>
      </c>
      <c r="N141" s="5" t="str">
        <f t="shared" si="9"/>
        <v/>
      </c>
      <c r="O141" t="str">
        <f t="shared" si="10"/>
        <v/>
      </c>
      <c r="P141" s="1" t="str">
        <f t="shared" si="11"/>
        <v/>
      </c>
    </row>
    <row r="142" spans="13:16">
      <c r="M142" s="5" t="str">
        <f t="shared" si="8"/>
        <v/>
      </c>
      <c r="N142" s="5" t="str">
        <f t="shared" si="9"/>
        <v/>
      </c>
      <c r="O142" t="str">
        <f t="shared" si="10"/>
        <v/>
      </c>
      <c r="P142" s="1" t="str">
        <f t="shared" si="11"/>
        <v/>
      </c>
    </row>
    <row r="143" spans="13:16">
      <c r="M143" s="5" t="str">
        <f t="shared" si="8"/>
        <v/>
      </c>
      <c r="N143" s="5" t="str">
        <f t="shared" si="9"/>
        <v/>
      </c>
      <c r="O143" t="str">
        <f t="shared" si="10"/>
        <v/>
      </c>
      <c r="P143" s="1" t="str">
        <f t="shared" si="11"/>
        <v/>
      </c>
    </row>
    <row r="144" spans="13:16">
      <c r="M144" s="5" t="str">
        <f t="shared" si="8"/>
        <v/>
      </c>
      <c r="N144" s="5" t="str">
        <f t="shared" si="9"/>
        <v/>
      </c>
      <c r="O144" t="str">
        <f t="shared" si="10"/>
        <v/>
      </c>
      <c r="P144" s="1" t="str">
        <f t="shared" si="11"/>
        <v/>
      </c>
    </row>
    <row r="145" spans="13:16">
      <c r="M145" s="5" t="str">
        <f t="shared" si="8"/>
        <v/>
      </c>
      <c r="N145" s="5" t="str">
        <f t="shared" si="9"/>
        <v/>
      </c>
      <c r="O145" t="str">
        <f t="shared" si="10"/>
        <v/>
      </c>
      <c r="P145" s="1" t="str">
        <f t="shared" si="11"/>
        <v/>
      </c>
    </row>
    <row r="146" spans="13:16">
      <c r="M146" s="5" t="str">
        <f t="shared" si="8"/>
        <v/>
      </c>
      <c r="N146" s="5" t="str">
        <f t="shared" si="9"/>
        <v/>
      </c>
      <c r="O146" t="str">
        <f t="shared" si="10"/>
        <v/>
      </c>
      <c r="P146" s="1" t="str">
        <f t="shared" si="11"/>
        <v/>
      </c>
    </row>
    <row r="147" spans="13:16">
      <c r="M147" s="5" t="str">
        <f t="shared" si="8"/>
        <v/>
      </c>
      <c r="N147" s="5" t="str">
        <f t="shared" si="9"/>
        <v/>
      </c>
      <c r="O147" t="str">
        <f t="shared" si="10"/>
        <v/>
      </c>
      <c r="P147" s="1" t="str">
        <f t="shared" si="11"/>
        <v/>
      </c>
    </row>
    <row r="148" spans="13:16">
      <c r="M148" s="5" t="str">
        <f t="shared" si="8"/>
        <v/>
      </c>
      <c r="N148" s="5" t="str">
        <f t="shared" si="9"/>
        <v/>
      </c>
      <c r="O148" t="str">
        <f t="shared" si="10"/>
        <v/>
      </c>
      <c r="P148" s="1" t="str">
        <f t="shared" si="11"/>
        <v/>
      </c>
    </row>
    <row r="149" spans="13:16">
      <c r="M149" s="5" t="str">
        <f t="shared" si="8"/>
        <v/>
      </c>
      <c r="N149" s="5" t="str">
        <f t="shared" si="9"/>
        <v/>
      </c>
      <c r="O149" t="str">
        <f t="shared" si="10"/>
        <v/>
      </c>
      <c r="P149" s="1" t="str">
        <f t="shared" si="11"/>
        <v/>
      </c>
    </row>
    <row r="150" spans="13:16">
      <c r="M150" s="5" t="str">
        <f t="shared" si="8"/>
        <v/>
      </c>
      <c r="N150" s="5" t="str">
        <f t="shared" si="9"/>
        <v/>
      </c>
      <c r="O150" t="str">
        <f t="shared" si="10"/>
        <v/>
      </c>
      <c r="P150" s="1" t="str">
        <f t="shared" si="11"/>
        <v/>
      </c>
    </row>
    <row r="151" spans="13:16">
      <c r="M151" s="5" t="str">
        <f t="shared" si="8"/>
        <v/>
      </c>
      <c r="N151" s="5" t="str">
        <f t="shared" si="9"/>
        <v/>
      </c>
      <c r="O151" t="str">
        <f t="shared" si="10"/>
        <v/>
      </c>
      <c r="P151" s="1" t="str">
        <f t="shared" si="11"/>
        <v/>
      </c>
    </row>
    <row r="152" spans="13:16">
      <c r="M152" s="5" t="str">
        <f t="shared" si="8"/>
        <v/>
      </c>
      <c r="N152" s="5" t="str">
        <f t="shared" si="9"/>
        <v/>
      </c>
      <c r="O152" t="str">
        <f t="shared" si="10"/>
        <v/>
      </c>
      <c r="P152" s="1" t="str">
        <f t="shared" si="11"/>
        <v/>
      </c>
    </row>
    <row r="153" spans="13:16">
      <c r="M153" s="5" t="str">
        <f t="shared" si="8"/>
        <v/>
      </c>
      <c r="N153" s="5" t="str">
        <f t="shared" si="9"/>
        <v/>
      </c>
      <c r="O153" t="str">
        <f t="shared" si="10"/>
        <v/>
      </c>
      <c r="P153" s="1" t="str">
        <f t="shared" si="11"/>
        <v/>
      </c>
    </row>
    <row r="154" spans="13:16">
      <c r="M154" s="5" t="str">
        <f t="shared" si="8"/>
        <v/>
      </c>
      <c r="N154" s="5" t="str">
        <f t="shared" si="9"/>
        <v/>
      </c>
      <c r="O154" t="str">
        <f t="shared" si="10"/>
        <v/>
      </c>
      <c r="P154" s="1" t="str">
        <f t="shared" si="11"/>
        <v/>
      </c>
    </row>
    <row r="155" spans="13:16">
      <c r="M155" s="5" t="str">
        <f t="shared" si="8"/>
        <v/>
      </c>
      <c r="N155" s="5" t="str">
        <f t="shared" si="9"/>
        <v/>
      </c>
      <c r="O155" t="str">
        <f t="shared" si="10"/>
        <v/>
      </c>
      <c r="P155" s="1" t="str">
        <f t="shared" si="11"/>
        <v/>
      </c>
    </row>
    <row r="156" spans="13:16">
      <c r="M156" s="5" t="str">
        <f t="shared" si="8"/>
        <v/>
      </c>
      <c r="N156" s="5" t="str">
        <f t="shared" si="9"/>
        <v/>
      </c>
      <c r="O156" t="str">
        <f t="shared" si="10"/>
        <v/>
      </c>
      <c r="P156" s="1" t="str">
        <f t="shared" si="11"/>
        <v/>
      </c>
    </row>
    <row r="157" spans="13:16">
      <c r="M157" s="5" t="str">
        <f t="shared" si="8"/>
        <v/>
      </c>
      <c r="N157" s="5" t="str">
        <f t="shared" si="9"/>
        <v/>
      </c>
      <c r="O157" t="str">
        <f t="shared" si="10"/>
        <v/>
      </c>
      <c r="P157" s="1" t="str">
        <f t="shared" si="11"/>
        <v/>
      </c>
    </row>
    <row r="158" spans="13:16">
      <c r="M158" s="5" t="str">
        <f t="shared" si="8"/>
        <v/>
      </c>
      <c r="N158" s="5" t="str">
        <f t="shared" si="9"/>
        <v/>
      </c>
      <c r="O158" t="str">
        <f t="shared" si="10"/>
        <v/>
      </c>
      <c r="P158" s="1" t="str">
        <f t="shared" si="11"/>
        <v/>
      </c>
    </row>
    <row r="159" spans="13:16">
      <c r="M159" s="5" t="str">
        <f t="shared" si="8"/>
        <v/>
      </c>
      <c r="N159" s="5" t="str">
        <f t="shared" si="9"/>
        <v/>
      </c>
      <c r="O159" t="str">
        <f t="shared" si="10"/>
        <v/>
      </c>
      <c r="P159" s="1" t="str">
        <f t="shared" si="11"/>
        <v/>
      </c>
    </row>
    <row r="160" spans="13:16">
      <c r="M160" s="5" t="str">
        <f t="shared" si="8"/>
        <v/>
      </c>
      <c r="N160" s="5" t="str">
        <f t="shared" si="9"/>
        <v/>
      </c>
      <c r="O160" t="str">
        <f t="shared" si="10"/>
        <v/>
      </c>
      <c r="P160" s="1" t="str">
        <f t="shared" si="11"/>
        <v/>
      </c>
    </row>
    <row r="161" spans="13:16">
      <c r="M161" s="5" t="str">
        <f t="shared" si="8"/>
        <v/>
      </c>
      <c r="N161" s="5" t="str">
        <f t="shared" si="9"/>
        <v/>
      </c>
      <c r="O161" t="str">
        <f t="shared" si="10"/>
        <v/>
      </c>
      <c r="P161" s="1" t="str">
        <f t="shared" si="11"/>
        <v/>
      </c>
    </row>
    <row r="162" spans="13:16">
      <c r="M162" s="5" t="str">
        <f t="shared" si="8"/>
        <v/>
      </c>
      <c r="N162" s="5" t="str">
        <f t="shared" si="9"/>
        <v/>
      </c>
      <c r="O162" t="str">
        <f t="shared" si="10"/>
        <v/>
      </c>
      <c r="P162" s="1" t="str">
        <f t="shared" si="11"/>
        <v/>
      </c>
    </row>
    <row r="163" spans="13:16">
      <c r="M163" s="5" t="str">
        <f t="shared" si="8"/>
        <v/>
      </c>
      <c r="N163" s="5" t="str">
        <f t="shared" si="9"/>
        <v/>
      </c>
      <c r="O163" t="str">
        <f t="shared" si="10"/>
        <v/>
      </c>
      <c r="P163" s="1" t="str">
        <f t="shared" si="11"/>
        <v/>
      </c>
    </row>
    <row r="164" spans="13:16">
      <c r="M164" s="5" t="str">
        <f t="shared" si="8"/>
        <v/>
      </c>
      <c r="N164" s="5" t="str">
        <f t="shared" si="9"/>
        <v/>
      </c>
      <c r="O164" t="str">
        <f t="shared" si="10"/>
        <v/>
      </c>
      <c r="P164" s="1" t="str">
        <f t="shared" si="11"/>
        <v/>
      </c>
    </row>
    <row r="165" spans="13:16">
      <c r="M165" s="5" t="str">
        <f t="shared" si="8"/>
        <v/>
      </c>
      <c r="N165" s="5" t="str">
        <f t="shared" si="9"/>
        <v/>
      </c>
      <c r="O165" t="str">
        <f t="shared" si="10"/>
        <v/>
      </c>
      <c r="P165" s="1" t="str">
        <f t="shared" si="11"/>
        <v/>
      </c>
    </row>
    <row r="166" spans="13:16">
      <c r="M166" s="5" t="str">
        <f t="shared" si="8"/>
        <v/>
      </c>
      <c r="N166" s="5" t="str">
        <f t="shared" si="9"/>
        <v/>
      </c>
      <c r="O166" t="str">
        <f t="shared" si="10"/>
        <v/>
      </c>
      <c r="P166" s="1" t="str">
        <f t="shared" si="11"/>
        <v/>
      </c>
    </row>
    <row r="167" spans="13:16">
      <c r="M167" s="5" t="str">
        <f t="shared" si="8"/>
        <v/>
      </c>
      <c r="N167" s="5" t="str">
        <f t="shared" si="9"/>
        <v/>
      </c>
      <c r="O167" t="str">
        <f t="shared" si="10"/>
        <v/>
      </c>
      <c r="P167" s="1" t="str">
        <f t="shared" si="11"/>
        <v/>
      </c>
    </row>
    <row r="168" spans="13:16">
      <c r="M168" s="5" t="str">
        <f t="shared" si="8"/>
        <v/>
      </c>
      <c r="N168" s="5" t="str">
        <f t="shared" si="9"/>
        <v/>
      </c>
      <c r="O168" t="str">
        <f t="shared" si="10"/>
        <v/>
      </c>
      <c r="P168" s="1" t="str">
        <f t="shared" si="11"/>
        <v/>
      </c>
    </row>
    <row r="169" spans="13:16">
      <c r="M169" s="5" t="str">
        <f t="shared" si="8"/>
        <v/>
      </c>
      <c r="N169" s="5" t="str">
        <f t="shared" si="9"/>
        <v/>
      </c>
      <c r="O169" t="str">
        <f t="shared" si="10"/>
        <v/>
      </c>
      <c r="P169" s="1" t="str">
        <f t="shared" si="11"/>
        <v/>
      </c>
    </row>
    <row r="170" spans="13:16">
      <c r="M170" s="5" t="str">
        <f t="shared" si="8"/>
        <v/>
      </c>
      <c r="N170" s="5" t="str">
        <f t="shared" si="9"/>
        <v/>
      </c>
      <c r="O170" t="str">
        <f t="shared" si="10"/>
        <v/>
      </c>
      <c r="P170" s="1" t="str">
        <f t="shared" si="11"/>
        <v/>
      </c>
    </row>
    <row r="171" spans="13:16">
      <c r="M171" s="5" t="str">
        <f t="shared" si="8"/>
        <v/>
      </c>
      <c r="N171" s="5" t="str">
        <f t="shared" si="9"/>
        <v/>
      </c>
      <c r="O171" t="str">
        <f t="shared" si="10"/>
        <v/>
      </c>
      <c r="P171" s="1" t="str">
        <f t="shared" si="11"/>
        <v/>
      </c>
    </row>
    <row r="172" spans="13:16">
      <c r="M172" s="5" t="str">
        <f t="shared" si="8"/>
        <v/>
      </c>
      <c r="N172" s="5" t="str">
        <f t="shared" si="9"/>
        <v/>
      </c>
      <c r="O172" t="str">
        <f t="shared" si="10"/>
        <v/>
      </c>
      <c r="P172" s="1" t="str">
        <f t="shared" si="11"/>
        <v/>
      </c>
    </row>
    <row r="173" spans="13:16">
      <c r="M173" s="5" t="str">
        <f t="shared" si="8"/>
        <v/>
      </c>
      <c r="N173" s="5" t="str">
        <f t="shared" si="9"/>
        <v/>
      </c>
      <c r="O173" t="str">
        <f t="shared" si="10"/>
        <v/>
      </c>
      <c r="P173" s="1" t="str">
        <f t="shared" si="11"/>
        <v/>
      </c>
    </row>
    <row r="174" spans="13:16">
      <c r="M174" s="5" t="str">
        <f t="shared" si="8"/>
        <v/>
      </c>
      <c r="N174" s="5" t="str">
        <f t="shared" si="9"/>
        <v/>
      </c>
      <c r="O174" t="str">
        <f t="shared" si="10"/>
        <v/>
      </c>
      <c r="P174" s="1" t="str">
        <f t="shared" si="11"/>
        <v/>
      </c>
    </row>
    <row r="175" spans="13:16">
      <c r="M175" s="5" t="str">
        <f t="shared" si="8"/>
        <v/>
      </c>
      <c r="N175" s="5" t="str">
        <f t="shared" si="9"/>
        <v/>
      </c>
      <c r="O175" t="str">
        <f t="shared" si="10"/>
        <v/>
      </c>
      <c r="P175" s="1" t="str">
        <f t="shared" si="11"/>
        <v/>
      </c>
    </row>
    <row r="176" spans="13:16">
      <c r="M176" s="5" t="str">
        <f t="shared" si="8"/>
        <v/>
      </c>
      <c r="N176" s="5" t="str">
        <f t="shared" si="9"/>
        <v/>
      </c>
      <c r="O176" t="str">
        <f t="shared" si="10"/>
        <v/>
      </c>
      <c r="P176" s="1" t="str">
        <f t="shared" si="11"/>
        <v/>
      </c>
    </row>
    <row r="177" spans="13:16">
      <c r="M177" s="5" t="str">
        <f t="shared" si="8"/>
        <v/>
      </c>
      <c r="N177" s="5" t="str">
        <f t="shared" si="9"/>
        <v/>
      </c>
      <c r="O177" t="str">
        <f t="shared" si="10"/>
        <v/>
      </c>
      <c r="P177" s="1" t="str">
        <f t="shared" si="11"/>
        <v/>
      </c>
    </row>
    <row r="178" spans="13:16">
      <c r="M178" s="5" t="str">
        <f t="shared" si="8"/>
        <v/>
      </c>
      <c r="N178" s="5" t="str">
        <f t="shared" si="9"/>
        <v/>
      </c>
      <c r="O178" t="str">
        <f t="shared" si="10"/>
        <v/>
      </c>
      <c r="P178" s="1" t="str">
        <f t="shared" si="11"/>
        <v/>
      </c>
    </row>
    <row r="179" spans="13:16">
      <c r="M179" s="5" t="str">
        <f t="shared" si="8"/>
        <v/>
      </c>
      <c r="N179" s="5" t="str">
        <f t="shared" si="9"/>
        <v/>
      </c>
      <c r="O179" t="str">
        <f t="shared" si="10"/>
        <v/>
      </c>
      <c r="P179" s="1" t="str">
        <f t="shared" si="11"/>
        <v/>
      </c>
    </row>
    <row r="180" spans="13:16">
      <c r="M180" s="5" t="str">
        <f t="shared" si="8"/>
        <v/>
      </c>
      <c r="N180" s="5" t="str">
        <f t="shared" si="9"/>
        <v/>
      </c>
      <c r="O180" t="str">
        <f t="shared" si="10"/>
        <v/>
      </c>
      <c r="P180" s="1" t="str">
        <f t="shared" si="11"/>
        <v/>
      </c>
    </row>
    <row r="181" spans="13:16">
      <c r="M181" s="5" t="str">
        <f t="shared" si="8"/>
        <v/>
      </c>
      <c r="N181" s="5" t="str">
        <f t="shared" si="9"/>
        <v/>
      </c>
      <c r="O181" t="str">
        <f t="shared" si="10"/>
        <v/>
      </c>
      <c r="P181" s="1" t="str">
        <f t="shared" si="11"/>
        <v/>
      </c>
    </row>
    <row r="182" spans="13:16">
      <c r="M182" s="5" t="str">
        <f t="shared" si="8"/>
        <v/>
      </c>
      <c r="N182" s="5" t="str">
        <f t="shared" si="9"/>
        <v/>
      </c>
      <c r="O182" t="str">
        <f t="shared" si="10"/>
        <v/>
      </c>
      <c r="P182" s="1" t="str">
        <f t="shared" si="11"/>
        <v/>
      </c>
    </row>
    <row r="183" spans="13:16">
      <c r="M183" s="5" t="str">
        <f t="shared" si="8"/>
        <v/>
      </c>
      <c r="N183" s="5" t="str">
        <f t="shared" si="9"/>
        <v/>
      </c>
      <c r="O183" t="str">
        <f t="shared" si="10"/>
        <v/>
      </c>
      <c r="P183" s="1" t="str">
        <f t="shared" si="11"/>
        <v/>
      </c>
    </row>
    <row r="184" spans="13:16">
      <c r="M184" s="5" t="str">
        <f t="shared" si="8"/>
        <v/>
      </c>
      <c r="N184" s="5" t="str">
        <f t="shared" si="9"/>
        <v/>
      </c>
      <c r="O184" t="str">
        <f t="shared" si="10"/>
        <v/>
      </c>
      <c r="P184" s="1" t="str">
        <f t="shared" si="11"/>
        <v/>
      </c>
    </row>
    <row r="185" spans="13:16">
      <c r="M185" s="5" t="str">
        <f t="shared" si="8"/>
        <v/>
      </c>
      <c r="N185" s="5" t="str">
        <f t="shared" si="9"/>
        <v/>
      </c>
      <c r="O185" t="str">
        <f t="shared" si="10"/>
        <v/>
      </c>
      <c r="P185" s="1" t="str">
        <f t="shared" si="11"/>
        <v/>
      </c>
    </row>
    <row r="186" spans="13:16">
      <c r="M186" s="5" t="str">
        <f t="shared" si="8"/>
        <v/>
      </c>
      <c r="N186" s="5" t="str">
        <f t="shared" si="9"/>
        <v/>
      </c>
      <c r="O186" t="str">
        <f t="shared" si="10"/>
        <v/>
      </c>
      <c r="P186" s="1" t="str">
        <f t="shared" si="11"/>
        <v/>
      </c>
    </row>
    <row r="187" spans="13:16">
      <c r="M187" s="5" t="str">
        <f t="shared" si="8"/>
        <v/>
      </c>
      <c r="N187" s="5" t="str">
        <f t="shared" si="9"/>
        <v/>
      </c>
      <c r="O187" t="str">
        <f t="shared" si="10"/>
        <v/>
      </c>
      <c r="P187" s="1" t="str">
        <f t="shared" si="11"/>
        <v/>
      </c>
    </row>
    <row r="188" spans="13:16">
      <c r="M188" s="5" t="str">
        <f t="shared" si="8"/>
        <v/>
      </c>
      <c r="N188" s="5" t="str">
        <f t="shared" si="9"/>
        <v/>
      </c>
      <c r="O188" t="str">
        <f t="shared" si="10"/>
        <v/>
      </c>
      <c r="P188" s="1" t="str">
        <f t="shared" si="11"/>
        <v/>
      </c>
    </row>
    <row r="189" spans="13:16">
      <c r="M189" s="5" t="str">
        <f t="shared" si="8"/>
        <v/>
      </c>
      <c r="N189" s="5" t="str">
        <f t="shared" si="9"/>
        <v/>
      </c>
      <c r="O189" t="str">
        <f t="shared" si="10"/>
        <v/>
      </c>
      <c r="P189" s="1" t="str">
        <f t="shared" si="11"/>
        <v/>
      </c>
    </row>
    <row r="190" spans="13:16">
      <c r="M190" s="5" t="str">
        <f t="shared" si="8"/>
        <v/>
      </c>
      <c r="N190" s="5" t="str">
        <f t="shared" si="9"/>
        <v/>
      </c>
      <c r="O190" t="str">
        <f t="shared" si="10"/>
        <v/>
      </c>
      <c r="P190" s="1" t="str">
        <f t="shared" si="11"/>
        <v/>
      </c>
    </row>
    <row r="191" spans="13:16">
      <c r="M191" s="5" t="str">
        <f t="shared" si="8"/>
        <v/>
      </c>
      <c r="N191" s="5" t="str">
        <f t="shared" si="9"/>
        <v/>
      </c>
      <c r="O191" t="str">
        <f t="shared" si="10"/>
        <v/>
      </c>
      <c r="P191" s="1" t="str">
        <f t="shared" si="11"/>
        <v/>
      </c>
    </row>
    <row r="192" spans="13:16">
      <c r="M192" s="5" t="str">
        <f t="shared" si="8"/>
        <v/>
      </c>
      <c r="N192" s="5" t="str">
        <f t="shared" si="9"/>
        <v/>
      </c>
      <c r="O192" t="str">
        <f t="shared" si="10"/>
        <v/>
      </c>
      <c r="P192" s="1" t="str">
        <f t="shared" si="11"/>
        <v/>
      </c>
    </row>
    <row r="193" spans="13:16">
      <c r="M193" s="5" t="str">
        <f t="shared" si="8"/>
        <v/>
      </c>
      <c r="N193" s="5" t="str">
        <f t="shared" si="9"/>
        <v/>
      </c>
      <c r="O193" t="str">
        <f t="shared" si="10"/>
        <v/>
      </c>
      <c r="P193" s="1" t="str">
        <f t="shared" si="11"/>
        <v/>
      </c>
    </row>
    <row r="194" spans="13:16">
      <c r="M194" s="5" t="str">
        <f t="shared" si="8"/>
        <v/>
      </c>
      <c r="N194" s="5" t="str">
        <f t="shared" si="9"/>
        <v/>
      </c>
      <c r="O194" t="str">
        <f t="shared" si="10"/>
        <v/>
      </c>
      <c r="P194" s="1" t="str">
        <f t="shared" si="11"/>
        <v/>
      </c>
    </row>
    <row r="195" spans="13:16">
      <c r="M195" s="5" t="str">
        <f t="shared" ref="M195:M205" si="12">+IF(C195="","",C195)</f>
        <v/>
      </c>
      <c r="N195" s="5" t="str">
        <f t="shared" ref="N195:N205" si="13">+IF(E195="","",E195)</f>
        <v/>
      </c>
      <c r="O195" t="str">
        <f t="shared" ref="O195:O205" si="14">+IF(A195="","",A195)</f>
        <v/>
      </c>
      <c r="P195" s="1" t="str">
        <f t="shared" ref="P195:P205" si="15">+IF(L195="","",L195)</f>
        <v/>
      </c>
    </row>
    <row r="196" spans="13:16">
      <c r="M196" s="5" t="str">
        <f t="shared" si="12"/>
        <v/>
      </c>
      <c r="N196" s="5" t="str">
        <f t="shared" si="13"/>
        <v/>
      </c>
      <c r="O196" t="str">
        <f t="shared" si="14"/>
        <v/>
      </c>
      <c r="P196" s="1" t="str">
        <f t="shared" si="15"/>
        <v/>
      </c>
    </row>
    <row r="197" spans="13:16">
      <c r="M197" s="5" t="str">
        <f t="shared" si="12"/>
        <v/>
      </c>
      <c r="N197" s="5" t="str">
        <f t="shared" si="13"/>
        <v/>
      </c>
      <c r="O197" t="str">
        <f t="shared" si="14"/>
        <v/>
      </c>
      <c r="P197" s="1" t="str">
        <f t="shared" si="15"/>
        <v/>
      </c>
    </row>
    <row r="198" spans="13:16">
      <c r="M198" s="5" t="str">
        <f t="shared" si="12"/>
        <v/>
      </c>
      <c r="N198" s="5" t="str">
        <f t="shared" si="13"/>
        <v/>
      </c>
      <c r="O198" t="str">
        <f t="shared" si="14"/>
        <v/>
      </c>
      <c r="P198" s="1" t="str">
        <f t="shared" si="15"/>
        <v/>
      </c>
    </row>
    <row r="199" spans="13:16">
      <c r="M199" s="5" t="str">
        <f t="shared" si="12"/>
        <v/>
      </c>
      <c r="N199" s="5" t="str">
        <f t="shared" si="13"/>
        <v/>
      </c>
      <c r="O199" t="str">
        <f t="shared" si="14"/>
        <v/>
      </c>
      <c r="P199" s="1" t="str">
        <f t="shared" si="15"/>
        <v/>
      </c>
    </row>
    <row r="200" spans="13:16">
      <c r="M200" s="5" t="str">
        <f t="shared" si="12"/>
        <v/>
      </c>
      <c r="N200" s="5" t="str">
        <f t="shared" si="13"/>
        <v/>
      </c>
      <c r="O200" t="str">
        <f t="shared" si="14"/>
        <v/>
      </c>
      <c r="P200" s="1" t="str">
        <f t="shared" si="15"/>
        <v/>
      </c>
    </row>
    <row r="201" spans="13:16">
      <c r="M201" s="5" t="str">
        <f t="shared" si="12"/>
        <v/>
      </c>
      <c r="N201" s="5" t="str">
        <f t="shared" si="13"/>
        <v/>
      </c>
      <c r="O201" t="str">
        <f t="shared" si="14"/>
        <v/>
      </c>
      <c r="P201" s="1" t="str">
        <f t="shared" si="15"/>
        <v/>
      </c>
    </row>
    <row r="202" spans="13:16">
      <c r="M202" s="5" t="str">
        <f t="shared" si="12"/>
        <v/>
      </c>
      <c r="N202" s="5" t="str">
        <f t="shared" si="13"/>
        <v/>
      </c>
      <c r="O202" t="str">
        <f t="shared" si="14"/>
        <v/>
      </c>
      <c r="P202" s="1" t="str">
        <f t="shared" si="15"/>
        <v/>
      </c>
    </row>
    <row r="203" spans="13:16">
      <c r="M203" s="5" t="str">
        <f t="shared" si="12"/>
        <v/>
      </c>
      <c r="N203" s="5" t="str">
        <f t="shared" si="13"/>
        <v/>
      </c>
      <c r="O203" t="str">
        <f t="shared" si="14"/>
        <v/>
      </c>
      <c r="P203" s="1" t="str">
        <f t="shared" si="15"/>
        <v/>
      </c>
    </row>
    <row r="204" spans="13:16">
      <c r="M204" s="5" t="str">
        <f t="shared" si="12"/>
        <v/>
      </c>
      <c r="N204" s="5" t="str">
        <f t="shared" si="13"/>
        <v/>
      </c>
      <c r="O204" t="str">
        <f t="shared" si="14"/>
        <v/>
      </c>
      <c r="P204" s="1" t="str">
        <f t="shared" si="15"/>
        <v/>
      </c>
    </row>
    <row r="205" spans="13:16">
      <c r="M205" s="5" t="str">
        <f t="shared" si="12"/>
        <v/>
      </c>
      <c r="N205" s="5" t="str">
        <f t="shared" si="13"/>
        <v/>
      </c>
      <c r="O205" t="str">
        <f t="shared" si="14"/>
        <v/>
      </c>
      <c r="P205" s="1" t="str">
        <f t="shared" si="15"/>
        <v/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J7" sqref="J7"/>
    </sheetView>
  </sheetViews>
  <sheetFormatPr baseColWidth="10" defaultRowHeight="15"/>
  <cols>
    <col min="1" max="1" width="3.42578125" customWidth="1"/>
    <col min="2" max="2" width="17.5703125" bestFit="1" customWidth="1"/>
    <col min="3" max="3" width="15.7109375" customWidth="1"/>
    <col min="4" max="4" width="12.7109375" bestFit="1" customWidth="1"/>
    <col min="5" max="5" width="4" bestFit="1" customWidth="1"/>
    <col min="6" max="6" width="16.28515625" bestFit="1" customWidth="1"/>
    <col min="7" max="7" width="12.28515625" bestFit="1" customWidth="1"/>
  </cols>
  <sheetData>
    <row r="1" spans="1:8" ht="39" customHeight="1">
      <c r="B1" t="s">
        <v>160</v>
      </c>
      <c r="C1" s="1"/>
      <c r="F1" s="1" t="s">
        <v>82</v>
      </c>
    </row>
    <row r="2" spans="1:8">
      <c r="A2" s="2">
        <f t="shared" ref="A2:A11" ca="1" si="0">IF(ISERROR(INDEX(OFFSET(Base,$A1,),MATCH($B$1,OFFSET(Prelev,$A1,),0),2)),"",ROW(INDEX(OFFSET(Base,$A1,),MATCH($B$1,OFFSET(Prelev,$A1,),0),2)))</f>
        <v>41</v>
      </c>
      <c r="B2" s="3" t="str">
        <f t="shared" ref="B2:B11" ca="1" si="1">IF(ISERROR(INDEX(OFFSET(Base,$A1,),MATCH($B$1,OFFSET(Prelev,$A1,),0),3)),"",INDEX(OFFSET(Base,$A1,),MATCH($B$1,OFFSET(Prelev,$A1,),0),3))</f>
        <v>COURTIAL Quentin</v>
      </c>
      <c r="C2" s="6">
        <f t="shared" ref="C2:C11" ca="1" si="2">IF(A2="","",INDEX(OFFSET(Base,$A1,),MATCH($B$1,OFFSET(Prelev,$A1,),0),1))</f>
        <v>2546002557</v>
      </c>
      <c r="D2" s="6" t="str">
        <f t="shared" ref="D2:D11" ca="1" si="3">IF(A2="","",IF(INDEX(OFFSET(Base,$A1,),MATCH($B$1,OFFSET(Prelev,$A1,),0),2)="","Non renseigné",INDEX(OFFSET(Base,$A1,),MATCH($B$1,OFFSET(Prelev,$A1,),0),2)))</f>
        <v>06/08/43/81/78</v>
      </c>
      <c r="E2" s="2">
        <f t="shared" ref="E2:E11" ca="1" si="4">IF(ISERROR(INDEX(OFFSET(Base,$E1,),MATCH($F$1,OFFSET(Prelev,$E1,),0),2)),"",ROW(INDEX(OFFSET(Base,$E1,),MATCH($F$1,OFFSET(Prelev,$E1,),0),2)))</f>
        <v>19</v>
      </c>
      <c r="F2" s="3" t="str">
        <f t="shared" ref="F2:F11" ca="1" si="5">IF(ISERROR(INDEX(OFFSET(Base,$E1,),MATCH($F$1,OFFSET(Prelev,$E1,),0),3)),"",INDEX(OFFSET(Base,$E1,),MATCH($F$1,OFFSET(Prelev,$E1,),0),3))</f>
        <v>BONNAIRE Julien</v>
      </c>
      <c r="G2" s="6">
        <f t="shared" ref="G2:G11" ca="1" si="6">IF(F2="","",INDEX(OFFSET(Base,$E1,),MATCH($F$1,OFFSET(Prelev,$E1,),0),1))</f>
        <v>2543778888</v>
      </c>
      <c r="H2" s="4"/>
    </row>
    <row r="3" spans="1:8">
      <c r="A3" s="2">
        <f t="shared" ca="1" si="0"/>
        <v>49</v>
      </c>
      <c r="B3" s="3" t="str">
        <f t="shared" ca="1" si="1"/>
        <v>EYDAT Corentin</v>
      </c>
      <c r="C3" s="6">
        <f t="shared" ca="1" si="2"/>
        <v>2544183041</v>
      </c>
      <c r="D3" s="6" t="str">
        <f t="shared" ca="1" si="3"/>
        <v>Non renseigné</v>
      </c>
      <c r="E3" s="2">
        <f t="shared" ca="1" si="4"/>
        <v>40</v>
      </c>
      <c r="F3" s="3" t="str">
        <f t="shared" ca="1" si="5"/>
        <v>COMBROUZE Quentin</v>
      </c>
      <c r="G3" s="6">
        <f t="shared" ca="1" si="6"/>
        <v>2543727039</v>
      </c>
      <c r="H3" s="4"/>
    </row>
    <row r="4" spans="1:8">
      <c r="A4" s="2" t="str">
        <f t="shared" ca="1" si="0"/>
        <v/>
      </c>
      <c r="B4" s="3" t="str">
        <f t="shared" ca="1" si="1"/>
        <v/>
      </c>
      <c r="C4" s="6" t="str">
        <f t="shared" ca="1" si="2"/>
        <v/>
      </c>
      <c r="D4" s="6" t="str">
        <f t="shared" ca="1" si="3"/>
        <v/>
      </c>
      <c r="E4" s="2">
        <f t="shared" ca="1" si="4"/>
        <v>59</v>
      </c>
      <c r="F4" s="3" t="str">
        <f t="shared" ca="1" si="5"/>
        <v>GAY Louis</v>
      </c>
      <c r="G4" s="6">
        <f t="shared" ca="1" si="6"/>
        <v>2544200733</v>
      </c>
      <c r="H4" s="4"/>
    </row>
    <row r="5" spans="1:8">
      <c r="A5" s="2" t="str">
        <f t="shared" ca="1" si="0"/>
        <v/>
      </c>
      <c r="B5" s="3" t="str">
        <f t="shared" ca="1" si="1"/>
        <v/>
      </c>
      <c r="C5" s="6" t="str">
        <f t="shared" ca="1" si="2"/>
        <v/>
      </c>
      <c r="D5" s="6" t="str">
        <f t="shared" ca="1" si="3"/>
        <v/>
      </c>
      <c r="E5" s="2">
        <f t="shared" ca="1" si="4"/>
        <v>90</v>
      </c>
      <c r="F5" s="3" t="str">
        <f t="shared" ca="1" si="5"/>
        <v>MECHIN Lucien</v>
      </c>
      <c r="G5" s="6">
        <f t="shared" ca="1" si="6"/>
        <v>2543149461</v>
      </c>
      <c r="H5" s="4"/>
    </row>
    <row r="6" spans="1:8">
      <c r="A6" s="2" t="str">
        <f t="shared" ca="1" si="0"/>
        <v/>
      </c>
      <c r="B6" s="3" t="str">
        <f t="shared" ca="1" si="1"/>
        <v/>
      </c>
      <c r="C6" s="6" t="str">
        <f t="shared" ca="1" si="2"/>
        <v/>
      </c>
      <c r="D6" s="6" t="str">
        <f t="shared" ca="1" si="3"/>
        <v/>
      </c>
      <c r="E6" s="2">
        <f t="shared" ca="1" si="4"/>
        <v>114</v>
      </c>
      <c r="F6" s="3" t="str">
        <f t="shared" ca="1" si="5"/>
        <v>THERY Benjamin</v>
      </c>
      <c r="G6" s="6">
        <f t="shared" ca="1" si="6"/>
        <v>2544253257</v>
      </c>
      <c r="H6" s="4"/>
    </row>
    <row r="7" spans="1:8">
      <c r="A7" s="2" t="str">
        <f t="shared" ca="1" si="0"/>
        <v/>
      </c>
      <c r="B7" s="3" t="str">
        <f t="shared" ca="1" si="1"/>
        <v/>
      </c>
      <c r="C7" s="6" t="str">
        <f t="shared" ca="1" si="2"/>
        <v/>
      </c>
      <c r="D7" s="6" t="str">
        <f t="shared" ca="1" si="3"/>
        <v/>
      </c>
      <c r="E7" s="2" t="str">
        <f t="shared" ca="1" si="4"/>
        <v/>
      </c>
      <c r="F7" s="3" t="str">
        <f t="shared" ca="1" si="5"/>
        <v/>
      </c>
      <c r="G7" s="6" t="str">
        <f t="shared" ca="1" si="6"/>
        <v/>
      </c>
    </row>
    <row r="8" spans="1:8">
      <c r="A8" s="2" t="str">
        <f t="shared" ca="1" si="0"/>
        <v/>
      </c>
      <c r="B8" s="3" t="str">
        <f t="shared" ca="1" si="1"/>
        <v/>
      </c>
      <c r="C8" s="6" t="str">
        <f t="shared" ca="1" si="2"/>
        <v/>
      </c>
      <c r="D8" s="6" t="str">
        <f t="shared" ca="1" si="3"/>
        <v/>
      </c>
      <c r="E8" s="2" t="str">
        <f t="shared" ca="1" si="4"/>
        <v/>
      </c>
      <c r="F8" s="3" t="str">
        <f t="shared" ca="1" si="5"/>
        <v/>
      </c>
      <c r="G8" s="6" t="str">
        <f t="shared" ca="1" si="6"/>
        <v/>
      </c>
    </row>
    <row r="9" spans="1:8">
      <c r="A9" s="2" t="str">
        <f t="shared" ca="1" si="0"/>
        <v/>
      </c>
      <c r="B9" s="3" t="str">
        <f t="shared" ca="1" si="1"/>
        <v/>
      </c>
      <c r="C9" s="6" t="str">
        <f t="shared" ca="1" si="2"/>
        <v/>
      </c>
      <c r="D9" s="6" t="str">
        <f t="shared" ca="1" si="3"/>
        <v/>
      </c>
      <c r="E9" s="2" t="str">
        <f t="shared" ca="1" si="4"/>
        <v/>
      </c>
      <c r="F9" s="3" t="str">
        <f t="shared" ca="1" si="5"/>
        <v/>
      </c>
      <c r="G9" s="6" t="str">
        <f t="shared" ca="1" si="6"/>
        <v/>
      </c>
    </row>
    <row r="10" spans="1:8">
      <c r="A10" s="2" t="str">
        <f t="shared" ca="1" si="0"/>
        <v/>
      </c>
      <c r="B10" s="3" t="str">
        <f t="shared" ca="1" si="1"/>
        <v/>
      </c>
      <c r="C10" s="6" t="str">
        <f t="shared" ca="1" si="2"/>
        <v/>
      </c>
      <c r="D10" s="6" t="str">
        <f t="shared" ca="1" si="3"/>
        <v/>
      </c>
      <c r="E10" s="2" t="str">
        <f t="shared" ca="1" si="4"/>
        <v/>
      </c>
      <c r="F10" s="3" t="str">
        <f t="shared" ca="1" si="5"/>
        <v/>
      </c>
      <c r="G10" s="6" t="str">
        <f t="shared" ca="1" si="6"/>
        <v/>
      </c>
    </row>
    <row r="11" spans="1:8">
      <c r="A11" s="2" t="str">
        <f t="shared" ca="1" si="0"/>
        <v/>
      </c>
      <c r="B11" s="3" t="str">
        <f t="shared" ca="1" si="1"/>
        <v/>
      </c>
      <c r="C11" s="6" t="str">
        <f t="shared" ca="1" si="2"/>
        <v/>
      </c>
      <c r="D11" s="6" t="str">
        <f t="shared" ca="1" si="3"/>
        <v/>
      </c>
      <c r="E11" s="2" t="str">
        <f t="shared" ca="1" si="4"/>
        <v/>
      </c>
      <c r="F11" s="3" t="str">
        <f t="shared" ca="1" si="5"/>
        <v/>
      </c>
      <c r="G11" s="6" t="str">
        <f t="shared" ca="1" si="6"/>
        <v/>
      </c>
    </row>
    <row r="12" spans="1:8">
      <c r="C12" s="6"/>
    </row>
    <row r="13" spans="1:8">
      <c r="C13" s="6"/>
    </row>
    <row r="14" spans="1:8">
      <c r="C14" s="6"/>
    </row>
    <row r="15" spans="1:8">
      <c r="C15" s="6"/>
    </row>
    <row r="16" spans="1:8">
      <c r="B16" t="s">
        <v>390</v>
      </c>
    </row>
    <row r="17" spans="2:2">
      <c r="B17" t="s">
        <v>389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</dc:creator>
  <cp:lastModifiedBy>Dédé</cp:lastModifiedBy>
  <dcterms:created xsi:type="dcterms:W3CDTF">2010-02-26T20:03:06Z</dcterms:created>
  <dcterms:modified xsi:type="dcterms:W3CDTF">2010-09-30T17:58:05Z</dcterms:modified>
</cp:coreProperties>
</file>