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6"/>
  </bookViews>
  <sheets>
    <sheet name="0101" sheetId="1" r:id="rId1"/>
    <sheet name="0201" sheetId="29" r:id="rId2"/>
    <sheet name="0301" sheetId="47" r:id="rId3"/>
    <sheet name="0401" sheetId="48" r:id="rId4"/>
    <sheet name="0501" sheetId="39" r:id="rId5"/>
    <sheet name="0601" sheetId="42" r:id="rId6"/>
    <sheet name="janvier" sheetId="4" r:id="rId7"/>
  </sheets>
  <definedNames>
    <definedName name="_xlnm._FilterDatabase" localSheetId="0" hidden="1">'0101'!$D$1:$I$436</definedName>
    <definedName name="_xlnm._FilterDatabase" localSheetId="1" hidden="1">'0201'!$D$1:$I$436</definedName>
    <definedName name="_xlnm._FilterDatabase" localSheetId="2" hidden="1">'0301'!$D$1:$I$436</definedName>
    <definedName name="_xlnm._FilterDatabase" localSheetId="3" hidden="1">'0401'!$D$1:$I$436</definedName>
    <definedName name="_xlnm._FilterDatabase" localSheetId="4" hidden="1">'0501'!$D$1:$I$436</definedName>
    <definedName name="_xlnm._FilterDatabase" localSheetId="5" hidden="1">'0601'!$D$1:$I$436</definedName>
  </definedNames>
  <calcPr calcId="152511"/>
</workbook>
</file>

<file path=xl/calcChain.xml><?xml version="1.0" encoding="utf-8"?>
<calcChain xmlns="http://schemas.openxmlformats.org/spreadsheetml/2006/main">
  <c r="K48" i="48" l="1"/>
  <c r="I46" i="48" s="1"/>
  <c r="J48" i="48"/>
  <c r="I48" i="48"/>
  <c r="K48" i="47"/>
  <c r="I46" i="47" s="1"/>
  <c r="J48" i="47"/>
  <c r="I48" i="47"/>
  <c r="K48" i="42"/>
  <c r="I46" i="42" s="1"/>
  <c r="J48" i="42"/>
  <c r="I48" i="42"/>
  <c r="K48" i="39"/>
  <c r="I46" i="39" s="1"/>
  <c r="J48" i="39"/>
  <c r="I48" i="39"/>
  <c r="K48" i="29"/>
  <c r="I46" i="29" s="1"/>
  <c r="J48" i="29"/>
  <c r="I48" i="29"/>
  <c r="I46" i="1"/>
  <c r="K48" i="1"/>
  <c r="L28" i="4"/>
  <c r="C6" i="4"/>
  <c r="G6" i="4"/>
  <c r="E7" i="4"/>
  <c r="C8" i="4"/>
  <c r="G8" i="4"/>
  <c r="E9" i="4"/>
  <c r="C10" i="4"/>
  <c r="G10" i="4"/>
  <c r="E11" i="4"/>
  <c r="C12" i="4"/>
  <c r="G12" i="4"/>
  <c r="E13" i="4"/>
  <c r="C14" i="4"/>
  <c r="G14" i="4"/>
  <c r="E15" i="4"/>
  <c r="C16" i="4"/>
  <c r="G16" i="4"/>
  <c r="E17" i="4"/>
  <c r="C18" i="4"/>
  <c r="G18" i="4"/>
  <c r="E19" i="4"/>
  <c r="C20" i="4"/>
  <c r="G20" i="4"/>
  <c r="E21" i="4"/>
  <c r="C22" i="4"/>
  <c r="G22" i="4"/>
  <c r="E23" i="4"/>
  <c r="C24" i="4"/>
  <c r="G24" i="4"/>
  <c r="E25" i="4"/>
  <c r="D6" i="4"/>
  <c r="H6" i="4"/>
  <c r="F7" i="4"/>
  <c r="D8" i="4"/>
  <c r="H8" i="4"/>
  <c r="F9" i="4"/>
  <c r="D10" i="4"/>
  <c r="H10" i="4"/>
  <c r="F11" i="4"/>
  <c r="D12" i="4"/>
  <c r="H12" i="4"/>
  <c r="F13" i="4"/>
  <c r="D14" i="4"/>
  <c r="H14" i="4"/>
  <c r="F15" i="4"/>
  <c r="D16" i="4"/>
  <c r="H16" i="4"/>
  <c r="F17" i="4"/>
  <c r="D18" i="4"/>
  <c r="H18" i="4"/>
  <c r="F19" i="4"/>
  <c r="D20" i="4"/>
  <c r="H20" i="4"/>
  <c r="F21" i="4"/>
  <c r="D22" i="4"/>
  <c r="H22" i="4"/>
  <c r="F23" i="4"/>
  <c r="D24" i="4"/>
  <c r="H24" i="4"/>
  <c r="F25" i="4"/>
  <c r="E6" i="4"/>
  <c r="C7" i="4"/>
  <c r="G7" i="4"/>
  <c r="E8" i="4"/>
  <c r="C9" i="4"/>
  <c r="G9" i="4"/>
  <c r="E10" i="4"/>
  <c r="C11" i="4"/>
  <c r="G11" i="4"/>
  <c r="E12" i="4"/>
  <c r="C13" i="4"/>
  <c r="G13" i="4"/>
  <c r="E14" i="4"/>
  <c r="C15" i="4"/>
  <c r="G15" i="4"/>
  <c r="E16" i="4"/>
  <c r="C17" i="4"/>
  <c r="G17" i="4"/>
  <c r="E18" i="4"/>
  <c r="C19" i="4"/>
  <c r="G19" i="4"/>
  <c r="E20" i="4"/>
  <c r="C21" i="4"/>
  <c r="G21" i="4"/>
  <c r="E22" i="4"/>
  <c r="C23" i="4"/>
  <c r="G23" i="4"/>
  <c r="E24" i="4"/>
  <c r="C25" i="4"/>
  <c r="G25" i="4"/>
  <c r="F6" i="4"/>
  <c r="D7" i="4"/>
  <c r="H7" i="4"/>
  <c r="F8" i="4"/>
  <c r="D9" i="4"/>
  <c r="H9" i="4"/>
  <c r="F10" i="4"/>
  <c r="D11" i="4"/>
  <c r="H11" i="4"/>
  <c r="F12" i="4"/>
  <c r="D13" i="4"/>
  <c r="H13" i="4"/>
  <c r="F14" i="4"/>
  <c r="D15" i="4"/>
  <c r="H15" i="4"/>
  <c r="F16" i="4"/>
  <c r="D17" i="4"/>
  <c r="H17" i="4"/>
  <c r="F18" i="4"/>
  <c r="D19" i="4"/>
  <c r="H19" i="4"/>
  <c r="F20" i="4"/>
  <c r="D21" i="4"/>
  <c r="H21" i="4"/>
  <c r="F22" i="4"/>
  <c r="D23" i="4"/>
  <c r="H23" i="4"/>
  <c r="F24" i="4"/>
  <c r="D25" i="4"/>
  <c r="H25" i="4"/>
  <c r="E5" i="4"/>
  <c r="F5" i="4"/>
  <c r="G5" i="4"/>
  <c r="D5" i="4"/>
  <c r="H5" i="4"/>
  <c r="C5" i="4"/>
  <c r="J21" i="4" l="1"/>
  <c r="L21" i="4" s="1"/>
  <c r="J23" i="4"/>
  <c r="L23" i="4" s="1"/>
  <c r="J9" i="4"/>
  <c r="L9" i="4" s="1"/>
  <c r="J15" i="4"/>
  <c r="L15" i="4" s="1"/>
  <c r="J17" i="4"/>
  <c r="L17" i="4" s="1"/>
  <c r="J19" i="4"/>
  <c r="L19" i="4" s="1"/>
  <c r="J25" i="4"/>
  <c r="L25" i="4" s="1"/>
  <c r="J14" i="4"/>
  <c r="L14" i="4" s="1"/>
  <c r="J16" i="4"/>
  <c r="L16" i="4" s="1"/>
  <c r="J18" i="4"/>
  <c r="L18" i="4" s="1"/>
  <c r="J20" i="4"/>
  <c r="L20" i="4" s="1"/>
  <c r="J22" i="4"/>
  <c r="L22" i="4" s="1"/>
  <c r="J24" i="4"/>
  <c r="L24" i="4" s="1"/>
  <c r="J13" i="4"/>
  <c r="L13" i="4" s="1"/>
  <c r="J12" i="4"/>
  <c r="L12" i="4" s="1"/>
  <c r="J10" i="4"/>
  <c r="L10" i="4" s="1"/>
  <c r="J8" i="4"/>
  <c r="L8" i="4" s="1"/>
  <c r="J11" i="4"/>
  <c r="L11" i="4" s="1"/>
  <c r="J7" i="4"/>
  <c r="L7" i="4" s="1"/>
  <c r="J6" i="4"/>
  <c r="L6" i="4" s="1"/>
  <c r="J5" i="4"/>
  <c r="L5" i="4" s="1"/>
  <c r="I48" i="1"/>
  <c r="J48" i="1"/>
  <c r="L27" i="4" l="1"/>
</calcChain>
</file>

<file path=xl/sharedStrings.xml><?xml version="1.0" encoding="utf-8"?>
<sst xmlns="http://schemas.openxmlformats.org/spreadsheetml/2006/main" count="356" uniqueCount="66">
  <si>
    <t>Mois</t>
  </si>
  <si>
    <t>Jours</t>
  </si>
  <si>
    <t>n° Reçu</t>
  </si>
  <si>
    <t>Nature de la vente</t>
  </si>
  <si>
    <t>Nom du payeur</t>
  </si>
  <si>
    <t>Etablissement bancaire</t>
  </si>
  <si>
    <t>Numéro du CHQ</t>
  </si>
  <si>
    <t>Montant</t>
  </si>
  <si>
    <t>Mode de 
Paiement</t>
  </si>
  <si>
    <t>ANNULATION</t>
  </si>
  <si>
    <t>espèces</t>
  </si>
  <si>
    <t xml:space="preserve"> </t>
  </si>
  <si>
    <t>TOTAL</t>
  </si>
  <si>
    <t>DONT</t>
  </si>
  <si>
    <t xml:space="preserve">chèques </t>
  </si>
  <si>
    <t>Quantité</t>
  </si>
  <si>
    <t>chèque</t>
  </si>
  <si>
    <t>espèce</t>
  </si>
  <si>
    <t>adh coll</t>
  </si>
  <si>
    <t>adh asso</t>
  </si>
  <si>
    <t>phot</t>
  </si>
  <si>
    <t>appelsfax</t>
  </si>
  <si>
    <t>Centre OLYMPE DE GOUGES - REGIE 17030</t>
  </si>
  <si>
    <t>VENTES MAI 2016</t>
  </si>
  <si>
    <t>Tarif unitaire</t>
  </si>
  <si>
    <t>TOTAL Ventes</t>
  </si>
  <si>
    <t>PHOTOCOPIES</t>
  </si>
  <si>
    <t>FAX</t>
  </si>
  <si>
    <t>ADHESION INDIV.</t>
  </si>
  <si>
    <t>ADHESION FAMILLE</t>
  </si>
  <si>
    <t xml:space="preserve">total journée </t>
  </si>
  <si>
    <t>ADHESION ASSOC</t>
  </si>
  <si>
    <t xml:space="preserve">total </t>
  </si>
  <si>
    <t>adh ind</t>
  </si>
  <si>
    <t>enfsort jour10€</t>
  </si>
  <si>
    <t>ACTIVITE 1€</t>
  </si>
  <si>
    <t>SORTIE ENF 1 €</t>
  </si>
  <si>
    <t>SORTIE ENF 1/2J 5 €</t>
  </si>
  <si>
    <t>SORTIE ENF JOUR 10 €</t>
  </si>
  <si>
    <t>SORTIE ADULTE 5€</t>
  </si>
  <si>
    <t>PREV ACTIVITE 1 €</t>
  </si>
  <si>
    <t>PREV ACT DEPL 2 €</t>
  </si>
  <si>
    <t>PREV ACT ENT2 7 €</t>
  </si>
  <si>
    <t>PREV ACT ENT1  5 €</t>
  </si>
  <si>
    <t>PREV WEEK1  1 €</t>
  </si>
  <si>
    <t>PREV WEEK2  5 €</t>
  </si>
  <si>
    <t>PREV WEEK3  10 €</t>
  </si>
  <si>
    <t>PREV SEJ1  10 €</t>
  </si>
  <si>
    <t>PREV SEJ2  30 €</t>
  </si>
  <si>
    <t>SORTIE ADULTE 1/2 10 €</t>
  </si>
  <si>
    <t>SORTIE ADULTE JOUR 20 €</t>
  </si>
  <si>
    <t>activ1€</t>
  </si>
  <si>
    <t>enfsort1€</t>
  </si>
  <si>
    <t>enfsort1/2j 5€</t>
  </si>
  <si>
    <t>adsort5€</t>
  </si>
  <si>
    <t>ad sort1/2j 10€</t>
  </si>
  <si>
    <t>adsort jour20€</t>
  </si>
  <si>
    <t>prv act 1€</t>
  </si>
  <si>
    <t>prv act depl 2€</t>
  </si>
  <si>
    <t>prv act ent1 5 €</t>
  </si>
  <si>
    <t>prvact ent2 7€</t>
  </si>
  <si>
    <t>prvweek1 1€</t>
  </si>
  <si>
    <t>prvweek2 5€</t>
  </si>
  <si>
    <t>prvweek3 10€</t>
  </si>
  <si>
    <t>prvsej1 10 €</t>
  </si>
  <si>
    <t>prvsej2 30€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</si>
</sst>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d/m;@"/>
  </numFmts>
  <fonts count="20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20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6"/>
      <name val="Arial"/>
      <family val="2"/>
    </font>
    <font>
      <sz val="16"/>
      <color rgb="FFFF0000"/>
      <name val="Arial"/>
      <family val="2"/>
    </font>
    <font>
      <b/>
      <sz val="16"/>
      <name val="Arial"/>
      <family val="2"/>
    </font>
    <font>
      <b/>
      <sz val="14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000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left" vertical="center" wrapText="1"/>
    </xf>
    <xf numFmtId="49" fontId="2" fillId="0" borderId="4" xfId="0" applyNumberFormat="1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16" fontId="0" fillId="0" borderId="10" xfId="0" applyNumberForma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2" fillId="0" borderId="11" xfId="0" applyFont="1" applyBorder="1" applyAlignment="1">
      <alignment horizontal="center"/>
    </xf>
    <xf numFmtId="16" fontId="0" fillId="0" borderId="12" xfId="0" applyNumberFormat="1" applyBorder="1" applyAlignment="1">
      <alignment horizontal="center" vertical="center" wrapText="1"/>
    </xf>
    <xf numFmtId="0" fontId="2" fillId="0" borderId="13" xfId="0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/>
    <xf numFmtId="0" fontId="2" fillId="0" borderId="17" xfId="0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2" borderId="22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4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center" vertical="center" wrapText="1"/>
    </xf>
    <xf numFmtId="0" fontId="3" fillId="0" borderId="13" xfId="0" applyFont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/>
    </xf>
    <xf numFmtId="164" fontId="1" fillId="0" borderId="34" xfId="0" applyNumberFormat="1" applyFont="1" applyBorder="1" applyAlignment="1">
      <alignment horizontal="center"/>
    </xf>
    <xf numFmtId="49" fontId="2" fillId="0" borderId="19" xfId="0" applyNumberFormat="1" applyFont="1" applyBorder="1" applyAlignment="1">
      <alignment horizontal="center" vertical="center" wrapText="1"/>
    </xf>
    <xf numFmtId="49" fontId="2" fillId="0" borderId="4" xfId="0" applyNumberFormat="1" applyFont="1" applyBorder="1" applyAlignment="1">
      <alignment vertical="center" wrapText="1"/>
    </xf>
    <xf numFmtId="7" fontId="8" fillId="0" borderId="19" xfId="0" applyNumberFormat="1" applyFont="1" applyBorder="1" applyAlignment="1">
      <alignment horizontal="center" vertical="center" wrapText="1"/>
    </xf>
    <xf numFmtId="164" fontId="8" fillId="0" borderId="4" xfId="0" applyNumberFormat="1" applyFont="1" applyBorder="1" applyAlignment="1">
      <alignment horizontal="center" vertical="center" wrapText="1"/>
    </xf>
    <xf numFmtId="164" fontId="8" fillId="2" borderId="4" xfId="0" applyNumberFormat="1" applyFont="1" applyFill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/>
    </xf>
    <xf numFmtId="164" fontId="8" fillId="2" borderId="4" xfId="0" applyNumberFormat="1" applyFont="1" applyFill="1" applyBorder="1" applyAlignment="1">
      <alignment horizontal="center"/>
    </xf>
    <xf numFmtId="164" fontId="8" fillId="0" borderId="16" xfId="0" applyNumberFormat="1" applyFont="1" applyBorder="1" applyAlignment="1">
      <alignment horizontal="right"/>
    </xf>
    <xf numFmtId="1" fontId="8" fillId="0" borderId="19" xfId="0" applyNumberFormat="1" applyFont="1" applyBorder="1" applyAlignment="1">
      <alignment horizontal="center" vertical="center" wrapText="1"/>
    </xf>
    <xf numFmtId="1" fontId="8" fillId="0" borderId="4" xfId="0" applyNumberFormat="1" applyFont="1" applyBorder="1" applyAlignment="1">
      <alignment horizontal="center" vertical="center" wrapText="1"/>
    </xf>
    <xf numFmtId="1" fontId="10" fillId="0" borderId="6" xfId="0" applyNumberFormat="1" applyFont="1" applyBorder="1" applyAlignment="1">
      <alignment horizontal="center" vertical="center" wrapText="1"/>
    </xf>
    <xf numFmtId="1" fontId="10" fillId="0" borderId="4" xfId="0" applyNumberFormat="1" applyFont="1" applyBorder="1" applyAlignment="1">
      <alignment horizontal="center" vertical="center" wrapText="1"/>
    </xf>
    <xf numFmtId="1" fontId="8" fillId="0" borderId="4" xfId="0" applyNumberFormat="1" applyFont="1" applyBorder="1" applyAlignment="1">
      <alignment horizontal="center" vertical="center"/>
    </xf>
    <xf numFmtId="1" fontId="9" fillId="0" borderId="4" xfId="0" applyNumberFormat="1" applyFont="1" applyBorder="1" applyAlignment="1">
      <alignment horizontal="center" vertical="center"/>
    </xf>
    <xf numFmtId="1" fontId="8" fillId="0" borderId="16" xfId="0" applyNumberFormat="1" applyFont="1" applyBorder="1" applyAlignment="1">
      <alignment horizontal="center" vertical="center"/>
    </xf>
    <xf numFmtId="0" fontId="12" fillId="0" borderId="0" xfId="0" applyFont="1"/>
    <xf numFmtId="0" fontId="7" fillId="0" borderId="0" xfId="0" applyFont="1"/>
    <xf numFmtId="0" fontId="12" fillId="0" borderId="4" xfId="0" applyFont="1" applyBorder="1" applyAlignment="1">
      <alignment horizontal="center" vertical="center"/>
    </xf>
    <xf numFmtId="16" fontId="13" fillId="0" borderId="4" xfId="0" applyNumberFormat="1" applyFont="1" applyBorder="1" applyAlignment="1">
      <alignment horizontal="center" vertical="center"/>
    </xf>
    <xf numFmtId="16" fontId="14" fillId="0" borderId="4" xfId="0" applyNumberFormat="1" applyFont="1" applyBorder="1" applyAlignment="1">
      <alignment horizontal="center" vertical="center" wrapText="1"/>
    </xf>
    <xf numFmtId="16" fontId="15" fillId="0" borderId="4" xfId="0" applyNumberFormat="1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2" fontId="12" fillId="0" borderId="4" xfId="0" applyNumberFormat="1" applyFont="1" applyBorder="1" applyAlignment="1">
      <alignment horizontal="center" vertical="center"/>
    </xf>
    <xf numFmtId="2" fontId="12" fillId="4" borderId="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/>
    </xf>
    <xf numFmtId="1" fontId="0" fillId="0" borderId="5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8" fillId="0" borderId="20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 wrapText="1"/>
    </xf>
    <xf numFmtId="164" fontId="10" fillId="0" borderId="7" xfId="0" applyNumberFormat="1" applyFont="1" applyBorder="1" applyAlignment="1">
      <alignment horizontal="center" vertical="center" wrapText="1"/>
    </xf>
    <xf numFmtId="164" fontId="10" fillId="0" borderId="8" xfId="0" applyNumberFormat="1" applyFont="1" applyBorder="1" applyAlignment="1">
      <alignment horizontal="center" vertical="center" wrapText="1"/>
    </xf>
    <xf numFmtId="164" fontId="18" fillId="0" borderId="8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/>
    </xf>
    <xf numFmtId="164" fontId="9" fillId="0" borderId="8" xfId="0" applyNumberFormat="1" applyFont="1" applyBorder="1" applyAlignment="1">
      <alignment horizontal="center"/>
    </xf>
    <xf numFmtId="164" fontId="10" fillId="0" borderId="24" xfId="0" applyNumberFormat="1" applyFont="1" applyBorder="1" applyAlignment="1">
      <alignment horizontal="center" vertical="center"/>
    </xf>
    <xf numFmtId="7" fontId="9" fillId="0" borderId="31" xfId="0" applyNumberFormat="1" applyFont="1" applyBorder="1" applyAlignment="1">
      <alignment horizontal="center"/>
    </xf>
    <xf numFmtId="0" fontId="19" fillId="0" borderId="4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164" fontId="17" fillId="0" borderId="5" xfId="0" applyNumberFormat="1" applyFont="1" applyBorder="1" applyAlignment="1">
      <alignment horizontal="center" vertical="center"/>
    </xf>
    <xf numFmtId="164" fontId="17" fillId="0" borderId="4" xfId="0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5" fontId="12" fillId="4" borderId="4" xfId="0" applyNumberFormat="1" applyFont="1" applyFill="1" applyBorder="1" applyAlignment="1">
      <alignment horizontal="center" vertical="center"/>
    </xf>
    <xf numFmtId="165" fontId="13" fillId="4" borderId="4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2" fillId="3" borderId="12" xfId="0" applyFont="1" applyFill="1" applyBorder="1" applyAlignment="1">
      <alignment horizontal="right" vertical="center"/>
    </xf>
    <xf numFmtId="0" fontId="12" fillId="3" borderId="35" xfId="0" applyFont="1" applyFill="1" applyBorder="1" applyAlignment="1">
      <alignment horizontal="right" vertical="center"/>
    </xf>
    <xf numFmtId="0" fontId="12" fillId="3" borderId="28" xfId="0" applyFont="1" applyFill="1" applyBorder="1" applyAlignment="1">
      <alignment horizontal="right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251461</xdr:colOff>
      <xdr:row>2</xdr:row>
      <xdr:rowOff>160020</xdr:rowOff>
    </xdr:from>
    <xdr:ext cx="3497580" cy="2159053"/>
    <xdr:sp macro="" textlink="">
      <xdr:nvSpPr>
        <xdr:cNvPr id="2" name="ZoneTexte 1"/>
        <xdr:cNvSpPr txBox="1"/>
      </xdr:nvSpPr>
      <xdr:spPr>
        <a:xfrm>
          <a:off x="7993381" y="617220"/>
          <a:ext cx="3497580" cy="215905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créé un tableau mensuel qui récapitule la saisie de journées. Chaque colonne correspond à un jour différent, je dois donc dans le tableau récapitulatif aller chercher les informations d'un autre tableau différent à chaque colonne.</a:t>
          </a:r>
          <a:br>
            <a:rPr lang="fr-FR"/>
          </a:br>
          <a:r>
            <a:rPr lang="fr-FR"/>
            <a:t>J'ai crée les formules pour la première colonne qui correspond au premier jour et j'ai dupliqué cette colonne pour passer au jour suivant.</a:t>
          </a:r>
          <a:br>
            <a:rPr lang="fr-FR"/>
          </a:br>
          <a:r>
            <a:rPr lang="fr-FR"/>
            <a:t>Mais vous l'imaginez bien, je ne sais pas comment faire pour que dans mes formules il aille automatiquement chercher la feuille suivante. Les feuilles journalières sont parfaitement identiques.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36"/>
  <sheetViews>
    <sheetView zoomScale="75" zoomScaleNormal="75" workbookViewId="0">
      <selection activeCell="D3" sqref="D3:D23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.05" customHeight="1" thickBot="1" x14ac:dyDescent="0.3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19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19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19"/>
      <c r="D22" s="3" t="s">
        <v>64</v>
      </c>
      <c r="E22" s="19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19"/>
      <c r="D23" s="3" t="s">
        <v>65</v>
      </c>
      <c r="E23" s="19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19"/>
      <c r="D24" s="22"/>
      <c r="E24" s="19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19"/>
      <c r="D25" s="22"/>
      <c r="E25" s="19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19"/>
      <c r="D26" s="22"/>
      <c r="E26" s="19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19"/>
      <c r="D27" s="22"/>
      <c r="E27" s="19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19"/>
      <c r="D28" s="22"/>
      <c r="E28" s="19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19"/>
      <c r="D29" s="22"/>
      <c r="E29" s="19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19"/>
      <c r="D30" s="22"/>
      <c r="E30" s="19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19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1"/>
      <c r="D32" s="22"/>
      <c r="E32" s="19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1"/>
      <c r="D33" s="22"/>
      <c r="E33" s="19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19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19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19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19"/>
      <c r="D37" s="22"/>
      <c r="E37" s="19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19"/>
      <c r="D38" s="22"/>
      <c r="E38" s="19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19"/>
      <c r="D39" s="22"/>
      <c r="E39" s="19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19"/>
      <c r="D40" s="22"/>
      <c r="E40" s="19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19"/>
      <c r="D41" s="22"/>
      <c r="E41" s="19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19"/>
      <c r="D42" s="22"/>
      <c r="E42" s="19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19"/>
      <c r="D43" s="22"/>
      <c r="E43" s="19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19"/>
      <c r="D44" s="28"/>
      <c r="E44" s="19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19"/>
      <c r="D45" s="28"/>
      <c r="E45" s="19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19"/>
      <c r="D46" s="22" t="s">
        <v>11</v>
      </c>
      <c r="E46" s="19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19"/>
      <c r="E47" s="22"/>
      <c r="F47" s="19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K1:K2"/>
    <mergeCell ref="A1:A2"/>
    <mergeCell ref="B1:B2"/>
    <mergeCell ref="C1:C2"/>
    <mergeCell ref="D1:D2"/>
    <mergeCell ref="E1:E2"/>
    <mergeCell ref="F1:F2"/>
    <mergeCell ref="H1:H2"/>
    <mergeCell ref="C32:C33"/>
    <mergeCell ref="G47:G48"/>
    <mergeCell ref="G1:G2"/>
    <mergeCell ref="I1:I2"/>
    <mergeCell ref="J1:J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topLeftCell="A10" zoomScale="75" zoomScaleNormal="75" workbookViewId="0">
      <selection activeCell="D23" sqref="D23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.05" customHeight="1" thickBot="1" x14ac:dyDescent="0.3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21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20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19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18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17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16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15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14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13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12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10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9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8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7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5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4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3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zoomScale="75" zoomScaleNormal="75" workbookViewId="0">
      <selection activeCell="C24" sqref="C24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.05" customHeight="1" thickBot="1" x14ac:dyDescent="0.3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zoomScale="75" zoomScaleNormal="75" workbookViewId="0">
      <selection activeCell="C24" sqref="C24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.05" customHeight="1" thickBot="1" x14ac:dyDescent="0.3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zoomScale="75" zoomScaleNormal="75" workbookViewId="0">
      <selection activeCell="C24" sqref="C24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.05" customHeight="1" thickBot="1" x14ac:dyDescent="0.3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zoomScale="75" zoomScaleNormal="75" workbookViewId="0">
      <selection activeCell="C24" sqref="C24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4" t="s">
        <v>0</v>
      </c>
      <c r="B1" s="114" t="s">
        <v>1</v>
      </c>
      <c r="C1" s="114" t="s">
        <v>2</v>
      </c>
      <c r="D1" s="114" t="s">
        <v>3</v>
      </c>
      <c r="E1" s="114" t="s">
        <v>4</v>
      </c>
      <c r="F1" s="114" t="s">
        <v>5</v>
      </c>
      <c r="G1" s="114" t="s">
        <v>6</v>
      </c>
      <c r="H1" s="117" t="s">
        <v>15</v>
      </c>
      <c r="I1" s="114" t="s">
        <v>7</v>
      </c>
      <c r="J1" s="114" t="s">
        <v>8</v>
      </c>
      <c r="K1" s="115" t="s">
        <v>9</v>
      </c>
    </row>
    <row r="2" spans="1:19" s="2" customFormat="1" ht="31.05" customHeight="1" thickBot="1" x14ac:dyDescent="0.3">
      <c r="A2" s="114"/>
      <c r="B2" s="114"/>
      <c r="C2" s="114"/>
      <c r="D2" s="114"/>
      <c r="E2" s="114"/>
      <c r="F2" s="114"/>
      <c r="G2" s="114"/>
      <c r="H2" s="118"/>
      <c r="I2" s="114"/>
      <c r="J2" s="114"/>
      <c r="K2" s="116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1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1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2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3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G47:G48"/>
    <mergeCell ref="G1:G2"/>
    <mergeCell ref="H1:H2"/>
    <mergeCell ref="I1:I2"/>
    <mergeCell ref="J1:J2"/>
    <mergeCell ref="K1:K2"/>
    <mergeCell ref="C32:C33"/>
    <mergeCell ref="A1:A2"/>
    <mergeCell ref="B1:B2"/>
    <mergeCell ref="C1:C2"/>
    <mergeCell ref="D1:D2"/>
    <mergeCell ref="E1:E2"/>
    <mergeCell ref="F1:F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L28"/>
  <sheetViews>
    <sheetView tabSelected="1" workbookViewId="0">
      <selection activeCell="C5" sqref="C5"/>
    </sheetView>
  </sheetViews>
  <sheetFormatPr baseColWidth="10" defaultRowHeight="13.2" x14ac:dyDescent="0.25"/>
  <cols>
    <col min="1" max="2" width="21.21875" customWidth="1"/>
    <col min="3" max="3" width="8.6640625" customWidth="1"/>
    <col min="4" max="4" width="6.88671875" customWidth="1"/>
    <col min="5" max="5" width="6.21875" customWidth="1"/>
    <col min="6" max="6" width="5.88671875" customWidth="1"/>
    <col min="7" max="7" width="5.21875" customWidth="1"/>
    <col min="8" max="8" width="6.21875" customWidth="1"/>
    <col min="9" max="9" width="6.33203125" customWidth="1"/>
  </cols>
  <sheetData>
    <row r="1" spans="1:12" ht="18" x14ac:dyDescent="0.35">
      <c r="A1" s="122" t="s">
        <v>22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</row>
    <row r="2" spans="1:12" ht="18" x14ac:dyDescent="0.35">
      <c r="A2" s="122" t="s">
        <v>23</v>
      </c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</row>
    <row r="3" spans="1:12" ht="14.4" x14ac:dyDescent="0.3">
      <c r="A3" s="76"/>
      <c r="B3" s="76"/>
      <c r="C3" s="77"/>
      <c r="D3" s="77"/>
    </row>
    <row r="4" spans="1:12" ht="13.8" thickBot="1" x14ac:dyDescent="0.3">
      <c r="A4" s="78" t="s">
        <v>3</v>
      </c>
      <c r="B4" s="78"/>
      <c r="C4" s="109">
        <v>1</v>
      </c>
      <c r="D4" s="109">
        <v>2</v>
      </c>
      <c r="E4" s="109">
        <v>3</v>
      </c>
      <c r="F4" s="109">
        <v>4</v>
      </c>
      <c r="G4" s="109">
        <v>5</v>
      </c>
      <c r="H4" s="109">
        <v>6</v>
      </c>
      <c r="I4" s="110">
        <v>23</v>
      </c>
      <c r="J4" s="79" t="s">
        <v>12</v>
      </c>
      <c r="K4" s="80" t="s">
        <v>24</v>
      </c>
      <c r="L4" s="81" t="s">
        <v>25</v>
      </c>
    </row>
    <row r="5" spans="1:12" ht="12.45" customHeight="1" x14ac:dyDescent="0.25">
      <c r="A5" s="102" t="s">
        <v>26</v>
      </c>
      <c r="B5" s="50" t="s">
        <v>20</v>
      </c>
      <c r="C5" s="89">
        <f ca="1">SUMIFS(INDIRECT("'"&amp;TEXT(C$4,"jjmm")&amp;"'!$H$3:$H$45"),INDIRECT("'"&amp;TEXT(C$4,"jjmm")&amp;"'!$D$3:$D$45"),$B5)</f>
        <v>11</v>
      </c>
      <c r="D5" s="89">
        <f t="shared" ref="D5:H20" ca="1" si="0">SUMIFS(INDIRECT("'"&amp;TEXT(D$4,"jjmm")&amp;"'!$H$3:$H$45"),INDIRECT("'"&amp;TEXT(D$4,"jjmm")&amp;"'!$D$3:$D$45"),$B5)</f>
        <v>11</v>
      </c>
      <c r="E5" s="89">
        <f t="shared" ca="1" si="0"/>
        <v>11</v>
      </c>
      <c r="F5" s="89">
        <f t="shared" ca="1" si="0"/>
        <v>11</v>
      </c>
      <c r="G5" s="89">
        <f t="shared" ca="1" si="0"/>
        <v>11</v>
      </c>
      <c r="H5" s="89">
        <f t="shared" ca="1" si="0"/>
        <v>11</v>
      </c>
      <c r="I5" s="89"/>
      <c r="J5" s="87">
        <f t="shared" ref="J5:J25" ca="1" si="1">SUM(C5:I5)</f>
        <v>66</v>
      </c>
      <c r="K5" s="104">
        <v>0.1</v>
      </c>
      <c r="L5" s="107">
        <f ca="1">PRODUCT(J5,K5)</f>
        <v>6.6000000000000005</v>
      </c>
    </row>
    <row r="6" spans="1:12" ht="15" x14ac:dyDescent="0.25">
      <c r="A6" s="102" t="s">
        <v>27</v>
      </c>
      <c r="B6" s="3" t="s">
        <v>21</v>
      </c>
      <c r="C6" s="89">
        <f t="shared" ref="C6:H25" ca="1" si="2">SUMIFS(INDIRECT("'"&amp;TEXT(C$4,"jjmm")&amp;"'!$H$3:$H$45"),INDIRECT("'"&amp;TEXT(C$4,"jjmm")&amp;"'!$D$3:$D$45"),$B6)</f>
        <v>12</v>
      </c>
      <c r="D6" s="89">
        <f t="shared" ca="1" si="0"/>
        <v>10</v>
      </c>
      <c r="E6" s="89">
        <f t="shared" ca="1" si="0"/>
        <v>12</v>
      </c>
      <c r="F6" s="89">
        <f t="shared" ca="1" si="0"/>
        <v>12</v>
      </c>
      <c r="G6" s="89">
        <f t="shared" ca="1" si="0"/>
        <v>12</v>
      </c>
      <c r="H6" s="89">
        <f t="shared" ca="1" si="0"/>
        <v>12</v>
      </c>
      <c r="I6" s="89"/>
      <c r="J6" s="83">
        <f t="shared" ca="1" si="1"/>
        <v>70</v>
      </c>
      <c r="K6" s="105">
        <v>0.1</v>
      </c>
      <c r="L6" s="108">
        <f t="shared" ref="L6:L25" ca="1" si="3">PRODUCT(J6,K6)</f>
        <v>7</v>
      </c>
    </row>
    <row r="7" spans="1:12" ht="15" x14ac:dyDescent="0.25">
      <c r="A7" s="102" t="s">
        <v>28</v>
      </c>
      <c r="B7" s="3" t="s">
        <v>33</v>
      </c>
      <c r="C7" s="89">
        <f t="shared" ca="1" si="2"/>
        <v>1</v>
      </c>
      <c r="D7" s="89">
        <f t="shared" ca="1" si="0"/>
        <v>21</v>
      </c>
      <c r="E7" s="89">
        <f t="shared" ca="1" si="0"/>
        <v>1</v>
      </c>
      <c r="F7" s="89">
        <f t="shared" ca="1" si="0"/>
        <v>1</v>
      </c>
      <c r="G7" s="89">
        <f t="shared" ca="1" si="0"/>
        <v>1</v>
      </c>
      <c r="H7" s="89">
        <f t="shared" ca="1" si="0"/>
        <v>1</v>
      </c>
      <c r="I7" s="83"/>
      <c r="J7" s="83">
        <f t="shared" ca="1" si="1"/>
        <v>26</v>
      </c>
      <c r="K7" s="105">
        <v>5</v>
      </c>
      <c r="L7" s="108">
        <f ca="1">PRODUCT(J7,K7)</f>
        <v>130</v>
      </c>
    </row>
    <row r="8" spans="1:12" ht="15" x14ac:dyDescent="0.25">
      <c r="A8" s="102" t="s">
        <v>29</v>
      </c>
      <c r="B8" s="3" t="s">
        <v>18</v>
      </c>
      <c r="C8" s="89">
        <f t="shared" ca="1" si="2"/>
        <v>2</v>
      </c>
      <c r="D8" s="89">
        <f t="shared" ca="1" si="0"/>
        <v>20</v>
      </c>
      <c r="E8" s="89">
        <f t="shared" ca="1" si="0"/>
        <v>2</v>
      </c>
      <c r="F8" s="89">
        <f t="shared" ca="1" si="0"/>
        <v>2</v>
      </c>
      <c r="G8" s="89">
        <f t="shared" ca="1" si="0"/>
        <v>2</v>
      </c>
      <c r="H8" s="89">
        <f t="shared" ca="1" si="0"/>
        <v>2</v>
      </c>
      <c r="I8" s="83"/>
      <c r="J8" s="83">
        <f t="shared" ca="1" si="1"/>
        <v>30</v>
      </c>
      <c r="K8" s="105">
        <v>10</v>
      </c>
      <c r="L8" s="108">
        <f t="shared" ca="1" si="3"/>
        <v>300</v>
      </c>
    </row>
    <row r="9" spans="1:12" ht="15" x14ac:dyDescent="0.25">
      <c r="A9" s="102" t="s">
        <v>31</v>
      </c>
      <c r="B9" s="3" t="s">
        <v>19</v>
      </c>
      <c r="C9" s="89">
        <f t="shared" ca="1" si="2"/>
        <v>3</v>
      </c>
      <c r="D9" s="89">
        <f t="shared" ca="1" si="0"/>
        <v>19</v>
      </c>
      <c r="E9" s="89">
        <f t="shared" ca="1" si="0"/>
        <v>3</v>
      </c>
      <c r="F9" s="89">
        <f t="shared" ca="1" si="0"/>
        <v>3</v>
      </c>
      <c r="G9" s="89">
        <f t="shared" ca="1" si="0"/>
        <v>3</v>
      </c>
      <c r="H9" s="89">
        <f t="shared" ca="1" si="0"/>
        <v>3</v>
      </c>
      <c r="I9" s="83"/>
      <c r="J9" s="83">
        <f t="shared" ca="1" si="1"/>
        <v>34</v>
      </c>
      <c r="K9" s="105">
        <v>25</v>
      </c>
      <c r="L9" s="108">
        <f t="shared" ca="1" si="3"/>
        <v>850</v>
      </c>
    </row>
    <row r="10" spans="1:12" ht="15" x14ac:dyDescent="0.25">
      <c r="A10" s="102" t="s">
        <v>35</v>
      </c>
      <c r="B10" s="3" t="s">
        <v>51</v>
      </c>
      <c r="C10" s="89">
        <f t="shared" ca="1" si="2"/>
        <v>4</v>
      </c>
      <c r="D10" s="89">
        <f t="shared" ca="1" si="0"/>
        <v>18</v>
      </c>
      <c r="E10" s="89">
        <f t="shared" ca="1" si="0"/>
        <v>4</v>
      </c>
      <c r="F10" s="89">
        <f t="shared" ca="1" si="0"/>
        <v>4</v>
      </c>
      <c r="G10" s="89">
        <f t="shared" ca="1" si="0"/>
        <v>4</v>
      </c>
      <c r="H10" s="89">
        <f t="shared" ca="1" si="0"/>
        <v>4</v>
      </c>
      <c r="I10" s="83"/>
      <c r="J10" s="83">
        <f t="shared" ca="1" si="1"/>
        <v>38</v>
      </c>
      <c r="K10" s="105">
        <v>1</v>
      </c>
      <c r="L10" s="108">
        <f t="shared" ca="1" si="3"/>
        <v>38</v>
      </c>
    </row>
    <row r="11" spans="1:12" ht="15" x14ac:dyDescent="0.25">
      <c r="A11" s="102" t="s">
        <v>36</v>
      </c>
      <c r="B11" s="3" t="s">
        <v>52</v>
      </c>
      <c r="C11" s="89">
        <f t="shared" ca="1" si="2"/>
        <v>5</v>
      </c>
      <c r="D11" s="89">
        <f t="shared" ca="1" si="0"/>
        <v>17</v>
      </c>
      <c r="E11" s="89">
        <f t="shared" ca="1" si="0"/>
        <v>5</v>
      </c>
      <c r="F11" s="89">
        <f t="shared" ca="1" si="0"/>
        <v>5</v>
      </c>
      <c r="G11" s="89">
        <f t="shared" ca="1" si="0"/>
        <v>5</v>
      </c>
      <c r="H11" s="89">
        <f t="shared" ca="1" si="0"/>
        <v>5</v>
      </c>
      <c r="I11" s="83"/>
      <c r="J11" s="83">
        <f t="shared" ca="1" si="1"/>
        <v>42</v>
      </c>
      <c r="K11" s="105">
        <v>1</v>
      </c>
      <c r="L11" s="108">
        <f ca="1">PRODUCT(J11,K11)</f>
        <v>42</v>
      </c>
    </row>
    <row r="12" spans="1:12" ht="15" x14ac:dyDescent="0.25">
      <c r="A12" s="103" t="s">
        <v>37</v>
      </c>
      <c r="B12" s="3" t="s">
        <v>53</v>
      </c>
      <c r="C12" s="89">
        <f t="shared" ca="1" si="2"/>
        <v>6</v>
      </c>
      <c r="D12" s="89">
        <f t="shared" ca="1" si="0"/>
        <v>16</v>
      </c>
      <c r="E12" s="89">
        <f t="shared" ca="1" si="0"/>
        <v>6</v>
      </c>
      <c r="F12" s="89">
        <f t="shared" ca="1" si="0"/>
        <v>6</v>
      </c>
      <c r="G12" s="89">
        <f t="shared" ca="1" si="0"/>
        <v>6</v>
      </c>
      <c r="H12" s="89">
        <f t="shared" ca="1" si="0"/>
        <v>6</v>
      </c>
      <c r="I12" s="83"/>
      <c r="J12" s="83">
        <f t="shared" ca="1" si="1"/>
        <v>46</v>
      </c>
      <c r="K12" s="105">
        <v>5</v>
      </c>
      <c r="L12" s="108">
        <f t="shared" ca="1" si="3"/>
        <v>230</v>
      </c>
    </row>
    <row r="13" spans="1:12" ht="15" x14ac:dyDescent="0.25">
      <c r="A13" s="102" t="s">
        <v>38</v>
      </c>
      <c r="B13" s="3" t="s">
        <v>55</v>
      </c>
      <c r="C13" s="89">
        <f t="shared" ca="1" si="2"/>
        <v>9</v>
      </c>
      <c r="D13" s="89">
        <f t="shared" ca="1" si="0"/>
        <v>13</v>
      </c>
      <c r="E13" s="89">
        <f t="shared" ca="1" si="0"/>
        <v>9</v>
      </c>
      <c r="F13" s="89">
        <f t="shared" ca="1" si="0"/>
        <v>9</v>
      </c>
      <c r="G13" s="89">
        <f t="shared" ca="1" si="0"/>
        <v>9</v>
      </c>
      <c r="H13" s="89">
        <f t="shared" ca="1" si="0"/>
        <v>9</v>
      </c>
      <c r="I13" s="83"/>
      <c r="J13" s="83">
        <f t="shared" ca="1" si="1"/>
        <v>58</v>
      </c>
      <c r="K13" s="106">
        <v>10</v>
      </c>
      <c r="L13" s="108">
        <f t="shared" ca="1" si="3"/>
        <v>580</v>
      </c>
    </row>
    <row r="14" spans="1:12" ht="15" x14ac:dyDescent="0.25">
      <c r="A14" s="102" t="s">
        <v>39</v>
      </c>
      <c r="B14" s="3" t="s">
        <v>54</v>
      </c>
      <c r="C14" s="89">
        <f t="shared" ca="1" si="2"/>
        <v>8</v>
      </c>
      <c r="D14" s="89">
        <f t="shared" ca="1" si="0"/>
        <v>14</v>
      </c>
      <c r="E14" s="89">
        <f t="shared" ca="1" si="0"/>
        <v>8</v>
      </c>
      <c r="F14" s="89">
        <f t="shared" ca="1" si="0"/>
        <v>8</v>
      </c>
      <c r="G14" s="89">
        <f t="shared" ca="1" si="0"/>
        <v>8</v>
      </c>
      <c r="H14" s="89">
        <f t="shared" ca="1" si="0"/>
        <v>8</v>
      </c>
      <c r="I14" s="83"/>
      <c r="J14" s="83">
        <f t="shared" ca="1" si="1"/>
        <v>54</v>
      </c>
      <c r="K14" s="106">
        <v>5</v>
      </c>
      <c r="L14" s="108">
        <f t="shared" ca="1" si="3"/>
        <v>270</v>
      </c>
    </row>
    <row r="15" spans="1:12" ht="15" x14ac:dyDescent="0.25">
      <c r="A15" s="102" t="s">
        <v>49</v>
      </c>
      <c r="B15" s="3" t="s">
        <v>55</v>
      </c>
      <c r="C15" s="89">
        <f t="shared" ca="1" si="2"/>
        <v>9</v>
      </c>
      <c r="D15" s="89">
        <f t="shared" ca="1" si="0"/>
        <v>13</v>
      </c>
      <c r="E15" s="89">
        <f t="shared" ca="1" si="0"/>
        <v>9</v>
      </c>
      <c r="F15" s="89">
        <f t="shared" ca="1" si="0"/>
        <v>9</v>
      </c>
      <c r="G15" s="89">
        <f t="shared" ca="1" si="0"/>
        <v>9</v>
      </c>
      <c r="H15" s="89">
        <f t="shared" ca="1" si="0"/>
        <v>9</v>
      </c>
      <c r="I15" s="83"/>
      <c r="J15" s="83">
        <f t="shared" ca="1" si="1"/>
        <v>58</v>
      </c>
      <c r="K15" s="106">
        <v>10</v>
      </c>
      <c r="L15" s="108">
        <f t="shared" ca="1" si="3"/>
        <v>580</v>
      </c>
    </row>
    <row r="16" spans="1:12" ht="15" x14ac:dyDescent="0.25">
      <c r="A16" s="102" t="s">
        <v>50</v>
      </c>
      <c r="B16" s="3" t="s">
        <v>56</v>
      </c>
      <c r="C16" s="89">
        <f t="shared" ca="1" si="2"/>
        <v>10</v>
      </c>
      <c r="D16" s="89">
        <f t="shared" ca="1" si="0"/>
        <v>12</v>
      </c>
      <c r="E16" s="89">
        <f t="shared" ca="1" si="0"/>
        <v>10</v>
      </c>
      <c r="F16" s="89">
        <f t="shared" ca="1" si="0"/>
        <v>10</v>
      </c>
      <c r="G16" s="89">
        <f t="shared" ca="1" si="0"/>
        <v>10</v>
      </c>
      <c r="H16" s="89">
        <f t="shared" ca="1" si="0"/>
        <v>10</v>
      </c>
      <c r="I16" s="83"/>
      <c r="J16" s="83">
        <f t="shared" ca="1" si="1"/>
        <v>62</v>
      </c>
      <c r="K16" s="106">
        <v>20</v>
      </c>
      <c r="L16" s="108">
        <f t="shared" ca="1" si="3"/>
        <v>1240</v>
      </c>
    </row>
    <row r="17" spans="1:12" ht="15" x14ac:dyDescent="0.25">
      <c r="A17" s="102" t="s">
        <v>40</v>
      </c>
      <c r="B17" s="3" t="s">
        <v>57</v>
      </c>
      <c r="C17" s="89">
        <f t="shared" ca="1" si="2"/>
        <v>13</v>
      </c>
      <c r="D17" s="89">
        <f t="shared" ca="1" si="0"/>
        <v>9</v>
      </c>
      <c r="E17" s="89">
        <f t="shared" ca="1" si="0"/>
        <v>13</v>
      </c>
      <c r="F17" s="89">
        <f t="shared" ca="1" si="0"/>
        <v>13</v>
      </c>
      <c r="G17" s="89">
        <f t="shared" ca="1" si="0"/>
        <v>13</v>
      </c>
      <c r="H17" s="89">
        <f t="shared" ca="1" si="0"/>
        <v>13</v>
      </c>
      <c r="I17" s="83"/>
      <c r="J17" s="83">
        <f t="shared" ca="1" si="1"/>
        <v>74</v>
      </c>
      <c r="K17" s="106">
        <v>1</v>
      </c>
      <c r="L17" s="108">
        <f t="shared" ca="1" si="3"/>
        <v>74</v>
      </c>
    </row>
    <row r="18" spans="1:12" ht="15" x14ac:dyDescent="0.25">
      <c r="A18" s="102" t="s">
        <v>41</v>
      </c>
      <c r="B18" s="3" t="s">
        <v>58</v>
      </c>
      <c r="C18" s="89">
        <f t="shared" ca="1" si="2"/>
        <v>14</v>
      </c>
      <c r="D18" s="89">
        <f t="shared" ca="1" si="0"/>
        <v>8</v>
      </c>
      <c r="E18" s="89">
        <f t="shared" ca="1" si="0"/>
        <v>14</v>
      </c>
      <c r="F18" s="89">
        <f t="shared" ca="1" si="0"/>
        <v>14</v>
      </c>
      <c r="G18" s="89">
        <f t="shared" ca="1" si="0"/>
        <v>14</v>
      </c>
      <c r="H18" s="89">
        <f t="shared" ca="1" si="0"/>
        <v>14</v>
      </c>
      <c r="I18" s="83"/>
      <c r="J18" s="83">
        <f t="shared" ca="1" si="1"/>
        <v>78</v>
      </c>
      <c r="K18" s="106">
        <v>2</v>
      </c>
      <c r="L18" s="108">
        <f t="shared" ca="1" si="3"/>
        <v>156</v>
      </c>
    </row>
    <row r="19" spans="1:12" ht="15" x14ac:dyDescent="0.25">
      <c r="A19" s="102" t="s">
        <v>43</v>
      </c>
      <c r="B19" s="3" t="s">
        <v>59</v>
      </c>
      <c r="C19" s="89">
        <f t="shared" ca="1" si="2"/>
        <v>15</v>
      </c>
      <c r="D19" s="89">
        <f t="shared" ca="1" si="0"/>
        <v>7</v>
      </c>
      <c r="E19" s="89">
        <f t="shared" ca="1" si="0"/>
        <v>15</v>
      </c>
      <c r="F19" s="89">
        <f t="shared" ca="1" si="0"/>
        <v>15</v>
      </c>
      <c r="G19" s="89">
        <f t="shared" ca="1" si="0"/>
        <v>15</v>
      </c>
      <c r="H19" s="89">
        <f t="shared" ca="1" si="0"/>
        <v>15</v>
      </c>
      <c r="I19" s="83"/>
      <c r="J19" s="83">
        <f t="shared" ca="1" si="1"/>
        <v>82</v>
      </c>
      <c r="K19" s="106">
        <v>5</v>
      </c>
      <c r="L19" s="108">
        <f t="shared" ca="1" si="3"/>
        <v>410</v>
      </c>
    </row>
    <row r="20" spans="1:12" ht="15" x14ac:dyDescent="0.25">
      <c r="A20" s="102" t="s">
        <v>42</v>
      </c>
      <c r="B20" s="3" t="s">
        <v>60</v>
      </c>
      <c r="C20" s="89">
        <f t="shared" ca="1" si="2"/>
        <v>16</v>
      </c>
      <c r="D20" s="89">
        <f t="shared" ca="1" si="0"/>
        <v>6</v>
      </c>
      <c r="E20" s="89">
        <f t="shared" ca="1" si="0"/>
        <v>16</v>
      </c>
      <c r="F20" s="89">
        <f t="shared" ca="1" si="0"/>
        <v>16</v>
      </c>
      <c r="G20" s="89">
        <f t="shared" ca="1" si="0"/>
        <v>16</v>
      </c>
      <c r="H20" s="89">
        <f t="shared" ca="1" si="0"/>
        <v>16</v>
      </c>
      <c r="I20" s="83"/>
      <c r="J20" s="83">
        <f t="shared" ca="1" si="1"/>
        <v>86</v>
      </c>
      <c r="K20" s="106">
        <v>7</v>
      </c>
      <c r="L20" s="108">
        <f t="shared" ca="1" si="3"/>
        <v>602</v>
      </c>
    </row>
    <row r="21" spans="1:12" ht="15" x14ac:dyDescent="0.25">
      <c r="A21" s="102" t="s">
        <v>44</v>
      </c>
      <c r="B21" s="3" t="s">
        <v>61</v>
      </c>
      <c r="C21" s="89">
        <f t="shared" ca="1" si="2"/>
        <v>17</v>
      </c>
      <c r="D21" s="89">
        <f t="shared" ca="1" si="2"/>
        <v>5</v>
      </c>
      <c r="E21" s="89">
        <f t="shared" ca="1" si="2"/>
        <v>17</v>
      </c>
      <c r="F21" s="89">
        <f t="shared" ca="1" si="2"/>
        <v>17</v>
      </c>
      <c r="G21" s="89">
        <f t="shared" ca="1" si="2"/>
        <v>17</v>
      </c>
      <c r="H21" s="89">
        <f t="shared" ca="1" si="2"/>
        <v>17</v>
      </c>
      <c r="I21" s="83"/>
      <c r="J21" s="83">
        <f t="shared" ca="1" si="1"/>
        <v>90</v>
      </c>
      <c r="K21" s="106">
        <v>1</v>
      </c>
      <c r="L21" s="108">
        <f t="shared" ca="1" si="3"/>
        <v>90</v>
      </c>
    </row>
    <row r="22" spans="1:12" ht="15" x14ac:dyDescent="0.25">
      <c r="A22" s="102" t="s">
        <v>45</v>
      </c>
      <c r="B22" s="3" t="s">
        <v>62</v>
      </c>
      <c r="C22" s="89">
        <f t="shared" ca="1" si="2"/>
        <v>18</v>
      </c>
      <c r="D22" s="89">
        <f t="shared" ca="1" si="2"/>
        <v>4</v>
      </c>
      <c r="E22" s="89">
        <f t="shared" ca="1" si="2"/>
        <v>18</v>
      </c>
      <c r="F22" s="89">
        <f t="shared" ca="1" si="2"/>
        <v>18</v>
      </c>
      <c r="G22" s="89">
        <f t="shared" ca="1" si="2"/>
        <v>18</v>
      </c>
      <c r="H22" s="89">
        <f t="shared" ca="1" si="2"/>
        <v>18</v>
      </c>
      <c r="I22" s="83"/>
      <c r="J22" s="83">
        <f t="shared" ca="1" si="1"/>
        <v>94</v>
      </c>
      <c r="K22" s="106">
        <v>5</v>
      </c>
      <c r="L22" s="108">
        <f t="shared" ca="1" si="3"/>
        <v>470</v>
      </c>
    </row>
    <row r="23" spans="1:12" ht="15" x14ac:dyDescent="0.25">
      <c r="A23" s="102" t="s">
        <v>46</v>
      </c>
      <c r="B23" s="3" t="s">
        <v>63</v>
      </c>
      <c r="C23" s="89">
        <f t="shared" ca="1" si="2"/>
        <v>19</v>
      </c>
      <c r="D23" s="89">
        <f t="shared" ca="1" si="2"/>
        <v>3</v>
      </c>
      <c r="E23" s="89">
        <f t="shared" ca="1" si="2"/>
        <v>19</v>
      </c>
      <c r="F23" s="89">
        <f t="shared" ca="1" si="2"/>
        <v>19</v>
      </c>
      <c r="G23" s="89">
        <f t="shared" ca="1" si="2"/>
        <v>19</v>
      </c>
      <c r="H23" s="89">
        <f t="shared" ca="1" si="2"/>
        <v>19</v>
      </c>
      <c r="I23" s="83"/>
      <c r="J23" s="83">
        <f t="shared" ca="1" si="1"/>
        <v>98</v>
      </c>
      <c r="K23" s="106">
        <v>10</v>
      </c>
      <c r="L23" s="108">
        <f t="shared" ca="1" si="3"/>
        <v>980</v>
      </c>
    </row>
    <row r="24" spans="1:12" ht="15" x14ac:dyDescent="0.25">
      <c r="A24" s="102" t="s">
        <v>47</v>
      </c>
      <c r="B24" s="3" t="s">
        <v>64</v>
      </c>
      <c r="C24" s="89">
        <f t="shared" ca="1" si="2"/>
        <v>20</v>
      </c>
      <c r="D24" s="89">
        <f t="shared" ca="1" si="2"/>
        <v>2</v>
      </c>
      <c r="E24" s="89">
        <f t="shared" ca="1" si="2"/>
        <v>20</v>
      </c>
      <c r="F24" s="89">
        <f t="shared" ca="1" si="2"/>
        <v>20</v>
      </c>
      <c r="G24" s="89">
        <f t="shared" ca="1" si="2"/>
        <v>20</v>
      </c>
      <c r="H24" s="89">
        <f t="shared" ca="1" si="2"/>
        <v>20</v>
      </c>
      <c r="I24" s="83"/>
      <c r="J24" s="83">
        <f t="shared" ca="1" si="1"/>
        <v>102</v>
      </c>
      <c r="K24" s="106">
        <v>10</v>
      </c>
      <c r="L24" s="108">
        <f t="shared" ca="1" si="3"/>
        <v>1020</v>
      </c>
    </row>
    <row r="25" spans="1:12" ht="15" x14ac:dyDescent="0.25">
      <c r="A25" s="102" t="s">
        <v>48</v>
      </c>
      <c r="B25" s="3" t="s">
        <v>65</v>
      </c>
      <c r="C25" s="89">
        <f t="shared" ca="1" si="2"/>
        <v>21</v>
      </c>
      <c r="D25" s="89">
        <f t="shared" ca="1" si="2"/>
        <v>1</v>
      </c>
      <c r="E25" s="89">
        <f t="shared" ca="1" si="2"/>
        <v>21</v>
      </c>
      <c r="F25" s="89">
        <f t="shared" ca="1" si="2"/>
        <v>21</v>
      </c>
      <c r="G25" s="89">
        <f t="shared" ca="1" si="2"/>
        <v>21</v>
      </c>
      <c r="H25" s="89">
        <f t="shared" ca="1" si="2"/>
        <v>21</v>
      </c>
      <c r="I25" s="83"/>
      <c r="J25" s="83">
        <f t="shared" ca="1" si="1"/>
        <v>106</v>
      </c>
      <c r="K25" s="106">
        <v>30</v>
      </c>
      <c r="L25" s="108">
        <f t="shared" ca="1" si="3"/>
        <v>3180</v>
      </c>
    </row>
    <row r="26" spans="1:12" ht="14.4" x14ac:dyDescent="0.25">
      <c r="A26" s="82"/>
      <c r="B26" s="82"/>
      <c r="C26" s="83"/>
      <c r="D26" s="83"/>
      <c r="E26" s="83"/>
      <c r="F26" s="83"/>
      <c r="G26" s="83"/>
      <c r="H26" s="83"/>
      <c r="I26" s="83"/>
      <c r="J26" s="83"/>
      <c r="K26" s="106"/>
      <c r="L26" s="108"/>
    </row>
    <row r="27" spans="1:12" ht="14.4" x14ac:dyDescent="0.25">
      <c r="A27" s="119" t="s">
        <v>12</v>
      </c>
      <c r="B27" s="120"/>
      <c r="C27" s="120"/>
      <c r="D27" s="120"/>
      <c r="E27" s="120"/>
      <c r="F27" s="120"/>
      <c r="G27" s="120"/>
      <c r="H27" s="120"/>
      <c r="I27" s="120"/>
      <c r="J27" s="120"/>
      <c r="K27" s="121"/>
      <c r="L27" s="84">
        <f ca="1">SUM(L5:L13)</f>
        <v>2183.6</v>
      </c>
    </row>
    <row r="28" spans="1:12" x14ac:dyDescent="0.25">
      <c r="A28" s="85" t="s">
        <v>30</v>
      </c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6">
        <f>SUM(C28:J28)</f>
        <v>0</v>
      </c>
    </row>
  </sheetData>
  <mergeCells count="3">
    <mergeCell ref="A27:K27"/>
    <mergeCell ref="A1:L1"/>
    <mergeCell ref="A2:L2"/>
  </mergeCells>
  <dataValidations count="1">
    <dataValidation type="list" allowBlank="1" showInputMessage="1" showErrorMessage="1" sqref="B5:B2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0101</vt:lpstr>
      <vt:lpstr>0201</vt:lpstr>
      <vt:lpstr>0301</vt:lpstr>
      <vt:lpstr>0401</vt:lpstr>
      <vt:lpstr>0501</vt:lpstr>
      <vt:lpstr>0601</vt:lpstr>
      <vt:lpstr>janvier</vt:lpstr>
    </vt:vector>
  </TitlesOfParts>
  <Company>GD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CASTELLON Françoise</dc:creator>
  <cp:lastModifiedBy>Dede</cp:lastModifiedBy>
  <cp:lastPrinted>2016-12-23T10:03:24Z</cp:lastPrinted>
  <dcterms:created xsi:type="dcterms:W3CDTF">2016-12-13T09:42:26Z</dcterms:created>
  <dcterms:modified xsi:type="dcterms:W3CDTF">2016-12-30T14:24:23Z</dcterms:modified>
</cp:coreProperties>
</file>