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2"/>
  </bookViews>
  <sheets>
    <sheet name="CA" sheetId="1" r:id="rId1"/>
    <sheet name="CHARGES" sheetId="2" r:id="rId2"/>
    <sheet name="Vue" sheetId="3" r:id="rId3"/>
  </sheets>
  <definedNames>
    <definedName name="Athus">CHARGES!$A$123</definedName>
    <definedName name="Bfan">CHARGES!$A$78</definedName>
    <definedName name="Biowanze">CHARGES!$A$153</definedName>
    <definedName name="Châtelet">CHARGES!$A$63</definedName>
    <definedName name="Dalle">CHARGES!$A$3</definedName>
    <definedName name="Electrabel">CHARGES!$A$138</definedName>
    <definedName name="Empotage">CHARGES!$A$108</definedName>
    <definedName name="Ensachage">CHARGES!$A$93</definedName>
    <definedName name="Hena">CHARGES!$A$168</definedName>
    <definedName name="Kinkempois">CHARGES!$A$48</definedName>
    <definedName name="Prayon">CHARGES!$A$183</definedName>
    <definedName name="Renory">CHARGES!$A$33</definedName>
    <definedName name="Safak">CHARGES!$A$18</definedName>
    <definedName name="Silox">CHARGES!$A$198</definedName>
    <definedName name="Sites">CHARGES!$A$213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3" l="1"/>
  <c r="E36" i="3"/>
  <c r="E35" i="3"/>
  <c r="E34" i="3"/>
  <c r="C37" i="3"/>
  <c r="C36" i="3"/>
  <c r="C35" i="3"/>
  <c r="C34" i="3"/>
  <c r="E31" i="3"/>
  <c r="E30" i="3"/>
  <c r="E29" i="3"/>
  <c r="E28" i="3"/>
  <c r="E27" i="3"/>
  <c r="E26" i="3"/>
  <c r="C27" i="3"/>
  <c r="C28" i="3"/>
  <c r="C29" i="3"/>
  <c r="C30" i="3"/>
  <c r="C31" i="3"/>
  <c r="C26" i="3"/>
  <c r="X23" i="3" l="1"/>
  <c r="X22" i="3" s="1"/>
  <c r="V23" i="3"/>
  <c r="V22" i="3" s="1"/>
  <c r="T23" i="3"/>
  <c r="T22" i="3" s="1"/>
  <c r="R23" i="3"/>
  <c r="R22" i="3" s="1"/>
  <c r="P23" i="3"/>
  <c r="P22" i="3" s="1"/>
  <c r="N23" i="3"/>
  <c r="N22" i="3" s="1"/>
  <c r="L23" i="3"/>
  <c r="L22" i="3" s="1"/>
  <c r="J23" i="3"/>
  <c r="J22" i="3" s="1"/>
  <c r="H23" i="3"/>
  <c r="H22" i="3" s="1"/>
  <c r="F23" i="3"/>
  <c r="F22" i="3" s="1"/>
  <c r="D23" i="3"/>
  <c r="D22" i="3" s="1"/>
  <c r="B23" i="3"/>
  <c r="B22" i="3" s="1"/>
  <c r="X33" i="3"/>
  <c r="X25" i="3"/>
  <c r="V33" i="3"/>
  <c r="V25" i="3"/>
  <c r="T33" i="3"/>
  <c r="T25" i="3"/>
  <c r="R33" i="3"/>
  <c r="R25" i="3"/>
  <c r="P33" i="3"/>
  <c r="P25" i="3"/>
  <c r="N33" i="3"/>
  <c r="N25" i="3"/>
  <c r="L33" i="3"/>
  <c r="L25" i="3"/>
  <c r="J33" i="3"/>
  <c r="J25" i="3"/>
  <c r="H33" i="3"/>
  <c r="H25" i="3"/>
  <c r="F33" i="3"/>
  <c r="F25" i="3"/>
  <c r="D33" i="3"/>
  <c r="D25" i="3"/>
  <c r="B33" i="3"/>
  <c r="B25" i="3"/>
  <c r="X32" i="3" l="1"/>
  <c r="X38" i="3" s="1"/>
  <c r="V32" i="3"/>
  <c r="V38" i="3" s="1"/>
  <c r="T32" i="3"/>
  <c r="T38" i="3" s="1"/>
  <c r="R32" i="3"/>
  <c r="R38" i="3" s="1"/>
  <c r="P32" i="3"/>
  <c r="P38" i="3" s="1"/>
  <c r="N32" i="3"/>
  <c r="N38" i="3" s="1"/>
  <c r="L32" i="3"/>
  <c r="L38" i="3" s="1"/>
  <c r="J32" i="3"/>
  <c r="J38" i="3" s="1"/>
  <c r="H32" i="3"/>
  <c r="H38" i="3" s="1"/>
  <c r="F32" i="3"/>
  <c r="F38" i="3" s="1"/>
  <c r="D32" i="3"/>
  <c r="D38" i="3" s="1"/>
  <c r="B32" i="3"/>
  <c r="B38" i="3" s="1"/>
</calcChain>
</file>

<file path=xl/sharedStrings.xml><?xml version="1.0" encoding="utf-8"?>
<sst xmlns="http://schemas.openxmlformats.org/spreadsheetml/2006/main" count="450" uniqueCount="50">
  <si>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</si>
  <si>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</si>
  <si>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</si>
  <si>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</si>
  <si>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</si>
  <si>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</si>
  <si>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</si>
  <si>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</si>
  <si>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</si>
  <si>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</si>
  <si>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</si>
  <si>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</si>
  <si>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Approvisionnements</t>
  </si>
  <si>
    <t>Transport et Sous-traitances</t>
  </si>
  <si>
    <t>Personnel</t>
  </si>
  <si>
    <t>Energies</t>
  </si>
  <si>
    <t>Redevances PAL</t>
  </si>
  <si>
    <t>Autres frais variables</t>
  </si>
  <si>
    <t>MARGE BRUTE</t>
  </si>
  <si>
    <t>Immeubles</t>
  </si>
  <si>
    <t>Matériel</t>
  </si>
  <si>
    <t>Administration</t>
  </si>
  <si>
    <t>Autres frais fixes</t>
  </si>
  <si>
    <t>MARGE NETTE</t>
  </si>
  <si>
    <t>Variable</t>
  </si>
  <si>
    <t>Fixe</t>
  </si>
  <si>
    <t>Raccourcis</t>
  </si>
  <si>
    <t>Site recherché</t>
  </si>
  <si>
    <t>VOLUME D'ACTIVITE</t>
  </si>
  <si>
    <t>Chiffre d'affaires</t>
  </si>
  <si>
    <t>Autres produits</t>
  </si>
  <si>
    <t>Frais Variables directs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</si>
  <si>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</si>
  <si>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</si>
  <si>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</si>
  <si>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</si>
  <si>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</si>
  <si>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</si>
  <si>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</si>
  <si>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</si>
  <si>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</si>
  <si>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</si>
  <si>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</si>
  <si>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</si>
  <si>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</si>
  <si>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</si>
  <si>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</si>
  <si>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J</t>
  </si>
  <si>
    <t>K</t>
  </si>
  <si>
    <t>Marge nette 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</si>
</sst>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0" fontId="4" fillId="0" borderId="3" xfId="0" applyFont="1" applyBorder="1" applyAlignment="1">
      <alignment horizontal="right"/>
    </xf>
    <xf numFmtId="0" fontId="0" fillId="0" borderId="0" xfId="0" applyFont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3" fillId="0" borderId="0" xfId="0" applyFont="1" applyBorder="1"/>
    <xf numFmtId="0" fontId="2" fillId="0" borderId="0" xfId="0" applyFont="1" applyFill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44" fontId="2" fillId="0" borderId="0" xfId="1" applyFont="1"/>
    <xf numFmtId="9" fontId="0" fillId="0" borderId="0" xfId="0" applyNumberFormat="1"/>
    <xf numFmtId="44" fontId="0" fillId="0" borderId="0" xfId="1" applyFont="1"/>
    <xf numFmtId="0" fontId="7" fillId="4" borderId="0" xfId="0" applyFont="1" applyFill="1"/>
    <xf numFmtId="0" fontId="8" fillId="3" borderId="0" xfId="0" applyFont="1" applyFill="1"/>
    <xf numFmtId="0" fontId="9" fillId="2" borderId="0" xfId="0" applyFont="1" applyFill="1"/>
    <xf numFmtId="0" fontId="10" fillId="0" borderId="0" xfId="0" applyFont="1" applyAlignment="1">
      <alignment horizontal="right"/>
    </xf>
    <xf numFmtId="9" fontId="0" fillId="0" borderId="0" xfId="2" applyFont="1"/>
    <xf numFmtId="0" fontId="6" fillId="0" borderId="0" xfId="0" applyFont="1"/>
    <xf numFmtId="44" fontId="7" fillId="4" borderId="1" xfId="1" applyFont="1" applyFill="1" applyBorder="1"/>
    <xf numFmtId="9" fontId="7" fillId="4" borderId="1" xfId="2" applyFont="1" applyFill="1" applyBorder="1"/>
    <xf numFmtId="44" fontId="0" fillId="0" borderId="1" xfId="1" applyFont="1" applyBorder="1"/>
    <xf numFmtId="9" fontId="0" fillId="0" borderId="1" xfId="2" applyFont="1" applyBorder="1"/>
    <xf numFmtId="44" fontId="8" fillId="3" borderId="1" xfId="1" applyFont="1" applyFill="1" applyBorder="1"/>
    <xf numFmtId="9" fontId="8" fillId="3" borderId="1" xfId="2" applyFont="1" applyFill="1" applyBorder="1"/>
    <xf numFmtId="44" fontId="9" fillId="2" borderId="1" xfId="1" applyFont="1" applyFill="1" applyBorder="1"/>
    <xf numFmtId="9" fontId="9" fillId="2" borderId="1" xfId="2" applyFont="1" applyFill="1" applyBorder="1"/>
    <xf numFmtId="9" fontId="0" fillId="5" borderId="1" xfId="2" applyFont="1" applyFill="1" applyBorder="1"/>
    <xf numFmtId="0" fontId="3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64" fontId="0" fillId="0" borderId="1" xfId="2" applyNumberFormat="1" applyFont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1207213</xdr:colOff>
      <xdr:row>6</xdr:row>
      <xdr:rowOff>128427</xdr:rowOff>
    </xdr:from>
    <xdr:ext cx="7427803" cy="1470146"/>
    <xdr:sp macro="" textlink="">
      <xdr:nvSpPr>
        <xdr:cNvPr id="2" name="ZoneTexte 1"/>
        <xdr:cNvSpPr txBox="1"/>
      </xdr:nvSpPr>
      <xdr:spPr>
        <a:xfrm>
          <a:off x="3039438" y="1292831"/>
          <a:ext cx="7427803" cy="1470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souhaiterais pouvoir renvoyer un chiffre correspondant à une recherche sur 3 critères : date, titre de compte, département.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L'information à renvoyer doit être dans les cellules vertes de l'onglet "vue"' et doivent être pompées dans l'onglet "CHARGES".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Les critères : </a:t>
          </a:r>
          <a:br>
            <a:rPr lang="fr-FR"/>
          </a:br>
          <a:r>
            <a:rPr lang="fr-FR"/>
            <a:t>- Date = Ligne 21 de l'onglet "Vue"</a:t>
          </a:r>
          <a:br>
            <a:rPr lang="fr-FR"/>
          </a:br>
          <a:r>
            <a:rPr lang="fr-FR"/>
            <a:t>- Titre de compte = Colonne A de l'onglet "Vue"</a:t>
          </a:r>
          <a:br>
            <a:rPr lang="fr-FR"/>
          </a:br>
          <a:r>
            <a:rPr lang="fr-FR"/>
            <a:t>- Département = cellule "B2" de l'onglet "Vue"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D6" sqref="D6"/>
    </sheetView>
  </sheetViews>
  <sheetFormatPr baseColWidth="10" defaultColWidth="11.44140625" defaultRowHeight="13.8" x14ac:dyDescent="0.3"/>
  <cols>
    <col min="1" max="2" width="11.44140625" style="1"/>
    <col min="3" max="3" width="12.44140625" style="1" bestFit="1" customWidth="1"/>
    <col min="4" max="5" width="11.5546875" style="1" bestFit="1" customWidth="1"/>
    <col min="6" max="7" width="12.44140625" style="1" bestFit="1" customWidth="1"/>
    <col min="8" max="9" width="11.5546875" style="1" bestFit="1" customWidth="1"/>
    <col min="10" max="10" width="12.44140625" style="1" bestFit="1" customWidth="1"/>
    <col min="11" max="17" width="11.5546875" style="1" bestFit="1" customWidth="1"/>
    <col min="18" max="16384" width="11.44140625" style="1"/>
  </cols>
  <sheetData>
    <row r="1" spans="1:17" ht="15.6" x14ac:dyDescent="0.3">
      <c r="C1" s="11" t="s">
        <v>32</v>
      </c>
      <c r="D1" s="11" t="s">
        <v>33</v>
      </c>
      <c r="E1" s="11" t="s">
        <v>34</v>
      </c>
      <c r="F1" s="11" t="s">
        <v>35</v>
      </c>
      <c r="G1" s="11" t="s">
        <v>36</v>
      </c>
      <c r="H1" s="11" t="s">
        <v>37</v>
      </c>
      <c r="I1" s="11" t="s">
        <v>38</v>
      </c>
      <c r="J1" s="11" t="s">
        <v>39</v>
      </c>
      <c r="K1" s="11" t="s">
        <v>40</v>
      </c>
      <c r="L1" s="11" t="s">
        <v>41</v>
      </c>
      <c r="M1" s="11" t="s">
        <v>42</v>
      </c>
      <c r="N1" s="11" t="s">
        <v>43</v>
      </c>
      <c r="O1" s="11" t="s">
        <v>44</v>
      </c>
      <c r="P1" s="11" t="s">
        <v>45</v>
      </c>
      <c r="Q1" s="11" t="s">
        <v>46</v>
      </c>
    </row>
    <row r="2" spans="1:17" ht="15.6" x14ac:dyDescent="0.3">
      <c r="A2" s="2"/>
      <c r="C2" s="12">
        <v>101</v>
      </c>
      <c r="D2" s="11">
        <v>301</v>
      </c>
      <c r="E2" s="11">
        <v>302</v>
      </c>
      <c r="F2" s="11">
        <v>303</v>
      </c>
      <c r="G2" s="11">
        <v>306</v>
      </c>
      <c r="H2" s="11">
        <v>308</v>
      </c>
      <c r="I2" s="11">
        <v>405</v>
      </c>
      <c r="J2" s="11">
        <v>410</v>
      </c>
      <c r="K2" s="11">
        <v>411</v>
      </c>
      <c r="L2" s="11">
        <v>501</v>
      </c>
      <c r="M2" s="11">
        <v>502</v>
      </c>
      <c r="N2" s="11">
        <v>503</v>
      </c>
      <c r="O2" s="11">
        <v>504</v>
      </c>
      <c r="P2" s="11">
        <v>506</v>
      </c>
      <c r="Q2" s="11">
        <v>508</v>
      </c>
    </row>
    <row r="3" spans="1:17" x14ac:dyDescent="0.3">
      <c r="A3" s="31">
        <v>2018</v>
      </c>
      <c r="B3" s="1" t="s">
        <v>0</v>
      </c>
      <c r="C3" s="13">
        <v>429093.23</v>
      </c>
      <c r="D3" s="13">
        <v>63719.62</v>
      </c>
      <c r="E3" s="13">
        <v>39684.839999999997</v>
      </c>
      <c r="F3" s="13">
        <v>336374.25</v>
      </c>
      <c r="G3" s="13">
        <v>122551.29000000001</v>
      </c>
      <c r="H3" s="13">
        <v>25969.850000000002</v>
      </c>
      <c r="I3" s="13">
        <v>8917.58</v>
      </c>
      <c r="J3" s="13">
        <v>263317.12</v>
      </c>
      <c r="K3" s="13">
        <v>15882.08</v>
      </c>
      <c r="L3" s="13">
        <v>56381.62</v>
      </c>
      <c r="M3" s="13">
        <v>47047.740000000005</v>
      </c>
      <c r="N3" s="13">
        <v>20779.04</v>
      </c>
      <c r="O3" s="13">
        <v>18074</v>
      </c>
      <c r="P3" s="13">
        <v>6916</v>
      </c>
      <c r="Q3" s="13">
        <v>0</v>
      </c>
    </row>
    <row r="4" spans="1:17" x14ac:dyDescent="0.3">
      <c r="A4" s="31"/>
      <c r="B4" s="1" t="s">
        <v>1</v>
      </c>
      <c r="C4" s="13">
        <v>439251.39</v>
      </c>
      <c r="D4" s="13">
        <v>92840.639999999999</v>
      </c>
      <c r="E4" s="13">
        <v>36266.07</v>
      </c>
      <c r="F4" s="13">
        <v>203798.27</v>
      </c>
      <c r="G4" s="13">
        <v>97312.94</v>
      </c>
      <c r="H4" s="13">
        <v>25501.3</v>
      </c>
      <c r="I4" s="13">
        <v>7676.83</v>
      </c>
      <c r="J4" s="13">
        <v>222307.47</v>
      </c>
      <c r="K4" s="13">
        <v>0</v>
      </c>
      <c r="L4" s="13">
        <v>45964.03</v>
      </c>
      <c r="M4" s="13">
        <v>39779.75</v>
      </c>
      <c r="N4" s="13">
        <v>10871.79</v>
      </c>
      <c r="O4" s="13">
        <v>15054.58</v>
      </c>
      <c r="P4" s="13">
        <v>3724</v>
      </c>
      <c r="Q4" s="13">
        <v>0</v>
      </c>
    </row>
    <row r="5" spans="1:17" x14ac:dyDescent="0.3">
      <c r="A5" s="31"/>
      <c r="B5" s="1" t="s">
        <v>2</v>
      </c>
      <c r="C5" s="13">
        <v>478999.32</v>
      </c>
      <c r="D5" s="13">
        <v>92249.35</v>
      </c>
      <c r="E5" s="13">
        <v>27212.32</v>
      </c>
      <c r="F5" s="13">
        <v>262321.01</v>
      </c>
      <c r="G5" s="13">
        <v>70284.990000000005</v>
      </c>
      <c r="H5" s="13">
        <v>21495.86</v>
      </c>
      <c r="I5" s="13">
        <v>8442.48</v>
      </c>
      <c r="J5" s="13">
        <v>322805.59000000003</v>
      </c>
      <c r="K5" s="13">
        <v>17531.759999999998</v>
      </c>
      <c r="L5" s="13">
        <v>51266.59</v>
      </c>
      <c r="M5" s="13">
        <v>44677.36</v>
      </c>
      <c r="N5" s="13">
        <v>17494</v>
      </c>
      <c r="O5" s="13">
        <v>13384.96</v>
      </c>
      <c r="P5" s="13">
        <v>2660</v>
      </c>
      <c r="Q5" s="13">
        <v>2152</v>
      </c>
    </row>
    <row r="6" spans="1:17" x14ac:dyDescent="0.3">
      <c r="A6" s="31"/>
      <c r="B6" s="1" t="s">
        <v>3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x14ac:dyDescent="0.3">
      <c r="A7" s="31"/>
      <c r="B7" s="1" t="s">
        <v>4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x14ac:dyDescent="0.3">
      <c r="A8" s="31"/>
      <c r="B8" s="1" t="s">
        <v>5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x14ac:dyDescent="0.3">
      <c r="A9" s="31"/>
      <c r="B9" s="1" t="s">
        <v>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x14ac:dyDescent="0.3">
      <c r="A10" s="31"/>
      <c r="B10" s="1" t="s">
        <v>7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x14ac:dyDescent="0.3">
      <c r="A11" s="31"/>
      <c r="B11" s="1" t="s">
        <v>8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x14ac:dyDescent="0.3">
      <c r="A12" s="31"/>
      <c r="B12" s="1" t="s">
        <v>9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7" x14ac:dyDescent="0.3">
      <c r="A13" s="31"/>
      <c r="B13" s="1" t="s">
        <v>10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x14ac:dyDescent="0.3">
      <c r="A14" s="31"/>
      <c r="B14" s="1" t="s">
        <v>11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x14ac:dyDescent="0.3">
      <c r="A15" s="2"/>
      <c r="B15" s="8"/>
    </row>
    <row r="16" spans="1:17" x14ac:dyDescent="0.3">
      <c r="A16" s="9"/>
      <c r="B16" s="10"/>
    </row>
  </sheetData>
  <mergeCells count="1">
    <mergeCell ref="A3:A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5"/>
  <sheetViews>
    <sheetView workbookViewId="0">
      <pane ySplit="1" topLeftCell="A2" activePane="bottomLeft" state="frozen"/>
      <selection pane="bottomLeft" activeCell="A214" sqref="A214"/>
    </sheetView>
  </sheetViews>
  <sheetFormatPr baseColWidth="10" defaultRowHeight="14.4" x14ac:dyDescent="0.3"/>
  <cols>
    <col min="1" max="1" width="23.5546875" style="2" bestFit="1" customWidth="1"/>
    <col min="2" max="2" width="11.88671875" bestFit="1" customWidth="1"/>
  </cols>
  <sheetData>
    <row r="1" spans="1:16" s="5" customFormat="1" ht="15.6" x14ac:dyDescent="0.3">
      <c r="A1" s="5" t="s">
        <v>26</v>
      </c>
      <c r="B1" s="11" t="s">
        <v>32</v>
      </c>
      <c r="C1" s="11" t="s">
        <v>33</v>
      </c>
      <c r="D1" s="11" t="s">
        <v>34</v>
      </c>
      <c r="E1" s="11" t="s">
        <v>35</v>
      </c>
      <c r="F1" s="11" t="s">
        <v>36</v>
      </c>
      <c r="G1" s="11" t="s">
        <v>37</v>
      </c>
      <c r="H1" s="11" t="s">
        <v>38</v>
      </c>
      <c r="I1" s="11" t="s">
        <v>39</v>
      </c>
      <c r="J1" s="11" t="s">
        <v>40</v>
      </c>
      <c r="K1" s="11" t="s">
        <v>41</v>
      </c>
      <c r="L1" s="11" t="s">
        <v>42</v>
      </c>
      <c r="M1" s="11" t="s">
        <v>43</v>
      </c>
      <c r="N1" s="11" t="s">
        <v>44</v>
      </c>
      <c r="O1" s="11" t="s">
        <v>45</v>
      </c>
      <c r="P1" s="11" t="s">
        <v>46</v>
      </c>
    </row>
    <row r="3" spans="1:16" ht="15.6" x14ac:dyDescent="0.3">
      <c r="A3" s="6" t="s">
        <v>32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</row>
    <row r="4" spans="1:16" x14ac:dyDescent="0.3">
      <c r="A4" s="4" t="s">
        <v>24</v>
      </c>
    </row>
    <row r="5" spans="1:16" x14ac:dyDescent="0.3">
      <c r="A5" s="3" t="s">
        <v>12</v>
      </c>
      <c r="B5" s="14">
        <v>0.12</v>
      </c>
      <c r="C5" s="14">
        <v>0.1</v>
      </c>
    </row>
    <row r="6" spans="1:16" x14ac:dyDescent="0.3">
      <c r="A6" s="3" t="s">
        <v>13</v>
      </c>
      <c r="B6" s="14">
        <v>0.1</v>
      </c>
      <c r="C6" s="14">
        <v>0.09</v>
      </c>
    </row>
    <row r="7" spans="1:16" x14ac:dyDescent="0.3">
      <c r="A7" s="3" t="s">
        <v>14</v>
      </c>
      <c r="B7" s="14">
        <v>0.08</v>
      </c>
      <c r="C7" s="14">
        <v>7.0000000000000007E-2</v>
      </c>
    </row>
    <row r="8" spans="1:16" x14ac:dyDescent="0.3">
      <c r="A8" s="3" t="s">
        <v>15</v>
      </c>
      <c r="B8" s="14">
        <v>0.1</v>
      </c>
      <c r="C8" s="14">
        <v>0.12</v>
      </c>
    </row>
    <row r="9" spans="1:16" x14ac:dyDescent="0.3">
      <c r="A9" s="3" t="s">
        <v>16</v>
      </c>
      <c r="B9" s="14">
        <v>0.04</v>
      </c>
      <c r="C9" s="14">
        <v>0.03</v>
      </c>
    </row>
    <row r="10" spans="1:16" x14ac:dyDescent="0.3">
      <c r="A10" s="3" t="s">
        <v>17</v>
      </c>
      <c r="B10" s="14">
        <v>0.01</v>
      </c>
      <c r="C10" s="14">
        <v>0.02</v>
      </c>
    </row>
    <row r="11" spans="1:16" x14ac:dyDescent="0.3">
      <c r="A11" s="4" t="s">
        <v>25</v>
      </c>
    </row>
    <row r="12" spans="1:16" x14ac:dyDescent="0.3">
      <c r="A12" s="3" t="s">
        <v>19</v>
      </c>
      <c r="B12" s="15">
        <v>10000</v>
      </c>
      <c r="C12" s="15">
        <v>11000</v>
      </c>
    </row>
    <row r="13" spans="1:16" x14ac:dyDescent="0.3">
      <c r="A13" s="3" t="s">
        <v>20</v>
      </c>
      <c r="B13" s="15">
        <v>2500</v>
      </c>
      <c r="C13" s="15">
        <v>2510</v>
      </c>
    </row>
    <row r="14" spans="1:16" x14ac:dyDescent="0.3">
      <c r="A14" s="3" t="s">
        <v>21</v>
      </c>
      <c r="B14" s="15">
        <v>4580</v>
      </c>
      <c r="C14" s="15">
        <v>4581</v>
      </c>
    </row>
    <row r="15" spans="1:16" x14ac:dyDescent="0.3">
      <c r="A15" s="3" t="s">
        <v>22</v>
      </c>
      <c r="B15" s="15">
        <v>3500</v>
      </c>
      <c r="C15" s="15">
        <v>3510</v>
      </c>
    </row>
    <row r="18" spans="1:13" ht="15.6" x14ac:dyDescent="0.3">
      <c r="A18" s="7" t="s">
        <v>33</v>
      </c>
      <c r="B18" t="s">
        <v>0</v>
      </c>
      <c r="C18" t="s">
        <v>1</v>
      </c>
      <c r="D18" t="s">
        <v>2</v>
      </c>
      <c r="E18" t="s">
        <v>3</v>
      </c>
      <c r="F18" t="s">
        <v>4</v>
      </c>
      <c r="G18" t="s">
        <v>5</v>
      </c>
      <c r="H18" t="s">
        <v>6</v>
      </c>
      <c r="I18" t="s">
        <v>7</v>
      </c>
      <c r="J18" t="s">
        <v>8</v>
      </c>
      <c r="K18" t="s">
        <v>9</v>
      </c>
      <c r="L18" t="s">
        <v>10</v>
      </c>
      <c r="M18" t="s">
        <v>11</v>
      </c>
    </row>
    <row r="19" spans="1:13" x14ac:dyDescent="0.3">
      <c r="A19" s="4" t="s">
        <v>24</v>
      </c>
    </row>
    <row r="20" spans="1:13" x14ac:dyDescent="0.3">
      <c r="A20" s="3" t="s">
        <v>12</v>
      </c>
      <c r="B20" s="14">
        <v>0.13</v>
      </c>
      <c r="C20" s="14">
        <v>0.12</v>
      </c>
    </row>
    <row r="21" spans="1:13" x14ac:dyDescent="0.3">
      <c r="A21" s="3" t="s">
        <v>13</v>
      </c>
      <c r="B21" s="14">
        <v>0.08</v>
      </c>
      <c r="C21" s="14">
        <v>0.1</v>
      </c>
    </row>
    <row r="22" spans="1:13" x14ac:dyDescent="0.3">
      <c r="A22" s="3" t="s">
        <v>14</v>
      </c>
      <c r="B22" s="14">
        <v>0.06</v>
      </c>
      <c r="C22" s="14">
        <v>0.08</v>
      </c>
    </row>
    <row r="23" spans="1:13" x14ac:dyDescent="0.3">
      <c r="A23" s="3" t="s">
        <v>15</v>
      </c>
      <c r="B23" s="14">
        <v>0.14000000000000001</v>
      </c>
      <c r="C23" s="14">
        <v>0.1</v>
      </c>
    </row>
    <row r="24" spans="1:13" x14ac:dyDescent="0.3">
      <c r="A24" s="3" t="s">
        <v>16</v>
      </c>
      <c r="B24" s="14">
        <v>7.0000000000000007E-2</v>
      </c>
      <c r="C24" s="14">
        <v>0.04</v>
      </c>
    </row>
    <row r="25" spans="1:13" x14ac:dyDescent="0.3">
      <c r="A25" s="3" t="s">
        <v>17</v>
      </c>
      <c r="B25" s="14">
        <v>0.06</v>
      </c>
      <c r="C25" s="14">
        <v>0.01</v>
      </c>
    </row>
    <row r="26" spans="1:13" x14ac:dyDescent="0.3">
      <c r="A26" s="4" t="s">
        <v>25</v>
      </c>
    </row>
    <row r="27" spans="1:13" x14ac:dyDescent="0.3">
      <c r="A27" s="3" t="s">
        <v>19</v>
      </c>
      <c r="B27" s="15">
        <v>10001</v>
      </c>
      <c r="C27" s="15">
        <v>10000</v>
      </c>
    </row>
    <row r="28" spans="1:13" x14ac:dyDescent="0.3">
      <c r="A28" s="3" t="s">
        <v>20</v>
      </c>
      <c r="B28" s="15">
        <v>2501</v>
      </c>
      <c r="C28" s="15">
        <v>2500</v>
      </c>
    </row>
    <row r="29" spans="1:13" x14ac:dyDescent="0.3">
      <c r="A29" s="3" t="s">
        <v>21</v>
      </c>
      <c r="B29" s="15">
        <v>4581</v>
      </c>
      <c r="C29" s="15">
        <v>4580</v>
      </c>
    </row>
    <row r="30" spans="1:13" x14ac:dyDescent="0.3">
      <c r="A30" s="3" t="s">
        <v>22</v>
      </c>
      <c r="B30" s="15">
        <v>3501</v>
      </c>
      <c r="C30" s="15">
        <v>3500</v>
      </c>
    </row>
    <row r="33" spans="1:13" ht="15.6" x14ac:dyDescent="0.3">
      <c r="A33" s="6" t="s">
        <v>34</v>
      </c>
      <c r="B33" t="s">
        <v>0</v>
      </c>
      <c r="C33" t="s">
        <v>1</v>
      </c>
      <c r="D33" t="s">
        <v>2</v>
      </c>
      <c r="E33" t="s">
        <v>3</v>
      </c>
      <c r="F33" t="s">
        <v>4</v>
      </c>
      <c r="G33" t="s">
        <v>5</v>
      </c>
      <c r="H33" t="s">
        <v>6</v>
      </c>
      <c r="I33" t="s">
        <v>7</v>
      </c>
      <c r="J33" t="s">
        <v>8</v>
      </c>
      <c r="K33" t="s">
        <v>9</v>
      </c>
      <c r="L33" t="s">
        <v>10</v>
      </c>
      <c r="M33" t="s">
        <v>11</v>
      </c>
    </row>
    <row r="34" spans="1:13" x14ac:dyDescent="0.3">
      <c r="A34" s="4" t="s">
        <v>24</v>
      </c>
    </row>
    <row r="35" spans="1:13" x14ac:dyDescent="0.3">
      <c r="A35" s="3" t="s">
        <v>12</v>
      </c>
    </row>
    <row r="36" spans="1:13" x14ac:dyDescent="0.3">
      <c r="A36" s="3" t="s">
        <v>13</v>
      </c>
    </row>
    <row r="37" spans="1:13" x14ac:dyDescent="0.3">
      <c r="A37" s="3" t="s">
        <v>14</v>
      </c>
    </row>
    <row r="38" spans="1:13" x14ac:dyDescent="0.3">
      <c r="A38" s="3" t="s">
        <v>15</v>
      </c>
    </row>
    <row r="39" spans="1:13" x14ac:dyDescent="0.3">
      <c r="A39" s="3" t="s">
        <v>16</v>
      </c>
    </row>
    <row r="40" spans="1:13" x14ac:dyDescent="0.3">
      <c r="A40" s="3" t="s">
        <v>17</v>
      </c>
    </row>
    <row r="41" spans="1:13" x14ac:dyDescent="0.3">
      <c r="A41" s="4" t="s">
        <v>25</v>
      </c>
    </row>
    <row r="42" spans="1:13" x14ac:dyDescent="0.3">
      <c r="A42" s="3" t="s">
        <v>19</v>
      </c>
    </row>
    <row r="43" spans="1:13" x14ac:dyDescent="0.3">
      <c r="A43" s="3" t="s">
        <v>20</v>
      </c>
    </row>
    <row r="44" spans="1:13" x14ac:dyDescent="0.3">
      <c r="A44" s="3" t="s">
        <v>21</v>
      </c>
    </row>
    <row r="45" spans="1:13" x14ac:dyDescent="0.3">
      <c r="A45" s="3" t="s">
        <v>22</v>
      </c>
    </row>
    <row r="48" spans="1:13" ht="15.6" x14ac:dyDescent="0.3">
      <c r="A48" s="6" t="s">
        <v>35</v>
      </c>
      <c r="B48" t="s">
        <v>0</v>
      </c>
      <c r="C48" t="s">
        <v>1</v>
      </c>
      <c r="D48" t="s">
        <v>2</v>
      </c>
      <c r="E48" t="s">
        <v>3</v>
      </c>
      <c r="F48" t="s">
        <v>4</v>
      </c>
      <c r="G48" t="s">
        <v>5</v>
      </c>
      <c r="H48" t="s">
        <v>6</v>
      </c>
      <c r="I48" t="s">
        <v>7</v>
      </c>
      <c r="J48" t="s">
        <v>8</v>
      </c>
      <c r="K48" t="s">
        <v>9</v>
      </c>
      <c r="L48" t="s">
        <v>10</v>
      </c>
      <c r="M48" t="s">
        <v>11</v>
      </c>
    </row>
    <row r="49" spans="1:13" x14ac:dyDescent="0.3">
      <c r="A49" s="4" t="s">
        <v>24</v>
      </c>
    </row>
    <row r="50" spans="1:13" x14ac:dyDescent="0.3">
      <c r="A50" s="3" t="s">
        <v>12</v>
      </c>
    </row>
    <row r="51" spans="1:13" x14ac:dyDescent="0.3">
      <c r="A51" s="3" t="s">
        <v>13</v>
      </c>
    </row>
    <row r="52" spans="1:13" x14ac:dyDescent="0.3">
      <c r="A52" s="3" t="s">
        <v>14</v>
      </c>
    </row>
    <row r="53" spans="1:13" x14ac:dyDescent="0.3">
      <c r="A53" s="3" t="s">
        <v>15</v>
      </c>
    </row>
    <row r="54" spans="1:13" x14ac:dyDescent="0.3">
      <c r="A54" s="3" t="s">
        <v>16</v>
      </c>
    </row>
    <row r="55" spans="1:13" x14ac:dyDescent="0.3">
      <c r="A55" s="3" t="s">
        <v>17</v>
      </c>
    </row>
    <row r="56" spans="1:13" x14ac:dyDescent="0.3">
      <c r="A56" s="4" t="s">
        <v>25</v>
      </c>
    </row>
    <row r="57" spans="1:13" x14ac:dyDescent="0.3">
      <c r="A57" s="3" t="s">
        <v>19</v>
      </c>
    </row>
    <row r="58" spans="1:13" x14ac:dyDescent="0.3">
      <c r="A58" s="3" t="s">
        <v>20</v>
      </c>
    </row>
    <row r="59" spans="1:13" x14ac:dyDescent="0.3">
      <c r="A59" s="3" t="s">
        <v>21</v>
      </c>
    </row>
    <row r="60" spans="1:13" x14ac:dyDescent="0.3">
      <c r="A60" s="3" t="s">
        <v>22</v>
      </c>
    </row>
    <row r="63" spans="1:13" ht="15.6" x14ac:dyDescent="0.3">
      <c r="A63" s="6" t="s">
        <v>36</v>
      </c>
      <c r="B63" t="s">
        <v>0</v>
      </c>
      <c r="C63" t="s">
        <v>1</v>
      </c>
      <c r="D63" t="s">
        <v>2</v>
      </c>
      <c r="E63" t="s">
        <v>3</v>
      </c>
      <c r="F63" t="s">
        <v>4</v>
      </c>
      <c r="G63" t="s">
        <v>5</v>
      </c>
      <c r="H63" t="s">
        <v>6</v>
      </c>
      <c r="I63" t="s">
        <v>7</v>
      </c>
      <c r="J63" t="s">
        <v>8</v>
      </c>
      <c r="K63" t="s">
        <v>9</v>
      </c>
      <c r="L63" t="s">
        <v>10</v>
      </c>
      <c r="M63" t="s">
        <v>11</v>
      </c>
    </row>
    <row r="64" spans="1:13" x14ac:dyDescent="0.3">
      <c r="A64" s="4" t="s">
        <v>24</v>
      </c>
    </row>
    <row r="65" spans="1:13" x14ac:dyDescent="0.3">
      <c r="A65" s="3" t="s">
        <v>12</v>
      </c>
    </row>
    <row r="66" spans="1:13" x14ac:dyDescent="0.3">
      <c r="A66" s="3" t="s">
        <v>13</v>
      </c>
    </row>
    <row r="67" spans="1:13" x14ac:dyDescent="0.3">
      <c r="A67" s="3" t="s">
        <v>14</v>
      </c>
    </row>
    <row r="68" spans="1:13" x14ac:dyDescent="0.3">
      <c r="A68" s="3" t="s">
        <v>15</v>
      </c>
    </row>
    <row r="69" spans="1:13" x14ac:dyDescent="0.3">
      <c r="A69" s="3" t="s">
        <v>16</v>
      </c>
    </row>
    <row r="70" spans="1:13" x14ac:dyDescent="0.3">
      <c r="A70" s="3" t="s">
        <v>17</v>
      </c>
    </row>
    <row r="71" spans="1:13" x14ac:dyDescent="0.3">
      <c r="A71" s="4" t="s">
        <v>25</v>
      </c>
    </row>
    <row r="72" spans="1:13" x14ac:dyDescent="0.3">
      <c r="A72" s="3" t="s">
        <v>19</v>
      </c>
    </row>
    <row r="73" spans="1:13" x14ac:dyDescent="0.3">
      <c r="A73" s="3" t="s">
        <v>20</v>
      </c>
    </row>
    <row r="74" spans="1:13" x14ac:dyDescent="0.3">
      <c r="A74" s="3" t="s">
        <v>21</v>
      </c>
    </row>
    <row r="75" spans="1:13" x14ac:dyDescent="0.3">
      <c r="A75" s="3" t="s">
        <v>22</v>
      </c>
    </row>
    <row r="78" spans="1:13" ht="15.6" x14ac:dyDescent="0.3">
      <c r="A78" s="6" t="s">
        <v>37</v>
      </c>
      <c r="B78" t="s">
        <v>0</v>
      </c>
      <c r="C78" t="s">
        <v>1</v>
      </c>
      <c r="D78" t="s">
        <v>2</v>
      </c>
      <c r="E78" t="s">
        <v>3</v>
      </c>
      <c r="F78" t="s">
        <v>4</v>
      </c>
      <c r="G78" t="s">
        <v>5</v>
      </c>
      <c r="H78" t="s">
        <v>6</v>
      </c>
      <c r="I78" t="s">
        <v>7</v>
      </c>
      <c r="J78" t="s">
        <v>8</v>
      </c>
      <c r="K78" t="s">
        <v>9</v>
      </c>
      <c r="L78" t="s">
        <v>10</v>
      </c>
      <c r="M78" t="s">
        <v>11</v>
      </c>
    </row>
    <row r="79" spans="1:13" x14ac:dyDescent="0.3">
      <c r="A79" s="4" t="s">
        <v>24</v>
      </c>
    </row>
    <row r="80" spans="1:13" x14ac:dyDescent="0.3">
      <c r="A80" s="3" t="s">
        <v>12</v>
      </c>
    </row>
    <row r="81" spans="1:13" x14ac:dyDescent="0.3">
      <c r="A81" s="3" t="s">
        <v>13</v>
      </c>
    </row>
    <row r="82" spans="1:13" x14ac:dyDescent="0.3">
      <c r="A82" s="3" t="s">
        <v>14</v>
      </c>
    </row>
    <row r="83" spans="1:13" x14ac:dyDescent="0.3">
      <c r="A83" s="3" t="s">
        <v>15</v>
      </c>
    </row>
    <row r="84" spans="1:13" x14ac:dyDescent="0.3">
      <c r="A84" s="3" t="s">
        <v>16</v>
      </c>
    </row>
    <row r="85" spans="1:13" x14ac:dyDescent="0.3">
      <c r="A85" s="3" t="s">
        <v>17</v>
      </c>
    </row>
    <row r="86" spans="1:13" x14ac:dyDescent="0.3">
      <c r="A86" s="4" t="s">
        <v>25</v>
      </c>
    </row>
    <row r="87" spans="1:13" x14ac:dyDescent="0.3">
      <c r="A87" s="3" t="s">
        <v>19</v>
      </c>
    </row>
    <row r="88" spans="1:13" x14ac:dyDescent="0.3">
      <c r="A88" s="3" t="s">
        <v>20</v>
      </c>
    </row>
    <row r="89" spans="1:13" x14ac:dyDescent="0.3">
      <c r="A89" s="3" t="s">
        <v>21</v>
      </c>
    </row>
    <row r="90" spans="1:13" x14ac:dyDescent="0.3">
      <c r="A90" s="3" t="s">
        <v>22</v>
      </c>
    </row>
    <row r="93" spans="1:13" ht="15.6" x14ac:dyDescent="0.3">
      <c r="A93" s="6" t="s">
        <v>38</v>
      </c>
      <c r="B93" t="s">
        <v>0</v>
      </c>
      <c r="C93" t="s">
        <v>1</v>
      </c>
      <c r="D93" t="s">
        <v>2</v>
      </c>
      <c r="E93" t="s">
        <v>3</v>
      </c>
      <c r="F93" t="s">
        <v>4</v>
      </c>
      <c r="G93" t="s">
        <v>5</v>
      </c>
      <c r="H93" t="s">
        <v>6</v>
      </c>
      <c r="I93" t="s">
        <v>7</v>
      </c>
      <c r="J93" t="s">
        <v>8</v>
      </c>
      <c r="K93" t="s">
        <v>9</v>
      </c>
      <c r="L93" t="s">
        <v>10</v>
      </c>
      <c r="M93" t="s">
        <v>11</v>
      </c>
    </row>
    <row r="94" spans="1:13" x14ac:dyDescent="0.3">
      <c r="A94" s="4" t="s">
        <v>24</v>
      </c>
    </row>
    <row r="95" spans="1:13" x14ac:dyDescent="0.3">
      <c r="A95" s="3" t="s">
        <v>12</v>
      </c>
    </row>
    <row r="96" spans="1:13" x14ac:dyDescent="0.3">
      <c r="A96" s="3" t="s">
        <v>13</v>
      </c>
    </row>
    <row r="97" spans="1:13" x14ac:dyDescent="0.3">
      <c r="A97" s="3" t="s">
        <v>14</v>
      </c>
    </row>
    <row r="98" spans="1:13" x14ac:dyDescent="0.3">
      <c r="A98" s="3" t="s">
        <v>15</v>
      </c>
    </row>
    <row r="99" spans="1:13" x14ac:dyDescent="0.3">
      <c r="A99" s="3" t="s">
        <v>16</v>
      </c>
    </row>
    <row r="100" spans="1:13" x14ac:dyDescent="0.3">
      <c r="A100" s="3" t="s">
        <v>17</v>
      </c>
    </row>
    <row r="101" spans="1:13" x14ac:dyDescent="0.3">
      <c r="A101" s="4" t="s">
        <v>25</v>
      </c>
    </row>
    <row r="102" spans="1:13" x14ac:dyDescent="0.3">
      <c r="A102" s="3" t="s">
        <v>19</v>
      </c>
    </row>
    <row r="103" spans="1:13" x14ac:dyDescent="0.3">
      <c r="A103" s="3" t="s">
        <v>20</v>
      </c>
    </row>
    <row r="104" spans="1:13" x14ac:dyDescent="0.3">
      <c r="A104" s="3" t="s">
        <v>21</v>
      </c>
    </row>
    <row r="105" spans="1:13" x14ac:dyDescent="0.3">
      <c r="A105" s="3" t="s">
        <v>22</v>
      </c>
    </row>
    <row r="108" spans="1:13" ht="15.6" x14ac:dyDescent="0.3">
      <c r="A108" s="6" t="s">
        <v>39</v>
      </c>
      <c r="B108" t="s">
        <v>0</v>
      </c>
      <c r="C108" t="s">
        <v>1</v>
      </c>
      <c r="D108" t="s">
        <v>2</v>
      </c>
      <c r="E108" t="s">
        <v>3</v>
      </c>
      <c r="F108" t="s">
        <v>4</v>
      </c>
      <c r="G108" t="s">
        <v>5</v>
      </c>
      <c r="H108" t="s">
        <v>6</v>
      </c>
      <c r="I108" t="s">
        <v>7</v>
      </c>
      <c r="J108" t="s">
        <v>8</v>
      </c>
      <c r="K108" t="s">
        <v>9</v>
      </c>
      <c r="L108" t="s">
        <v>10</v>
      </c>
      <c r="M108" t="s">
        <v>11</v>
      </c>
    </row>
    <row r="109" spans="1:13" x14ac:dyDescent="0.3">
      <c r="A109" s="4" t="s">
        <v>24</v>
      </c>
    </row>
    <row r="110" spans="1:13" x14ac:dyDescent="0.3">
      <c r="A110" s="3" t="s">
        <v>12</v>
      </c>
    </row>
    <row r="111" spans="1:13" x14ac:dyDescent="0.3">
      <c r="A111" s="3" t="s">
        <v>13</v>
      </c>
    </row>
    <row r="112" spans="1:13" x14ac:dyDescent="0.3">
      <c r="A112" s="3" t="s">
        <v>14</v>
      </c>
    </row>
    <row r="113" spans="1:13" x14ac:dyDescent="0.3">
      <c r="A113" s="3" t="s">
        <v>15</v>
      </c>
    </row>
    <row r="114" spans="1:13" x14ac:dyDescent="0.3">
      <c r="A114" s="3" t="s">
        <v>16</v>
      </c>
    </row>
    <row r="115" spans="1:13" x14ac:dyDescent="0.3">
      <c r="A115" s="3" t="s">
        <v>17</v>
      </c>
    </row>
    <row r="116" spans="1:13" x14ac:dyDescent="0.3">
      <c r="A116" s="4" t="s">
        <v>25</v>
      </c>
    </row>
    <row r="117" spans="1:13" x14ac:dyDescent="0.3">
      <c r="A117" s="3" t="s">
        <v>19</v>
      </c>
    </row>
    <row r="118" spans="1:13" x14ac:dyDescent="0.3">
      <c r="A118" s="3" t="s">
        <v>20</v>
      </c>
    </row>
    <row r="119" spans="1:13" x14ac:dyDescent="0.3">
      <c r="A119" s="3" t="s">
        <v>21</v>
      </c>
    </row>
    <row r="120" spans="1:13" x14ac:dyDescent="0.3">
      <c r="A120" s="3" t="s">
        <v>22</v>
      </c>
    </row>
    <row r="123" spans="1:13" ht="15.6" x14ac:dyDescent="0.3">
      <c r="A123" s="6" t="s">
        <v>40</v>
      </c>
      <c r="B123" t="s">
        <v>0</v>
      </c>
      <c r="C123" t="s">
        <v>1</v>
      </c>
      <c r="D123" t="s">
        <v>2</v>
      </c>
      <c r="E123" t="s">
        <v>3</v>
      </c>
      <c r="F123" t="s">
        <v>4</v>
      </c>
      <c r="G123" t="s">
        <v>5</v>
      </c>
      <c r="H123" t="s">
        <v>6</v>
      </c>
      <c r="I123" t="s">
        <v>7</v>
      </c>
      <c r="J123" t="s">
        <v>8</v>
      </c>
      <c r="K123" t="s">
        <v>9</v>
      </c>
      <c r="L123" t="s">
        <v>10</v>
      </c>
      <c r="M123" t="s">
        <v>11</v>
      </c>
    </row>
    <row r="124" spans="1:13" x14ac:dyDescent="0.3">
      <c r="A124" s="4" t="s">
        <v>24</v>
      </c>
    </row>
    <row r="125" spans="1:13" x14ac:dyDescent="0.3">
      <c r="A125" s="3" t="s">
        <v>12</v>
      </c>
    </row>
    <row r="126" spans="1:13" x14ac:dyDescent="0.3">
      <c r="A126" s="3" t="s">
        <v>13</v>
      </c>
    </row>
    <row r="127" spans="1:13" x14ac:dyDescent="0.3">
      <c r="A127" s="3" t="s">
        <v>14</v>
      </c>
    </row>
    <row r="128" spans="1:13" x14ac:dyDescent="0.3">
      <c r="A128" s="3" t="s">
        <v>15</v>
      </c>
    </row>
    <row r="129" spans="1:13" x14ac:dyDescent="0.3">
      <c r="A129" s="3" t="s">
        <v>16</v>
      </c>
    </row>
    <row r="130" spans="1:13" x14ac:dyDescent="0.3">
      <c r="A130" s="3" t="s">
        <v>17</v>
      </c>
    </row>
    <row r="131" spans="1:13" x14ac:dyDescent="0.3">
      <c r="A131" s="4" t="s">
        <v>25</v>
      </c>
    </row>
    <row r="132" spans="1:13" x14ac:dyDescent="0.3">
      <c r="A132" s="3" t="s">
        <v>19</v>
      </c>
    </row>
    <row r="133" spans="1:13" x14ac:dyDescent="0.3">
      <c r="A133" s="3" t="s">
        <v>20</v>
      </c>
    </row>
    <row r="134" spans="1:13" x14ac:dyDescent="0.3">
      <c r="A134" s="3" t="s">
        <v>21</v>
      </c>
    </row>
    <row r="135" spans="1:13" x14ac:dyDescent="0.3">
      <c r="A135" s="3" t="s">
        <v>22</v>
      </c>
    </row>
    <row r="138" spans="1:13" ht="15.6" x14ac:dyDescent="0.3">
      <c r="A138" s="6" t="s">
        <v>47</v>
      </c>
      <c r="B138" t="s">
        <v>0</v>
      </c>
      <c r="C138" t="s">
        <v>1</v>
      </c>
      <c r="D138" t="s">
        <v>2</v>
      </c>
      <c r="E138" t="s">
        <v>3</v>
      </c>
      <c r="F138" t="s">
        <v>4</v>
      </c>
      <c r="G138" t="s">
        <v>5</v>
      </c>
      <c r="H138" t="s">
        <v>6</v>
      </c>
      <c r="I138" t="s">
        <v>7</v>
      </c>
      <c r="J138" t="s">
        <v>8</v>
      </c>
      <c r="K138" t="s">
        <v>9</v>
      </c>
      <c r="L138" t="s">
        <v>10</v>
      </c>
      <c r="M138" t="s">
        <v>11</v>
      </c>
    </row>
    <row r="139" spans="1:13" x14ac:dyDescent="0.3">
      <c r="A139" s="4" t="s">
        <v>24</v>
      </c>
    </row>
    <row r="140" spans="1:13" x14ac:dyDescent="0.3">
      <c r="A140" s="3" t="s">
        <v>12</v>
      </c>
    </row>
    <row r="141" spans="1:13" x14ac:dyDescent="0.3">
      <c r="A141" s="3" t="s">
        <v>13</v>
      </c>
    </row>
    <row r="142" spans="1:13" x14ac:dyDescent="0.3">
      <c r="A142" s="3" t="s">
        <v>14</v>
      </c>
    </row>
    <row r="143" spans="1:13" x14ac:dyDescent="0.3">
      <c r="A143" s="3" t="s">
        <v>15</v>
      </c>
    </row>
    <row r="144" spans="1:13" x14ac:dyDescent="0.3">
      <c r="A144" s="3" t="s">
        <v>16</v>
      </c>
    </row>
    <row r="145" spans="1:13" x14ac:dyDescent="0.3">
      <c r="A145" s="3" t="s">
        <v>17</v>
      </c>
    </row>
    <row r="146" spans="1:13" x14ac:dyDescent="0.3">
      <c r="A146" s="4" t="s">
        <v>25</v>
      </c>
    </row>
    <row r="147" spans="1:13" x14ac:dyDescent="0.3">
      <c r="A147" s="3" t="s">
        <v>19</v>
      </c>
    </row>
    <row r="148" spans="1:13" x14ac:dyDescent="0.3">
      <c r="A148" s="3" t="s">
        <v>20</v>
      </c>
    </row>
    <row r="149" spans="1:13" x14ac:dyDescent="0.3">
      <c r="A149" s="3" t="s">
        <v>21</v>
      </c>
    </row>
    <row r="150" spans="1:13" x14ac:dyDescent="0.3">
      <c r="A150" s="3" t="s">
        <v>22</v>
      </c>
    </row>
    <row r="153" spans="1:13" ht="15.6" x14ac:dyDescent="0.3">
      <c r="A153" s="6" t="s">
        <v>48</v>
      </c>
      <c r="B153" t="s">
        <v>0</v>
      </c>
      <c r="C153" t="s">
        <v>1</v>
      </c>
      <c r="D153" t="s">
        <v>2</v>
      </c>
      <c r="E153" t="s">
        <v>3</v>
      </c>
      <c r="F153" t="s">
        <v>4</v>
      </c>
      <c r="G153" t="s">
        <v>5</v>
      </c>
      <c r="H153" t="s">
        <v>6</v>
      </c>
      <c r="I153" t="s">
        <v>7</v>
      </c>
      <c r="J153" t="s">
        <v>8</v>
      </c>
      <c r="K153" t="s">
        <v>9</v>
      </c>
      <c r="L153" t="s">
        <v>10</v>
      </c>
      <c r="M153" t="s">
        <v>11</v>
      </c>
    </row>
    <row r="154" spans="1:13" x14ac:dyDescent="0.3">
      <c r="A154" s="4" t="s">
        <v>24</v>
      </c>
    </row>
    <row r="155" spans="1:13" x14ac:dyDescent="0.3">
      <c r="A155" s="3" t="s">
        <v>12</v>
      </c>
    </row>
    <row r="156" spans="1:13" x14ac:dyDescent="0.3">
      <c r="A156" s="3" t="s">
        <v>13</v>
      </c>
    </row>
    <row r="157" spans="1:13" x14ac:dyDescent="0.3">
      <c r="A157" s="3" t="s">
        <v>14</v>
      </c>
    </row>
    <row r="158" spans="1:13" x14ac:dyDescent="0.3">
      <c r="A158" s="3" t="s">
        <v>15</v>
      </c>
    </row>
    <row r="159" spans="1:13" x14ac:dyDescent="0.3">
      <c r="A159" s="3" t="s">
        <v>16</v>
      </c>
    </row>
    <row r="160" spans="1:13" x14ac:dyDescent="0.3">
      <c r="A160" s="3" t="s">
        <v>17</v>
      </c>
    </row>
    <row r="161" spans="1:13" x14ac:dyDescent="0.3">
      <c r="A161" s="4" t="s">
        <v>25</v>
      </c>
    </row>
    <row r="162" spans="1:13" x14ac:dyDescent="0.3">
      <c r="A162" s="3" t="s">
        <v>19</v>
      </c>
    </row>
    <row r="163" spans="1:13" x14ac:dyDescent="0.3">
      <c r="A163" s="3" t="s">
        <v>20</v>
      </c>
    </row>
    <row r="164" spans="1:13" x14ac:dyDescent="0.3">
      <c r="A164" s="3" t="s">
        <v>21</v>
      </c>
    </row>
    <row r="165" spans="1:13" x14ac:dyDescent="0.3">
      <c r="A165" s="3" t="s">
        <v>22</v>
      </c>
    </row>
    <row r="168" spans="1:13" ht="15.6" x14ac:dyDescent="0.3">
      <c r="A168" s="6" t="s">
        <v>43</v>
      </c>
      <c r="B168" t="s">
        <v>0</v>
      </c>
      <c r="C168" t="s">
        <v>1</v>
      </c>
      <c r="D168" t="s">
        <v>2</v>
      </c>
      <c r="E168" t="s">
        <v>3</v>
      </c>
      <c r="F168" t="s">
        <v>4</v>
      </c>
      <c r="G168" t="s">
        <v>5</v>
      </c>
      <c r="H168" t="s">
        <v>6</v>
      </c>
      <c r="I168" t="s">
        <v>7</v>
      </c>
      <c r="J168" t="s">
        <v>8</v>
      </c>
      <c r="K168" t="s">
        <v>9</v>
      </c>
      <c r="L168" t="s">
        <v>10</v>
      </c>
      <c r="M168" t="s">
        <v>11</v>
      </c>
    </row>
    <row r="169" spans="1:13" x14ac:dyDescent="0.3">
      <c r="A169" s="4" t="s">
        <v>24</v>
      </c>
    </row>
    <row r="170" spans="1:13" x14ac:dyDescent="0.3">
      <c r="A170" s="3" t="s">
        <v>12</v>
      </c>
    </row>
    <row r="171" spans="1:13" x14ac:dyDescent="0.3">
      <c r="A171" s="3" t="s">
        <v>13</v>
      </c>
    </row>
    <row r="172" spans="1:13" x14ac:dyDescent="0.3">
      <c r="A172" s="3" t="s">
        <v>14</v>
      </c>
    </row>
    <row r="173" spans="1:13" x14ac:dyDescent="0.3">
      <c r="A173" s="3" t="s">
        <v>15</v>
      </c>
    </row>
    <row r="174" spans="1:13" x14ac:dyDescent="0.3">
      <c r="A174" s="3" t="s">
        <v>16</v>
      </c>
    </row>
    <row r="175" spans="1:13" x14ac:dyDescent="0.3">
      <c r="A175" s="3" t="s">
        <v>17</v>
      </c>
    </row>
    <row r="176" spans="1:13" x14ac:dyDescent="0.3">
      <c r="A176" s="4" t="s">
        <v>25</v>
      </c>
    </row>
    <row r="177" spans="1:13" x14ac:dyDescent="0.3">
      <c r="A177" s="3" t="s">
        <v>19</v>
      </c>
    </row>
    <row r="178" spans="1:13" x14ac:dyDescent="0.3">
      <c r="A178" s="3" t="s">
        <v>20</v>
      </c>
    </row>
    <row r="179" spans="1:13" x14ac:dyDescent="0.3">
      <c r="A179" s="3" t="s">
        <v>21</v>
      </c>
    </row>
    <row r="180" spans="1:13" x14ac:dyDescent="0.3">
      <c r="A180" s="3" t="s">
        <v>22</v>
      </c>
    </row>
    <row r="183" spans="1:13" ht="15.6" x14ac:dyDescent="0.3">
      <c r="A183" s="6" t="s">
        <v>44</v>
      </c>
      <c r="B183" t="s">
        <v>0</v>
      </c>
      <c r="C183" t="s">
        <v>1</v>
      </c>
      <c r="D183" t="s">
        <v>2</v>
      </c>
      <c r="E183" t="s">
        <v>3</v>
      </c>
      <c r="F183" t="s">
        <v>4</v>
      </c>
      <c r="G183" t="s">
        <v>5</v>
      </c>
      <c r="H183" t="s">
        <v>6</v>
      </c>
      <c r="I183" t="s">
        <v>7</v>
      </c>
      <c r="J183" t="s">
        <v>8</v>
      </c>
      <c r="K183" t="s">
        <v>9</v>
      </c>
      <c r="L183" t="s">
        <v>10</v>
      </c>
      <c r="M183" t="s">
        <v>11</v>
      </c>
    </row>
    <row r="184" spans="1:13" x14ac:dyDescent="0.3">
      <c r="A184" s="4" t="s">
        <v>24</v>
      </c>
    </row>
    <row r="185" spans="1:13" x14ac:dyDescent="0.3">
      <c r="A185" s="3" t="s">
        <v>12</v>
      </c>
    </row>
    <row r="186" spans="1:13" x14ac:dyDescent="0.3">
      <c r="A186" s="3" t="s">
        <v>13</v>
      </c>
    </row>
    <row r="187" spans="1:13" x14ac:dyDescent="0.3">
      <c r="A187" s="3" t="s">
        <v>14</v>
      </c>
    </row>
    <row r="188" spans="1:13" x14ac:dyDescent="0.3">
      <c r="A188" s="3" t="s">
        <v>15</v>
      </c>
    </row>
    <row r="189" spans="1:13" x14ac:dyDescent="0.3">
      <c r="A189" s="3" t="s">
        <v>16</v>
      </c>
    </row>
    <row r="190" spans="1:13" x14ac:dyDescent="0.3">
      <c r="A190" s="3" t="s">
        <v>17</v>
      </c>
    </row>
    <row r="191" spans="1:13" x14ac:dyDescent="0.3">
      <c r="A191" s="4" t="s">
        <v>25</v>
      </c>
    </row>
    <row r="192" spans="1:13" x14ac:dyDescent="0.3">
      <c r="A192" s="3" t="s">
        <v>19</v>
      </c>
    </row>
    <row r="193" spans="1:13" x14ac:dyDescent="0.3">
      <c r="A193" s="3" t="s">
        <v>20</v>
      </c>
    </row>
    <row r="194" spans="1:13" x14ac:dyDescent="0.3">
      <c r="A194" s="3" t="s">
        <v>21</v>
      </c>
    </row>
    <row r="195" spans="1:13" x14ac:dyDescent="0.3">
      <c r="A195" s="3" t="s">
        <v>22</v>
      </c>
    </row>
    <row r="198" spans="1:13" ht="15.6" x14ac:dyDescent="0.3">
      <c r="A198" s="6" t="s">
        <v>45</v>
      </c>
      <c r="B198" t="s">
        <v>0</v>
      </c>
      <c r="C198" t="s">
        <v>1</v>
      </c>
      <c r="D198" t="s">
        <v>2</v>
      </c>
      <c r="E198" t="s">
        <v>3</v>
      </c>
      <c r="F198" t="s">
        <v>4</v>
      </c>
      <c r="G198" t="s">
        <v>5</v>
      </c>
      <c r="H198" t="s">
        <v>6</v>
      </c>
      <c r="I198" t="s">
        <v>7</v>
      </c>
      <c r="J198" t="s">
        <v>8</v>
      </c>
      <c r="K198" t="s">
        <v>9</v>
      </c>
      <c r="L198" t="s">
        <v>10</v>
      </c>
      <c r="M198" t="s">
        <v>11</v>
      </c>
    </row>
    <row r="199" spans="1:13" x14ac:dyDescent="0.3">
      <c r="A199" s="4" t="s">
        <v>24</v>
      </c>
    </row>
    <row r="200" spans="1:13" x14ac:dyDescent="0.3">
      <c r="A200" s="3" t="s">
        <v>12</v>
      </c>
    </row>
    <row r="201" spans="1:13" x14ac:dyDescent="0.3">
      <c r="A201" s="3" t="s">
        <v>13</v>
      </c>
    </row>
    <row r="202" spans="1:13" x14ac:dyDescent="0.3">
      <c r="A202" s="3" t="s">
        <v>14</v>
      </c>
    </row>
    <row r="203" spans="1:13" x14ac:dyDescent="0.3">
      <c r="A203" s="3" t="s">
        <v>15</v>
      </c>
    </row>
    <row r="204" spans="1:13" x14ac:dyDescent="0.3">
      <c r="A204" s="3" t="s">
        <v>16</v>
      </c>
    </row>
    <row r="205" spans="1:13" x14ac:dyDescent="0.3">
      <c r="A205" s="3" t="s">
        <v>17</v>
      </c>
    </row>
    <row r="206" spans="1:13" x14ac:dyDescent="0.3">
      <c r="A206" s="4" t="s">
        <v>25</v>
      </c>
    </row>
    <row r="207" spans="1:13" x14ac:dyDescent="0.3">
      <c r="A207" s="3" t="s">
        <v>19</v>
      </c>
    </row>
    <row r="208" spans="1:13" x14ac:dyDescent="0.3">
      <c r="A208" s="3" t="s">
        <v>20</v>
      </c>
    </row>
    <row r="209" spans="1:13" x14ac:dyDescent="0.3">
      <c r="A209" s="3" t="s">
        <v>21</v>
      </c>
    </row>
    <row r="210" spans="1:13" x14ac:dyDescent="0.3">
      <c r="A210" s="3" t="s">
        <v>22</v>
      </c>
    </row>
    <row r="213" spans="1:13" ht="15.6" x14ac:dyDescent="0.3">
      <c r="A213" s="6" t="s">
        <v>46</v>
      </c>
      <c r="B213" t="s">
        <v>0</v>
      </c>
      <c r="C213" t="s">
        <v>1</v>
      </c>
      <c r="D213" t="s">
        <v>2</v>
      </c>
      <c r="E213" t="s">
        <v>3</v>
      </c>
      <c r="F213" t="s">
        <v>4</v>
      </c>
      <c r="G213" t="s">
        <v>5</v>
      </c>
      <c r="H213" t="s">
        <v>6</v>
      </c>
      <c r="I213" t="s">
        <v>7</v>
      </c>
      <c r="J213" t="s">
        <v>8</v>
      </c>
      <c r="K213" t="s">
        <v>9</v>
      </c>
      <c r="L213" t="s">
        <v>10</v>
      </c>
      <c r="M213" t="s">
        <v>11</v>
      </c>
    </row>
    <row r="214" spans="1:13" x14ac:dyDescent="0.3">
      <c r="A214" s="4" t="s">
        <v>24</v>
      </c>
    </row>
    <row r="215" spans="1:13" x14ac:dyDescent="0.3">
      <c r="A215" s="3" t="s">
        <v>12</v>
      </c>
    </row>
    <row r="216" spans="1:13" x14ac:dyDescent="0.3">
      <c r="A216" s="3" t="s">
        <v>13</v>
      </c>
    </row>
    <row r="217" spans="1:13" x14ac:dyDescent="0.3">
      <c r="A217" s="3" t="s">
        <v>14</v>
      </c>
    </row>
    <row r="218" spans="1:13" x14ac:dyDescent="0.3">
      <c r="A218" s="3" t="s">
        <v>15</v>
      </c>
    </row>
    <row r="219" spans="1:13" x14ac:dyDescent="0.3">
      <c r="A219" s="3" t="s">
        <v>16</v>
      </c>
    </row>
    <row r="220" spans="1:13" x14ac:dyDescent="0.3">
      <c r="A220" s="3" t="s">
        <v>17</v>
      </c>
    </row>
    <row r="221" spans="1:13" x14ac:dyDescent="0.3">
      <c r="A221" s="4" t="s">
        <v>25</v>
      </c>
    </row>
    <row r="222" spans="1:13" x14ac:dyDescent="0.3">
      <c r="A222" s="3" t="s">
        <v>19</v>
      </c>
    </row>
    <row r="223" spans="1:13" x14ac:dyDescent="0.3">
      <c r="A223" s="3" t="s">
        <v>20</v>
      </c>
    </row>
    <row r="224" spans="1:13" x14ac:dyDescent="0.3">
      <c r="A224" s="3" t="s">
        <v>21</v>
      </c>
    </row>
    <row r="225" spans="1:1" x14ac:dyDescent="0.3">
      <c r="A225" s="3" t="s">
        <v>22</v>
      </c>
    </row>
  </sheetData>
  <hyperlinks>
    <hyperlink ref="B1" location="Dalle" display="Dalle"/>
    <hyperlink ref="C1" location="Safak" display="Safak"/>
    <hyperlink ref="D1" location="Renory" display="Renory"/>
    <hyperlink ref="E1" location="Kinkempois" display="Kinkempois"/>
    <hyperlink ref="F1" location="Châtelet" display="Châtelet"/>
    <hyperlink ref="G1" location="Bfan" display="Bfan"/>
    <hyperlink ref="H1" location="Ensachage" display="Ensachage"/>
    <hyperlink ref="I1" location="Empotage" display="Empotage"/>
    <hyperlink ref="J1" location="Athus" display="Athus"/>
    <hyperlink ref="K1" location="Electrabel" display="Electrabel"/>
    <hyperlink ref="L1" location="Biowanze" display="Biowanze"/>
    <hyperlink ref="M1" location="Hena" display="Hena"/>
    <hyperlink ref="N1" location="Prayon" display="Prayon"/>
    <hyperlink ref="O1" location="Silox" display="Silox"/>
    <hyperlink ref="P1" location="Sites" display="Sites divers"/>
  </hyperlink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39"/>
  <sheetViews>
    <sheetView tabSelected="1" zoomScale="89" zoomScaleNormal="89" workbookViewId="0">
      <selection activeCell="C26" sqref="C26"/>
    </sheetView>
  </sheetViews>
  <sheetFormatPr baseColWidth="10" defaultRowHeight="14.4" x14ac:dyDescent="0.3"/>
  <cols>
    <col min="1" max="1" width="26.6640625" bestFit="1" customWidth="1"/>
    <col min="2" max="2" width="18.5546875" customWidth="1"/>
    <col min="3" max="3" width="8" style="20" customWidth="1"/>
    <col min="4" max="4" width="18.5546875" customWidth="1"/>
    <col min="5" max="5" width="8" style="20" customWidth="1"/>
    <col min="6" max="6" width="18.5546875" customWidth="1"/>
    <col min="7" max="7" width="8" style="20" customWidth="1"/>
    <col min="8" max="8" width="18.5546875" customWidth="1"/>
    <col min="9" max="9" width="8" style="20" customWidth="1"/>
    <col min="10" max="10" width="18.5546875" customWidth="1"/>
    <col min="11" max="11" width="8" style="20" customWidth="1"/>
    <col min="12" max="12" width="18.5546875" customWidth="1"/>
    <col min="13" max="13" width="8" style="20" customWidth="1"/>
    <col min="14" max="14" width="18.5546875" customWidth="1"/>
    <col min="15" max="15" width="8" style="20" customWidth="1"/>
    <col min="16" max="16" width="18.5546875" customWidth="1"/>
    <col min="17" max="17" width="8" style="20" customWidth="1"/>
    <col min="18" max="18" width="18.5546875" customWidth="1"/>
    <col min="19" max="19" width="8" style="20" customWidth="1"/>
    <col min="20" max="20" width="18.5546875" customWidth="1"/>
    <col min="21" max="21" width="8" style="20" customWidth="1"/>
    <col min="22" max="22" width="18.5546875" customWidth="1"/>
    <col min="23" max="23" width="8" style="20" customWidth="1"/>
    <col min="24" max="24" width="18.5546875" customWidth="1"/>
    <col min="25" max="25" width="8" style="20" customWidth="1"/>
  </cols>
  <sheetData>
    <row r="2" spans="1:2" ht="21" x14ac:dyDescent="0.4">
      <c r="A2" s="21" t="s">
        <v>27</v>
      </c>
      <c r="B2" s="21" t="s">
        <v>32</v>
      </c>
    </row>
    <row r="21" spans="1:25" ht="21" x14ac:dyDescent="0.4">
      <c r="B21" s="32" t="s">
        <v>0</v>
      </c>
      <c r="C21" s="32"/>
      <c r="D21" s="32" t="s">
        <v>1</v>
      </c>
      <c r="E21" s="32"/>
      <c r="F21" s="32" t="s">
        <v>2</v>
      </c>
      <c r="G21" s="32"/>
      <c r="H21" s="32" t="s">
        <v>3</v>
      </c>
      <c r="I21" s="32"/>
      <c r="J21" s="32" t="s">
        <v>4</v>
      </c>
      <c r="K21" s="32"/>
      <c r="L21" s="32" t="s">
        <v>5</v>
      </c>
      <c r="M21" s="32"/>
      <c r="N21" s="32" t="s">
        <v>6</v>
      </c>
      <c r="O21" s="32"/>
      <c r="P21" s="32" t="s">
        <v>7</v>
      </c>
      <c r="Q21" s="32"/>
      <c r="R21" s="32" t="s">
        <v>8</v>
      </c>
      <c r="S21" s="32"/>
      <c r="T21" s="32" t="s">
        <v>9</v>
      </c>
      <c r="U21" s="32"/>
      <c r="V21" s="32" t="s">
        <v>10</v>
      </c>
      <c r="W21" s="32"/>
      <c r="X21" s="32" t="s">
        <v>11</v>
      </c>
      <c r="Y21" s="32"/>
    </row>
    <row r="22" spans="1:25" ht="18" x14ac:dyDescent="0.35">
      <c r="A22" s="16" t="s">
        <v>28</v>
      </c>
      <c r="B22" s="22">
        <f>SUM(B23:B24)</f>
        <v>429093.23</v>
      </c>
      <c r="C22" s="23"/>
      <c r="D22" s="22">
        <f>SUM(D23:D24)</f>
        <v>439251.39</v>
      </c>
      <c r="E22" s="23"/>
      <c r="F22" s="22">
        <f>SUM(F23:F24)</f>
        <v>478999.32</v>
      </c>
      <c r="G22" s="23"/>
      <c r="H22" s="22">
        <f>SUM(H23:H24)</f>
        <v>0</v>
      </c>
      <c r="I22" s="23"/>
      <c r="J22" s="22">
        <f>SUM(J23:J24)</f>
        <v>0</v>
      </c>
      <c r="K22" s="23"/>
      <c r="L22" s="22">
        <f>SUM(L23:L24)</f>
        <v>0</v>
      </c>
      <c r="M22" s="23"/>
      <c r="N22" s="22">
        <f>SUM(N23:N24)</f>
        <v>0</v>
      </c>
      <c r="O22" s="23"/>
      <c r="P22" s="22">
        <f>SUM(P23:P24)</f>
        <v>0</v>
      </c>
      <c r="Q22" s="23"/>
      <c r="R22" s="22">
        <f>SUM(R23:R24)</f>
        <v>0</v>
      </c>
      <c r="S22" s="23"/>
      <c r="T22" s="22">
        <f>SUM(T23:T24)</f>
        <v>0</v>
      </c>
      <c r="U22" s="23"/>
      <c r="V22" s="22">
        <f>SUM(V23:V24)</f>
        <v>0</v>
      </c>
      <c r="W22" s="23"/>
      <c r="X22" s="22">
        <f>SUM(X23:X24)</f>
        <v>0</v>
      </c>
      <c r="Y22" s="23"/>
    </row>
    <row r="23" spans="1:25" x14ac:dyDescent="0.3">
      <c r="A23" s="19" t="s">
        <v>29</v>
      </c>
      <c r="B23" s="24">
        <f>INDEX(CA!$C$3:$Q$14,MATCH(Vue!B21,CA!$B$3:$B$14,0),MATCH(Vue!$B$2,CA!$C$1:$Q$1,0))</f>
        <v>429093.23</v>
      </c>
      <c r="C23" s="25"/>
      <c r="D23" s="24">
        <f>INDEX(CA!$C$3:$Q$14,MATCH(Vue!D21,CA!$B$3:$B$14,0),MATCH(Vue!$B$2,CA!$C$1:$Q$1,0))</f>
        <v>439251.39</v>
      </c>
      <c r="E23" s="25"/>
      <c r="F23" s="24">
        <f>INDEX(CA!$C$3:$Q$14,MATCH(Vue!F21,CA!$B$3:$B$14,0),MATCH(Vue!$B$2,CA!$C$1:$Q$1,0))</f>
        <v>478999.32</v>
      </c>
      <c r="G23" s="25"/>
      <c r="H23" s="24">
        <f>INDEX(CA!$C$3:$Q$14,MATCH(Vue!H21,CA!$B$3:$B$14,0),MATCH(Vue!$B$2,CA!$C$1:$Q$1,0))</f>
        <v>0</v>
      </c>
      <c r="I23" s="25"/>
      <c r="J23" s="24">
        <f>INDEX(CA!$C$3:$Q$14,MATCH(Vue!J21,CA!$B$3:$B$14,0),MATCH(Vue!$B$2,CA!$C$1:$Q$1,0))</f>
        <v>0</v>
      </c>
      <c r="K23" s="25"/>
      <c r="L23" s="24">
        <f>INDEX(CA!$C$3:$Q$14,MATCH(Vue!L21,CA!$B$3:$B$14,0),MATCH(Vue!$B$2,CA!$C$1:$Q$1,0))</f>
        <v>0</v>
      </c>
      <c r="M23" s="25"/>
      <c r="N23" s="24">
        <f>INDEX(CA!$C$3:$Q$14,MATCH(Vue!N21,CA!$B$3:$B$14,0),MATCH(Vue!$B$2,CA!$C$1:$Q$1,0))</f>
        <v>0</v>
      </c>
      <c r="O23" s="25"/>
      <c r="P23" s="24">
        <f>INDEX(CA!$C$3:$Q$14,MATCH(Vue!P21,CA!$B$3:$B$14,0),MATCH(Vue!$B$2,CA!$C$1:$Q$1,0))</f>
        <v>0</v>
      </c>
      <c r="Q23" s="25"/>
      <c r="R23" s="24">
        <f>INDEX(CA!$C$3:$Q$14,MATCH(Vue!R21,CA!$B$3:$B$14,0),MATCH(Vue!$B$2,CA!$C$1:$Q$1,0))</f>
        <v>0</v>
      </c>
      <c r="S23" s="25"/>
      <c r="T23" s="24">
        <f>INDEX(CA!$C$3:$Q$14,MATCH(Vue!T21,CA!$B$3:$B$14,0),MATCH(Vue!$B$2,CA!$C$1:$Q$1,0))</f>
        <v>0</v>
      </c>
      <c r="U23" s="25"/>
      <c r="V23" s="24">
        <f>INDEX(CA!$C$3:$Q$14,MATCH(Vue!V21,CA!$B$3:$B$14,0),MATCH(Vue!$B$2,CA!$C$1:$Q$1,0))</f>
        <v>0</v>
      </c>
      <c r="W23" s="25"/>
      <c r="X23" s="24">
        <f>INDEX(CA!$C$3:$Q$14,MATCH(Vue!X21,CA!$B$3:$B$14,0),MATCH(Vue!$B$2,CA!$C$1:$Q$1,0))</f>
        <v>0</v>
      </c>
      <c r="Y23" s="25"/>
    </row>
    <row r="24" spans="1:25" x14ac:dyDescent="0.3">
      <c r="A24" s="19" t="s">
        <v>30</v>
      </c>
      <c r="B24" s="24"/>
      <c r="C24" s="25"/>
      <c r="D24" s="24"/>
      <c r="E24" s="25"/>
      <c r="F24" s="24"/>
      <c r="G24" s="25"/>
      <c r="H24" s="24"/>
      <c r="I24" s="25"/>
      <c r="J24" s="24"/>
      <c r="K24" s="25"/>
      <c r="L24" s="24"/>
      <c r="M24" s="25"/>
      <c r="N24" s="24"/>
      <c r="O24" s="25"/>
      <c r="P24" s="24"/>
      <c r="Q24" s="25"/>
      <c r="R24" s="24"/>
      <c r="S24" s="25"/>
      <c r="T24" s="24"/>
      <c r="U24" s="25"/>
      <c r="V24" s="24"/>
      <c r="W24" s="25"/>
      <c r="X24" s="24"/>
      <c r="Y24" s="25"/>
    </row>
    <row r="25" spans="1:25" ht="18" x14ac:dyDescent="0.35">
      <c r="A25" s="16" t="s">
        <v>31</v>
      </c>
      <c r="B25" s="22">
        <f>SUM(B26:B31)</f>
        <v>0</v>
      </c>
      <c r="C25" s="23"/>
      <c r="D25" s="22">
        <f>SUM(D26:D31)</f>
        <v>0</v>
      </c>
      <c r="E25" s="23"/>
      <c r="F25" s="22">
        <f>SUM(F26:F31)</f>
        <v>0</v>
      </c>
      <c r="G25" s="23"/>
      <c r="H25" s="22">
        <f>SUM(H26:H31)</f>
        <v>0</v>
      </c>
      <c r="I25" s="23"/>
      <c r="J25" s="22">
        <f>SUM(J26:J31)</f>
        <v>0</v>
      </c>
      <c r="K25" s="23"/>
      <c r="L25" s="22">
        <f>SUM(L26:L31)</f>
        <v>0</v>
      </c>
      <c r="M25" s="23"/>
      <c r="N25" s="22">
        <f>SUM(N26:N31)</f>
        <v>0</v>
      </c>
      <c r="O25" s="23"/>
      <c r="P25" s="22">
        <f>SUM(P26:P31)</f>
        <v>0</v>
      </c>
      <c r="Q25" s="23"/>
      <c r="R25" s="22">
        <f>SUM(R26:R31)</f>
        <v>0</v>
      </c>
      <c r="S25" s="23"/>
      <c r="T25" s="22">
        <f>SUM(T26:T31)</f>
        <v>0</v>
      </c>
      <c r="U25" s="23"/>
      <c r="V25" s="22">
        <f>SUM(V26:V31)</f>
        <v>0</v>
      </c>
      <c r="W25" s="23"/>
      <c r="X25" s="22">
        <f>SUM(X26:X31)</f>
        <v>0</v>
      </c>
      <c r="Y25" s="23"/>
    </row>
    <row r="26" spans="1:25" x14ac:dyDescent="0.3">
      <c r="A26" s="19" t="s">
        <v>12</v>
      </c>
      <c r="B26" s="24"/>
      <c r="C26" s="30">
        <f ca="1">VLOOKUP($A26,OFFSET(CHARGES!$A$3:$M$17,(CODE($B$2)-65)*ROWS(CHARGES!$A$3:$M$17),0),COUNTA($B$21:B$21)+1,0)</f>
        <v>0.12</v>
      </c>
      <c r="D26" s="24"/>
      <c r="E26" s="30">
        <f ca="1">VLOOKUP($A26,OFFSET(CHARGES!$A$3:$M$17,(CODE($B$2)-65)*ROWS(CHARGES!$A$3:$M$17),0),COUNTA($B$21:D$21)+1,0)</f>
        <v>0.1</v>
      </c>
      <c r="F26" s="24"/>
      <c r="G26" s="25"/>
      <c r="H26" s="24"/>
      <c r="I26" s="25"/>
      <c r="J26" s="24"/>
      <c r="K26" s="25"/>
      <c r="L26" s="24"/>
      <c r="M26" s="25"/>
      <c r="N26" s="24"/>
      <c r="O26" s="25"/>
      <c r="P26" s="24"/>
      <c r="Q26" s="25"/>
      <c r="R26" s="24"/>
      <c r="S26" s="25"/>
      <c r="T26" s="24"/>
      <c r="U26" s="25"/>
      <c r="V26" s="24"/>
      <c r="W26" s="25"/>
      <c r="X26" s="24"/>
      <c r="Y26" s="25"/>
    </row>
    <row r="27" spans="1:25" x14ac:dyDescent="0.3">
      <c r="A27" s="19" t="s">
        <v>13</v>
      </c>
      <c r="B27" s="24"/>
      <c r="C27" s="30">
        <f ca="1">VLOOKUP($A27,OFFSET(CHARGES!$A$3:$M$17,(CODE($B$2)-65)*ROWS(CHARGES!$A$3:$M$17),0),COUNTA($B$21:B$21)+1,0)</f>
        <v>0.1</v>
      </c>
      <c r="D27" s="24"/>
      <c r="E27" s="30">
        <f ca="1">VLOOKUP($A27,OFFSET(CHARGES!$A$3:$M$17,(CODE($B$2)-65)*ROWS(CHARGES!$A$3:$M$17),0),COUNTA($B$21:D$21)+1,0)</f>
        <v>0.09</v>
      </c>
      <c r="F27" s="24"/>
      <c r="G27" s="25"/>
      <c r="H27" s="24"/>
      <c r="I27" s="25"/>
      <c r="J27" s="24"/>
      <c r="K27" s="25"/>
      <c r="L27" s="24"/>
      <c r="M27" s="25"/>
      <c r="N27" s="24"/>
      <c r="O27" s="25"/>
      <c r="P27" s="24"/>
      <c r="Q27" s="25"/>
      <c r="R27" s="24"/>
      <c r="S27" s="25"/>
      <c r="T27" s="24"/>
      <c r="U27" s="25"/>
      <c r="V27" s="24"/>
      <c r="W27" s="25"/>
      <c r="X27" s="24"/>
      <c r="Y27" s="25"/>
    </row>
    <row r="28" spans="1:25" x14ac:dyDescent="0.3">
      <c r="A28" s="19" t="s">
        <v>14</v>
      </c>
      <c r="B28" s="24"/>
      <c r="C28" s="30">
        <f ca="1">VLOOKUP($A28,OFFSET(CHARGES!$A$3:$M$17,(CODE($B$2)-65)*ROWS(CHARGES!$A$3:$M$17),0),COUNTA($B$21:B$21)+1,0)</f>
        <v>0.08</v>
      </c>
      <c r="D28" s="24"/>
      <c r="E28" s="30">
        <f ca="1">VLOOKUP($A28,OFFSET(CHARGES!$A$3:$M$17,(CODE($B$2)-65)*ROWS(CHARGES!$A$3:$M$17),0),COUNTA($B$21:D$21)+1,0)</f>
        <v>7.0000000000000007E-2</v>
      </c>
      <c r="F28" s="24"/>
      <c r="G28" s="25"/>
      <c r="H28" s="24"/>
      <c r="I28" s="25"/>
      <c r="J28" s="24"/>
      <c r="K28" s="25"/>
      <c r="L28" s="24"/>
      <c r="M28" s="25"/>
      <c r="N28" s="24"/>
      <c r="O28" s="25"/>
      <c r="P28" s="24"/>
      <c r="Q28" s="25"/>
      <c r="R28" s="24"/>
      <c r="S28" s="25"/>
      <c r="T28" s="24"/>
      <c r="U28" s="25"/>
      <c r="V28" s="24"/>
      <c r="W28" s="25"/>
      <c r="X28" s="24"/>
      <c r="Y28" s="25"/>
    </row>
    <row r="29" spans="1:25" x14ac:dyDescent="0.3">
      <c r="A29" s="19" t="s">
        <v>15</v>
      </c>
      <c r="B29" s="24"/>
      <c r="C29" s="30">
        <f ca="1">VLOOKUP($A29,OFFSET(CHARGES!$A$3:$M$17,(CODE($B$2)-65)*ROWS(CHARGES!$A$3:$M$17),0),COUNTA($B$21:B$21)+1,0)</f>
        <v>0.1</v>
      </c>
      <c r="D29" s="24"/>
      <c r="E29" s="30">
        <f ca="1">VLOOKUP($A29,OFFSET(CHARGES!$A$3:$M$17,(CODE($B$2)-65)*ROWS(CHARGES!$A$3:$M$17),0),COUNTA($B$21:D$21)+1,0)</f>
        <v>0.12</v>
      </c>
      <c r="F29" s="24"/>
      <c r="G29" s="25"/>
      <c r="H29" s="24"/>
      <c r="I29" s="25"/>
      <c r="J29" s="24"/>
      <c r="K29" s="25"/>
      <c r="L29" s="24"/>
      <c r="M29" s="25"/>
      <c r="N29" s="24"/>
      <c r="O29" s="25"/>
      <c r="P29" s="24"/>
      <c r="Q29" s="25"/>
      <c r="R29" s="24"/>
      <c r="S29" s="25"/>
      <c r="T29" s="24"/>
      <c r="U29" s="25"/>
      <c r="V29" s="24"/>
      <c r="W29" s="25"/>
      <c r="X29" s="24"/>
      <c r="Y29" s="25"/>
    </row>
    <row r="30" spans="1:25" x14ac:dyDescent="0.3">
      <c r="A30" s="19" t="s">
        <v>16</v>
      </c>
      <c r="B30" s="24"/>
      <c r="C30" s="30">
        <f ca="1">VLOOKUP($A30,OFFSET(CHARGES!$A$3:$M$17,(CODE($B$2)-65)*ROWS(CHARGES!$A$3:$M$17),0),COUNTA($B$21:B$21)+1,0)</f>
        <v>0.04</v>
      </c>
      <c r="D30" s="24"/>
      <c r="E30" s="30">
        <f ca="1">VLOOKUP($A30,OFFSET(CHARGES!$A$3:$M$17,(CODE($B$2)-65)*ROWS(CHARGES!$A$3:$M$17),0),COUNTA($B$21:D$21)+1,0)</f>
        <v>0.03</v>
      </c>
      <c r="F30" s="24"/>
      <c r="G30" s="25"/>
      <c r="H30" s="24"/>
      <c r="I30" s="25"/>
      <c r="J30" s="24"/>
      <c r="K30" s="25"/>
      <c r="L30" s="24"/>
      <c r="M30" s="25"/>
      <c r="N30" s="24"/>
      <c r="O30" s="25"/>
      <c r="P30" s="24"/>
      <c r="Q30" s="25"/>
      <c r="R30" s="24"/>
      <c r="S30" s="25"/>
      <c r="T30" s="24"/>
      <c r="U30" s="25"/>
      <c r="V30" s="24"/>
      <c r="W30" s="25"/>
      <c r="X30" s="24"/>
      <c r="Y30" s="25"/>
    </row>
    <row r="31" spans="1:25" x14ac:dyDescent="0.3">
      <c r="A31" s="19" t="s">
        <v>17</v>
      </c>
      <c r="B31" s="24"/>
      <c r="C31" s="30">
        <f ca="1">VLOOKUP($A31,OFFSET(CHARGES!$A$3:$M$17,(CODE($B$2)-65)*ROWS(CHARGES!$A$3:$M$17),0),COUNTA($B$21:B$21)+1,0)</f>
        <v>0.01</v>
      </c>
      <c r="D31" s="24"/>
      <c r="E31" s="30">
        <f ca="1">VLOOKUP($A31,OFFSET(CHARGES!$A$3:$M$17,(CODE($B$2)-65)*ROWS(CHARGES!$A$3:$M$17),0),COUNTA($B$21:D$21)+1,0)</f>
        <v>0.02</v>
      </c>
      <c r="F31" s="24"/>
      <c r="G31" s="25"/>
      <c r="H31" s="24"/>
      <c r="I31" s="25"/>
      <c r="J31" s="24"/>
      <c r="K31" s="25"/>
      <c r="L31" s="24"/>
      <c r="M31" s="25"/>
      <c r="N31" s="24"/>
      <c r="O31" s="25"/>
      <c r="P31" s="24"/>
      <c r="Q31" s="25"/>
      <c r="R31" s="24"/>
      <c r="S31" s="25"/>
      <c r="T31" s="24"/>
      <c r="U31" s="25"/>
      <c r="V31" s="24"/>
      <c r="W31" s="25"/>
      <c r="X31" s="24"/>
      <c r="Y31" s="25"/>
    </row>
    <row r="32" spans="1:25" ht="18" x14ac:dyDescent="0.35">
      <c r="A32" s="17" t="s">
        <v>18</v>
      </c>
      <c r="B32" s="26">
        <f>B22-B25</f>
        <v>429093.23</v>
      </c>
      <c r="C32" s="27"/>
      <c r="D32" s="26">
        <f>D22-D25</f>
        <v>439251.39</v>
      </c>
      <c r="E32" s="27"/>
      <c r="F32" s="26">
        <f>F22-F25</f>
        <v>478999.32</v>
      </c>
      <c r="G32" s="27"/>
      <c r="H32" s="26">
        <f>H22-H25</f>
        <v>0</v>
      </c>
      <c r="I32" s="27"/>
      <c r="J32" s="26">
        <f>J22-J25</f>
        <v>0</v>
      </c>
      <c r="K32" s="27"/>
      <c r="L32" s="26">
        <f>L22-L25</f>
        <v>0</v>
      </c>
      <c r="M32" s="27"/>
      <c r="N32" s="26">
        <f>N22-N25</f>
        <v>0</v>
      </c>
      <c r="O32" s="27"/>
      <c r="P32" s="26">
        <f>P22-P25</f>
        <v>0</v>
      </c>
      <c r="Q32" s="27"/>
      <c r="R32" s="26">
        <f>R22-R25</f>
        <v>0</v>
      </c>
      <c r="S32" s="27"/>
      <c r="T32" s="26">
        <f>T22-T25</f>
        <v>0</v>
      </c>
      <c r="U32" s="27"/>
      <c r="V32" s="26">
        <f>V22-V25</f>
        <v>0</v>
      </c>
      <c r="W32" s="27"/>
      <c r="X32" s="26">
        <f>X22-X25</f>
        <v>0</v>
      </c>
      <c r="Y32" s="27"/>
    </row>
    <row r="33" spans="1:25" ht="18" x14ac:dyDescent="0.35">
      <c r="A33" s="16" t="s">
        <v>31</v>
      </c>
      <c r="B33" s="22">
        <f>SUM(B34:B37)</f>
        <v>0</v>
      </c>
      <c r="C33" s="23"/>
      <c r="D33" s="22">
        <f>SUM(D34:D37)</f>
        <v>0</v>
      </c>
      <c r="E33" s="23"/>
      <c r="F33" s="22">
        <f>SUM(F34:F37)</f>
        <v>0</v>
      </c>
      <c r="G33" s="23"/>
      <c r="H33" s="22">
        <f>SUM(H34:H37)</f>
        <v>0</v>
      </c>
      <c r="I33" s="23"/>
      <c r="J33" s="22">
        <f>SUM(J34:J37)</f>
        <v>0</v>
      </c>
      <c r="K33" s="23"/>
      <c r="L33" s="22">
        <f>SUM(L34:L37)</f>
        <v>0</v>
      </c>
      <c r="M33" s="23"/>
      <c r="N33" s="22">
        <f>SUM(N34:N37)</f>
        <v>0</v>
      </c>
      <c r="O33" s="23"/>
      <c r="P33" s="22">
        <f>SUM(P34:P37)</f>
        <v>0</v>
      </c>
      <c r="Q33" s="23"/>
      <c r="R33" s="22">
        <f>SUM(R34:R37)</f>
        <v>0</v>
      </c>
      <c r="S33" s="23"/>
      <c r="T33" s="22">
        <f>SUM(T34:T37)</f>
        <v>0</v>
      </c>
      <c r="U33" s="23"/>
      <c r="V33" s="22">
        <f>SUM(V34:V37)</f>
        <v>0</v>
      </c>
      <c r="W33" s="23"/>
      <c r="X33" s="22">
        <f>SUM(X34:X37)</f>
        <v>0</v>
      </c>
      <c r="Y33" s="23"/>
    </row>
    <row r="34" spans="1:25" x14ac:dyDescent="0.3">
      <c r="A34" s="19" t="s">
        <v>19</v>
      </c>
      <c r="B34" s="24"/>
      <c r="C34" s="33">
        <f ca="1">VLOOKUP($A34,OFFSET(CHARGES!$A$3:$M$17,(CODE($B$2)-65)*ROWS(CHARGES!$A$3:$M$17),0),COUNTA($B$21:B$21)+1,0)</f>
        <v>10000</v>
      </c>
      <c r="D34" s="24"/>
      <c r="E34" s="33">
        <f ca="1">VLOOKUP($A34,OFFSET(CHARGES!$A$3:$M$17,(CODE($B$2)-65)*ROWS(CHARGES!$A$3:$M$17),0),COUNTA($B$21:D$21)+1,0)</f>
        <v>11000</v>
      </c>
      <c r="F34" s="24"/>
      <c r="G34" s="25"/>
      <c r="H34" s="24"/>
      <c r="I34" s="25"/>
      <c r="J34" s="24"/>
      <c r="K34" s="25"/>
      <c r="L34" s="24"/>
      <c r="M34" s="25"/>
      <c r="N34" s="24"/>
      <c r="O34" s="25"/>
      <c r="P34" s="24"/>
      <c r="Q34" s="25"/>
      <c r="R34" s="24"/>
      <c r="S34" s="25"/>
      <c r="T34" s="24"/>
      <c r="U34" s="25"/>
      <c r="V34" s="24"/>
      <c r="W34" s="25"/>
      <c r="X34" s="24"/>
      <c r="Y34" s="25"/>
    </row>
    <row r="35" spans="1:25" x14ac:dyDescent="0.3">
      <c r="A35" s="19" t="s">
        <v>20</v>
      </c>
      <c r="B35" s="24"/>
      <c r="C35" s="33">
        <f ca="1">VLOOKUP($A35,OFFSET(CHARGES!$A$3:$M$17,(CODE($B$2)-65)*ROWS(CHARGES!$A$3:$M$17),0),COUNTA($B$21:B$21)+1,0)</f>
        <v>2500</v>
      </c>
      <c r="D35" s="24"/>
      <c r="E35" s="33">
        <f ca="1">VLOOKUP($A35,OFFSET(CHARGES!$A$3:$M$17,(CODE($B$2)-65)*ROWS(CHARGES!$A$3:$M$17),0),COUNTA($B$21:D$21)+1,0)</f>
        <v>2510</v>
      </c>
      <c r="F35" s="24"/>
      <c r="G35" s="25"/>
      <c r="H35" s="24"/>
      <c r="I35" s="25"/>
      <c r="J35" s="24"/>
      <c r="K35" s="25"/>
      <c r="L35" s="24"/>
      <c r="M35" s="25"/>
      <c r="N35" s="24"/>
      <c r="O35" s="25"/>
      <c r="P35" s="24"/>
      <c r="Q35" s="25"/>
      <c r="R35" s="24"/>
      <c r="S35" s="25"/>
      <c r="T35" s="24"/>
      <c r="U35" s="25"/>
      <c r="V35" s="24"/>
      <c r="W35" s="25"/>
      <c r="X35" s="24"/>
      <c r="Y35" s="25"/>
    </row>
    <row r="36" spans="1:25" x14ac:dyDescent="0.3">
      <c r="A36" s="19" t="s">
        <v>21</v>
      </c>
      <c r="B36" s="24"/>
      <c r="C36" s="33">
        <f ca="1">VLOOKUP($A36,OFFSET(CHARGES!$A$3:$M$17,(CODE($B$2)-65)*ROWS(CHARGES!$A$3:$M$17),0),COUNTA($B$21:B$21)+1,0)</f>
        <v>4580</v>
      </c>
      <c r="D36" s="24"/>
      <c r="E36" s="33">
        <f ca="1">VLOOKUP($A36,OFFSET(CHARGES!$A$3:$M$17,(CODE($B$2)-65)*ROWS(CHARGES!$A$3:$M$17),0),COUNTA($B$21:D$21)+1,0)</f>
        <v>4581</v>
      </c>
      <c r="F36" s="24"/>
      <c r="G36" s="25"/>
      <c r="H36" s="24"/>
      <c r="I36" s="25"/>
      <c r="J36" s="24"/>
      <c r="K36" s="25"/>
      <c r="L36" s="24"/>
      <c r="M36" s="25"/>
      <c r="N36" s="24"/>
      <c r="O36" s="25"/>
      <c r="P36" s="24"/>
      <c r="Q36" s="25"/>
      <c r="R36" s="24"/>
      <c r="S36" s="25"/>
      <c r="T36" s="24"/>
      <c r="U36" s="25"/>
      <c r="V36" s="24"/>
      <c r="W36" s="25"/>
      <c r="X36" s="24"/>
      <c r="Y36" s="25"/>
    </row>
    <row r="37" spans="1:25" x14ac:dyDescent="0.3">
      <c r="A37" s="19" t="s">
        <v>22</v>
      </c>
      <c r="B37" s="24"/>
      <c r="C37" s="33">
        <f ca="1">VLOOKUP($A37,OFFSET(CHARGES!$A$3:$M$17,(CODE($B$2)-65)*ROWS(CHARGES!$A$3:$M$17),0),COUNTA($B$21:B$21)+1,0)</f>
        <v>3500</v>
      </c>
      <c r="D37" s="24"/>
      <c r="E37" s="33">
        <f ca="1">VLOOKUP($A37,OFFSET(CHARGES!$A$3:$M$17,(CODE($B$2)-65)*ROWS(CHARGES!$A$3:$M$17),0),COUNTA($B$21:D$21)+1,0)</f>
        <v>3510</v>
      </c>
      <c r="F37" s="24"/>
      <c r="G37" s="25"/>
      <c r="H37" s="24"/>
      <c r="I37" s="25"/>
      <c r="J37" s="24"/>
      <c r="K37" s="25"/>
      <c r="L37" s="24"/>
      <c r="M37" s="25"/>
      <c r="N37" s="24"/>
      <c r="O37" s="25"/>
      <c r="P37" s="24"/>
      <c r="Q37" s="25"/>
      <c r="R37" s="24"/>
      <c r="S37" s="25"/>
      <c r="T37" s="24"/>
      <c r="U37" s="25"/>
      <c r="V37" s="24"/>
      <c r="W37" s="25"/>
      <c r="X37" s="24"/>
      <c r="Y37" s="25"/>
    </row>
    <row r="38" spans="1:25" ht="18" x14ac:dyDescent="0.35">
      <c r="A38" s="17" t="s">
        <v>23</v>
      </c>
      <c r="B38" s="26">
        <f>B32-B33</f>
        <v>429093.23</v>
      </c>
      <c r="C38" s="27"/>
      <c r="D38" s="26">
        <f>D32-D33</f>
        <v>439251.39</v>
      </c>
      <c r="E38" s="27"/>
      <c r="F38" s="26">
        <f>F32-F33</f>
        <v>478999.32</v>
      </c>
      <c r="G38" s="27"/>
      <c r="H38" s="26">
        <f>H32-H33</f>
        <v>0</v>
      </c>
      <c r="I38" s="27"/>
      <c r="J38" s="26">
        <f>J32-J33</f>
        <v>0</v>
      </c>
      <c r="K38" s="27"/>
      <c r="L38" s="26">
        <f>L32-L33</f>
        <v>0</v>
      </c>
      <c r="M38" s="27"/>
      <c r="N38" s="26">
        <f>N32-N33</f>
        <v>0</v>
      </c>
      <c r="O38" s="27"/>
      <c r="P38" s="26">
        <f>P32-P33</f>
        <v>0</v>
      </c>
      <c r="Q38" s="27"/>
      <c r="R38" s="26">
        <f>R32-R33</f>
        <v>0</v>
      </c>
      <c r="S38" s="27"/>
      <c r="T38" s="26">
        <f>T32-T33</f>
        <v>0</v>
      </c>
      <c r="U38" s="27"/>
      <c r="V38" s="26">
        <f>V32-V33</f>
        <v>0</v>
      </c>
      <c r="W38" s="27"/>
      <c r="X38" s="26">
        <f>X32-X33</f>
        <v>0</v>
      </c>
      <c r="Y38" s="27"/>
    </row>
    <row r="39" spans="1:25" ht="15.6" x14ac:dyDescent="0.3">
      <c r="A39" s="18" t="s">
        <v>49</v>
      </c>
      <c r="B39" s="28"/>
      <c r="C39" s="29"/>
      <c r="D39" s="28"/>
      <c r="E39" s="29"/>
      <c r="F39" s="28"/>
      <c r="G39" s="29"/>
      <c r="H39" s="28"/>
      <c r="I39" s="29"/>
      <c r="J39" s="28"/>
      <c r="K39" s="29"/>
      <c r="L39" s="28"/>
      <c r="M39" s="29"/>
      <c r="N39" s="28"/>
      <c r="O39" s="29"/>
      <c r="P39" s="28"/>
      <c r="Q39" s="29"/>
      <c r="R39" s="28"/>
      <c r="S39" s="29"/>
      <c r="T39" s="28"/>
      <c r="U39" s="29"/>
      <c r="V39" s="28"/>
      <c r="W39" s="29"/>
      <c r="X39" s="28"/>
      <c r="Y39" s="29"/>
    </row>
  </sheetData>
  <mergeCells count="12">
    <mergeCell ref="X21:Y21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CA!$C$1:$Q$1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CA</vt:lpstr>
      <vt:lpstr>CHARGES</vt:lpstr>
      <vt:lpstr>Vue</vt:lpstr>
      <vt:lpstr>Athus</vt:lpstr>
      <vt:lpstr>Bfan</vt:lpstr>
      <vt:lpstr>Biowanze</vt:lpstr>
      <vt:lpstr>Châtelet</vt:lpstr>
      <vt:lpstr>Dalle</vt:lpstr>
      <vt:lpstr>Electrabel</vt:lpstr>
      <vt:lpstr>Empotage</vt:lpstr>
      <vt:lpstr>Ensachage</vt:lpstr>
      <vt:lpstr>Hena</vt:lpstr>
      <vt:lpstr>Kinkempois</vt:lpstr>
      <vt:lpstr>Prayon</vt:lpstr>
      <vt:lpstr>Renory</vt:lpstr>
      <vt:lpstr>Safak</vt:lpstr>
      <vt:lpstr>Silox</vt:lpstr>
      <vt:lpstr>Sites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Dede</cp:lastModifiedBy>
  <dcterms:created xsi:type="dcterms:W3CDTF">2018-05-16T08:41:32Z</dcterms:created>
  <dcterms:modified xsi:type="dcterms:W3CDTF">2018-05-16T12:06:03Z</dcterms:modified>
</cp:coreProperties>
</file>