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50" windowWidth="10515" windowHeight="8760"/>
  </bookViews>
  <sheets>
    <sheet name="Feuil1" sheetId="1" r:id="rId1"/>
    <sheet name="Feuil2" sheetId="2" r:id="rId2"/>
    <sheet name="Feuil3" sheetId="3" r:id="rId3"/>
  </sheets>
  <calcPr calcId="114210"/>
</workbook>
</file>

<file path=xl/calcChain.xml><?xml version="1.0" encoding="utf-8"?>
<calcChain xmlns="http://schemas.openxmlformats.org/spreadsheetml/2006/main">
  <c r="I18" i="1"/>
  <c r="Q13"/>
  <c r="N13"/>
  <c r="K13"/>
  <c r="H13"/>
  <c r="H15"/>
  <c r="K15"/>
  <c r="N15"/>
  <c r="Q15"/>
  <c r="I16"/>
  <c r="Q14"/>
  <c r="N14"/>
  <c r="K14"/>
  <c r="H14"/>
  <c r="I17"/>
</calcChain>
</file>

<file path=xl/sharedStrings.xml><?xml version="1.0" encoding="utf-8"?>
<sst xmlns="http://schemas.openxmlformats.org/spreadsheetml/2006/main" count="82" uniqueCount="14">
  <si>
    <t>Matchs</t>
  </si>
  <si>
    <t>-</t>
  </si>
  <si>
    <t>Equipe 1</t>
  </si>
  <si>
    <t>Equipe 1 - Equipe 2</t>
  </si>
  <si>
    <t>Score</t>
  </si>
  <si>
    <t>Pronostiqueur 1</t>
  </si>
  <si>
    <t>Pronostiqueur 2</t>
  </si>
  <si>
    <t>Pronostiqueur 3</t>
  </si>
  <si>
    <t>Points</t>
  </si>
  <si>
    <t>Bonus</t>
  </si>
  <si>
    <t>Total</t>
  </si>
  <si>
    <t>POINTS EQUIPE</t>
  </si>
  <si>
    <t>BONUS EQUIPE</t>
  </si>
  <si>
    <t>TOTAL EQUIPE</t>
  </si>
</sst>
</file>

<file path=xl/styles.xml><?xml version="1.0" encoding="utf-8"?>
<styleSheet xmlns="http://schemas.openxmlformats.org/spreadsheetml/2006/main">
  <fonts count="3">
    <font>
      <sz val="11"/>
      <color theme="1"/>
      <name val="Calibri"/>
      <family val="2"/>
      <scheme val="minor"/>
    </font>
    <font>
      <sz val="8"/>
      <name val="Calibri"/>
      <family val="2"/>
    </font>
    <font>
      <sz val="11"/>
      <name val="Calibri"/>
      <family val="2"/>
    </font>
  </fonts>
  <fills count="5">
    <fill>
      <patternFill patternType="none"/>
    </fill>
    <fill>
      <patternFill patternType="gray125"/>
    </fill>
    <fill>
      <patternFill patternType="solid">
        <fgColor indexed="41"/>
        <bgColor indexed="64"/>
      </patternFill>
    </fill>
    <fill>
      <patternFill patternType="solid">
        <fgColor indexed="14"/>
        <bgColor indexed="64"/>
      </patternFill>
    </fill>
    <fill>
      <patternFill patternType="solid">
        <fgColor indexed="43"/>
        <bgColor indexed="64"/>
      </patternFill>
    </fill>
  </fills>
  <borders count="21">
    <border>
      <left/>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s>
  <cellStyleXfs count="1">
    <xf numFmtId="0" fontId="0" fillId="0" borderId="0"/>
  </cellStyleXfs>
  <cellXfs count="36">
    <xf numFmtId="0" fontId="0" fillId="0" borderId="0" xfId="0"/>
    <xf numFmtId="0" fontId="0" fillId="0" borderId="0"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xf numFmtId="0" fontId="0" fillId="0" borderId="1" xfId="0" applyBorder="1"/>
    <xf numFmtId="0" fontId="0" fillId="0" borderId="8" xfId="0" applyBorder="1" applyAlignment="1">
      <alignment horizontal="center"/>
    </xf>
    <xf numFmtId="0" fontId="0" fillId="0" borderId="9" xfId="0" applyBorder="1"/>
    <xf numFmtId="0" fontId="0" fillId="0" borderId="10" xfId="0" applyBorder="1"/>
    <xf numFmtId="0" fontId="0" fillId="0" borderId="11" xfId="0" applyBorder="1"/>
    <xf numFmtId="0" fontId="0" fillId="0" borderId="12" xfId="0" applyBorder="1" applyAlignment="1">
      <alignment horizontal="center"/>
    </xf>
    <xf numFmtId="0" fontId="0" fillId="0" borderId="7"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1" fontId="0" fillId="2" borderId="8" xfId="0" applyNumberFormat="1" applyFill="1" applyBorder="1" applyAlignment="1">
      <alignment horizontal="center"/>
    </xf>
    <xf numFmtId="0" fontId="0" fillId="0" borderId="7" xfId="0" applyFill="1" applyBorder="1" applyAlignment="1">
      <alignment horizontal="center"/>
    </xf>
    <xf numFmtId="0" fontId="0" fillId="0" borderId="18" xfId="0" applyFill="1" applyBorder="1" applyAlignment="1">
      <alignment horizontal="center"/>
    </xf>
    <xf numFmtId="0" fontId="0" fillId="0" borderId="1" xfId="0" applyFill="1" applyBorder="1" applyAlignment="1">
      <alignment horizontal="center"/>
    </xf>
    <xf numFmtId="0" fontId="0" fillId="0" borderId="19" xfId="0" applyFill="1" applyBorder="1" applyAlignment="1">
      <alignment horizontal="center"/>
    </xf>
    <xf numFmtId="0" fontId="0" fillId="0" borderId="2" xfId="0" applyFill="1" applyBorder="1" applyAlignment="1">
      <alignment horizontal="center"/>
    </xf>
    <xf numFmtId="0" fontId="0" fillId="0" borderId="20" xfId="0" applyFill="1" applyBorder="1" applyAlignment="1">
      <alignment horizontal="center"/>
    </xf>
    <xf numFmtId="0" fontId="0" fillId="0" borderId="8" xfId="0" applyBorder="1" applyAlignment="1">
      <alignment horizontal="center"/>
    </xf>
    <xf numFmtId="0" fontId="0" fillId="0" borderId="12" xfId="0" applyBorder="1" applyAlignment="1">
      <alignment horizontal="center"/>
    </xf>
    <xf numFmtId="0" fontId="0" fillId="0" borderId="0" xfId="0" applyBorder="1" applyAlignment="1">
      <alignment horizontal="center"/>
    </xf>
    <xf numFmtId="0" fontId="0" fillId="0" borderId="13" xfId="0" applyBorder="1" applyAlignment="1">
      <alignment horizontal="center"/>
    </xf>
    <xf numFmtId="1" fontId="2" fillId="3" borderId="3" xfId="0" applyNumberFormat="1" applyFont="1" applyFill="1" applyBorder="1" applyAlignment="1">
      <alignment horizontal="center"/>
    </xf>
    <xf numFmtId="1" fontId="2" fillId="3" borderId="14" xfId="0" applyNumberFormat="1" applyFont="1" applyFill="1" applyBorder="1" applyAlignment="1">
      <alignment horizontal="center"/>
    </xf>
    <xf numFmtId="1" fontId="0" fillId="0" borderId="3" xfId="0" applyNumberFormat="1" applyBorder="1" applyAlignment="1">
      <alignment horizontal="center"/>
    </xf>
    <xf numFmtId="1" fontId="0" fillId="4" borderId="8" xfId="0" applyNumberFormat="1" applyFill="1"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cellXfs>
  <cellStyles count="1">
    <cellStyle name="Normal" xfId="0" builtinId="0"/>
  </cellStyles>
  <dxfs count="1">
    <dxf>
      <fill>
        <patternFill>
          <bgColor indexed="15"/>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114300</xdr:colOff>
      <xdr:row>12</xdr:row>
      <xdr:rowOff>142875</xdr:rowOff>
    </xdr:from>
    <xdr:ext cx="76200" cy="228600"/>
    <xdr:sp macro="" textlink="">
      <xdr:nvSpPr>
        <xdr:cNvPr id="1025" name="Text Box 1"/>
        <xdr:cNvSpPr txBox="1">
          <a:spLocks noChangeArrowheads="1"/>
        </xdr:cNvSpPr>
      </xdr:nvSpPr>
      <xdr:spPr bwMode="auto">
        <a:xfrm>
          <a:off x="114300" y="3390900"/>
          <a:ext cx="76200" cy="228600"/>
        </a:xfrm>
        <a:prstGeom prst="rect">
          <a:avLst/>
        </a:prstGeom>
        <a:noFill/>
        <a:ln w="9525">
          <a:noFill/>
          <a:miter lim="800000"/>
          <a:headEnd/>
          <a:tailEnd/>
        </a:ln>
      </xdr:spPr>
    </xdr:sp>
    <xdr:clientData/>
  </xdr:oneCellAnchor>
  <xdr:twoCellAnchor>
    <xdr:from>
      <xdr:col>0</xdr:col>
      <xdr:colOff>0</xdr:colOff>
      <xdr:row>12</xdr:row>
      <xdr:rowOff>0</xdr:rowOff>
    </xdr:from>
    <xdr:to>
      <xdr:col>5</xdr:col>
      <xdr:colOff>476250</xdr:colOff>
      <xdr:row>25</xdr:row>
      <xdr:rowOff>123825</xdr:rowOff>
    </xdr:to>
    <xdr:sp macro="" textlink="">
      <xdr:nvSpPr>
        <xdr:cNvPr id="1026" name="Text Box 2"/>
        <xdr:cNvSpPr txBox="1">
          <a:spLocks noChangeArrowheads="1"/>
        </xdr:cNvSpPr>
      </xdr:nvSpPr>
      <xdr:spPr bwMode="auto">
        <a:xfrm>
          <a:off x="0" y="3248025"/>
          <a:ext cx="5800725" cy="26289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Chaque équipe est composée de 4 joueurs, mais pour calculer le total d'une équipe, on ne prend en compte que les trois meilleurs. Jusque là, tout va bien, je fais SOMME(GRANDE.VALEUR(H15:R15;{1;2;3})) et j'ai le score total de mon équipe basé sur les tois meilleurs.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Par contre, le nombre de points de chaque joueur se compose d'un nombre de points de base (le nombre de bon résultats 1N2) + le nombre de bonus (le nombre de scores exacts)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Pour chaque équipe, je dois donc détecter les trois qui ont servi à faire le total de l'équipe et additionner leurs points de base et leurs points bonus. J'étais parti sur un truc du type "si la valeur total est une grande valeur 1,2 ou 3 alors j additionne le score de base". Le problème intervient dans le cas d'une égalité de points entre le 3ème et le 4ème de l'équipe. EXCEL considère alors qu'ils sont tous les deux "la GRANDE VALEUR 3" et compte leur points à tous les deux...</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oneCellAnchor>
    <xdr:from>
      <xdr:col>6</xdr:col>
      <xdr:colOff>276225</xdr:colOff>
      <xdr:row>20</xdr:row>
      <xdr:rowOff>85725</xdr:rowOff>
    </xdr:from>
    <xdr:ext cx="76200" cy="228600"/>
    <xdr:sp macro="" textlink="">
      <xdr:nvSpPr>
        <xdr:cNvPr id="1027" name="Text Box 3"/>
        <xdr:cNvSpPr txBox="1">
          <a:spLocks noChangeArrowheads="1"/>
        </xdr:cNvSpPr>
      </xdr:nvSpPr>
      <xdr:spPr bwMode="auto">
        <a:xfrm>
          <a:off x="6362700" y="4886325"/>
          <a:ext cx="76200" cy="228600"/>
        </a:xfrm>
        <a:prstGeom prst="rect">
          <a:avLst/>
        </a:prstGeom>
        <a:noFill/>
        <a:ln w="9525">
          <a:noFill/>
          <a:miter lim="800000"/>
          <a:headEnd/>
          <a:tailEnd/>
        </a:ln>
      </xdr:spPr>
    </xdr:sp>
    <xdr:clientData/>
  </xdr:oneCellAnchor>
  <xdr:twoCellAnchor>
    <xdr:from>
      <xdr:col>6</xdr:col>
      <xdr:colOff>0</xdr:colOff>
      <xdr:row>20</xdr:row>
      <xdr:rowOff>0</xdr:rowOff>
    </xdr:from>
    <xdr:to>
      <xdr:col>17</xdr:col>
      <xdr:colOff>190500</xdr:colOff>
      <xdr:row>22</xdr:row>
      <xdr:rowOff>0</xdr:rowOff>
    </xdr:to>
    <xdr:sp macro="" textlink="">
      <xdr:nvSpPr>
        <xdr:cNvPr id="1028" name="Text Box 4"/>
        <xdr:cNvSpPr txBox="1">
          <a:spLocks noChangeArrowheads="1"/>
        </xdr:cNvSpPr>
      </xdr:nvSpPr>
      <xdr:spPr bwMode="auto">
        <a:xfrm>
          <a:off x="6086475" y="4800600"/>
          <a:ext cx="8572500" cy="381000"/>
        </a:xfrm>
        <a:prstGeom prst="rect">
          <a:avLst/>
        </a:prstGeom>
        <a:solidFill>
          <a:srgbClr val="FF99CC"/>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PS : si plusieurs joueurs ont le même score total, on sélectionne ceux ayant le moins de bonus (et donc le plus grand nombre de points de base)</a:t>
          </a:r>
        </a:p>
      </xdr:txBody>
    </xdr:sp>
    <xdr:clientData/>
  </xdr:twoCellAnchor>
  <xdr:twoCellAnchor editAs="oneCell">
    <xdr:from>
      <xdr:col>6</xdr:col>
      <xdr:colOff>314325</xdr:colOff>
      <xdr:row>23</xdr:row>
      <xdr:rowOff>66675</xdr:rowOff>
    </xdr:from>
    <xdr:to>
      <xdr:col>20</xdr:col>
      <xdr:colOff>381000</xdr:colOff>
      <xdr:row>34</xdr:row>
      <xdr:rowOff>142875</xdr:rowOff>
    </xdr:to>
    <xdr:sp macro="" textlink="">
      <xdr:nvSpPr>
        <xdr:cNvPr id="1029" name="Text Box 5"/>
        <xdr:cNvSpPr txBox="1">
          <a:spLocks noChangeArrowheads="1"/>
        </xdr:cNvSpPr>
      </xdr:nvSpPr>
      <xdr:spPr bwMode="auto">
        <a:xfrm>
          <a:off x="6400800" y="5438775"/>
          <a:ext cx="10734675" cy="2171700"/>
        </a:xfrm>
        <a:prstGeom prst="rect">
          <a:avLst/>
        </a:prstGeom>
        <a:solidFill>
          <a:srgbClr val="CCFFFF"/>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Formules modifiées</a:t>
          </a:r>
        </a:p>
        <a:p>
          <a:pPr algn="l" rtl="0">
            <a:defRPr sz="1000"/>
          </a:pPr>
          <a:r>
            <a:rPr lang="fr-FR" sz="1100" b="0" i="0" u="none" strike="noStrike" baseline="0">
              <a:solidFill>
                <a:srgbClr val="000000"/>
              </a:solidFill>
              <a:latin typeface="Calibri"/>
            </a:rPr>
            <a:t>En ligne 13 (Ex H13)</a:t>
          </a:r>
        </a:p>
        <a:p>
          <a:pPr algn="l" rtl="0">
            <a:defRPr sz="1000"/>
          </a:pPr>
          <a:r>
            <a:rPr lang="fr-FR" sz="1100" b="0" i="0" u="none" strike="noStrike" baseline="0">
              <a:solidFill>
                <a:srgbClr val="0000FF"/>
              </a:solidFill>
              <a:latin typeface="Calibri"/>
            </a:rPr>
            <a:t>=SI(G12="";0;SOMMEPROD(($B$3:$B$12&gt;$D$3:$D$12)*(G$3:G$12&gt;I$3:I$12)+($B$3:$B$12=$D$3:$D$12)*(G$3:G$12=I$3:I$12)+($B$3:$B$12&lt;$D$3:$D$12)*(G$3:G$12&lt;I$3:I$12)))-(H14/10^9)</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 ligne 14 (Ex H14)</a:t>
          </a:r>
        </a:p>
        <a:p>
          <a:pPr algn="l" rtl="0">
            <a:defRPr sz="1000"/>
          </a:pPr>
          <a:r>
            <a:rPr lang="fr-FR" sz="1100" b="0" i="0" u="none" strike="noStrike" baseline="0">
              <a:solidFill>
                <a:srgbClr val="0000FF"/>
              </a:solidFill>
              <a:latin typeface="Calibri"/>
            </a:rPr>
            <a:t>=SI(G13="";0;SOMMEPROD(($B$3:$B$12=$D$3:$D$12)*(G$3:G$12=I$3:I$12)))</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 I18, pour retrouver le total en nombre entier</a:t>
          </a:r>
        </a:p>
        <a:p>
          <a:pPr algn="l" rtl="0">
            <a:defRPr sz="1000"/>
          </a:pPr>
          <a:r>
            <a:rPr lang="fr-FR" sz="1100" b="0" i="0" u="none" strike="noStrike" baseline="0">
              <a:solidFill>
                <a:srgbClr val="0000FF"/>
              </a:solidFill>
              <a:latin typeface="Calibri"/>
            </a:rPr>
            <a:t>=ARRONDI.SUP(SOMME(GRANDE.VALEUR(H15:R15;{1;2;3}));1) </a:t>
          </a:r>
        </a:p>
        <a:p>
          <a:pPr algn="l" rtl="0">
            <a:defRPr sz="1000"/>
          </a:pPr>
          <a:r>
            <a:rPr lang="fr-FR" sz="1100" b="0" i="0" u="none" strike="noStrike" baseline="0">
              <a:solidFill>
                <a:srgbClr val="FF00FF"/>
              </a:solidFill>
              <a:latin typeface="Calibri"/>
            </a:rPr>
            <a:t>Remarque: ARRONDI.SUP ne fonctionne que si la macro complémentaire "Utilitaire d'analyse" est cochée</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Mise en forme conditionnelle des cellules ligne 15</a:t>
          </a:r>
        </a:p>
        <a:p>
          <a:pPr algn="l" rtl="0">
            <a:defRPr sz="1000"/>
          </a:pPr>
          <a:r>
            <a:rPr lang="fr-FR" sz="1100" b="0" i="0" u="none" strike="noStrike" baseline="0">
              <a:solidFill>
                <a:srgbClr val="000000"/>
              </a:solidFill>
              <a:latin typeface="Calibri"/>
            </a:rPr>
            <a:t>Formule de la MFC permettant de visualiser les 3 meilleurs (Ex H15)</a:t>
          </a:r>
        </a:p>
        <a:p>
          <a:pPr algn="l" rtl="0">
            <a:defRPr sz="1000"/>
          </a:pPr>
          <a:r>
            <a:rPr lang="fr-FR" sz="1100" b="0" i="0" u="none" strike="noStrike" baseline="0">
              <a:solidFill>
                <a:srgbClr val="0000FF"/>
              </a:solidFill>
              <a:latin typeface="Calibri"/>
            </a:rPr>
            <a:t>=H$15&gt;PETITE.VALEUR($H$15:$R$15;1)</a:t>
          </a: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18"/>
  <sheetViews>
    <sheetView tabSelected="1" topLeftCell="G17" workbookViewId="0">
      <selection activeCell="N37" sqref="N37"/>
    </sheetView>
  </sheetViews>
  <sheetFormatPr baseColWidth="10" defaultRowHeight="15"/>
  <cols>
    <col min="1" max="1" width="34.140625" customWidth="1"/>
  </cols>
  <sheetData>
    <row r="1" spans="1:18" ht="89.25" customHeight="1" thickBot="1">
      <c r="G1" s="33" t="s">
        <v>2</v>
      </c>
      <c r="H1" s="34"/>
      <c r="I1" s="34"/>
      <c r="J1" s="34"/>
      <c r="K1" s="34"/>
      <c r="L1" s="34"/>
      <c r="M1" s="34"/>
      <c r="N1" s="34"/>
      <c r="O1" s="34"/>
      <c r="P1" s="34"/>
      <c r="Q1" s="34"/>
      <c r="R1" s="35"/>
    </row>
    <row r="2" spans="1:18" ht="15.75" thickBot="1">
      <c r="A2" s="7" t="s">
        <v>0</v>
      </c>
      <c r="B2" s="33" t="s">
        <v>4</v>
      </c>
      <c r="C2" s="34"/>
      <c r="D2" s="35"/>
      <c r="G2" s="33" t="s">
        <v>5</v>
      </c>
      <c r="H2" s="34"/>
      <c r="I2" s="34"/>
      <c r="J2" s="33" t="s">
        <v>6</v>
      </c>
      <c r="K2" s="34"/>
      <c r="L2" s="35"/>
      <c r="M2" s="34" t="s">
        <v>7</v>
      </c>
      <c r="N2" s="34"/>
      <c r="O2" s="35"/>
      <c r="P2" s="33" t="s">
        <v>7</v>
      </c>
      <c r="Q2" s="34"/>
      <c r="R2" s="35"/>
    </row>
    <row r="3" spans="1:18">
      <c r="A3" s="5" t="s">
        <v>3</v>
      </c>
      <c r="B3" s="2">
        <v>4</v>
      </c>
      <c r="C3" s="1" t="s">
        <v>1</v>
      </c>
      <c r="D3" s="16">
        <v>2</v>
      </c>
      <c r="G3" s="15">
        <v>4</v>
      </c>
      <c r="H3" s="10" t="s">
        <v>1</v>
      </c>
      <c r="I3" s="14">
        <v>2</v>
      </c>
      <c r="J3" s="15">
        <v>2</v>
      </c>
      <c r="K3" s="10" t="s">
        <v>1</v>
      </c>
      <c r="L3" s="14">
        <v>1</v>
      </c>
      <c r="M3" s="15">
        <v>4</v>
      </c>
      <c r="N3" s="10" t="s">
        <v>1</v>
      </c>
      <c r="O3" s="14">
        <v>1</v>
      </c>
      <c r="P3" s="15">
        <v>1</v>
      </c>
      <c r="Q3" s="10" t="s">
        <v>1</v>
      </c>
      <c r="R3" s="14">
        <v>1</v>
      </c>
    </row>
    <row r="4" spans="1:18">
      <c r="A4" s="5" t="s">
        <v>3</v>
      </c>
      <c r="B4" s="2">
        <v>2</v>
      </c>
      <c r="C4" s="1" t="s">
        <v>1</v>
      </c>
      <c r="D4" s="16">
        <v>2</v>
      </c>
      <c r="G4" s="2">
        <v>2</v>
      </c>
      <c r="H4" s="1" t="s">
        <v>1</v>
      </c>
      <c r="I4" s="16">
        <v>2</v>
      </c>
      <c r="J4" s="2">
        <v>1</v>
      </c>
      <c r="K4" s="1" t="s">
        <v>1</v>
      </c>
      <c r="L4" s="16">
        <v>1</v>
      </c>
      <c r="M4" s="2">
        <v>1</v>
      </c>
      <c r="N4" s="1" t="s">
        <v>1</v>
      </c>
      <c r="O4" s="16">
        <v>1</v>
      </c>
      <c r="P4" s="2">
        <v>1</v>
      </c>
      <c r="Q4" s="1" t="s">
        <v>1</v>
      </c>
      <c r="R4" s="16">
        <v>1</v>
      </c>
    </row>
    <row r="5" spans="1:18">
      <c r="A5" s="5" t="s">
        <v>3</v>
      </c>
      <c r="B5" s="2">
        <v>3</v>
      </c>
      <c r="C5" s="1" t="s">
        <v>1</v>
      </c>
      <c r="D5" s="16">
        <v>1</v>
      </c>
      <c r="G5" s="2">
        <v>1</v>
      </c>
      <c r="H5" s="1" t="s">
        <v>1</v>
      </c>
      <c r="I5" s="16">
        <v>0</v>
      </c>
      <c r="J5" s="2">
        <v>2</v>
      </c>
      <c r="K5" s="1" t="s">
        <v>1</v>
      </c>
      <c r="L5" s="16">
        <v>0</v>
      </c>
      <c r="M5" s="2">
        <v>3</v>
      </c>
      <c r="N5" s="1" t="s">
        <v>1</v>
      </c>
      <c r="O5" s="16">
        <v>2</v>
      </c>
      <c r="P5" s="2">
        <v>1</v>
      </c>
      <c r="Q5" s="1" t="s">
        <v>1</v>
      </c>
      <c r="R5" s="16">
        <v>0</v>
      </c>
    </row>
    <row r="6" spans="1:18">
      <c r="A6" s="5" t="s">
        <v>3</v>
      </c>
      <c r="B6" s="2">
        <v>0</v>
      </c>
      <c r="C6" s="1" t="s">
        <v>1</v>
      </c>
      <c r="D6" s="16">
        <v>2</v>
      </c>
      <c r="G6" s="2">
        <v>0</v>
      </c>
      <c r="H6" s="1" t="s">
        <v>1</v>
      </c>
      <c r="I6" s="16">
        <v>1</v>
      </c>
      <c r="J6" s="2">
        <v>0</v>
      </c>
      <c r="K6" s="1" t="s">
        <v>1</v>
      </c>
      <c r="L6" s="16">
        <v>1</v>
      </c>
      <c r="M6" s="2">
        <v>2</v>
      </c>
      <c r="N6" s="1" t="s">
        <v>1</v>
      </c>
      <c r="O6" s="16">
        <v>0</v>
      </c>
      <c r="P6" s="2">
        <v>0</v>
      </c>
      <c r="Q6" s="1" t="s">
        <v>1</v>
      </c>
      <c r="R6" s="16">
        <v>1</v>
      </c>
    </row>
    <row r="7" spans="1:18">
      <c r="A7" s="5" t="s">
        <v>3</v>
      </c>
      <c r="B7" s="2">
        <v>2</v>
      </c>
      <c r="C7" s="1" t="s">
        <v>1</v>
      </c>
      <c r="D7" s="16">
        <v>3</v>
      </c>
      <c r="G7" s="2">
        <v>0</v>
      </c>
      <c r="H7" s="1" t="s">
        <v>1</v>
      </c>
      <c r="I7" s="16">
        <v>0</v>
      </c>
      <c r="J7" s="2">
        <v>2</v>
      </c>
      <c r="K7" s="1" t="s">
        <v>1</v>
      </c>
      <c r="L7" s="16">
        <v>2</v>
      </c>
      <c r="M7" s="2">
        <v>0</v>
      </c>
      <c r="N7" s="1" t="s">
        <v>1</v>
      </c>
      <c r="O7" s="16">
        <v>0</v>
      </c>
      <c r="P7" s="2">
        <v>0</v>
      </c>
      <c r="Q7" s="1" t="s">
        <v>1</v>
      </c>
      <c r="R7" s="16">
        <v>1</v>
      </c>
    </row>
    <row r="8" spans="1:18">
      <c r="A8" s="5" t="s">
        <v>3</v>
      </c>
      <c r="B8" s="2">
        <v>1</v>
      </c>
      <c r="C8" s="1" t="s">
        <v>1</v>
      </c>
      <c r="D8" s="16">
        <v>5</v>
      </c>
      <c r="G8" s="2">
        <v>1</v>
      </c>
      <c r="H8" s="1" t="s">
        <v>1</v>
      </c>
      <c r="I8" s="16">
        <v>0</v>
      </c>
      <c r="J8" s="2">
        <v>2</v>
      </c>
      <c r="K8" s="1" t="s">
        <v>1</v>
      </c>
      <c r="L8" s="16">
        <v>2</v>
      </c>
      <c r="M8" s="2">
        <v>1</v>
      </c>
      <c r="N8" s="1" t="s">
        <v>1</v>
      </c>
      <c r="O8" s="16">
        <v>4</v>
      </c>
      <c r="P8" s="2">
        <v>0</v>
      </c>
      <c r="Q8" s="1" t="s">
        <v>1</v>
      </c>
      <c r="R8" s="16">
        <v>1</v>
      </c>
    </row>
    <row r="9" spans="1:18">
      <c r="A9" s="5" t="s">
        <v>3</v>
      </c>
      <c r="B9" s="2">
        <v>1</v>
      </c>
      <c r="C9" s="1" t="s">
        <v>1</v>
      </c>
      <c r="D9" s="16">
        <v>0</v>
      </c>
      <c r="G9" s="2">
        <v>2</v>
      </c>
      <c r="H9" s="1" t="s">
        <v>1</v>
      </c>
      <c r="I9" s="16">
        <v>1</v>
      </c>
      <c r="J9" s="2">
        <v>1</v>
      </c>
      <c r="K9" s="1" t="s">
        <v>1</v>
      </c>
      <c r="L9" s="16">
        <v>0</v>
      </c>
      <c r="M9" s="2">
        <v>1</v>
      </c>
      <c r="N9" s="1" t="s">
        <v>1</v>
      </c>
      <c r="O9" s="16">
        <v>0</v>
      </c>
      <c r="P9" s="2">
        <v>2</v>
      </c>
      <c r="Q9" s="1" t="s">
        <v>1</v>
      </c>
      <c r="R9" s="16">
        <v>0</v>
      </c>
    </row>
    <row r="10" spans="1:18">
      <c r="A10" s="5" t="s">
        <v>3</v>
      </c>
      <c r="B10" s="2">
        <v>2</v>
      </c>
      <c r="C10" s="1" t="s">
        <v>1</v>
      </c>
      <c r="D10" s="16">
        <v>0</v>
      </c>
      <c r="G10" s="2">
        <v>2</v>
      </c>
      <c r="H10" s="1" t="s">
        <v>1</v>
      </c>
      <c r="I10" s="16">
        <v>4</v>
      </c>
      <c r="J10" s="2">
        <v>3</v>
      </c>
      <c r="K10" s="1" t="s">
        <v>1</v>
      </c>
      <c r="L10" s="16">
        <v>1</v>
      </c>
      <c r="M10" s="2">
        <v>2</v>
      </c>
      <c r="N10" s="1" t="s">
        <v>1</v>
      </c>
      <c r="O10" s="16">
        <v>1</v>
      </c>
      <c r="P10" s="2">
        <v>2</v>
      </c>
      <c r="Q10" s="1" t="s">
        <v>1</v>
      </c>
      <c r="R10" s="16">
        <v>0</v>
      </c>
    </row>
    <row r="11" spans="1:18">
      <c r="A11" s="5" t="s">
        <v>3</v>
      </c>
      <c r="B11" s="2">
        <v>0</v>
      </c>
      <c r="C11" s="1" t="s">
        <v>1</v>
      </c>
      <c r="D11" s="16">
        <v>1</v>
      </c>
      <c r="G11" s="2">
        <v>3</v>
      </c>
      <c r="H11" s="1" t="s">
        <v>1</v>
      </c>
      <c r="I11" s="16">
        <v>2</v>
      </c>
      <c r="J11" s="2">
        <v>3</v>
      </c>
      <c r="K11" s="1" t="s">
        <v>1</v>
      </c>
      <c r="L11" s="16">
        <v>4</v>
      </c>
      <c r="M11" s="2">
        <v>0</v>
      </c>
      <c r="N11" s="1" t="s">
        <v>1</v>
      </c>
      <c r="O11" s="16">
        <v>3</v>
      </c>
      <c r="P11" s="2">
        <v>0</v>
      </c>
      <c r="Q11" s="1" t="s">
        <v>1</v>
      </c>
      <c r="R11" s="16">
        <v>1</v>
      </c>
    </row>
    <row r="12" spans="1:18" ht="15.75" thickBot="1">
      <c r="A12" s="6" t="s">
        <v>3</v>
      </c>
      <c r="B12" s="3">
        <v>0</v>
      </c>
      <c r="C12" s="4" t="s">
        <v>1</v>
      </c>
      <c r="D12" s="17">
        <v>0</v>
      </c>
      <c r="G12" s="3">
        <v>1</v>
      </c>
      <c r="H12" s="4" t="s">
        <v>1</v>
      </c>
      <c r="I12" s="17">
        <v>1</v>
      </c>
      <c r="J12" s="3">
        <v>0</v>
      </c>
      <c r="K12" s="4" t="s">
        <v>1</v>
      </c>
      <c r="L12" s="17">
        <v>1</v>
      </c>
      <c r="M12" s="3">
        <v>0</v>
      </c>
      <c r="N12" s="4" t="s">
        <v>1</v>
      </c>
      <c r="O12" s="17">
        <v>2</v>
      </c>
      <c r="P12" s="3">
        <v>2</v>
      </c>
      <c r="Q12" s="4" t="s">
        <v>1</v>
      </c>
      <c r="R12" s="17">
        <v>0</v>
      </c>
    </row>
    <row r="13" spans="1:18" ht="15.75" thickBot="1">
      <c r="G13" s="11" t="s">
        <v>8</v>
      </c>
      <c r="H13" s="18">
        <f>IF(G12="",0,SUMPRODUCT(($B$3:$B$12&gt;$D$3:$D$12)*(G$3:G$12&gt;I$3:I$12)+($B$3:$B$12=$D$3:$D$12)*(G$3:G$12=I$3:I$12)+($B$3:$B$12&lt;$D$3:$D$12)*(G$3:G$12&lt;I$3:I$12)))-(H14/10^9)</f>
        <v>5.9999999979999998</v>
      </c>
      <c r="I13" s="18"/>
      <c r="J13" s="11" t="s">
        <v>8</v>
      </c>
      <c r="K13" s="18">
        <f>IF(J12="",0,SUMPRODUCT(($B$3:$B$12&gt;$D$3:$D$12)*(J$3:J$12&gt;L$3:L$12)+($B$3:$B$12=$D$3:$D$12)*(J$3:J$12=L$3:L$12)+($B$3:$B$12&lt;$D$3:$D$12)*(J$3:J$12&lt;L$3:L$12)))-(K14/10^9)</f>
        <v>6.9999999989999999</v>
      </c>
      <c r="L13" s="18"/>
      <c r="M13" s="11" t="s">
        <v>8</v>
      </c>
      <c r="N13" s="18">
        <f>IF(M12="",0,SUMPRODUCT(($B$3:$B$12&gt;$D$3:$D$12)*(M$3:M$12&gt;O$3:O$12)+($B$3:$B$12=$D$3:$D$12)*(M$3:M$12=O$3:O$12)+($B$3:$B$12&lt;$D$3:$D$12)*(M$3:M$12&lt;O$3:O$12)))-(N14/10^9)</f>
        <v>6.9999999989999999</v>
      </c>
      <c r="O13" s="18"/>
      <c r="P13" s="8" t="s">
        <v>8</v>
      </c>
      <c r="Q13" s="18">
        <f>IF(P12="",0,SUMPRODUCT(($B$3:$B$12&gt;$D$3:$D$12)*(P$3:P$12&gt;R$3:R$12)+($B$3:$B$12=$D$3:$D$12)*(P$3:P$12=R$3:R$12)+($B$3:$B$12&lt;$D$3:$D$12)*(P$3:P$12&lt;R$3:R$12)))-(Q14/10^9)</f>
        <v>7.9999999989999999</v>
      </c>
      <c r="R13" s="18"/>
    </row>
    <row r="14" spans="1:18">
      <c r="G14" s="12" t="s">
        <v>9</v>
      </c>
      <c r="H14" s="32">
        <f>IF(G13="",0,SUMPRODUCT(($B$3:$B$12=$D$3:$D$12)*(G$3:G$12=I$3:I$12)))</f>
        <v>2</v>
      </c>
      <c r="I14" s="32"/>
      <c r="J14" s="12" t="s">
        <v>9</v>
      </c>
      <c r="K14" s="32">
        <f>IF(J13="",0,SUMPRODUCT(($B$3:$B$12=$D$3:$D$12)*(J$3:J$12=L$3:L$12)))</f>
        <v>1</v>
      </c>
      <c r="L14" s="32"/>
      <c r="M14" s="12" t="s">
        <v>9</v>
      </c>
      <c r="N14" s="32">
        <f>IF(M13="",0,SUMPRODUCT(($B$3:$B$12=$D$3:$D$12)*(M$3:M$12=O$3:O$12)))</f>
        <v>1</v>
      </c>
      <c r="O14" s="32"/>
      <c r="P14" s="9" t="s">
        <v>9</v>
      </c>
      <c r="Q14" s="32">
        <f>IF(P13="",0,SUMPRODUCT(($B$3:$B$12=$D$3:$D$12)*(P$3:P$12=R$3:R$12)))</f>
        <v>1</v>
      </c>
      <c r="R14" s="32"/>
    </row>
    <row r="15" spans="1:18" ht="15.75" thickBot="1">
      <c r="G15" s="13" t="s">
        <v>10</v>
      </c>
      <c r="H15" s="31">
        <f>IF(G12&lt;&gt;"",H14+H13,0)</f>
        <v>7.9999999979999998</v>
      </c>
      <c r="I15" s="31"/>
      <c r="J15" s="13" t="s">
        <v>10</v>
      </c>
      <c r="K15" s="31">
        <f>K14+K13</f>
        <v>7.9999999989999999</v>
      </c>
      <c r="L15" s="31"/>
      <c r="M15" s="13" t="s">
        <v>10</v>
      </c>
      <c r="N15" s="31">
        <f>N14+N13</f>
        <v>7.9999999989999999</v>
      </c>
      <c r="O15" s="31"/>
      <c r="P15" s="13" t="s">
        <v>10</v>
      </c>
      <c r="Q15" s="31">
        <f>Q14+Q13</f>
        <v>8.9999999989999999</v>
      </c>
      <c r="R15" s="31"/>
    </row>
    <row r="16" spans="1:18">
      <c r="G16" s="19" t="s">
        <v>11</v>
      </c>
      <c r="H16" s="20"/>
      <c r="I16" s="25">
        <f>IF(OR(H15=LARGE(H15:R15,1),H15=LARGE(H15:R15,2),H15=LARGE(H15:R15,3)),H13,0)+IF(OR(K15=LARGE(H15:R15,1),K15=LARGE(H15:R15,2),K15=LARGE(H15:R15,3)),K13,0)+IF(OR(N15=LARGE(H15:R15,1),N15=LARGE(H15:R15,2),N15=LARGE(H15:R15,3)),N13,0)+IF(OR(Q15=LARGE(H15:R15,1),Q15=LARGE(H15:R15,2),Q15=LARGE(H15:R15,3)),Q13,0)</f>
        <v>21.999999997</v>
      </c>
      <c r="J16" s="25"/>
      <c r="K16" s="25"/>
      <c r="L16" s="25"/>
      <c r="M16" s="25"/>
      <c r="N16" s="25"/>
      <c r="O16" s="25"/>
      <c r="P16" s="25"/>
      <c r="Q16" s="25"/>
      <c r="R16" s="26"/>
    </row>
    <row r="17" spans="7:18">
      <c r="G17" s="21" t="s">
        <v>12</v>
      </c>
      <c r="H17" s="22"/>
      <c r="I17" s="27">
        <f>IF(OR(H15=LARGE(H15:R15,1),H15=LARGE(H15:R15,2),H15=LARGE(H15:R15,3)),H14,0)+IF(OR(K15=LARGE(H15:R15,1),K15=LARGE(H15:R15,2),K15=LARGE(H15:R15,3)),K14,0)+IF(OR(N15=LARGE(H15:R15,1),N15=LARGE(H15:R15,2),N15=LARGE(H15:R15,3)),N14,0)+IF(OR(Q15=LARGE(H15:R15,1),Q15=LARGE(H15:R15,2),Q15=LARGE(H15:R15,3)),Q14,0)</f>
        <v>3</v>
      </c>
      <c r="J17" s="27"/>
      <c r="K17" s="27"/>
      <c r="L17" s="27"/>
      <c r="M17" s="27"/>
      <c r="N17" s="27"/>
      <c r="O17" s="27"/>
      <c r="P17" s="27"/>
      <c r="Q17" s="27"/>
      <c r="R17" s="28"/>
    </row>
    <row r="18" spans="7:18" ht="15.75" thickBot="1">
      <c r="G18" s="23" t="s">
        <v>13</v>
      </c>
      <c r="H18" s="24"/>
      <c r="I18" s="29">
        <f>ROUNDUP(SUM(LARGE(H15:R15,{1;2;3})),1)</f>
        <v>25</v>
      </c>
      <c r="J18" s="29"/>
      <c r="K18" s="29"/>
      <c r="L18" s="29"/>
      <c r="M18" s="29"/>
      <c r="N18" s="29"/>
      <c r="O18" s="29"/>
      <c r="P18" s="29"/>
      <c r="Q18" s="29"/>
      <c r="R18" s="30"/>
    </row>
  </sheetData>
  <mergeCells count="24">
    <mergeCell ref="B2:D2"/>
    <mergeCell ref="G1:R1"/>
    <mergeCell ref="G2:I2"/>
    <mergeCell ref="J2:L2"/>
    <mergeCell ref="M2:O2"/>
    <mergeCell ref="P2:R2"/>
    <mergeCell ref="Q14:R14"/>
    <mergeCell ref="K15:L15"/>
    <mergeCell ref="N15:O15"/>
    <mergeCell ref="Q15:R15"/>
    <mergeCell ref="H13:I13"/>
    <mergeCell ref="H14:I14"/>
    <mergeCell ref="N13:O13"/>
    <mergeCell ref="Q13:R13"/>
    <mergeCell ref="K13:L13"/>
    <mergeCell ref="G16:H16"/>
    <mergeCell ref="G17:H17"/>
    <mergeCell ref="G18:H18"/>
    <mergeCell ref="I16:R16"/>
    <mergeCell ref="I17:R17"/>
    <mergeCell ref="I18:R18"/>
    <mergeCell ref="H15:I15"/>
    <mergeCell ref="K14:L14"/>
    <mergeCell ref="N14:O14"/>
  </mergeCells>
  <phoneticPr fontId="1" type="noConversion"/>
  <conditionalFormatting sqref="H15:I15 N15:O15 K15:L15 Q15:R15">
    <cfRule type="expression" dxfId="0" priority="1" stopIfTrue="1">
      <formula>H$15&gt;SMALL($H$15:$R$15,1)</formula>
    </cfRule>
  </conditionalFormatting>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somaintel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guillamet</dc:creator>
  <cp:lastModifiedBy>Dédé</cp:lastModifiedBy>
  <dcterms:created xsi:type="dcterms:W3CDTF">2013-07-05T09:43:37Z</dcterms:created>
  <dcterms:modified xsi:type="dcterms:W3CDTF">2013-07-05T17:09:37Z</dcterms:modified>
</cp:coreProperties>
</file>