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40" yWindow="72" windowWidth="20052" windowHeight="7932"/>
  </bookViews>
  <sheets>
    <sheet name="Feuil1" sheetId="1" r:id="rId1"/>
    <sheet name="Feuil2" sheetId="2" r:id="rId2"/>
    <sheet name="Feuil3" sheetId="3" r:id="rId3"/>
  </sheets>
  <functionGroups builtInGroupCount="18"/>
  <definedNames>
    <definedName name="_xlnm._FilterDatabase" localSheetId="0" hidden="1">Feuil1!$A$4:$Z$54</definedName>
    <definedName name="Fourni">Feuil1!$G$3:$V$3</definedName>
    <definedName name="_xlnm.Print_Area" localSheetId="0">Feuil1!$A$1:$N$56</definedName>
  </definedNames>
  <calcPr calcId="152511"/>
</workbook>
</file>

<file path=xl/calcChain.xml><?xml version="1.0" encoding="utf-8"?>
<calcChain xmlns="http://schemas.openxmlformats.org/spreadsheetml/2006/main">
  <c r="F5" i="1" l="1"/>
  <c r="F8" i="1"/>
  <c r="F12" i="1"/>
  <c r="F16" i="1"/>
  <c r="F20" i="1"/>
  <c r="F24" i="1"/>
  <c r="F28" i="1"/>
  <c r="F36" i="1"/>
  <c r="F17" i="1"/>
  <c r="F29" i="1"/>
  <c r="F37" i="1"/>
  <c r="F18" i="1"/>
  <c r="F30" i="1"/>
  <c r="F11" i="1"/>
  <c r="F15" i="1"/>
  <c r="F19" i="1"/>
  <c r="F23" i="1"/>
  <c r="F27" i="1"/>
  <c r="F31" i="1"/>
  <c r="F35" i="1"/>
  <c r="F32" i="1"/>
  <c r="F9" i="1"/>
  <c r="F13" i="1"/>
  <c r="F21" i="1"/>
  <c r="F25" i="1"/>
  <c r="F33" i="1"/>
  <c r="F10" i="1"/>
  <c r="F14" i="1"/>
  <c r="F22" i="1"/>
  <c r="F26" i="1"/>
  <c r="F34" i="1"/>
  <c r="F6" i="1"/>
  <c r="F7" i="1"/>
  <c r="D6" i="1" l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5" i="1"/>
  <c r="E5" i="1" s="1"/>
  <c r="E56" i="1" s="1"/>
  <c r="H16" i="1" l="1"/>
  <c r="H5" i="1"/>
  <c r="J5" i="1"/>
  <c r="Z5" i="1"/>
  <c r="Z10" i="1"/>
  <c r="Z7" i="1"/>
  <c r="Z12" i="1"/>
  <c r="Z8" i="1"/>
  <c r="Z6" i="1"/>
  <c r="Z11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X5" i="1"/>
  <c r="X10" i="1"/>
  <c r="X7" i="1"/>
  <c r="X12" i="1"/>
  <c r="X8" i="1"/>
  <c r="X6" i="1"/>
  <c r="X11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V5" i="1"/>
  <c r="V10" i="1"/>
  <c r="V7" i="1"/>
  <c r="V12" i="1"/>
  <c r="V8" i="1"/>
  <c r="V6" i="1"/>
  <c r="V11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T5" i="1"/>
  <c r="T10" i="1"/>
  <c r="T7" i="1"/>
  <c r="T12" i="1"/>
  <c r="T8" i="1"/>
  <c r="T6" i="1"/>
  <c r="T11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R5" i="1"/>
  <c r="R10" i="1"/>
  <c r="R7" i="1"/>
  <c r="R12" i="1"/>
  <c r="R8" i="1"/>
  <c r="R6" i="1"/>
  <c r="R11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P5" i="1"/>
  <c r="P10" i="1"/>
  <c r="P7" i="1"/>
  <c r="P12" i="1"/>
  <c r="P8" i="1"/>
  <c r="P6" i="1"/>
  <c r="P11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N5" i="1"/>
  <c r="N10" i="1"/>
  <c r="N7" i="1"/>
  <c r="N12" i="1"/>
  <c r="N8" i="1"/>
  <c r="N6" i="1"/>
  <c r="N11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L5" i="1"/>
  <c r="L10" i="1"/>
  <c r="L7" i="1"/>
  <c r="L12" i="1"/>
  <c r="L8" i="1"/>
  <c r="L6" i="1"/>
  <c r="L11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J10" i="1"/>
  <c r="J7" i="1"/>
  <c r="J12" i="1"/>
  <c r="J8" i="1"/>
  <c r="J6" i="1"/>
  <c r="J11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10" i="1"/>
  <c r="H7" i="1"/>
  <c r="H12" i="1"/>
  <c r="H8" i="1"/>
  <c r="H6" i="1"/>
  <c r="H11" i="1"/>
  <c r="H13" i="1"/>
  <c r="H14" i="1"/>
  <c r="H15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P54" i="1"/>
  <c r="H33" i="1"/>
  <c r="H34" i="1"/>
  <c r="H35" i="1"/>
  <c r="H36" i="1"/>
  <c r="H37" i="1"/>
  <c r="H38" i="1"/>
  <c r="J9" i="1"/>
  <c r="L9" i="1"/>
  <c r="N9" i="1"/>
  <c r="P9" i="1"/>
  <c r="R9" i="1"/>
  <c r="T9" i="1"/>
  <c r="V9" i="1"/>
  <c r="X9" i="1"/>
  <c r="Z9" i="1"/>
  <c r="H9" i="1"/>
  <c r="V56" i="1" l="1"/>
  <c r="J56" i="1"/>
  <c r="R56" i="1"/>
  <c r="P56" i="1"/>
  <c r="L56" i="1"/>
  <c r="X56" i="1"/>
  <c r="N56" i="1"/>
  <c r="Z56" i="1"/>
  <c r="H56" i="1"/>
  <c r="T56" i="1"/>
</calcChain>
</file>

<file path=xl/sharedStrings.xml><?xml version="1.0" encoding="utf-8"?>
<sst xmlns="http://schemas.openxmlformats.org/spreadsheetml/2006/main" count="115" uniqueCount="56">
  <si>
    <t>Produit</t>
  </si>
  <si>
    <t>SAMSE</t>
  </si>
  <si>
    <t>PHILIBERT</t>
  </si>
  <si>
    <t>DIDIER</t>
  </si>
  <si>
    <t>POINP P TP</t>
  </si>
  <si>
    <t>PUM PLASTIQUE</t>
  </si>
  <si>
    <t>FRANCE BONHOMME</t>
  </si>
  <si>
    <t>CHRISTO</t>
  </si>
  <si>
    <t>LAMBERTON</t>
  </si>
  <si>
    <t>RODET</t>
  </si>
  <si>
    <t>PARTEO</t>
  </si>
  <si>
    <t>Quantité</t>
  </si>
  <si>
    <t xml:space="preserve">Prix unitaire </t>
  </si>
  <si>
    <t>Total ligne</t>
  </si>
  <si>
    <t>Total</t>
  </si>
  <si>
    <t>TOTAL</t>
  </si>
  <si>
    <t>Unité</t>
  </si>
  <si>
    <t>CHANTIER  ST JULIEN</t>
  </si>
  <si>
    <t>ML</t>
  </si>
  <si>
    <t>CR8 D60</t>
  </si>
  <si>
    <t>TAG 32 D200</t>
  </si>
  <si>
    <t>TABOURET PASSAGE DIRECT D 315X160</t>
  </si>
  <si>
    <t>UN</t>
  </si>
  <si>
    <t>REGARD HYDRAULIQUE D300 C250</t>
  </si>
  <si>
    <t>REGARD CHAUSSEE OPTIMA D 400</t>
  </si>
  <si>
    <t>GRILLAGE AVERTISSEUR BLEU</t>
  </si>
  <si>
    <t>GRILLAGE AVERTISSEUR MARRON</t>
  </si>
  <si>
    <t>TUBE COOLFLEX UNO D 32/76</t>
  </si>
  <si>
    <t>TUYAUX PEHD D32 LONG.100ML</t>
  </si>
  <si>
    <t>TUYAUX PEHD D40 LONG.50 ML</t>
  </si>
  <si>
    <t>TUYAUX PEHD D40 LONG.100 ML</t>
  </si>
  <si>
    <t>TUYAUX PEHD D75 LONG.100 ML</t>
  </si>
  <si>
    <t>MANCHON PN16 D32</t>
  </si>
  <si>
    <t>MANCHON PN16 D40</t>
  </si>
  <si>
    <t>MANCHON PN16 D75</t>
  </si>
  <si>
    <t>TE FONTE D 100/60</t>
  </si>
  <si>
    <t>BRIDE MAJOR STOP D 100</t>
  </si>
  <si>
    <t>ROBINET VANNE EURO 20 D100</t>
  </si>
  <si>
    <t>ROBINET VANNE EURO 20 D65</t>
  </si>
  <si>
    <t>BRIDE MAJOR STOP D 75</t>
  </si>
  <si>
    <t>TE FONTE D 60/40</t>
  </si>
  <si>
    <t>VANNE EURO PN10 D40</t>
  </si>
  <si>
    <t>BRIDE MAJOR STOP D40</t>
  </si>
  <si>
    <t xml:space="preserve">PURGEUR AVEC ROBINET ARET D40 50 60 </t>
  </si>
  <si>
    <t>COLLIER PRISE EN CHARGE PB D75</t>
  </si>
  <si>
    <t>ROBINET PRISE LATER LAITON D32</t>
  </si>
  <si>
    <t>TUBE ALLONGE COLLERETE D90 X820 MM</t>
  </si>
  <si>
    <t xml:space="preserve">BOUCHE A CLE EXAGONALE </t>
  </si>
  <si>
    <t xml:space="preserve">BOUCHE A CLE TETE RONDE </t>
  </si>
  <si>
    <t>TABERNACLE HT 25</t>
  </si>
  <si>
    <t>REGARD COMPOZIT 600 ISO.RENF. 12,5T</t>
  </si>
  <si>
    <t>KIT ETRIER AVEC ROB.EXT 3X3/4</t>
  </si>
  <si>
    <t>Prix unitaire plus bas</t>
  </si>
  <si>
    <t>Fournisseur plus bas</t>
  </si>
  <si>
    <t>CR8 D200+A5</t>
  </si>
  <si>
    <t>Total ligne plus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</si>
</sst>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0" borderId="1" xfId="0" applyNumberFormat="1" applyBorder="1" applyProtection="1">
      <protection locked="0"/>
    </xf>
    <xf numFmtId="164" fontId="0" fillId="0" borderId="3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164" fontId="0" fillId="0" borderId="3" xfId="0" applyNumberFormat="1" applyBorder="1" applyProtection="1"/>
    <xf numFmtId="0" fontId="0" fillId="0" borderId="0" xfId="0" applyProtection="1"/>
    <xf numFmtId="164" fontId="0" fillId="0" borderId="4" xfId="0" applyNumberFormat="1" applyBorder="1" applyProtection="1"/>
    <xf numFmtId="164" fontId="1" fillId="2" borderId="1" xfId="0" applyNumberFormat="1" applyFon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3" borderId="1" xfId="0" applyNumberFormat="1" applyFill="1" applyBorder="1" applyProtection="1">
      <protection locked="0"/>
    </xf>
    <xf numFmtId="0" fontId="0" fillId="3" borderId="0" xfId="0" applyFill="1" applyProtection="1">
      <protection locked="0"/>
    </xf>
    <xf numFmtId="0" fontId="2" fillId="4" borderId="13" xfId="0" applyFont="1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2" fontId="3" fillId="0" borderId="3" xfId="0" applyNumberFormat="1" applyFont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0" borderId="0" xfId="0" applyFont="1"/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AF62"/>
  <sheetViews>
    <sheetView tabSelected="1" workbookViewId="0">
      <pane xSplit="6" ySplit="4" topLeftCell="L5" activePane="bottomRight" state="frozen"/>
      <selection pane="topRight" activeCell="F1" sqref="F1"/>
      <selection pane="bottomLeft" activeCell="A5" sqref="A5"/>
      <selection pane="bottomRight" activeCell="F16" sqref="F16"/>
    </sheetView>
  </sheetViews>
  <sheetFormatPr baseColWidth="10" defaultRowHeight="14.4" x14ac:dyDescent="0.3"/>
  <cols>
    <col min="1" max="1" width="37.6640625" customWidth="1"/>
    <col min="2" max="2" width="11.109375" style="1" customWidth="1"/>
    <col min="3" max="3" width="13.6640625" customWidth="1"/>
    <col min="4" max="4" width="22.109375" customWidth="1"/>
    <col min="5" max="5" width="13.109375" customWidth="1"/>
    <col min="6" max="6" width="45.21875" customWidth="1"/>
    <col min="7" max="7" width="13.5546875" customWidth="1"/>
    <col min="8" max="8" width="11.44140625" customWidth="1"/>
    <col min="9" max="9" width="12.88671875" customWidth="1"/>
    <col min="10" max="11" width="11.5546875" customWidth="1"/>
    <col min="12" max="12" width="11.44140625" customWidth="1"/>
    <col min="13" max="13" width="14.44140625" customWidth="1"/>
    <col min="14" max="14" width="17" customWidth="1"/>
    <col min="15" max="15" width="17.6640625" customWidth="1"/>
    <col min="16" max="16" width="16.109375" customWidth="1"/>
    <col min="17" max="17" width="15.109375" customWidth="1"/>
    <col min="18" max="18" width="17.33203125" customWidth="1"/>
    <col min="19" max="19" width="15.44140625" customWidth="1"/>
    <col min="20" max="20" width="14" customWidth="1"/>
    <col min="21" max="21" width="13.33203125" customWidth="1"/>
    <col min="22" max="22" width="13.5546875" customWidth="1"/>
    <col min="23" max="23" width="13.5546875" hidden="1" customWidth="1"/>
    <col min="24" max="24" width="11.44140625" hidden="1" customWidth="1"/>
    <col min="25" max="25" width="11.6640625" hidden="1" customWidth="1"/>
    <col min="26" max="26" width="11.44140625" hidden="1" customWidth="1"/>
    <col min="28" max="28" width="12.88671875" customWidth="1"/>
  </cols>
  <sheetData>
    <row r="1" spans="1:32" x14ac:dyDescent="0.3">
      <c r="A1" s="2" t="s">
        <v>17</v>
      </c>
      <c r="B1" s="3"/>
      <c r="C1" s="2"/>
      <c r="D1" s="2"/>
      <c r="E1" s="3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ht="14.25" customHeight="1" thickBot="1" x14ac:dyDescent="0.35">
      <c r="A2" s="2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14.25" customHeight="1" thickBot="1" x14ac:dyDescent="0.35">
      <c r="A3" s="2"/>
      <c r="B3" s="3"/>
      <c r="C3" s="2"/>
      <c r="D3" s="2"/>
      <c r="E3" s="2"/>
      <c r="F3" s="2"/>
      <c r="G3" s="35" t="s">
        <v>1</v>
      </c>
      <c r="H3" s="33"/>
      <c r="I3" s="33" t="s">
        <v>2</v>
      </c>
      <c r="J3" s="33"/>
      <c r="K3" s="33" t="s">
        <v>3</v>
      </c>
      <c r="L3" s="33"/>
      <c r="M3" s="33" t="s">
        <v>4</v>
      </c>
      <c r="N3" s="33"/>
      <c r="O3" s="33" t="s">
        <v>5</v>
      </c>
      <c r="P3" s="33"/>
      <c r="Q3" s="33" t="s">
        <v>6</v>
      </c>
      <c r="R3" s="33"/>
      <c r="S3" s="33" t="s">
        <v>7</v>
      </c>
      <c r="T3" s="33"/>
      <c r="U3" s="33" t="s">
        <v>8</v>
      </c>
      <c r="V3" s="33"/>
      <c r="W3" s="33" t="s">
        <v>9</v>
      </c>
      <c r="X3" s="33"/>
      <c r="Y3" s="33" t="s">
        <v>10</v>
      </c>
      <c r="Z3" s="34"/>
      <c r="AA3" s="2"/>
      <c r="AB3" s="2"/>
      <c r="AC3" s="2"/>
      <c r="AD3" s="2"/>
      <c r="AE3" s="2"/>
      <c r="AF3" s="2"/>
    </row>
    <row r="4" spans="1:32" ht="15" thickBot="1" x14ac:dyDescent="0.35">
      <c r="A4" s="4" t="s">
        <v>0</v>
      </c>
      <c r="B4" s="5" t="s">
        <v>16</v>
      </c>
      <c r="C4" s="5" t="s">
        <v>11</v>
      </c>
      <c r="D4" s="26" t="s">
        <v>52</v>
      </c>
      <c r="E4" s="29" t="s">
        <v>55</v>
      </c>
      <c r="F4" s="27" t="s">
        <v>53</v>
      </c>
      <c r="G4" s="6" t="s">
        <v>12</v>
      </c>
      <c r="H4" s="7" t="s">
        <v>13</v>
      </c>
      <c r="I4" s="7" t="s">
        <v>12</v>
      </c>
      <c r="J4" s="7" t="s">
        <v>13</v>
      </c>
      <c r="K4" s="7" t="s">
        <v>12</v>
      </c>
      <c r="L4" s="7" t="s">
        <v>13</v>
      </c>
      <c r="M4" s="7" t="s">
        <v>12</v>
      </c>
      <c r="N4" s="7" t="s">
        <v>13</v>
      </c>
      <c r="O4" s="7" t="s">
        <v>12</v>
      </c>
      <c r="P4" s="7" t="s">
        <v>13</v>
      </c>
      <c r="Q4" s="7" t="s">
        <v>12</v>
      </c>
      <c r="R4" s="7" t="s">
        <v>13</v>
      </c>
      <c r="S4" s="7" t="s">
        <v>12</v>
      </c>
      <c r="T4" s="7" t="s">
        <v>13</v>
      </c>
      <c r="U4" s="7" t="s">
        <v>12</v>
      </c>
      <c r="V4" s="7" t="s">
        <v>13</v>
      </c>
      <c r="W4" s="7" t="s">
        <v>12</v>
      </c>
      <c r="X4" s="7" t="s">
        <v>13</v>
      </c>
      <c r="Y4" s="7" t="s">
        <v>12</v>
      </c>
      <c r="Z4" s="8" t="s">
        <v>13</v>
      </c>
      <c r="AA4" s="2"/>
      <c r="AB4" s="2"/>
      <c r="AC4" s="2"/>
      <c r="AD4" s="2"/>
      <c r="AE4" s="2"/>
      <c r="AF4" s="2"/>
    </row>
    <row r="5" spans="1:32" ht="15.6" x14ac:dyDescent="0.3">
      <c r="A5" s="9" t="s">
        <v>54</v>
      </c>
      <c r="B5" s="10" t="s">
        <v>18</v>
      </c>
      <c r="C5" s="11">
        <v>600</v>
      </c>
      <c r="D5" s="28">
        <f>MIN(G5,I5,K5,M5,O5,Q5,S5,U5)</f>
        <v>4.6500000000000004</v>
      </c>
      <c r="E5" s="28">
        <f>D5*C5</f>
        <v>2790</v>
      </c>
      <c r="F5" s="28" t="str">
        <f>RechercheMultiples(D5,G5:V5,$G$3:$V$3,"")</f>
        <v>FRANCE BONHOMME</v>
      </c>
      <c r="G5" s="12"/>
      <c r="H5" s="19">
        <f t="shared" ref="H5:H36" si="0">$C5*G5</f>
        <v>0</v>
      </c>
      <c r="I5" s="12"/>
      <c r="J5" s="19">
        <f t="shared" ref="J5:J36" si="1">$C5*I5</f>
        <v>0</v>
      </c>
      <c r="K5" s="12"/>
      <c r="L5" s="19">
        <f t="shared" ref="L5:L36" si="2">$C5*K5</f>
        <v>0</v>
      </c>
      <c r="M5" s="12">
        <v>4.75</v>
      </c>
      <c r="N5" s="19">
        <f t="shared" ref="N5:N36" si="3">$C5*M5</f>
        <v>2850</v>
      </c>
      <c r="O5" s="12">
        <v>4.75</v>
      </c>
      <c r="P5" s="19">
        <f t="shared" ref="P5:P36" si="4">$C5*O5</f>
        <v>2850</v>
      </c>
      <c r="Q5" s="12">
        <v>4.6500000000000004</v>
      </c>
      <c r="R5" s="19">
        <f t="shared" ref="R5:R36" si="5">$C5*Q5</f>
        <v>2790</v>
      </c>
      <c r="S5" s="12">
        <v>4.75</v>
      </c>
      <c r="T5" s="19">
        <f t="shared" ref="T5:T36" si="6">$C5*S5</f>
        <v>2850</v>
      </c>
      <c r="U5" s="12">
        <v>4.8499999999999996</v>
      </c>
      <c r="V5" s="19">
        <f t="shared" ref="V5:V36" si="7">$C5*U5</f>
        <v>2910</v>
      </c>
      <c r="W5" s="12"/>
      <c r="X5" s="19">
        <f t="shared" ref="X5:X36" si="8">$C5*W5</f>
        <v>0</v>
      </c>
      <c r="Y5" s="12"/>
      <c r="Z5" s="19">
        <f t="shared" ref="Z5:Z36" si="9">$C5*Y5</f>
        <v>0</v>
      </c>
      <c r="AA5" s="2"/>
      <c r="AB5" s="2"/>
      <c r="AC5" s="2"/>
      <c r="AD5" s="2"/>
      <c r="AE5" s="2"/>
      <c r="AF5" s="2"/>
    </row>
    <row r="6" spans="1:32" ht="15.6" x14ac:dyDescent="0.3">
      <c r="A6" s="13" t="s">
        <v>19</v>
      </c>
      <c r="B6" s="14" t="s">
        <v>18</v>
      </c>
      <c r="C6" s="11">
        <v>102</v>
      </c>
      <c r="D6" s="28">
        <f>MIN(G6,I6,K6,M6,O6,Q6,S6,U6)</f>
        <v>3.44</v>
      </c>
      <c r="E6" s="28">
        <f t="shared" ref="E6:E37" si="10">D6*C6</f>
        <v>350.88</v>
      </c>
      <c r="F6" s="28" t="str">
        <f t="shared" ref="F5:F6" si="11">RechercheMultiples(D6,G6:V6,$G$3:$V$3,"")</f>
        <v>SAMSE, POINP P TP, PUM PLASTIQUE, CHRISTO</v>
      </c>
      <c r="G6" s="15">
        <v>3.44</v>
      </c>
      <c r="H6" s="19">
        <f t="shared" si="0"/>
        <v>350.88</v>
      </c>
      <c r="I6" s="15"/>
      <c r="J6" s="19">
        <f t="shared" si="1"/>
        <v>0</v>
      </c>
      <c r="K6" s="15"/>
      <c r="L6" s="19">
        <f t="shared" si="2"/>
        <v>0</v>
      </c>
      <c r="M6" s="15">
        <v>3.44</v>
      </c>
      <c r="N6" s="19">
        <f t="shared" si="3"/>
        <v>350.88</v>
      </c>
      <c r="O6" s="15">
        <v>3.44</v>
      </c>
      <c r="P6" s="19">
        <f t="shared" si="4"/>
        <v>350.88</v>
      </c>
      <c r="Q6" s="15">
        <v>3.55</v>
      </c>
      <c r="R6" s="19">
        <f t="shared" si="5"/>
        <v>362.09999999999997</v>
      </c>
      <c r="S6" s="15">
        <v>3.44</v>
      </c>
      <c r="T6" s="19">
        <f t="shared" si="6"/>
        <v>350.88</v>
      </c>
      <c r="U6" s="15">
        <v>3.56</v>
      </c>
      <c r="V6" s="19">
        <f t="shared" si="7"/>
        <v>363.12</v>
      </c>
      <c r="W6" s="15"/>
      <c r="X6" s="19">
        <f t="shared" si="8"/>
        <v>0</v>
      </c>
      <c r="Y6" s="15"/>
      <c r="Z6" s="19">
        <f t="shared" si="9"/>
        <v>0</v>
      </c>
      <c r="AA6" s="2"/>
      <c r="AB6" s="2"/>
      <c r="AC6" s="2"/>
      <c r="AD6" s="2"/>
      <c r="AE6" s="2"/>
      <c r="AF6" s="2"/>
    </row>
    <row r="7" spans="1:32" ht="15.6" x14ac:dyDescent="0.3">
      <c r="A7" s="13" t="s">
        <v>20</v>
      </c>
      <c r="B7" s="14" t="s">
        <v>18</v>
      </c>
      <c r="C7" s="11">
        <v>60</v>
      </c>
      <c r="D7" s="28">
        <f t="shared" ref="D7:D37" si="12">MIN(G7,I7,K7,M7,O7,Q7,S7,U7)</f>
        <v>28</v>
      </c>
      <c r="E7" s="28">
        <f t="shared" si="10"/>
        <v>1680</v>
      </c>
      <c r="F7" s="28" t="str">
        <f>RechercheMultiples(D7,G7:V7,$G$3:$V$3,"")</f>
        <v>POINP P TP, PUM PLASTIQUE, CHRISTO, LAMBERTON</v>
      </c>
      <c r="G7" s="15"/>
      <c r="H7" s="19">
        <f t="shared" si="0"/>
        <v>0</v>
      </c>
      <c r="I7" s="15"/>
      <c r="J7" s="19">
        <f t="shared" si="1"/>
        <v>0</v>
      </c>
      <c r="K7" s="15"/>
      <c r="L7" s="19">
        <f t="shared" si="2"/>
        <v>0</v>
      </c>
      <c r="M7" s="15">
        <v>28</v>
      </c>
      <c r="N7" s="19">
        <f t="shared" si="3"/>
        <v>1680</v>
      </c>
      <c r="O7" s="24">
        <v>28</v>
      </c>
      <c r="P7" s="19">
        <f t="shared" si="4"/>
        <v>1680</v>
      </c>
      <c r="Q7" s="15">
        <v>29.06</v>
      </c>
      <c r="R7" s="19">
        <f t="shared" si="5"/>
        <v>1743.6</v>
      </c>
      <c r="S7" s="15">
        <v>28</v>
      </c>
      <c r="T7" s="19">
        <f t="shared" si="6"/>
        <v>1680</v>
      </c>
      <c r="U7" s="15">
        <v>28</v>
      </c>
      <c r="V7" s="19">
        <f t="shared" si="7"/>
        <v>1680</v>
      </c>
      <c r="W7" s="15"/>
      <c r="X7" s="19">
        <f t="shared" si="8"/>
        <v>0</v>
      </c>
      <c r="Y7" s="15"/>
      <c r="Z7" s="19">
        <f t="shared" si="9"/>
        <v>0</v>
      </c>
      <c r="AA7" s="2"/>
      <c r="AB7" s="2"/>
      <c r="AC7" s="2"/>
      <c r="AD7" s="2"/>
      <c r="AE7" s="2"/>
      <c r="AF7" s="2"/>
    </row>
    <row r="8" spans="1:32" ht="15.6" x14ac:dyDescent="0.3">
      <c r="A8" s="13" t="s">
        <v>21</v>
      </c>
      <c r="B8" s="14" t="s">
        <v>22</v>
      </c>
      <c r="C8" s="11">
        <v>21</v>
      </c>
      <c r="D8" s="28">
        <f t="shared" si="12"/>
        <v>13.9</v>
      </c>
      <c r="E8" s="28">
        <f t="shared" si="10"/>
        <v>291.90000000000003</v>
      </c>
      <c r="F8" s="28" t="str">
        <f t="shared" ref="F8:F37" si="13">RechercheMultiples(D8,G8:V8,$G$3:$V$3,"")</f>
        <v>POINP P TP, CHRISTO</v>
      </c>
      <c r="G8" s="15"/>
      <c r="H8" s="19">
        <f t="shared" si="0"/>
        <v>0</v>
      </c>
      <c r="I8" s="15"/>
      <c r="J8" s="19">
        <f t="shared" si="1"/>
        <v>0</v>
      </c>
      <c r="K8" s="15"/>
      <c r="L8" s="19">
        <f t="shared" si="2"/>
        <v>0</v>
      </c>
      <c r="M8" s="15">
        <v>13.9</v>
      </c>
      <c r="N8" s="19">
        <f t="shared" si="3"/>
        <v>291.90000000000003</v>
      </c>
      <c r="O8" s="15">
        <v>14.5</v>
      </c>
      <c r="P8" s="19">
        <f t="shared" si="4"/>
        <v>304.5</v>
      </c>
      <c r="Q8" s="15">
        <v>14.9</v>
      </c>
      <c r="R8" s="19">
        <f t="shared" si="5"/>
        <v>312.90000000000003</v>
      </c>
      <c r="S8" s="15">
        <v>13.9</v>
      </c>
      <c r="T8" s="19">
        <f t="shared" si="6"/>
        <v>291.90000000000003</v>
      </c>
      <c r="U8" s="15">
        <v>14.5</v>
      </c>
      <c r="V8" s="19">
        <f t="shared" si="7"/>
        <v>304.5</v>
      </c>
      <c r="W8" s="15"/>
      <c r="X8" s="19">
        <f t="shared" si="8"/>
        <v>0</v>
      </c>
      <c r="Y8" s="15"/>
      <c r="Z8" s="19">
        <f t="shared" si="9"/>
        <v>0</v>
      </c>
      <c r="AB8" s="2"/>
      <c r="AC8" s="2"/>
      <c r="AD8" s="2"/>
      <c r="AE8" s="2"/>
      <c r="AF8" s="2"/>
    </row>
    <row r="9" spans="1:32" ht="15.6" x14ac:dyDescent="0.3">
      <c r="A9" s="13" t="s">
        <v>23</v>
      </c>
      <c r="B9" s="14" t="s">
        <v>22</v>
      </c>
      <c r="C9" s="11">
        <v>21</v>
      </c>
      <c r="D9" s="28">
        <f t="shared" si="12"/>
        <v>28.5</v>
      </c>
      <c r="E9" s="28">
        <f t="shared" si="10"/>
        <v>598.5</v>
      </c>
      <c r="F9" s="28" t="str">
        <f t="shared" si="13"/>
        <v>FRANCE BONHOMME</v>
      </c>
      <c r="G9" s="15"/>
      <c r="H9" s="19">
        <f t="shared" si="0"/>
        <v>0</v>
      </c>
      <c r="I9" s="15"/>
      <c r="J9" s="19">
        <f t="shared" si="1"/>
        <v>0</v>
      </c>
      <c r="K9" s="15"/>
      <c r="L9" s="19">
        <f t="shared" si="2"/>
        <v>0</v>
      </c>
      <c r="M9" s="15">
        <v>30</v>
      </c>
      <c r="N9" s="19">
        <f t="shared" si="3"/>
        <v>630</v>
      </c>
      <c r="O9" s="15">
        <v>29</v>
      </c>
      <c r="P9" s="19">
        <f t="shared" si="4"/>
        <v>609</v>
      </c>
      <c r="Q9" s="15">
        <v>28.5</v>
      </c>
      <c r="R9" s="19">
        <f t="shared" si="5"/>
        <v>598.5</v>
      </c>
      <c r="S9" s="15">
        <v>30</v>
      </c>
      <c r="T9" s="19">
        <f t="shared" si="6"/>
        <v>630</v>
      </c>
      <c r="U9" s="15">
        <v>29</v>
      </c>
      <c r="V9" s="19">
        <f t="shared" si="7"/>
        <v>609</v>
      </c>
      <c r="W9" s="15"/>
      <c r="X9" s="19">
        <f t="shared" si="8"/>
        <v>0</v>
      </c>
      <c r="Y9" s="15"/>
      <c r="Z9" s="19">
        <f t="shared" si="9"/>
        <v>0</v>
      </c>
      <c r="AA9" s="2"/>
      <c r="AB9" s="2"/>
      <c r="AC9" s="2"/>
      <c r="AD9" s="2"/>
      <c r="AE9" s="2"/>
      <c r="AF9" s="2"/>
    </row>
    <row r="10" spans="1:32" ht="15.6" x14ac:dyDescent="0.3">
      <c r="A10" s="13" t="s">
        <v>24</v>
      </c>
      <c r="B10" s="14" t="s">
        <v>22</v>
      </c>
      <c r="C10" s="11">
        <v>26</v>
      </c>
      <c r="D10" s="28">
        <f t="shared" si="12"/>
        <v>94</v>
      </c>
      <c r="E10" s="28">
        <f t="shared" si="10"/>
        <v>2444</v>
      </c>
      <c r="F10" s="28" t="str">
        <f t="shared" si="13"/>
        <v>POINP P TP, CHRISTO</v>
      </c>
      <c r="G10" s="15"/>
      <c r="H10" s="19">
        <f t="shared" si="0"/>
        <v>0</v>
      </c>
      <c r="I10" s="15"/>
      <c r="J10" s="19">
        <f t="shared" si="1"/>
        <v>0</v>
      </c>
      <c r="K10" s="15"/>
      <c r="L10" s="19">
        <f t="shared" si="2"/>
        <v>0</v>
      </c>
      <c r="M10" s="15">
        <v>94</v>
      </c>
      <c r="N10" s="19">
        <f t="shared" si="3"/>
        <v>2444</v>
      </c>
      <c r="O10" s="15">
        <v>96</v>
      </c>
      <c r="P10" s="19">
        <f t="shared" si="4"/>
        <v>2496</v>
      </c>
      <c r="Q10" s="15">
        <v>96</v>
      </c>
      <c r="R10" s="19">
        <f t="shared" si="5"/>
        <v>2496</v>
      </c>
      <c r="S10" s="15">
        <v>94</v>
      </c>
      <c r="T10" s="19">
        <f t="shared" si="6"/>
        <v>2444</v>
      </c>
      <c r="U10" s="15">
        <v>96</v>
      </c>
      <c r="V10" s="19">
        <f t="shared" si="7"/>
        <v>2496</v>
      </c>
      <c r="W10" s="15"/>
      <c r="X10" s="19">
        <f t="shared" si="8"/>
        <v>0</v>
      </c>
      <c r="Y10" s="15"/>
      <c r="Z10" s="19">
        <f t="shared" si="9"/>
        <v>0</v>
      </c>
      <c r="AA10" s="2"/>
      <c r="AB10" s="2"/>
      <c r="AC10" s="2"/>
      <c r="AD10" s="2"/>
      <c r="AE10" s="2"/>
      <c r="AF10" s="2"/>
    </row>
    <row r="11" spans="1:32" ht="15.6" x14ac:dyDescent="0.3">
      <c r="A11" s="13" t="s">
        <v>25</v>
      </c>
      <c r="B11" s="14" t="s">
        <v>22</v>
      </c>
      <c r="C11" s="11">
        <v>5</v>
      </c>
      <c r="D11" s="28">
        <f t="shared" si="12"/>
        <v>7.9</v>
      </c>
      <c r="E11" s="28">
        <f t="shared" si="10"/>
        <v>39.5</v>
      </c>
      <c r="F11" s="28" t="str">
        <f t="shared" si="13"/>
        <v>POINP P TP</v>
      </c>
      <c r="G11" s="15"/>
      <c r="H11" s="19">
        <f t="shared" si="0"/>
        <v>0</v>
      </c>
      <c r="I11" s="15"/>
      <c r="J11" s="19">
        <f t="shared" si="1"/>
        <v>0</v>
      </c>
      <c r="K11" s="15"/>
      <c r="L11" s="19">
        <f t="shared" si="2"/>
        <v>0</v>
      </c>
      <c r="M11" s="15">
        <v>7.9</v>
      </c>
      <c r="N11" s="19">
        <f t="shared" si="3"/>
        <v>39.5</v>
      </c>
      <c r="O11" s="15">
        <v>8.4499999999999993</v>
      </c>
      <c r="P11" s="19">
        <f t="shared" si="4"/>
        <v>42.25</v>
      </c>
      <c r="Q11" s="15">
        <v>8.5</v>
      </c>
      <c r="R11" s="19">
        <f t="shared" si="5"/>
        <v>42.5</v>
      </c>
      <c r="S11" s="15">
        <v>9.33</v>
      </c>
      <c r="T11" s="19">
        <f t="shared" si="6"/>
        <v>46.65</v>
      </c>
      <c r="U11" s="15">
        <v>8</v>
      </c>
      <c r="V11" s="19">
        <f t="shared" si="7"/>
        <v>40</v>
      </c>
      <c r="W11" s="15"/>
      <c r="X11" s="19">
        <f t="shared" si="8"/>
        <v>0</v>
      </c>
      <c r="Y11" s="15"/>
      <c r="Z11" s="19">
        <f t="shared" si="9"/>
        <v>0</v>
      </c>
      <c r="AA11" s="2"/>
      <c r="AB11" s="2"/>
      <c r="AC11" s="2"/>
      <c r="AD11" s="2"/>
      <c r="AE11" s="2"/>
      <c r="AF11" s="2"/>
    </row>
    <row r="12" spans="1:32" ht="15.6" x14ac:dyDescent="0.3">
      <c r="A12" s="13" t="s">
        <v>26</v>
      </c>
      <c r="B12" s="14" t="s">
        <v>22</v>
      </c>
      <c r="C12" s="11">
        <v>8</v>
      </c>
      <c r="D12" s="28">
        <f t="shared" si="12"/>
        <v>7.9</v>
      </c>
      <c r="E12" s="28">
        <f t="shared" si="10"/>
        <v>63.2</v>
      </c>
      <c r="F12" s="28" t="str">
        <f t="shared" si="13"/>
        <v>POINP P TP</v>
      </c>
      <c r="G12" s="15"/>
      <c r="H12" s="19">
        <f t="shared" si="0"/>
        <v>0</v>
      </c>
      <c r="I12" s="15"/>
      <c r="J12" s="19">
        <f t="shared" si="1"/>
        <v>0</v>
      </c>
      <c r="K12" s="15"/>
      <c r="L12" s="19">
        <f t="shared" si="2"/>
        <v>0</v>
      </c>
      <c r="M12" s="15">
        <v>7.9</v>
      </c>
      <c r="N12" s="19">
        <f t="shared" si="3"/>
        <v>63.2</v>
      </c>
      <c r="O12" s="15">
        <v>8.4499999999999993</v>
      </c>
      <c r="P12" s="19">
        <f t="shared" si="4"/>
        <v>67.599999999999994</v>
      </c>
      <c r="Q12" s="15">
        <v>8.5</v>
      </c>
      <c r="R12" s="19">
        <f t="shared" si="5"/>
        <v>68</v>
      </c>
      <c r="S12" s="15">
        <v>9.33</v>
      </c>
      <c r="T12" s="19">
        <f t="shared" si="6"/>
        <v>74.64</v>
      </c>
      <c r="U12" s="15">
        <v>8</v>
      </c>
      <c r="V12" s="19">
        <f t="shared" si="7"/>
        <v>64</v>
      </c>
      <c r="W12" s="15"/>
      <c r="X12" s="19">
        <f t="shared" si="8"/>
        <v>0</v>
      </c>
      <c r="Y12" s="15"/>
      <c r="Z12" s="19">
        <f t="shared" si="9"/>
        <v>0</v>
      </c>
      <c r="AA12" s="2"/>
      <c r="AB12" s="2"/>
      <c r="AC12" s="2"/>
      <c r="AD12" s="2"/>
      <c r="AE12" s="2"/>
      <c r="AF12" s="2"/>
    </row>
    <row r="13" spans="1:32" ht="15.6" x14ac:dyDescent="0.3">
      <c r="A13" s="13" t="s">
        <v>27</v>
      </c>
      <c r="B13" s="14" t="s">
        <v>18</v>
      </c>
      <c r="C13" s="11">
        <v>50</v>
      </c>
      <c r="D13" s="28">
        <f t="shared" si="12"/>
        <v>16</v>
      </c>
      <c r="E13" s="28">
        <f t="shared" si="10"/>
        <v>800</v>
      </c>
      <c r="F13" s="28" t="str">
        <f t="shared" si="13"/>
        <v>LAMBERTON</v>
      </c>
      <c r="G13" s="15"/>
      <c r="H13" s="19">
        <f t="shared" si="0"/>
        <v>0</v>
      </c>
      <c r="I13" s="15"/>
      <c r="J13" s="19">
        <f t="shared" si="1"/>
        <v>0</v>
      </c>
      <c r="K13" s="15"/>
      <c r="L13" s="19">
        <f t="shared" si="2"/>
        <v>0</v>
      </c>
      <c r="M13" s="15">
        <v>17</v>
      </c>
      <c r="N13" s="19">
        <f t="shared" si="3"/>
        <v>850</v>
      </c>
      <c r="O13" s="23">
        <v>17</v>
      </c>
      <c r="P13" s="19">
        <f t="shared" si="4"/>
        <v>850</v>
      </c>
      <c r="Q13" s="23">
        <v>17</v>
      </c>
      <c r="R13" s="19">
        <f t="shared" si="5"/>
        <v>850</v>
      </c>
      <c r="S13" s="15">
        <v>22.23</v>
      </c>
      <c r="T13" s="19">
        <f t="shared" si="6"/>
        <v>1111.5</v>
      </c>
      <c r="U13" s="15">
        <v>16</v>
      </c>
      <c r="V13" s="19">
        <f t="shared" si="7"/>
        <v>800</v>
      </c>
      <c r="W13" s="15"/>
      <c r="X13" s="19">
        <f t="shared" si="8"/>
        <v>0</v>
      </c>
      <c r="Y13" s="15"/>
      <c r="Z13" s="19">
        <f t="shared" si="9"/>
        <v>0</v>
      </c>
      <c r="AA13" s="2"/>
      <c r="AB13" s="2"/>
      <c r="AC13" s="2"/>
      <c r="AD13" s="2"/>
      <c r="AE13" s="2"/>
      <c r="AF13" s="2"/>
    </row>
    <row r="14" spans="1:32" ht="15.6" x14ac:dyDescent="0.3">
      <c r="A14" s="13" t="s">
        <v>28</v>
      </c>
      <c r="B14" s="14" t="s">
        <v>22</v>
      </c>
      <c r="C14" s="11">
        <v>2</v>
      </c>
      <c r="D14" s="28">
        <f t="shared" si="12"/>
        <v>63</v>
      </c>
      <c r="E14" s="28">
        <f t="shared" si="10"/>
        <v>126</v>
      </c>
      <c r="F14" s="28" t="str">
        <f t="shared" si="13"/>
        <v>POINP P TP</v>
      </c>
      <c r="G14" s="15"/>
      <c r="H14" s="19">
        <f t="shared" si="0"/>
        <v>0</v>
      </c>
      <c r="I14" s="15"/>
      <c r="J14" s="19">
        <f t="shared" si="1"/>
        <v>0</v>
      </c>
      <c r="K14" s="15"/>
      <c r="L14" s="19">
        <f t="shared" si="2"/>
        <v>0</v>
      </c>
      <c r="M14" s="15">
        <v>63</v>
      </c>
      <c r="N14" s="19">
        <f t="shared" si="3"/>
        <v>126</v>
      </c>
      <c r="O14" s="15">
        <v>76</v>
      </c>
      <c r="P14" s="19">
        <f t="shared" si="4"/>
        <v>152</v>
      </c>
      <c r="Q14" s="15">
        <v>67.349999999999994</v>
      </c>
      <c r="R14" s="19">
        <f t="shared" si="5"/>
        <v>134.69999999999999</v>
      </c>
      <c r="S14" s="15">
        <v>67.680000000000007</v>
      </c>
      <c r="T14" s="19">
        <f t="shared" si="6"/>
        <v>135.36000000000001</v>
      </c>
      <c r="U14" s="15">
        <v>64.75</v>
      </c>
      <c r="V14" s="19">
        <f t="shared" si="7"/>
        <v>129.5</v>
      </c>
      <c r="W14" s="15"/>
      <c r="X14" s="19">
        <f t="shared" si="8"/>
        <v>0</v>
      </c>
      <c r="Y14" s="15"/>
      <c r="Z14" s="19">
        <f t="shared" si="9"/>
        <v>0</v>
      </c>
      <c r="AA14" s="2"/>
      <c r="AB14" s="2"/>
      <c r="AC14" s="2"/>
      <c r="AD14" s="2"/>
      <c r="AE14" s="2"/>
      <c r="AF14" s="2"/>
    </row>
    <row r="15" spans="1:32" ht="15.6" x14ac:dyDescent="0.3">
      <c r="A15" s="13" t="s">
        <v>29</v>
      </c>
      <c r="B15" s="14" t="s">
        <v>22</v>
      </c>
      <c r="C15" s="11">
        <v>1</v>
      </c>
      <c r="D15" s="28">
        <f t="shared" si="12"/>
        <v>50</v>
      </c>
      <c r="E15" s="28">
        <f t="shared" si="10"/>
        <v>50</v>
      </c>
      <c r="F15" s="28" t="str">
        <f t="shared" si="13"/>
        <v xml:space="preserve">POINP P TP, </v>
      </c>
      <c r="G15" s="15"/>
      <c r="H15" s="19">
        <f t="shared" si="0"/>
        <v>0</v>
      </c>
      <c r="I15" s="15"/>
      <c r="J15" s="19">
        <f t="shared" si="1"/>
        <v>0</v>
      </c>
      <c r="K15" s="15"/>
      <c r="L15" s="19">
        <f t="shared" si="2"/>
        <v>0</v>
      </c>
      <c r="M15" s="15">
        <v>50</v>
      </c>
      <c r="N15" s="19">
        <f t="shared" si="3"/>
        <v>50</v>
      </c>
      <c r="O15" s="15">
        <v>59.5</v>
      </c>
      <c r="P15" s="19">
        <f t="shared" si="4"/>
        <v>59.5</v>
      </c>
      <c r="Q15" s="15">
        <v>52.04</v>
      </c>
      <c r="R15" s="19">
        <f t="shared" si="5"/>
        <v>52.04</v>
      </c>
      <c r="S15" s="15">
        <v>50.8</v>
      </c>
      <c r="T15" s="19">
        <f t="shared" si="6"/>
        <v>50.8</v>
      </c>
      <c r="U15" s="15">
        <v>54</v>
      </c>
      <c r="V15" s="19">
        <f t="shared" si="7"/>
        <v>54</v>
      </c>
      <c r="W15" s="15"/>
      <c r="X15" s="19">
        <f t="shared" si="8"/>
        <v>0</v>
      </c>
      <c r="Y15" s="15"/>
      <c r="Z15" s="19">
        <f t="shared" si="9"/>
        <v>0</v>
      </c>
      <c r="AA15" s="2"/>
      <c r="AB15" s="2"/>
      <c r="AC15" s="2"/>
      <c r="AD15" s="2"/>
      <c r="AE15" s="2"/>
      <c r="AF15" s="2"/>
    </row>
    <row r="16" spans="1:32" ht="15.6" x14ac:dyDescent="0.3">
      <c r="A16" s="13" t="s">
        <v>30</v>
      </c>
      <c r="B16" s="14" t="s">
        <v>22</v>
      </c>
      <c r="C16" s="11">
        <v>1</v>
      </c>
      <c r="D16" s="28">
        <f t="shared" si="12"/>
        <v>101</v>
      </c>
      <c r="E16" s="28">
        <f t="shared" si="10"/>
        <v>101</v>
      </c>
      <c r="F16" s="28" t="str">
        <f t="shared" si="13"/>
        <v xml:space="preserve">POINP P TP, , LAMBERTON, </v>
      </c>
      <c r="G16" s="15"/>
      <c r="H16" s="19">
        <f t="shared" si="0"/>
        <v>0</v>
      </c>
      <c r="I16" s="15"/>
      <c r="J16" s="19">
        <f t="shared" si="1"/>
        <v>0</v>
      </c>
      <c r="K16" s="15"/>
      <c r="L16" s="19">
        <f t="shared" si="2"/>
        <v>0</v>
      </c>
      <c r="M16" s="15">
        <v>101</v>
      </c>
      <c r="N16" s="19">
        <f t="shared" si="3"/>
        <v>101</v>
      </c>
      <c r="O16" s="15">
        <v>118</v>
      </c>
      <c r="P16" s="19">
        <f t="shared" si="4"/>
        <v>118</v>
      </c>
      <c r="Q16" s="15">
        <v>104.09</v>
      </c>
      <c r="R16" s="19">
        <f t="shared" si="5"/>
        <v>104.09</v>
      </c>
      <c r="S16" s="15">
        <v>107.57</v>
      </c>
      <c r="T16" s="19">
        <f t="shared" si="6"/>
        <v>107.57</v>
      </c>
      <c r="U16" s="15">
        <v>101</v>
      </c>
      <c r="V16" s="19">
        <f t="shared" si="7"/>
        <v>101</v>
      </c>
      <c r="W16" s="15"/>
      <c r="X16" s="19">
        <f t="shared" si="8"/>
        <v>0</v>
      </c>
      <c r="Y16" s="15"/>
      <c r="Z16" s="19">
        <f t="shared" si="9"/>
        <v>0</v>
      </c>
      <c r="AA16" s="2"/>
      <c r="AB16" s="2"/>
      <c r="AC16" s="2"/>
      <c r="AD16" s="2"/>
      <c r="AE16" s="2"/>
      <c r="AF16" s="2"/>
    </row>
    <row r="17" spans="1:32" ht="15.6" x14ac:dyDescent="0.3">
      <c r="A17" s="13" t="s">
        <v>31</v>
      </c>
      <c r="B17" s="14" t="s">
        <v>22</v>
      </c>
      <c r="C17" s="11">
        <v>4</v>
      </c>
      <c r="D17" s="28">
        <f t="shared" si="12"/>
        <v>168</v>
      </c>
      <c r="E17" s="28">
        <f t="shared" si="10"/>
        <v>672</v>
      </c>
      <c r="F17" s="28" t="str">
        <f t="shared" si="13"/>
        <v>LAMBERTON</v>
      </c>
      <c r="G17" s="15"/>
      <c r="H17" s="19">
        <f t="shared" si="0"/>
        <v>0</v>
      </c>
      <c r="I17" s="15"/>
      <c r="J17" s="19">
        <f t="shared" si="1"/>
        <v>0</v>
      </c>
      <c r="K17" s="15"/>
      <c r="L17" s="19">
        <f t="shared" si="2"/>
        <v>0</v>
      </c>
      <c r="M17" s="15">
        <v>172</v>
      </c>
      <c r="N17" s="19">
        <f t="shared" si="3"/>
        <v>688</v>
      </c>
      <c r="O17" s="15">
        <v>199.5</v>
      </c>
      <c r="P17" s="19">
        <f t="shared" si="4"/>
        <v>798</v>
      </c>
      <c r="Q17" s="15">
        <v>181.64</v>
      </c>
      <c r="R17" s="19">
        <f t="shared" si="5"/>
        <v>726.56</v>
      </c>
      <c r="S17" s="15">
        <v>189.7</v>
      </c>
      <c r="T17" s="19">
        <f t="shared" si="6"/>
        <v>758.8</v>
      </c>
      <c r="U17" s="15">
        <v>168</v>
      </c>
      <c r="V17" s="19">
        <f t="shared" si="7"/>
        <v>672</v>
      </c>
      <c r="W17" s="15"/>
      <c r="X17" s="19">
        <f t="shared" si="8"/>
        <v>0</v>
      </c>
      <c r="Y17" s="15"/>
      <c r="Z17" s="19">
        <f t="shared" si="9"/>
        <v>0</v>
      </c>
      <c r="AA17" s="2"/>
      <c r="AB17" s="2"/>
      <c r="AC17" s="2"/>
      <c r="AD17" s="2"/>
      <c r="AE17" s="2"/>
      <c r="AF17" s="2"/>
    </row>
    <row r="18" spans="1:32" ht="15.6" x14ac:dyDescent="0.3">
      <c r="A18" s="13" t="s">
        <v>32</v>
      </c>
      <c r="B18" s="14" t="s">
        <v>22</v>
      </c>
      <c r="C18" s="11">
        <v>2</v>
      </c>
      <c r="D18" s="28">
        <f t="shared" si="12"/>
        <v>2.0299999999999998</v>
      </c>
      <c r="E18" s="28">
        <f t="shared" si="10"/>
        <v>4.0599999999999996</v>
      </c>
      <c r="F18" s="28" t="str">
        <f t="shared" si="13"/>
        <v>CHRISTO</v>
      </c>
      <c r="G18" s="15"/>
      <c r="H18" s="19">
        <f t="shared" si="0"/>
        <v>0</v>
      </c>
      <c r="I18" s="15"/>
      <c r="J18" s="19">
        <f t="shared" si="1"/>
        <v>0</v>
      </c>
      <c r="K18" s="15"/>
      <c r="L18" s="19">
        <f t="shared" si="2"/>
        <v>0</v>
      </c>
      <c r="M18" s="15">
        <v>2.99</v>
      </c>
      <c r="N18" s="19">
        <f t="shared" si="3"/>
        <v>5.98</v>
      </c>
      <c r="O18" s="15">
        <v>2.2400000000000002</v>
      </c>
      <c r="P18" s="19">
        <f t="shared" si="4"/>
        <v>4.4800000000000004</v>
      </c>
      <c r="Q18" s="15">
        <v>2.82</v>
      </c>
      <c r="R18" s="19">
        <f t="shared" si="5"/>
        <v>5.64</v>
      </c>
      <c r="S18" s="15">
        <v>2.0299999999999998</v>
      </c>
      <c r="T18" s="19">
        <f t="shared" si="6"/>
        <v>4.0599999999999996</v>
      </c>
      <c r="U18" s="15">
        <v>2.52</v>
      </c>
      <c r="V18" s="19">
        <f t="shared" si="7"/>
        <v>5.04</v>
      </c>
      <c r="W18" s="15"/>
      <c r="X18" s="19">
        <f t="shared" si="8"/>
        <v>0</v>
      </c>
      <c r="Y18" s="15"/>
      <c r="Z18" s="19">
        <f t="shared" si="9"/>
        <v>0</v>
      </c>
      <c r="AA18" s="2"/>
      <c r="AB18" s="2"/>
      <c r="AC18" s="2"/>
      <c r="AD18" s="2"/>
      <c r="AE18" s="2"/>
      <c r="AF18" s="2"/>
    </row>
    <row r="19" spans="1:32" ht="15.6" x14ac:dyDescent="0.3">
      <c r="A19" s="13" t="s">
        <v>33</v>
      </c>
      <c r="B19" s="14" t="s">
        <v>22</v>
      </c>
      <c r="C19" s="11">
        <v>2</v>
      </c>
      <c r="D19" s="28">
        <f t="shared" si="12"/>
        <v>2.4500000000000002</v>
      </c>
      <c r="E19" s="28">
        <f t="shared" si="10"/>
        <v>4.9000000000000004</v>
      </c>
      <c r="F19" s="28" t="str">
        <f t="shared" si="13"/>
        <v>CHRISTO</v>
      </c>
      <c r="G19" s="15"/>
      <c r="H19" s="19">
        <f t="shared" si="0"/>
        <v>0</v>
      </c>
      <c r="I19" s="15"/>
      <c r="J19" s="19">
        <f t="shared" si="1"/>
        <v>0</v>
      </c>
      <c r="K19" s="15"/>
      <c r="L19" s="19">
        <f t="shared" si="2"/>
        <v>0</v>
      </c>
      <c r="M19" s="15">
        <v>3.38</v>
      </c>
      <c r="N19" s="19">
        <f t="shared" si="3"/>
        <v>6.76</v>
      </c>
      <c r="O19" s="15">
        <v>2.68</v>
      </c>
      <c r="P19" s="19">
        <f t="shared" si="4"/>
        <v>5.36</v>
      </c>
      <c r="Q19" s="15">
        <v>3.09</v>
      </c>
      <c r="R19" s="19">
        <f t="shared" si="5"/>
        <v>6.18</v>
      </c>
      <c r="S19" s="15">
        <v>2.4500000000000002</v>
      </c>
      <c r="T19" s="19">
        <f t="shared" si="6"/>
        <v>4.9000000000000004</v>
      </c>
      <c r="U19" s="15">
        <v>2.73</v>
      </c>
      <c r="V19" s="19">
        <f t="shared" si="7"/>
        <v>5.46</v>
      </c>
      <c r="W19" s="15"/>
      <c r="X19" s="19">
        <f t="shared" si="8"/>
        <v>0</v>
      </c>
      <c r="Y19" s="15"/>
      <c r="Z19" s="19">
        <f t="shared" si="9"/>
        <v>0</v>
      </c>
      <c r="AA19" s="2"/>
      <c r="AB19" s="2"/>
      <c r="AC19" s="2"/>
      <c r="AD19" s="2"/>
      <c r="AE19" s="2"/>
      <c r="AF19" s="2"/>
    </row>
    <row r="20" spans="1:32" ht="15.6" x14ac:dyDescent="0.3">
      <c r="A20" s="13" t="s">
        <v>34</v>
      </c>
      <c r="B20" s="14" t="s">
        <v>22</v>
      </c>
      <c r="C20" s="11">
        <v>3</v>
      </c>
      <c r="D20" s="28">
        <f t="shared" si="12"/>
        <v>5.84</v>
      </c>
      <c r="E20" s="28">
        <f t="shared" si="10"/>
        <v>17.52</v>
      </c>
      <c r="F20" s="28" t="str">
        <f t="shared" si="13"/>
        <v>PUM PLASTIQUE</v>
      </c>
      <c r="G20" s="15"/>
      <c r="H20" s="19">
        <f t="shared" si="0"/>
        <v>0</v>
      </c>
      <c r="I20" s="15"/>
      <c r="J20" s="19">
        <f t="shared" si="1"/>
        <v>0</v>
      </c>
      <c r="K20" s="15"/>
      <c r="L20" s="19">
        <f t="shared" si="2"/>
        <v>0</v>
      </c>
      <c r="M20" s="15">
        <v>8.35</v>
      </c>
      <c r="N20" s="19">
        <f t="shared" si="3"/>
        <v>25.049999999999997</v>
      </c>
      <c r="O20" s="15">
        <v>5.84</v>
      </c>
      <c r="P20" s="19">
        <f t="shared" si="4"/>
        <v>17.52</v>
      </c>
      <c r="Q20" s="15">
        <v>7.95</v>
      </c>
      <c r="R20" s="19">
        <f t="shared" si="5"/>
        <v>23.85</v>
      </c>
      <c r="S20" s="15">
        <v>6.07</v>
      </c>
      <c r="T20" s="19">
        <f t="shared" si="6"/>
        <v>18.21</v>
      </c>
      <c r="U20" s="15">
        <v>7.16</v>
      </c>
      <c r="V20" s="19">
        <f t="shared" si="7"/>
        <v>21.48</v>
      </c>
      <c r="W20" s="15"/>
      <c r="X20" s="19">
        <f t="shared" si="8"/>
        <v>0</v>
      </c>
      <c r="Y20" s="15"/>
      <c r="Z20" s="19">
        <f t="shared" si="9"/>
        <v>0</v>
      </c>
      <c r="AA20" s="2"/>
      <c r="AB20" s="2"/>
      <c r="AC20" s="2"/>
      <c r="AD20" s="2"/>
      <c r="AE20" s="2"/>
      <c r="AF20" s="2"/>
    </row>
    <row r="21" spans="1:32" ht="15.6" x14ac:dyDescent="0.3">
      <c r="A21" s="13" t="s">
        <v>35</v>
      </c>
      <c r="B21" s="14" t="s">
        <v>22</v>
      </c>
      <c r="C21" s="11">
        <v>1</v>
      </c>
      <c r="D21" s="28">
        <f t="shared" si="12"/>
        <v>41.5</v>
      </c>
      <c r="E21" s="28">
        <f t="shared" si="10"/>
        <v>41.5</v>
      </c>
      <c r="F21" s="28" t="str">
        <f t="shared" si="13"/>
        <v xml:space="preserve">PUM PLASTIQUE, </v>
      </c>
      <c r="G21" s="15"/>
      <c r="H21" s="19">
        <f t="shared" si="0"/>
        <v>0</v>
      </c>
      <c r="I21" s="15"/>
      <c r="J21" s="19">
        <f t="shared" si="1"/>
        <v>0</v>
      </c>
      <c r="K21" s="15"/>
      <c r="L21" s="19">
        <f t="shared" si="2"/>
        <v>0</v>
      </c>
      <c r="M21" s="15">
        <v>48.9</v>
      </c>
      <c r="N21" s="19">
        <f t="shared" si="3"/>
        <v>48.9</v>
      </c>
      <c r="O21" s="15">
        <v>41.5</v>
      </c>
      <c r="P21" s="19">
        <f t="shared" si="4"/>
        <v>41.5</v>
      </c>
      <c r="Q21" s="15">
        <v>49.97</v>
      </c>
      <c r="R21" s="19">
        <f t="shared" si="5"/>
        <v>49.97</v>
      </c>
      <c r="S21" s="15">
        <v>50.54</v>
      </c>
      <c r="T21" s="19">
        <f t="shared" si="6"/>
        <v>50.54</v>
      </c>
      <c r="U21" s="15">
        <v>47.94</v>
      </c>
      <c r="V21" s="19">
        <f t="shared" si="7"/>
        <v>47.94</v>
      </c>
      <c r="W21" s="15"/>
      <c r="X21" s="19">
        <f t="shared" si="8"/>
        <v>0</v>
      </c>
      <c r="Y21" s="15"/>
      <c r="Z21" s="19">
        <f t="shared" si="9"/>
        <v>0</v>
      </c>
      <c r="AA21" s="2"/>
      <c r="AB21" s="2"/>
      <c r="AC21" s="2"/>
      <c r="AD21" s="2"/>
      <c r="AE21" s="2"/>
      <c r="AF21" s="2"/>
    </row>
    <row r="22" spans="1:32" ht="15.6" x14ac:dyDescent="0.3">
      <c r="A22" s="13" t="s">
        <v>36</v>
      </c>
      <c r="B22" s="14" t="s">
        <v>22</v>
      </c>
      <c r="C22" s="11">
        <v>3</v>
      </c>
      <c r="D22" s="28">
        <f t="shared" si="12"/>
        <v>42.86</v>
      </c>
      <c r="E22" s="28">
        <f t="shared" si="10"/>
        <v>128.57999999999998</v>
      </c>
      <c r="F22" s="28" t="str">
        <f t="shared" si="13"/>
        <v>FRANCE BONHOMME</v>
      </c>
      <c r="G22" s="15"/>
      <c r="H22" s="19">
        <f t="shared" si="0"/>
        <v>0</v>
      </c>
      <c r="I22" s="15"/>
      <c r="J22" s="19">
        <f t="shared" si="1"/>
        <v>0</v>
      </c>
      <c r="K22" s="15"/>
      <c r="L22" s="19">
        <f t="shared" si="2"/>
        <v>0</v>
      </c>
      <c r="M22" s="15">
        <v>56</v>
      </c>
      <c r="N22" s="19">
        <f t="shared" si="3"/>
        <v>168</v>
      </c>
      <c r="O22" s="15">
        <v>56</v>
      </c>
      <c r="P22" s="19">
        <f t="shared" si="4"/>
        <v>168</v>
      </c>
      <c r="Q22" s="15">
        <v>42.86</v>
      </c>
      <c r="R22" s="19">
        <f t="shared" si="5"/>
        <v>128.57999999999998</v>
      </c>
      <c r="S22" s="15">
        <v>50.81</v>
      </c>
      <c r="T22" s="19">
        <f t="shared" si="6"/>
        <v>152.43</v>
      </c>
      <c r="U22" s="23"/>
      <c r="V22" s="19">
        <f t="shared" si="7"/>
        <v>0</v>
      </c>
      <c r="W22" s="15"/>
      <c r="X22" s="19">
        <f t="shared" si="8"/>
        <v>0</v>
      </c>
      <c r="Y22" s="15"/>
      <c r="Z22" s="19">
        <f t="shared" si="9"/>
        <v>0</v>
      </c>
      <c r="AA22" s="2"/>
      <c r="AB22" s="2"/>
      <c r="AC22" s="2"/>
      <c r="AD22" s="2"/>
      <c r="AE22" s="2"/>
      <c r="AF22" s="2"/>
    </row>
    <row r="23" spans="1:32" ht="15.6" x14ac:dyDescent="0.3">
      <c r="A23" s="13" t="s">
        <v>37</v>
      </c>
      <c r="B23" s="14" t="s">
        <v>22</v>
      </c>
      <c r="C23" s="11">
        <v>1</v>
      </c>
      <c r="D23" s="28">
        <f t="shared" si="12"/>
        <v>72.78</v>
      </c>
      <c r="E23" s="28">
        <f t="shared" si="10"/>
        <v>72.78</v>
      </c>
      <c r="F23" s="28" t="str">
        <f t="shared" si="13"/>
        <v xml:space="preserve">PUM PLASTIQUE, </v>
      </c>
      <c r="G23" s="15"/>
      <c r="H23" s="19">
        <f t="shared" si="0"/>
        <v>0</v>
      </c>
      <c r="I23" s="15"/>
      <c r="J23" s="19">
        <f t="shared" si="1"/>
        <v>0</v>
      </c>
      <c r="K23" s="15"/>
      <c r="L23" s="19">
        <f t="shared" si="2"/>
        <v>0</v>
      </c>
      <c r="M23" s="15">
        <v>78.95</v>
      </c>
      <c r="N23" s="19">
        <f t="shared" si="3"/>
        <v>78.95</v>
      </c>
      <c r="O23" s="15">
        <v>72.78</v>
      </c>
      <c r="P23" s="19">
        <f t="shared" si="4"/>
        <v>72.78</v>
      </c>
      <c r="Q23" s="15">
        <v>73.739999999999995</v>
      </c>
      <c r="R23" s="19">
        <f t="shared" si="5"/>
        <v>73.739999999999995</v>
      </c>
      <c r="S23" s="15">
        <v>79.95</v>
      </c>
      <c r="T23" s="19">
        <f t="shared" si="6"/>
        <v>79.95</v>
      </c>
      <c r="U23" s="23"/>
      <c r="V23" s="19">
        <f t="shared" si="7"/>
        <v>0</v>
      </c>
      <c r="W23" s="15"/>
      <c r="X23" s="19">
        <f t="shared" si="8"/>
        <v>0</v>
      </c>
      <c r="Y23" s="15"/>
      <c r="Z23" s="19">
        <f t="shared" si="9"/>
        <v>0</v>
      </c>
      <c r="AA23" s="2"/>
      <c r="AB23" s="2"/>
      <c r="AC23" s="2"/>
      <c r="AD23" s="2"/>
      <c r="AE23" s="2"/>
      <c r="AF23" s="2"/>
    </row>
    <row r="24" spans="1:32" ht="15.6" x14ac:dyDescent="0.3">
      <c r="A24" s="13" t="s">
        <v>38</v>
      </c>
      <c r="B24" s="14" t="s">
        <v>22</v>
      </c>
      <c r="C24" s="11">
        <v>1</v>
      </c>
      <c r="D24" s="28">
        <f t="shared" si="12"/>
        <v>49.05</v>
      </c>
      <c r="E24" s="28">
        <f t="shared" si="10"/>
        <v>49.05</v>
      </c>
      <c r="F24" s="28" t="str">
        <f t="shared" si="13"/>
        <v xml:space="preserve">FRANCE BONHOMME, </v>
      </c>
      <c r="G24" s="15"/>
      <c r="H24" s="19">
        <f t="shared" si="0"/>
        <v>0</v>
      </c>
      <c r="I24" s="15"/>
      <c r="J24" s="19">
        <f t="shared" si="1"/>
        <v>0</v>
      </c>
      <c r="K24" s="15"/>
      <c r="L24" s="19">
        <f t="shared" si="2"/>
        <v>0</v>
      </c>
      <c r="M24" s="15">
        <v>54.5</v>
      </c>
      <c r="N24" s="19">
        <f t="shared" si="3"/>
        <v>54.5</v>
      </c>
      <c r="O24" s="15">
        <v>51.86</v>
      </c>
      <c r="P24" s="19">
        <f t="shared" si="4"/>
        <v>51.86</v>
      </c>
      <c r="Q24" s="15">
        <v>49.05</v>
      </c>
      <c r="R24" s="19">
        <f t="shared" si="5"/>
        <v>49.05</v>
      </c>
      <c r="S24" s="15">
        <v>54.45</v>
      </c>
      <c r="T24" s="19">
        <f t="shared" si="6"/>
        <v>54.45</v>
      </c>
      <c r="U24" s="15">
        <v>49.78</v>
      </c>
      <c r="V24" s="19">
        <f t="shared" si="7"/>
        <v>49.78</v>
      </c>
      <c r="W24" s="15"/>
      <c r="X24" s="19">
        <f t="shared" si="8"/>
        <v>0</v>
      </c>
      <c r="Y24" s="15"/>
      <c r="Z24" s="19">
        <f t="shared" si="9"/>
        <v>0</v>
      </c>
      <c r="AA24" s="2"/>
      <c r="AB24" s="2"/>
      <c r="AC24" s="2"/>
      <c r="AD24" s="2"/>
      <c r="AE24" s="2"/>
      <c r="AF24" s="2"/>
    </row>
    <row r="25" spans="1:32" ht="15.6" x14ac:dyDescent="0.3">
      <c r="A25" s="13" t="s">
        <v>39</v>
      </c>
      <c r="B25" s="14" t="s">
        <v>22</v>
      </c>
      <c r="C25" s="11">
        <v>1</v>
      </c>
      <c r="D25" s="28">
        <f t="shared" si="12"/>
        <v>20.56</v>
      </c>
      <c r="E25" s="28">
        <f t="shared" si="10"/>
        <v>20.56</v>
      </c>
      <c r="F25" s="28" t="str">
        <f t="shared" si="13"/>
        <v xml:space="preserve">FRANCE BONHOMME, </v>
      </c>
      <c r="G25" s="15"/>
      <c r="H25" s="19">
        <f t="shared" si="0"/>
        <v>0</v>
      </c>
      <c r="I25" s="15"/>
      <c r="J25" s="19">
        <f t="shared" si="1"/>
        <v>0</v>
      </c>
      <c r="K25" s="15"/>
      <c r="L25" s="19">
        <f t="shared" si="2"/>
        <v>0</v>
      </c>
      <c r="M25" s="15">
        <v>25.52</v>
      </c>
      <c r="N25" s="19">
        <f t="shared" si="3"/>
        <v>25.52</v>
      </c>
      <c r="O25" s="15">
        <v>30.25</v>
      </c>
      <c r="P25" s="19">
        <f t="shared" si="4"/>
        <v>30.25</v>
      </c>
      <c r="Q25" s="15">
        <v>20.56</v>
      </c>
      <c r="R25" s="19">
        <f t="shared" si="5"/>
        <v>20.56</v>
      </c>
      <c r="S25" s="15">
        <v>23.03</v>
      </c>
      <c r="T25" s="19">
        <f t="shared" si="6"/>
        <v>23.03</v>
      </c>
      <c r="U25" s="15">
        <v>21.14</v>
      </c>
      <c r="V25" s="19">
        <f t="shared" si="7"/>
        <v>21.14</v>
      </c>
      <c r="W25" s="15"/>
      <c r="X25" s="19">
        <f t="shared" si="8"/>
        <v>0</v>
      </c>
      <c r="Y25" s="15"/>
      <c r="Z25" s="19">
        <f t="shared" si="9"/>
        <v>0</v>
      </c>
      <c r="AA25" s="2"/>
      <c r="AB25" s="2"/>
      <c r="AC25" s="2"/>
      <c r="AD25" s="2"/>
      <c r="AE25" s="2"/>
      <c r="AF25" s="2"/>
    </row>
    <row r="26" spans="1:32" ht="15.6" x14ac:dyDescent="0.3">
      <c r="A26" s="13" t="s">
        <v>40</v>
      </c>
      <c r="B26" s="14" t="s">
        <v>22</v>
      </c>
      <c r="C26" s="11">
        <v>3</v>
      </c>
      <c r="D26" s="28">
        <f t="shared" si="12"/>
        <v>36.590000000000003</v>
      </c>
      <c r="E26" s="28">
        <f t="shared" si="10"/>
        <v>109.77000000000001</v>
      </c>
      <c r="F26" s="28" t="str">
        <f t="shared" si="13"/>
        <v>LAMBERTON</v>
      </c>
      <c r="G26" s="15"/>
      <c r="H26" s="19">
        <f t="shared" si="0"/>
        <v>0</v>
      </c>
      <c r="I26" s="15"/>
      <c r="J26" s="19">
        <f t="shared" si="1"/>
        <v>0</v>
      </c>
      <c r="K26" s="15"/>
      <c r="L26" s="19">
        <f t="shared" si="2"/>
        <v>0</v>
      </c>
      <c r="M26" s="15">
        <v>37</v>
      </c>
      <c r="N26" s="19">
        <f t="shared" si="3"/>
        <v>111</v>
      </c>
      <c r="O26" s="15">
        <v>41.9</v>
      </c>
      <c r="P26" s="19">
        <f t="shared" si="4"/>
        <v>125.69999999999999</v>
      </c>
      <c r="Q26" s="23">
        <v>37</v>
      </c>
      <c r="R26" s="19">
        <f t="shared" si="5"/>
        <v>111</v>
      </c>
      <c r="S26" s="15">
        <v>38.58</v>
      </c>
      <c r="T26" s="19">
        <f t="shared" si="6"/>
        <v>115.74</v>
      </c>
      <c r="U26" s="15">
        <v>36.590000000000003</v>
      </c>
      <c r="V26" s="19">
        <f t="shared" si="7"/>
        <v>109.77000000000001</v>
      </c>
      <c r="W26" s="15"/>
      <c r="X26" s="19">
        <f t="shared" si="8"/>
        <v>0</v>
      </c>
      <c r="Y26" s="15"/>
      <c r="Z26" s="19">
        <f t="shared" si="9"/>
        <v>0</v>
      </c>
      <c r="AA26" s="2"/>
      <c r="AB26" s="2"/>
      <c r="AC26" s="2"/>
      <c r="AD26" s="2"/>
      <c r="AE26" s="2"/>
      <c r="AF26" s="2"/>
    </row>
    <row r="27" spans="1:32" ht="15.6" x14ac:dyDescent="0.3">
      <c r="A27" s="13" t="s">
        <v>41</v>
      </c>
      <c r="B27" s="14" t="s">
        <v>22</v>
      </c>
      <c r="C27" s="11">
        <v>2</v>
      </c>
      <c r="D27" s="28">
        <f t="shared" si="12"/>
        <v>37.4</v>
      </c>
      <c r="E27" s="28">
        <f t="shared" si="10"/>
        <v>74.8</v>
      </c>
      <c r="F27" s="28" t="str">
        <f t="shared" si="13"/>
        <v>FRANCE BONHOMME</v>
      </c>
      <c r="G27" s="15"/>
      <c r="H27" s="19">
        <f t="shared" si="0"/>
        <v>0</v>
      </c>
      <c r="I27" s="15"/>
      <c r="J27" s="19">
        <f t="shared" si="1"/>
        <v>0</v>
      </c>
      <c r="K27" s="15"/>
      <c r="L27" s="19">
        <f t="shared" si="2"/>
        <v>0</v>
      </c>
      <c r="M27" s="15">
        <v>43</v>
      </c>
      <c r="N27" s="19">
        <f t="shared" si="3"/>
        <v>86</v>
      </c>
      <c r="O27" s="15">
        <v>38.729999999999997</v>
      </c>
      <c r="P27" s="19">
        <f t="shared" si="4"/>
        <v>77.459999999999994</v>
      </c>
      <c r="Q27" s="15">
        <v>37.4</v>
      </c>
      <c r="R27" s="19">
        <f t="shared" si="5"/>
        <v>74.8</v>
      </c>
      <c r="S27" s="15">
        <v>41.5</v>
      </c>
      <c r="T27" s="19">
        <f t="shared" si="6"/>
        <v>83</v>
      </c>
      <c r="U27" s="15">
        <v>39.130000000000003</v>
      </c>
      <c r="V27" s="19">
        <f t="shared" si="7"/>
        <v>78.260000000000005</v>
      </c>
      <c r="W27" s="15"/>
      <c r="X27" s="19">
        <f t="shared" si="8"/>
        <v>0</v>
      </c>
      <c r="Y27" s="15"/>
      <c r="Z27" s="19">
        <f t="shared" si="9"/>
        <v>0</v>
      </c>
      <c r="AA27" s="2"/>
      <c r="AB27" s="2"/>
      <c r="AC27" s="2"/>
      <c r="AD27" s="2"/>
      <c r="AE27" s="2"/>
      <c r="AF27" s="2"/>
    </row>
    <row r="28" spans="1:32" ht="15.6" x14ac:dyDescent="0.3">
      <c r="A28" s="13" t="s">
        <v>42</v>
      </c>
      <c r="B28" s="14" t="s">
        <v>22</v>
      </c>
      <c r="C28" s="11">
        <v>2</v>
      </c>
      <c r="D28" s="28">
        <f t="shared" si="12"/>
        <v>8.3699999999999992</v>
      </c>
      <c r="E28" s="28">
        <f t="shared" si="10"/>
        <v>16.739999999999998</v>
      </c>
      <c r="F28" s="28" t="str">
        <f t="shared" si="13"/>
        <v>FRANCE BONHOMME</v>
      </c>
      <c r="G28" s="15"/>
      <c r="H28" s="19">
        <f t="shared" si="0"/>
        <v>0</v>
      </c>
      <c r="I28" s="15"/>
      <c r="J28" s="19">
        <f t="shared" si="1"/>
        <v>0</v>
      </c>
      <c r="K28" s="15"/>
      <c r="L28" s="19">
        <f t="shared" si="2"/>
        <v>0</v>
      </c>
      <c r="M28" s="15">
        <v>10.42</v>
      </c>
      <c r="N28" s="19">
        <f t="shared" si="3"/>
        <v>20.84</v>
      </c>
      <c r="O28" s="15">
        <v>17.850000000000001</v>
      </c>
      <c r="P28" s="19">
        <f t="shared" si="4"/>
        <v>35.700000000000003</v>
      </c>
      <c r="Q28" s="15">
        <v>8.3699999999999992</v>
      </c>
      <c r="R28" s="19">
        <f t="shared" si="5"/>
        <v>16.739999999999998</v>
      </c>
      <c r="S28" s="15">
        <v>9.36</v>
      </c>
      <c r="T28" s="19">
        <f t="shared" si="6"/>
        <v>18.72</v>
      </c>
      <c r="U28" s="15">
        <v>8.6</v>
      </c>
      <c r="V28" s="19">
        <f t="shared" si="7"/>
        <v>17.2</v>
      </c>
      <c r="W28" s="15"/>
      <c r="X28" s="19">
        <f t="shared" si="8"/>
        <v>0</v>
      </c>
      <c r="Y28" s="15"/>
      <c r="Z28" s="19">
        <f t="shared" si="9"/>
        <v>0</v>
      </c>
      <c r="AA28" s="2"/>
      <c r="AB28" s="2"/>
      <c r="AC28" s="2"/>
      <c r="AD28" s="2"/>
      <c r="AE28" s="2"/>
      <c r="AF28" s="2"/>
    </row>
    <row r="29" spans="1:32" ht="15.6" x14ac:dyDescent="0.3">
      <c r="A29" s="13" t="s">
        <v>43</v>
      </c>
      <c r="B29" s="14" t="s">
        <v>22</v>
      </c>
      <c r="C29" s="11">
        <v>1</v>
      </c>
      <c r="D29" s="28">
        <f t="shared" si="12"/>
        <v>105</v>
      </c>
      <c r="E29" s="28">
        <f t="shared" si="10"/>
        <v>105</v>
      </c>
      <c r="F29" s="28" t="str">
        <f t="shared" si="13"/>
        <v xml:space="preserve">LAMBERTON, </v>
      </c>
      <c r="G29" s="15"/>
      <c r="H29" s="19">
        <f t="shared" si="0"/>
        <v>0</v>
      </c>
      <c r="I29" s="15"/>
      <c r="J29" s="19">
        <f t="shared" si="1"/>
        <v>0</v>
      </c>
      <c r="K29" s="15"/>
      <c r="L29" s="19">
        <f t="shared" si="2"/>
        <v>0</v>
      </c>
      <c r="M29" s="15">
        <v>115</v>
      </c>
      <c r="N29" s="19">
        <f t="shared" si="3"/>
        <v>115</v>
      </c>
      <c r="O29" s="15">
        <v>130.12</v>
      </c>
      <c r="P29" s="19">
        <f t="shared" si="4"/>
        <v>130.12</v>
      </c>
      <c r="Q29" s="15">
        <v>115.31</v>
      </c>
      <c r="R29" s="19">
        <f t="shared" si="5"/>
        <v>115.31</v>
      </c>
      <c r="S29" s="15">
        <v>131.22999999999999</v>
      </c>
      <c r="T29" s="19">
        <f t="shared" si="6"/>
        <v>131.22999999999999</v>
      </c>
      <c r="U29" s="15">
        <v>105</v>
      </c>
      <c r="V29" s="19">
        <f t="shared" si="7"/>
        <v>105</v>
      </c>
      <c r="W29" s="15"/>
      <c r="X29" s="19">
        <f t="shared" si="8"/>
        <v>0</v>
      </c>
      <c r="Y29" s="15"/>
      <c r="Z29" s="19">
        <f t="shared" si="9"/>
        <v>0</v>
      </c>
      <c r="AA29" s="2"/>
      <c r="AB29" s="2"/>
      <c r="AC29" s="2"/>
      <c r="AD29" s="2"/>
      <c r="AE29" s="2"/>
      <c r="AF29" s="2"/>
    </row>
    <row r="30" spans="1:32" ht="15.6" x14ac:dyDescent="0.3">
      <c r="A30" s="13" t="s">
        <v>44</v>
      </c>
      <c r="B30" s="14" t="s">
        <v>22</v>
      </c>
      <c r="C30" s="11">
        <v>12</v>
      </c>
      <c r="D30" s="28">
        <f t="shared" si="12"/>
        <v>14.49</v>
      </c>
      <c r="E30" s="28">
        <f t="shared" si="10"/>
        <v>173.88</v>
      </c>
      <c r="F30" s="28" t="str">
        <f t="shared" si="13"/>
        <v>LAMBERTON</v>
      </c>
      <c r="G30" s="15"/>
      <c r="H30" s="19">
        <f t="shared" si="0"/>
        <v>0</v>
      </c>
      <c r="I30" s="15"/>
      <c r="J30" s="19">
        <f t="shared" si="1"/>
        <v>0</v>
      </c>
      <c r="K30" s="15"/>
      <c r="L30" s="19">
        <f t="shared" si="2"/>
        <v>0</v>
      </c>
      <c r="M30" s="15">
        <v>15.9</v>
      </c>
      <c r="N30" s="19">
        <f t="shared" si="3"/>
        <v>190.8</v>
      </c>
      <c r="O30" s="15">
        <v>17.75</v>
      </c>
      <c r="P30" s="19">
        <f t="shared" si="4"/>
        <v>213</v>
      </c>
      <c r="Q30" s="15">
        <v>17.309999999999999</v>
      </c>
      <c r="R30" s="19">
        <f t="shared" si="5"/>
        <v>207.71999999999997</v>
      </c>
      <c r="S30" s="15">
        <v>20.69</v>
      </c>
      <c r="T30" s="19">
        <f t="shared" si="6"/>
        <v>248.28000000000003</v>
      </c>
      <c r="U30" s="15">
        <v>14.49</v>
      </c>
      <c r="V30" s="19">
        <f t="shared" si="7"/>
        <v>173.88</v>
      </c>
      <c r="W30" s="15"/>
      <c r="X30" s="19">
        <f t="shared" si="8"/>
        <v>0</v>
      </c>
      <c r="Y30" s="15"/>
      <c r="Z30" s="19">
        <f t="shared" si="9"/>
        <v>0</v>
      </c>
      <c r="AA30" s="2"/>
      <c r="AB30" s="2"/>
      <c r="AC30" s="2"/>
      <c r="AD30" s="2"/>
      <c r="AE30" s="2"/>
      <c r="AF30" s="2"/>
    </row>
    <row r="31" spans="1:32" ht="15.6" x14ac:dyDescent="0.3">
      <c r="A31" s="13" t="s">
        <v>45</v>
      </c>
      <c r="B31" s="14" t="s">
        <v>22</v>
      </c>
      <c r="C31" s="11">
        <v>12</v>
      </c>
      <c r="D31" s="28">
        <f t="shared" si="12"/>
        <v>34</v>
      </c>
      <c r="E31" s="28">
        <f t="shared" si="10"/>
        <v>408</v>
      </c>
      <c r="F31" s="28" t="str">
        <f t="shared" si="13"/>
        <v>FRANCE BONHOMME, LAMBERTON</v>
      </c>
      <c r="G31" s="15"/>
      <c r="H31" s="19">
        <f t="shared" si="0"/>
        <v>0</v>
      </c>
      <c r="I31" s="15"/>
      <c r="J31" s="19">
        <f t="shared" si="1"/>
        <v>0</v>
      </c>
      <c r="K31" s="15"/>
      <c r="L31" s="19">
        <f t="shared" si="2"/>
        <v>0</v>
      </c>
      <c r="M31" s="15">
        <v>37.5</v>
      </c>
      <c r="N31" s="19">
        <f t="shared" si="3"/>
        <v>450</v>
      </c>
      <c r="O31" s="15">
        <v>37.03</v>
      </c>
      <c r="P31" s="19">
        <f t="shared" si="4"/>
        <v>444.36</v>
      </c>
      <c r="Q31" s="15">
        <v>34</v>
      </c>
      <c r="R31" s="19">
        <f t="shared" si="5"/>
        <v>408</v>
      </c>
      <c r="S31" s="15">
        <v>36.479999999999997</v>
      </c>
      <c r="T31" s="19">
        <f t="shared" si="6"/>
        <v>437.76</v>
      </c>
      <c r="U31" s="15">
        <v>34</v>
      </c>
      <c r="V31" s="19">
        <f t="shared" si="7"/>
        <v>408</v>
      </c>
      <c r="W31" s="15"/>
      <c r="X31" s="19">
        <f t="shared" si="8"/>
        <v>0</v>
      </c>
      <c r="Y31" s="15"/>
      <c r="Z31" s="19">
        <f t="shared" si="9"/>
        <v>0</v>
      </c>
      <c r="AA31" s="2"/>
      <c r="AB31" s="2"/>
      <c r="AC31" s="2"/>
      <c r="AD31" s="2"/>
      <c r="AE31" s="2"/>
      <c r="AF31" s="2"/>
    </row>
    <row r="32" spans="1:32" ht="15.6" x14ac:dyDescent="0.3">
      <c r="A32" s="13" t="s">
        <v>46</v>
      </c>
      <c r="B32" s="14" t="s">
        <v>22</v>
      </c>
      <c r="C32" s="11">
        <v>12</v>
      </c>
      <c r="D32" s="28">
        <f t="shared" si="12"/>
        <v>2.15</v>
      </c>
      <c r="E32" s="28">
        <f t="shared" si="10"/>
        <v>25.799999999999997</v>
      </c>
      <c r="F32" s="28" t="str">
        <f t="shared" si="13"/>
        <v>PUM PLASTIQUE</v>
      </c>
      <c r="G32" s="15"/>
      <c r="H32" s="19">
        <f t="shared" si="0"/>
        <v>0</v>
      </c>
      <c r="I32" s="15"/>
      <c r="J32" s="19">
        <f t="shared" si="1"/>
        <v>0</v>
      </c>
      <c r="K32" s="15"/>
      <c r="L32" s="19">
        <f t="shared" si="2"/>
        <v>0</v>
      </c>
      <c r="M32" s="15">
        <v>3.5</v>
      </c>
      <c r="N32" s="19">
        <f t="shared" si="3"/>
        <v>42</v>
      </c>
      <c r="O32" s="15">
        <v>2.15</v>
      </c>
      <c r="P32" s="19">
        <f t="shared" si="4"/>
        <v>25.799999999999997</v>
      </c>
      <c r="Q32" s="15">
        <v>2.88</v>
      </c>
      <c r="R32" s="19">
        <f t="shared" si="5"/>
        <v>34.56</v>
      </c>
      <c r="S32" s="15">
        <v>3.38</v>
      </c>
      <c r="T32" s="19">
        <f t="shared" si="6"/>
        <v>40.56</v>
      </c>
      <c r="U32" s="23"/>
      <c r="V32" s="19">
        <f t="shared" si="7"/>
        <v>0</v>
      </c>
      <c r="W32" s="15"/>
      <c r="X32" s="19">
        <f t="shared" si="8"/>
        <v>0</v>
      </c>
      <c r="Y32" s="15"/>
      <c r="Z32" s="19">
        <f t="shared" si="9"/>
        <v>0</v>
      </c>
      <c r="AA32" s="2"/>
      <c r="AB32" s="2"/>
      <c r="AC32" s="2"/>
      <c r="AD32" s="2"/>
      <c r="AE32" s="2"/>
      <c r="AF32" s="2"/>
    </row>
    <row r="33" spans="1:32" ht="15.6" x14ac:dyDescent="0.3">
      <c r="A33" s="13" t="s">
        <v>47</v>
      </c>
      <c r="B33" s="14" t="s">
        <v>22</v>
      </c>
      <c r="C33" s="11">
        <v>12</v>
      </c>
      <c r="D33" s="28">
        <f t="shared" si="12"/>
        <v>3.64</v>
      </c>
      <c r="E33" s="28">
        <f t="shared" si="10"/>
        <v>43.68</v>
      </c>
      <c r="F33" s="28" t="str">
        <f t="shared" si="13"/>
        <v>PUM PLASTIQUE</v>
      </c>
      <c r="G33" s="15"/>
      <c r="H33" s="19">
        <f t="shared" si="0"/>
        <v>0</v>
      </c>
      <c r="I33" s="15"/>
      <c r="J33" s="19">
        <f t="shared" si="1"/>
        <v>0</v>
      </c>
      <c r="K33" s="15"/>
      <c r="L33" s="19">
        <f t="shared" si="2"/>
        <v>0</v>
      </c>
      <c r="M33" s="15">
        <v>8.5</v>
      </c>
      <c r="N33" s="19">
        <f t="shared" si="3"/>
        <v>102</v>
      </c>
      <c r="O33" s="15">
        <v>3.64</v>
      </c>
      <c r="P33" s="19">
        <f t="shared" si="4"/>
        <v>43.68</v>
      </c>
      <c r="Q33" s="15">
        <v>20.5</v>
      </c>
      <c r="R33" s="19">
        <f t="shared" si="5"/>
        <v>246</v>
      </c>
      <c r="S33" s="15">
        <v>8.19</v>
      </c>
      <c r="T33" s="19">
        <f t="shared" si="6"/>
        <v>98.28</v>
      </c>
      <c r="U33" s="15">
        <v>8.9</v>
      </c>
      <c r="V33" s="19">
        <f t="shared" si="7"/>
        <v>106.80000000000001</v>
      </c>
      <c r="W33" s="15"/>
      <c r="X33" s="19">
        <f t="shared" si="8"/>
        <v>0</v>
      </c>
      <c r="Y33" s="15"/>
      <c r="Z33" s="19">
        <f t="shared" si="9"/>
        <v>0</v>
      </c>
      <c r="AA33" s="2"/>
      <c r="AB33" s="2"/>
      <c r="AC33" s="2"/>
      <c r="AD33" s="2"/>
      <c r="AE33" s="2"/>
      <c r="AF33" s="2"/>
    </row>
    <row r="34" spans="1:32" ht="15.6" x14ac:dyDescent="0.3">
      <c r="A34" s="13" t="s">
        <v>48</v>
      </c>
      <c r="B34" s="14" t="s">
        <v>22</v>
      </c>
      <c r="C34" s="11">
        <v>3</v>
      </c>
      <c r="D34" s="28">
        <f t="shared" si="12"/>
        <v>8.18</v>
      </c>
      <c r="E34" s="28">
        <f t="shared" si="10"/>
        <v>24.54</v>
      </c>
      <c r="F34" s="28" t="str">
        <f t="shared" si="13"/>
        <v>CHRISTO</v>
      </c>
      <c r="G34" s="15"/>
      <c r="H34" s="19">
        <f t="shared" si="0"/>
        <v>0</v>
      </c>
      <c r="I34" s="15"/>
      <c r="J34" s="19">
        <f t="shared" si="1"/>
        <v>0</v>
      </c>
      <c r="K34" s="15"/>
      <c r="L34" s="19">
        <f t="shared" si="2"/>
        <v>0</v>
      </c>
      <c r="M34" s="15">
        <v>8.5</v>
      </c>
      <c r="N34" s="19">
        <f t="shared" si="3"/>
        <v>25.5</v>
      </c>
      <c r="O34" s="15">
        <v>28.91</v>
      </c>
      <c r="P34" s="19">
        <f t="shared" si="4"/>
        <v>86.73</v>
      </c>
      <c r="Q34" s="15">
        <v>20.5</v>
      </c>
      <c r="R34" s="19">
        <f t="shared" si="5"/>
        <v>61.5</v>
      </c>
      <c r="S34" s="15">
        <v>8.18</v>
      </c>
      <c r="T34" s="19">
        <f t="shared" si="6"/>
        <v>24.54</v>
      </c>
      <c r="U34" s="15">
        <v>8.9</v>
      </c>
      <c r="V34" s="19">
        <f t="shared" si="7"/>
        <v>26.700000000000003</v>
      </c>
      <c r="W34" s="15"/>
      <c r="X34" s="19">
        <f t="shared" si="8"/>
        <v>0</v>
      </c>
      <c r="Y34" s="15"/>
      <c r="Z34" s="19">
        <f t="shared" si="9"/>
        <v>0</v>
      </c>
      <c r="AA34" s="2"/>
      <c r="AB34" s="2"/>
      <c r="AC34" s="2"/>
      <c r="AD34" s="2"/>
      <c r="AE34" s="2"/>
      <c r="AF34" s="2"/>
    </row>
    <row r="35" spans="1:32" ht="15.6" x14ac:dyDescent="0.3">
      <c r="A35" s="13" t="s">
        <v>49</v>
      </c>
      <c r="B35" s="14" t="s">
        <v>22</v>
      </c>
      <c r="C35" s="11">
        <v>12</v>
      </c>
      <c r="D35" s="28">
        <f t="shared" si="12"/>
        <v>2.63</v>
      </c>
      <c r="E35" s="28">
        <f t="shared" si="10"/>
        <v>31.56</v>
      </c>
      <c r="F35" s="28" t="str">
        <f t="shared" si="13"/>
        <v>FRANCE BONHOMME</v>
      </c>
      <c r="G35" s="15"/>
      <c r="H35" s="19">
        <f t="shared" si="0"/>
        <v>0</v>
      </c>
      <c r="I35" s="15"/>
      <c r="J35" s="19">
        <f t="shared" si="1"/>
        <v>0</v>
      </c>
      <c r="K35" s="15"/>
      <c r="L35" s="19">
        <f t="shared" si="2"/>
        <v>0</v>
      </c>
      <c r="M35" s="15">
        <v>8.94</v>
      </c>
      <c r="N35" s="19">
        <f t="shared" si="3"/>
        <v>107.28</v>
      </c>
      <c r="O35" s="15">
        <v>27.47</v>
      </c>
      <c r="P35" s="19">
        <f t="shared" si="4"/>
        <v>329.64</v>
      </c>
      <c r="Q35" s="15">
        <v>2.63</v>
      </c>
      <c r="R35" s="19">
        <f t="shared" si="5"/>
        <v>31.56</v>
      </c>
      <c r="S35" s="15">
        <v>3.64</v>
      </c>
      <c r="T35" s="19">
        <f t="shared" si="6"/>
        <v>43.68</v>
      </c>
      <c r="U35" s="23"/>
      <c r="V35" s="19">
        <f t="shared" si="7"/>
        <v>0</v>
      </c>
      <c r="W35" s="15"/>
      <c r="X35" s="19">
        <f t="shared" si="8"/>
        <v>0</v>
      </c>
      <c r="Y35" s="15"/>
      <c r="Z35" s="19">
        <f t="shared" si="9"/>
        <v>0</v>
      </c>
      <c r="AA35" s="2"/>
      <c r="AB35" s="2"/>
      <c r="AC35" s="2"/>
      <c r="AD35" s="2"/>
      <c r="AE35" s="2"/>
      <c r="AF35" s="2"/>
    </row>
    <row r="36" spans="1:32" ht="15.6" x14ac:dyDescent="0.3">
      <c r="A36" s="13" t="s">
        <v>50</v>
      </c>
      <c r="B36" s="14" t="s">
        <v>22</v>
      </c>
      <c r="C36" s="11">
        <v>12</v>
      </c>
      <c r="D36" s="28">
        <f t="shared" si="12"/>
        <v>155</v>
      </c>
      <c r="E36" s="28">
        <f t="shared" si="10"/>
        <v>1860</v>
      </c>
      <c r="F36" s="28" t="str">
        <f t="shared" si="13"/>
        <v>POINP P TP</v>
      </c>
      <c r="G36" s="15"/>
      <c r="H36" s="19">
        <f t="shared" si="0"/>
        <v>0</v>
      </c>
      <c r="I36" s="15"/>
      <c r="J36" s="19">
        <f t="shared" si="1"/>
        <v>0</v>
      </c>
      <c r="K36" s="15"/>
      <c r="L36" s="19">
        <f t="shared" si="2"/>
        <v>0</v>
      </c>
      <c r="M36" s="15">
        <v>155</v>
      </c>
      <c r="N36" s="19">
        <f t="shared" si="3"/>
        <v>1860</v>
      </c>
      <c r="O36" s="23">
        <v>166</v>
      </c>
      <c r="P36" s="19">
        <f t="shared" si="4"/>
        <v>1992</v>
      </c>
      <c r="Q36" s="22">
        <v>166</v>
      </c>
      <c r="R36" s="19">
        <f t="shared" si="5"/>
        <v>1992</v>
      </c>
      <c r="S36" s="23">
        <v>166</v>
      </c>
      <c r="T36" s="19">
        <f t="shared" si="6"/>
        <v>1992</v>
      </c>
      <c r="U36" s="15">
        <v>166</v>
      </c>
      <c r="V36" s="19">
        <f t="shared" si="7"/>
        <v>1992</v>
      </c>
      <c r="W36" s="15"/>
      <c r="X36" s="19">
        <f t="shared" si="8"/>
        <v>0</v>
      </c>
      <c r="Y36" s="15"/>
      <c r="Z36" s="19">
        <f t="shared" si="9"/>
        <v>0</v>
      </c>
      <c r="AA36" s="2"/>
      <c r="AB36" s="2"/>
      <c r="AC36" s="2"/>
      <c r="AD36" s="2"/>
      <c r="AE36" s="2"/>
      <c r="AF36" s="2"/>
    </row>
    <row r="37" spans="1:32" ht="15.6" x14ac:dyDescent="0.3">
      <c r="A37" s="13" t="s">
        <v>51</v>
      </c>
      <c r="B37" s="14" t="s">
        <v>22</v>
      </c>
      <c r="C37" s="11">
        <v>12</v>
      </c>
      <c r="D37" s="28">
        <f t="shared" si="12"/>
        <v>41</v>
      </c>
      <c r="E37" s="28">
        <f t="shared" si="10"/>
        <v>492</v>
      </c>
      <c r="F37" s="28" t="str">
        <f t="shared" si="13"/>
        <v>LAMBERTON</v>
      </c>
      <c r="G37" s="15"/>
      <c r="H37" s="19">
        <f t="shared" ref="H37:H54" si="14">$C37*G37</f>
        <v>0</v>
      </c>
      <c r="I37" s="15"/>
      <c r="J37" s="19">
        <f t="shared" ref="J37:J54" si="15">$C37*I37</f>
        <v>0</v>
      </c>
      <c r="K37" s="15"/>
      <c r="L37" s="19">
        <f t="shared" ref="L37:L54" si="16">$C37*K37</f>
        <v>0</v>
      </c>
      <c r="M37" s="15">
        <v>44</v>
      </c>
      <c r="N37" s="19">
        <f t="shared" ref="N37:N54" si="17">$C37*M37</f>
        <v>528</v>
      </c>
      <c r="O37" s="23">
        <v>44.65</v>
      </c>
      <c r="P37" s="19">
        <f t="shared" ref="P37:P54" si="18">$C37*O37</f>
        <v>535.79999999999995</v>
      </c>
      <c r="Q37" s="23">
        <v>44</v>
      </c>
      <c r="R37" s="19">
        <f t="shared" ref="R37:R54" si="19">$C37*Q37</f>
        <v>528</v>
      </c>
      <c r="S37" s="15">
        <v>44.65</v>
      </c>
      <c r="T37" s="19">
        <f t="shared" ref="T37:T54" si="20">$C37*S37</f>
        <v>535.79999999999995</v>
      </c>
      <c r="U37" s="15">
        <v>41</v>
      </c>
      <c r="V37" s="19">
        <f t="shared" ref="V37:V54" si="21">$C37*U37</f>
        <v>492</v>
      </c>
      <c r="W37" s="15"/>
      <c r="X37" s="19">
        <f t="shared" ref="X37:X54" si="22">$C37*W37</f>
        <v>0</v>
      </c>
      <c r="Y37" s="15"/>
      <c r="Z37" s="19">
        <f t="shared" ref="Z37:Z54" si="23">$C37*Y37</f>
        <v>0</v>
      </c>
      <c r="AA37" s="2"/>
      <c r="AB37" s="2"/>
      <c r="AC37" s="2"/>
      <c r="AD37" s="2"/>
      <c r="AE37" s="2"/>
      <c r="AF37" s="2"/>
    </row>
    <row r="38" spans="1:32" hidden="1" x14ac:dyDescent="0.3">
      <c r="A38" s="13"/>
      <c r="B38" s="14"/>
      <c r="C38" s="11"/>
      <c r="D38" s="11"/>
      <c r="E38" s="11"/>
      <c r="F38" s="11"/>
      <c r="G38" s="15"/>
      <c r="H38" s="19">
        <f t="shared" si="14"/>
        <v>0</v>
      </c>
      <c r="I38" s="15"/>
      <c r="J38" s="19">
        <f t="shared" si="15"/>
        <v>0</v>
      </c>
      <c r="K38" s="15"/>
      <c r="L38" s="19">
        <f t="shared" si="16"/>
        <v>0</v>
      </c>
      <c r="M38" s="15"/>
      <c r="N38" s="19">
        <f t="shared" si="17"/>
        <v>0</v>
      </c>
      <c r="O38" s="15"/>
      <c r="P38" s="19">
        <f t="shared" si="18"/>
        <v>0</v>
      </c>
      <c r="Q38" s="15"/>
      <c r="R38" s="19">
        <f t="shared" si="19"/>
        <v>0</v>
      </c>
      <c r="S38" s="15"/>
      <c r="T38" s="19">
        <f t="shared" si="20"/>
        <v>0</v>
      </c>
      <c r="U38" s="15"/>
      <c r="V38" s="19">
        <f t="shared" si="21"/>
        <v>0</v>
      </c>
      <c r="W38" s="15"/>
      <c r="X38" s="19">
        <f t="shared" si="22"/>
        <v>0</v>
      </c>
      <c r="Y38" s="15"/>
      <c r="Z38" s="19">
        <f t="shared" si="23"/>
        <v>0</v>
      </c>
      <c r="AA38" s="2"/>
      <c r="AB38" s="2"/>
      <c r="AC38" s="2"/>
      <c r="AD38" s="2"/>
      <c r="AE38" s="2"/>
      <c r="AF38" s="2"/>
    </row>
    <row r="39" spans="1:32" hidden="1" x14ac:dyDescent="0.3">
      <c r="A39" s="13"/>
      <c r="B39" s="14"/>
      <c r="C39" s="11"/>
      <c r="D39" s="11"/>
      <c r="E39" s="11"/>
      <c r="F39" s="11"/>
      <c r="G39" s="15"/>
      <c r="H39" s="19">
        <f t="shared" si="14"/>
        <v>0</v>
      </c>
      <c r="I39" s="15"/>
      <c r="J39" s="19">
        <f t="shared" si="15"/>
        <v>0</v>
      </c>
      <c r="K39" s="15"/>
      <c r="L39" s="19">
        <f t="shared" si="16"/>
        <v>0</v>
      </c>
      <c r="M39" s="15"/>
      <c r="N39" s="19">
        <f t="shared" si="17"/>
        <v>0</v>
      </c>
      <c r="O39" s="15"/>
      <c r="P39" s="19">
        <f t="shared" si="18"/>
        <v>0</v>
      </c>
      <c r="Q39" s="15"/>
      <c r="R39" s="19">
        <f t="shared" si="19"/>
        <v>0</v>
      </c>
      <c r="S39" s="15"/>
      <c r="T39" s="19">
        <f t="shared" si="20"/>
        <v>0</v>
      </c>
      <c r="U39" s="15"/>
      <c r="V39" s="19">
        <f t="shared" si="21"/>
        <v>0</v>
      </c>
      <c r="W39" s="15"/>
      <c r="X39" s="19">
        <f t="shared" si="22"/>
        <v>0</v>
      </c>
      <c r="Y39" s="15"/>
      <c r="Z39" s="19">
        <f t="shared" si="23"/>
        <v>0</v>
      </c>
      <c r="AA39" s="2"/>
      <c r="AB39" s="2"/>
      <c r="AC39" s="2"/>
      <c r="AD39" s="2"/>
      <c r="AE39" s="2"/>
      <c r="AF39" s="2"/>
    </row>
    <row r="40" spans="1:32" hidden="1" x14ac:dyDescent="0.3">
      <c r="A40" s="13"/>
      <c r="B40" s="14"/>
      <c r="C40" s="11"/>
      <c r="D40" s="11"/>
      <c r="E40" s="11"/>
      <c r="F40" s="11"/>
      <c r="G40" s="15"/>
      <c r="H40" s="19">
        <f t="shared" si="14"/>
        <v>0</v>
      </c>
      <c r="I40" s="15"/>
      <c r="J40" s="19">
        <f t="shared" si="15"/>
        <v>0</v>
      </c>
      <c r="K40" s="15"/>
      <c r="L40" s="19">
        <f t="shared" si="16"/>
        <v>0</v>
      </c>
      <c r="M40" s="15"/>
      <c r="N40" s="19">
        <f t="shared" si="17"/>
        <v>0</v>
      </c>
      <c r="O40" s="15"/>
      <c r="P40" s="19">
        <f t="shared" si="18"/>
        <v>0</v>
      </c>
      <c r="Q40" s="15"/>
      <c r="R40" s="19">
        <f t="shared" si="19"/>
        <v>0</v>
      </c>
      <c r="S40" s="15"/>
      <c r="T40" s="19">
        <f t="shared" si="20"/>
        <v>0</v>
      </c>
      <c r="U40" s="15"/>
      <c r="V40" s="19">
        <f t="shared" si="21"/>
        <v>0</v>
      </c>
      <c r="W40" s="15"/>
      <c r="X40" s="19">
        <f t="shared" si="22"/>
        <v>0</v>
      </c>
      <c r="Y40" s="15"/>
      <c r="Z40" s="19">
        <f t="shared" si="23"/>
        <v>0</v>
      </c>
      <c r="AA40" s="2"/>
      <c r="AB40" s="2"/>
      <c r="AC40" s="2"/>
      <c r="AD40" s="2"/>
      <c r="AE40" s="2"/>
      <c r="AF40" s="2"/>
    </row>
    <row r="41" spans="1:32" hidden="1" x14ac:dyDescent="0.3">
      <c r="A41" s="13"/>
      <c r="B41" s="14"/>
      <c r="C41" s="11"/>
      <c r="D41" s="11"/>
      <c r="E41" s="11"/>
      <c r="F41" s="11"/>
      <c r="G41" s="15"/>
      <c r="H41" s="19">
        <f t="shared" si="14"/>
        <v>0</v>
      </c>
      <c r="I41" s="15"/>
      <c r="J41" s="19">
        <f t="shared" si="15"/>
        <v>0</v>
      </c>
      <c r="K41" s="15"/>
      <c r="L41" s="19">
        <f t="shared" si="16"/>
        <v>0</v>
      </c>
      <c r="M41" s="15"/>
      <c r="N41" s="19">
        <f t="shared" si="17"/>
        <v>0</v>
      </c>
      <c r="O41" s="15"/>
      <c r="P41" s="19">
        <f t="shared" si="18"/>
        <v>0</v>
      </c>
      <c r="Q41" s="15"/>
      <c r="R41" s="19">
        <f t="shared" si="19"/>
        <v>0</v>
      </c>
      <c r="S41" s="15"/>
      <c r="T41" s="19">
        <f t="shared" si="20"/>
        <v>0</v>
      </c>
      <c r="U41" s="15"/>
      <c r="V41" s="19">
        <f t="shared" si="21"/>
        <v>0</v>
      </c>
      <c r="W41" s="15"/>
      <c r="X41" s="19">
        <f t="shared" si="22"/>
        <v>0</v>
      </c>
      <c r="Y41" s="15"/>
      <c r="Z41" s="19">
        <f t="shared" si="23"/>
        <v>0</v>
      </c>
      <c r="AA41" s="2"/>
      <c r="AB41" s="2"/>
      <c r="AC41" s="2"/>
      <c r="AD41" s="2"/>
      <c r="AE41" s="2"/>
      <c r="AF41" s="2"/>
    </row>
    <row r="42" spans="1:32" hidden="1" x14ac:dyDescent="0.3">
      <c r="A42" s="13"/>
      <c r="B42" s="14"/>
      <c r="C42" s="11"/>
      <c r="D42" s="11"/>
      <c r="E42" s="11"/>
      <c r="F42" s="11"/>
      <c r="G42" s="15"/>
      <c r="H42" s="19">
        <f t="shared" si="14"/>
        <v>0</v>
      </c>
      <c r="I42" s="15"/>
      <c r="J42" s="19">
        <f t="shared" si="15"/>
        <v>0</v>
      </c>
      <c r="K42" s="15"/>
      <c r="L42" s="19">
        <f t="shared" si="16"/>
        <v>0</v>
      </c>
      <c r="M42" s="15"/>
      <c r="N42" s="19">
        <f t="shared" si="17"/>
        <v>0</v>
      </c>
      <c r="O42" s="15"/>
      <c r="P42" s="19">
        <f t="shared" si="18"/>
        <v>0</v>
      </c>
      <c r="Q42" s="15"/>
      <c r="R42" s="19">
        <f t="shared" si="19"/>
        <v>0</v>
      </c>
      <c r="S42" s="15"/>
      <c r="T42" s="19">
        <f t="shared" si="20"/>
        <v>0</v>
      </c>
      <c r="U42" s="15"/>
      <c r="V42" s="19">
        <f t="shared" si="21"/>
        <v>0</v>
      </c>
      <c r="W42" s="15"/>
      <c r="X42" s="19">
        <f t="shared" si="22"/>
        <v>0</v>
      </c>
      <c r="Y42" s="15"/>
      <c r="Z42" s="19">
        <f t="shared" si="23"/>
        <v>0</v>
      </c>
      <c r="AA42" s="2"/>
      <c r="AB42" s="2"/>
      <c r="AC42" s="2"/>
      <c r="AD42" s="2"/>
      <c r="AE42" s="2"/>
      <c r="AF42" s="2"/>
    </row>
    <row r="43" spans="1:32" hidden="1" x14ac:dyDescent="0.3">
      <c r="A43" s="13"/>
      <c r="B43" s="14"/>
      <c r="C43" s="11"/>
      <c r="D43" s="11"/>
      <c r="E43" s="11"/>
      <c r="F43" s="11"/>
      <c r="G43" s="15"/>
      <c r="H43" s="19">
        <f t="shared" si="14"/>
        <v>0</v>
      </c>
      <c r="I43" s="15"/>
      <c r="J43" s="19">
        <f t="shared" si="15"/>
        <v>0</v>
      </c>
      <c r="K43" s="15"/>
      <c r="L43" s="19">
        <f t="shared" si="16"/>
        <v>0</v>
      </c>
      <c r="M43" s="15"/>
      <c r="N43" s="19">
        <f t="shared" si="17"/>
        <v>0</v>
      </c>
      <c r="O43" s="15"/>
      <c r="P43" s="19">
        <f t="shared" si="18"/>
        <v>0</v>
      </c>
      <c r="Q43" s="15"/>
      <c r="R43" s="19">
        <f t="shared" si="19"/>
        <v>0</v>
      </c>
      <c r="S43" s="15"/>
      <c r="T43" s="19">
        <f t="shared" si="20"/>
        <v>0</v>
      </c>
      <c r="U43" s="15"/>
      <c r="V43" s="19">
        <f t="shared" si="21"/>
        <v>0</v>
      </c>
      <c r="W43" s="15"/>
      <c r="X43" s="19">
        <f t="shared" si="22"/>
        <v>0</v>
      </c>
      <c r="Y43" s="15"/>
      <c r="Z43" s="19">
        <f t="shared" si="23"/>
        <v>0</v>
      </c>
      <c r="AA43" s="2"/>
      <c r="AB43" s="2"/>
      <c r="AC43" s="2"/>
      <c r="AD43" s="2"/>
      <c r="AE43" s="2"/>
      <c r="AF43" s="2"/>
    </row>
    <row r="44" spans="1:32" hidden="1" x14ac:dyDescent="0.3">
      <c r="A44" s="13"/>
      <c r="B44" s="14"/>
      <c r="C44" s="11"/>
      <c r="D44" s="11"/>
      <c r="E44" s="11"/>
      <c r="F44" s="11"/>
      <c r="G44" s="15"/>
      <c r="H44" s="19">
        <f t="shared" si="14"/>
        <v>0</v>
      </c>
      <c r="I44" s="15"/>
      <c r="J44" s="19">
        <f t="shared" si="15"/>
        <v>0</v>
      </c>
      <c r="K44" s="15"/>
      <c r="L44" s="19">
        <f t="shared" si="16"/>
        <v>0</v>
      </c>
      <c r="M44" s="15"/>
      <c r="N44" s="19">
        <f t="shared" si="17"/>
        <v>0</v>
      </c>
      <c r="O44" s="15"/>
      <c r="P44" s="19">
        <f t="shared" si="18"/>
        <v>0</v>
      </c>
      <c r="Q44" s="15"/>
      <c r="R44" s="19">
        <f t="shared" si="19"/>
        <v>0</v>
      </c>
      <c r="S44" s="15"/>
      <c r="T44" s="19">
        <f t="shared" si="20"/>
        <v>0</v>
      </c>
      <c r="U44" s="15"/>
      <c r="V44" s="19">
        <f t="shared" si="21"/>
        <v>0</v>
      </c>
      <c r="W44" s="15"/>
      <c r="X44" s="19">
        <f t="shared" si="22"/>
        <v>0</v>
      </c>
      <c r="Y44" s="15"/>
      <c r="Z44" s="19">
        <f t="shared" si="23"/>
        <v>0</v>
      </c>
      <c r="AA44" s="2"/>
      <c r="AB44" s="2"/>
      <c r="AC44" s="2"/>
      <c r="AD44" s="2"/>
      <c r="AE44" s="2"/>
      <c r="AF44" s="2"/>
    </row>
    <row r="45" spans="1:32" hidden="1" x14ac:dyDescent="0.3">
      <c r="A45" s="13"/>
      <c r="B45" s="14"/>
      <c r="C45" s="11"/>
      <c r="D45" s="11"/>
      <c r="E45" s="11"/>
      <c r="F45" s="11"/>
      <c r="G45" s="15"/>
      <c r="H45" s="19">
        <f t="shared" si="14"/>
        <v>0</v>
      </c>
      <c r="I45" s="15"/>
      <c r="J45" s="19">
        <f t="shared" si="15"/>
        <v>0</v>
      </c>
      <c r="K45" s="15"/>
      <c r="L45" s="19">
        <f t="shared" si="16"/>
        <v>0</v>
      </c>
      <c r="M45" s="15"/>
      <c r="N45" s="19">
        <f t="shared" si="17"/>
        <v>0</v>
      </c>
      <c r="O45" s="15"/>
      <c r="P45" s="19">
        <f t="shared" si="18"/>
        <v>0</v>
      </c>
      <c r="Q45" s="15"/>
      <c r="R45" s="19">
        <f t="shared" si="19"/>
        <v>0</v>
      </c>
      <c r="S45" s="15"/>
      <c r="T45" s="19">
        <f t="shared" si="20"/>
        <v>0</v>
      </c>
      <c r="U45" s="15"/>
      <c r="V45" s="19">
        <f t="shared" si="21"/>
        <v>0</v>
      </c>
      <c r="W45" s="15"/>
      <c r="X45" s="19">
        <f t="shared" si="22"/>
        <v>0</v>
      </c>
      <c r="Y45" s="15"/>
      <c r="Z45" s="19">
        <f t="shared" si="23"/>
        <v>0</v>
      </c>
      <c r="AA45" s="2"/>
      <c r="AB45" s="2"/>
      <c r="AC45" s="2"/>
      <c r="AD45" s="2"/>
      <c r="AE45" s="2"/>
      <c r="AF45" s="2"/>
    </row>
    <row r="46" spans="1:32" hidden="1" x14ac:dyDescent="0.3">
      <c r="A46" s="13"/>
      <c r="B46" s="14"/>
      <c r="C46" s="11"/>
      <c r="D46" s="11"/>
      <c r="E46" s="11"/>
      <c r="F46" s="11"/>
      <c r="G46" s="15"/>
      <c r="H46" s="19">
        <f t="shared" si="14"/>
        <v>0</v>
      </c>
      <c r="I46" s="15"/>
      <c r="J46" s="19">
        <f t="shared" si="15"/>
        <v>0</v>
      </c>
      <c r="K46" s="15"/>
      <c r="L46" s="19">
        <f t="shared" si="16"/>
        <v>0</v>
      </c>
      <c r="M46" s="15"/>
      <c r="N46" s="19">
        <f t="shared" si="17"/>
        <v>0</v>
      </c>
      <c r="O46" s="15"/>
      <c r="P46" s="19">
        <f t="shared" si="18"/>
        <v>0</v>
      </c>
      <c r="Q46" s="15"/>
      <c r="R46" s="19">
        <f t="shared" si="19"/>
        <v>0</v>
      </c>
      <c r="S46" s="15"/>
      <c r="T46" s="19">
        <f t="shared" si="20"/>
        <v>0</v>
      </c>
      <c r="U46" s="15"/>
      <c r="V46" s="19">
        <f t="shared" si="21"/>
        <v>0</v>
      </c>
      <c r="W46" s="15"/>
      <c r="X46" s="19">
        <f t="shared" si="22"/>
        <v>0</v>
      </c>
      <c r="Y46" s="15"/>
      <c r="Z46" s="19">
        <f t="shared" si="23"/>
        <v>0</v>
      </c>
      <c r="AA46" s="2"/>
      <c r="AB46" s="2"/>
      <c r="AC46" s="2"/>
      <c r="AD46" s="2"/>
      <c r="AE46" s="2"/>
      <c r="AF46" s="2"/>
    </row>
    <row r="47" spans="1:32" hidden="1" x14ac:dyDescent="0.3">
      <c r="A47" s="13"/>
      <c r="B47" s="14"/>
      <c r="C47" s="11"/>
      <c r="D47" s="11"/>
      <c r="E47" s="11"/>
      <c r="F47" s="11"/>
      <c r="G47" s="15"/>
      <c r="H47" s="19">
        <f t="shared" si="14"/>
        <v>0</v>
      </c>
      <c r="I47" s="15"/>
      <c r="J47" s="19">
        <f t="shared" si="15"/>
        <v>0</v>
      </c>
      <c r="K47" s="15"/>
      <c r="L47" s="19">
        <f t="shared" si="16"/>
        <v>0</v>
      </c>
      <c r="M47" s="15"/>
      <c r="N47" s="19">
        <f t="shared" si="17"/>
        <v>0</v>
      </c>
      <c r="O47" s="15"/>
      <c r="P47" s="19">
        <f t="shared" si="18"/>
        <v>0</v>
      </c>
      <c r="Q47" s="15"/>
      <c r="R47" s="19">
        <f t="shared" si="19"/>
        <v>0</v>
      </c>
      <c r="S47" s="15"/>
      <c r="T47" s="19">
        <f t="shared" si="20"/>
        <v>0</v>
      </c>
      <c r="U47" s="15"/>
      <c r="V47" s="19">
        <f t="shared" si="21"/>
        <v>0</v>
      </c>
      <c r="W47" s="15"/>
      <c r="X47" s="19">
        <f t="shared" si="22"/>
        <v>0</v>
      </c>
      <c r="Y47" s="15"/>
      <c r="Z47" s="19">
        <f t="shared" si="23"/>
        <v>0</v>
      </c>
      <c r="AA47" s="2"/>
      <c r="AB47" s="2"/>
      <c r="AC47" s="2"/>
      <c r="AD47" s="2"/>
      <c r="AE47" s="2"/>
      <c r="AF47" s="2"/>
    </row>
    <row r="48" spans="1:32" hidden="1" x14ac:dyDescent="0.3">
      <c r="A48" s="13"/>
      <c r="B48" s="14"/>
      <c r="C48" s="11"/>
      <c r="D48" s="11"/>
      <c r="E48" s="11"/>
      <c r="F48" s="11"/>
      <c r="G48" s="15"/>
      <c r="H48" s="19">
        <f t="shared" si="14"/>
        <v>0</v>
      </c>
      <c r="I48" s="15"/>
      <c r="J48" s="19">
        <f t="shared" si="15"/>
        <v>0</v>
      </c>
      <c r="K48" s="15"/>
      <c r="L48" s="19">
        <f t="shared" si="16"/>
        <v>0</v>
      </c>
      <c r="M48" s="15"/>
      <c r="N48" s="19">
        <f t="shared" si="17"/>
        <v>0</v>
      </c>
      <c r="O48" s="15"/>
      <c r="P48" s="19">
        <f t="shared" si="18"/>
        <v>0</v>
      </c>
      <c r="Q48" s="15"/>
      <c r="R48" s="19">
        <f t="shared" si="19"/>
        <v>0</v>
      </c>
      <c r="S48" s="15"/>
      <c r="T48" s="19">
        <f t="shared" si="20"/>
        <v>0</v>
      </c>
      <c r="U48" s="15"/>
      <c r="V48" s="19">
        <f t="shared" si="21"/>
        <v>0</v>
      </c>
      <c r="W48" s="15"/>
      <c r="X48" s="19">
        <f t="shared" si="22"/>
        <v>0</v>
      </c>
      <c r="Y48" s="15"/>
      <c r="Z48" s="19">
        <f t="shared" si="23"/>
        <v>0</v>
      </c>
      <c r="AA48" s="2"/>
      <c r="AB48" s="2"/>
      <c r="AC48" s="2"/>
      <c r="AD48" s="2"/>
      <c r="AE48" s="2"/>
      <c r="AF48" s="2"/>
    </row>
    <row r="49" spans="1:32" hidden="1" x14ac:dyDescent="0.3">
      <c r="A49" s="13"/>
      <c r="B49" s="14"/>
      <c r="C49" s="11"/>
      <c r="D49" s="11"/>
      <c r="E49" s="11"/>
      <c r="F49" s="11"/>
      <c r="G49" s="15"/>
      <c r="H49" s="19">
        <f t="shared" si="14"/>
        <v>0</v>
      </c>
      <c r="I49" s="15"/>
      <c r="J49" s="19">
        <f t="shared" si="15"/>
        <v>0</v>
      </c>
      <c r="K49" s="15"/>
      <c r="L49" s="19">
        <f t="shared" si="16"/>
        <v>0</v>
      </c>
      <c r="M49" s="15"/>
      <c r="N49" s="19">
        <f t="shared" si="17"/>
        <v>0</v>
      </c>
      <c r="O49" s="15"/>
      <c r="P49" s="19">
        <f t="shared" si="18"/>
        <v>0</v>
      </c>
      <c r="Q49" s="15"/>
      <c r="R49" s="19">
        <f t="shared" si="19"/>
        <v>0</v>
      </c>
      <c r="S49" s="15"/>
      <c r="T49" s="19">
        <f t="shared" si="20"/>
        <v>0</v>
      </c>
      <c r="U49" s="15"/>
      <c r="V49" s="19">
        <f t="shared" si="21"/>
        <v>0</v>
      </c>
      <c r="W49" s="15"/>
      <c r="X49" s="19">
        <f t="shared" si="22"/>
        <v>0</v>
      </c>
      <c r="Y49" s="15"/>
      <c r="Z49" s="19">
        <f t="shared" si="23"/>
        <v>0</v>
      </c>
      <c r="AA49" s="2"/>
      <c r="AB49" s="2"/>
      <c r="AC49" s="2"/>
      <c r="AD49" s="2"/>
      <c r="AE49" s="2"/>
      <c r="AF49" s="2"/>
    </row>
    <row r="50" spans="1:32" hidden="1" x14ac:dyDescent="0.3">
      <c r="A50" s="13"/>
      <c r="B50" s="14"/>
      <c r="C50" s="11"/>
      <c r="D50" s="11"/>
      <c r="E50" s="11"/>
      <c r="F50" s="11"/>
      <c r="G50" s="15"/>
      <c r="H50" s="19">
        <f t="shared" si="14"/>
        <v>0</v>
      </c>
      <c r="I50" s="15"/>
      <c r="J50" s="19">
        <f t="shared" si="15"/>
        <v>0</v>
      </c>
      <c r="K50" s="15"/>
      <c r="L50" s="19">
        <f t="shared" si="16"/>
        <v>0</v>
      </c>
      <c r="M50" s="15"/>
      <c r="N50" s="19">
        <f t="shared" si="17"/>
        <v>0</v>
      </c>
      <c r="O50" s="15"/>
      <c r="P50" s="19">
        <f t="shared" si="18"/>
        <v>0</v>
      </c>
      <c r="Q50" s="15"/>
      <c r="R50" s="19">
        <f t="shared" si="19"/>
        <v>0</v>
      </c>
      <c r="S50" s="15"/>
      <c r="T50" s="19">
        <f t="shared" si="20"/>
        <v>0</v>
      </c>
      <c r="U50" s="15"/>
      <c r="V50" s="19">
        <f t="shared" si="21"/>
        <v>0</v>
      </c>
      <c r="W50" s="15"/>
      <c r="X50" s="19">
        <f t="shared" si="22"/>
        <v>0</v>
      </c>
      <c r="Y50" s="15"/>
      <c r="Z50" s="19">
        <f t="shared" si="23"/>
        <v>0</v>
      </c>
      <c r="AA50" s="2"/>
      <c r="AB50" s="2"/>
      <c r="AC50" s="2"/>
      <c r="AD50" s="2"/>
      <c r="AE50" s="2"/>
      <c r="AF50" s="2"/>
    </row>
    <row r="51" spans="1:32" hidden="1" x14ac:dyDescent="0.3">
      <c r="A51" s="13"/>
      <c r="B51" s="14"/>
      <c r="C51" s="11"/>
      <c r="D51" s="11"/>
      <c r="E51" s="11"/>
      <c r="F51" s="11"/>
      <c r="G51" s="15"/>
      <c r="H51" s="19">
        <f t="shared" si="14"/>
        <v>0</v>
      </c>
      <c r="I51" s="15"/>
      <c r="J51" s="19">
        <f t="shared" si="15"/>
        <v>0</v>
      </c>
      <c r="K51" s="15"/>
      <c r="L51" s="19">
        <f t="shared" si="16"/>
        <v>0</v>
      </c>
      <c r="M51" s="15"/>
      <c r="N51" s="19">
        <f t="shared" si="17"/>
        <v>0</v>
      </c>
      <c r="O51" s="15"/>
      <c r="P51" s="19">
        <f t="shared" si="18"/>
        <v>0</v>
      </c>
      <c r="Q51" s="15"/>
      <c r="R51" s="19">
        <f t="shared" si="19"/>
        <v>0</v>
      </c>
      <c r="S51" s="15"/>
      <c r="T51" s="19">
        <f t="shared" si="20"/>
        <v>0</v>
      </c>
      <c r="U51" s="15"/>
      <c r="V51" s="19">
        <f t="shared" si="21"/>
        <v>0</v>
      </c>
      <c r="W51" s="15"/>
      <c r="X51" s="19">
        <f t="shared" si="22"/>
        <v>0</v>
      </c>
      <c r="Y51" s="15"/>
      <c r="Z51" s="19">
        <f t="shared" si="23"/>
        <v>0</v>
      </c>
      <c r="AA51" s="2"/>
      <c r="AB51" s="2"/>
      <c r="AC51" s="2"/>
      <c r="AD51" s="2"/>
      <c r="AE51" s="2"/>
      <c r="AF51" s="2"/>
    </row>
    <row r="52" spans="1:32" hidden="1" x14ac:dyDescent="0.3">
      <c r="A52" s="13"/>
      <c r="B52" s="14"/>
      <c r="C52" s="11"/>
      <c r="D52" s="11"/>
      <c r="E52" s="11"/>
      <c r="F52" s="11"/>
      <c r="G52" s="15"/>
      <c r="H52" s="19">
        <f t="shared" si="14"/>
        <v>0</v>
      </c>
      <c r="I52" s="15"/>
      <c r="J52" s="19">
        <f t="shared" si="15"/>
        <v>0</v>
      </c>
      <c r="K52" s="15"/>
      <c r="L52" s="19">
        <f t="shared" si="16"/>
        <v>0</v>
      </c>
      <c r="M52" s="15"/>
      <c r="N52" s="19">
        <f t="shared" si="17"/>
        <v>0</v>
      </c>
      <c r="O52" s="15"/>
      <c r="P52" s="19">
        <f t="shared" si="18"/>
        <v>0</v>
      </c>
      <c r="Q52" s="15"/>
      <c r="R52" s="19">
        <f t="shared" si="19"/>
        <v>0</v>
      </c>
      <c r="S52" s="15"/>
      <c r="T52" s="19">
        <f t="shared" si="20"/>
        <v>0</v>
      </c>
      <c r="U52" s="15"/>
      <c r="V52" s="19">
        <f t="shared" si="21"/>
        <v>0</v>
      </c>
      <c r="W52" s="15"/>
      <c r="X52" s="19">
        <f t="shared" si="22"/>
        <v>0</v>
      </c>
      <c r="Y52" s="15"/>
      <c r="Z52" s="19">
        <f t="shared" si="23"/>
        <v>0</v>
      </c>
      <c r="AA52" s="2"/>
      <c r="AB52" s="2"/>
      <c r="AC52" s="2"/>
      <c r="AD52" s="2"/>
      <c r="AE52" s="2"/>
      <c r="AF52" s="2"/>
    </row>
    <row r="53" spans="1:32" hidden="1" x14ac:dyDescent="0.3">
      <c r="A53" s="13"/>
      <c r="B53" s="14"/>
      <c r="C53" s="11"/>
      <c r="D53" s="11"/>
      <c r="E53" s="11"/>
      <c r="F53" s="11"/>
      <c r="G53" s="15"/>
      <c r="H53" s="19">
        <f t="shared" si="14"/>
        <v>0</v>
      </c>
      <c r="I53" s="15"/>
      <c r="J53" s="19">
        <f t="shared" si="15"/>
        <v>0</v>
      </c>
      <c r="K53" s="15"/>
      <c r="L53" s="19">
        <f t="shared" si="16"/>
        <v>0</v>
      </c>
      <c r="M53" s="15"/>
      <c r="N53" s="19">
        <f t="shared" si="17"/>
        <v>0</v>
      </c>
      <c r="O53" s="15"/>
      <c r="P53" s="19">
        <f t="shared" si="18"/>
        <v>0</v>
      </c>
      <c r="Q53" s="15"/>
      <c r="R53" s="19">
        <f t="shared" si="19"/>
        <v>0</v>
      </c>
      <c r="S53" s="15"/>
      <c r="T53" s="19">
        <f t="shared" si="20"/>
        <v>0</v>
      </c>
      <c r="U53" s="15"/>
      <c r="V53" s="19">
        <f t="shared" si="21"/>
        <v>0</v>
      </c>
      <c r="W53" s="15"/>
      <c r="X53" s="19">
        <f t="shared" si="22"/>
        <v>0</v>
      </c>
      <c r="Y53" s="15"/>
      <c r="Z53" s="19">
        <f t="shared" si="23"/>
        <v>0</v>
      </c>
      <c r="AA53" s="2"/>
      <c r="AB53" s="2"/>
      <c r="AC53" s="2"/>
      <c r="AD53" s="2"/>
      <c r="AE53" s="2"/>
      <c r="AF53" s="2"/>
    </row>
    <row r="54" spans="1:32" hidden="1" x14ac:dyDescent="0.3">
      <c r="A54" s="13"/>
      <c r="B54" s="14"/>
      <c r="C54" s="11"/>
      <c r="D54" s="11"/>
      <c r="E54" s="11"/>
      <c r="F54" s="11"/>
      <c r="G54" s="15"/>
      <c r="H54" s="19">
        <f t="shared" si="14"/>
        <v>0</v>
      </c>
      <c r="I54" s="15"/>
      <c r="J54" s="19">
        <f t="shared" si="15"/>
        <v>0</v>
      </c>
      <c r="K54" s="15"/>
      <c r="L54" s="19">
        <f t="shared" si="16"/>
        <v>0</v>
      </c>
      <c r="M54" s="15"/>
      <c r="N54" s="19">
        <f t="shared" si="17"/>
        <v>0</v>
      </c>
      <c r="O54" s="15"/>
      <c r="P54" s="19">
        <f t="shared" si="18"/>
        <v>0</v>
      </c>
      <c r="Q54" s="15"/>
      <c r="R54" s="19">
        <f t="shared" si="19"/>
        <v>0</v>
      </c>
      <c r="S54" s="15"/>
      <c r="T54" s="19">
        <f t="shared" si="20"/>
        <v>0</v>
      </c>
      <c r="U54" s="15"/>
      <c r="V54" s="19">
        <f t="shared" si="21"/>
        <v>0</v>
      </c>
      <c r="W54" s="15"/>
      <c r="X54" s="19">
        <f t="shared" si="22"/>
        <v>0</v>
      </c>
      <c r="Y54" s="15"/>
      <c r="Z54" s="19">
        <f t="shared" si="23"/>
        <v>0</v>
      </c>
      <c r="AA54" s="2"/>
      <c r="AB54" s="2"/>
      <c r="AC54" s="2"/>
      <c r="AD54" s="2"/>
      <c r="AE54" s="2"/>
      <c r="AF54" s="2"/>
    </row>
    <row r="55" spans="1:32" ht="15" thickBot="1" x14ac:dyDescent="0.35">
      <c r="A55" s="2"/>
      <c r="B55" s="3"/>
      <c r="C55" s="2"/>
      <c r="D55" s="2"/>
      <c r="E55" s="2"/>
      <c r="F55" s="2"/>
      <c r="G55" s="2"/>
      <c r="H55" s="20"/>
      <c r="I55" s="2"/>
      <c r="J55" s="20"/>
      <c r="K55" s="2"/>
      <c r="L55" s="20"/>
      <c r="M55" s="2"/>
      <c r="N55" s="20"/>
      <c r="O55" s="2"/>
      <c r="P55" s="20"/>
      <c r="Q55" s="2"/>
      <c r="R55" s="20"/>
      <c r="S55" s="2"/>
      <c r="T55" s="20"/>
      <c r="U55" s="2"/>
      <c r="V55" s="20"/>
      <c r="W55" s="2"/>
      <c r="X55" s="20"/>
      <c r="Y55" s="2"/>
      <c r="Z55" s="20"/>
      <c r="AA55" s="2"/>
      <c r="AB55" s="2"/>
      <c r="AC55" s="2"/>
      <c r="AD55" s="2"/>
      <c r="AE55" s="2"/>
      <c r="AF55" s="2"/>
    </row>
    <row r="56" spans="1:32" ht="16.2" thickBot="1" x14ac:dyDescent="0.35">
      <c r="A56" s="16" t="s">
        <v>14</v>
      </c>
      <c r="B56" s="5"/>
      <c r="C56" s="17"/>
      <c r="D56" s="30" t="s">
        <v>15</v>
      </c>
      <c r="E56" s="31">
        <f>SUM(E5:E55)</f>
        <v>13711.699999999997</v>
      </c>
      <c r="F56" s="17"/>
      <c r="G56" s="18" t="s">
        <v>15</v>
      </c>
      <c r="H56" s="21">
        <f>SUM(H5:H55)</f>
        <v>350.88</v>
      </c>
      <c r="I56" s="18" t="s">
        <v>15</v>
      </c>
      <c r="J56" s="21">
        <f t="shared" ref="J56" si="24">SUM(J5:J55)</f>
        <v>0</v>
      </c>
      <c r="K56" s="18" t="s">
        <v>15</v>
      </c>
      <c r="L56" s="21">
        <f t="shared" ref="L56" si="25">SUM(L5:L55)</f>
        <v>0</v>
      </c>
      <c r="M56" s="18" t="s">
        <v>15</v>
      </c>
      <c r="N56" s="21">
        <f t="shared" ref="N56" si="26">SUM(N5:N55)</f>
        <v>14216.56</v>
      </c>
      <c r="O56" s="18" t="s">
        <v>15</v>
      </c>
      <c r="P56" s="21">
        <f t="shared" ref="P56" si="27">SUM(P5:P55)</f>
        <v>14809.470000000003</v>
      </c>
      <c r="Q56" s="18" t="s">
        <v>15</v>
      </c>
      <c r="R56" s="21">
        <f t="shared" ref="R56" si="28">SUM(R5:R55)</f>
        <v>14465.749999999995</v>
      </c>
      <c r="S56" s="18" t="s">
        <v>15</v>
      </c>
      <c r="T56" s="21">
        <f>SUM(T5:T55)</f>
        <v>14689.259999999998</v>
      </c>
      <c r="U56" s="18" t="s">
        <v>15</v>
      </c>
      <c r="V56" s="21">
        <f t="shared" ref="V56" si="29">SUM(V5:V55)</f>
        <v>13883.57</v>
      </c>
      <c r="W56" s="18" t="s">
        <v>15</v>
      </c>
      <c r="X56" s="21">
        <f t="shared" ref="X56" si="30">SUM(X5:X55)</f>
        <v>0</v>
      </c>
      <c r="Y56" s="18" t="s">
        <v>15</v>
      </c>
      <c r="Z56" s="21">
        <f t="shared" ref="Z56" si="31">SUM(Z5:Z55)</f>
        <v>0</v>
      </c>
      <c r="AA56" s="2"/>
      <c r="AB56" s="2"/>
      <c r="AC56" s="2"/>
      <c r="AD56" s="2"/>
      <c r="AE56" s="2"/>
      <c r="AF56" s="2"/>
    </row>
    <row r="57" spans="1:32" x14ac:dyDescent="0.3">
      <c r="A57" s="2"/>
      <c r="B57" s="3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</row>
    <row r="58" spans="1:32" x14ac:dyDescent="0.3">
      <c r="A58" s="2"/>
      <c r="B58" s="3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5"/>
      <c r="Q58" s="2"/>
      <c r="R58" s="2"/>
      <c r="S58" s="2"/>
      <c r="T58" s="2"/>
      <c r="U58" s="2"/>
      <c r="V58" s="20"/>
      <c r="W58" s="2"/>
      <c r="X58" s="2"/>
      <c r="Y58" s="2"/>
      <c r="Z58" s="2"/>
      <c r="AA58" s="2"/>
      <c r="AB58" s="2"/>
      <c r="AC58" s="2"/>
      <c r="AD58" s="2"/>
      <c r="AE58" s="2"/>
      <c r="AF58" s="2"/>
    </row>
    <row r="59" spans="1:32" x14ac:dyDescent="0.3">
      <c r="A59" s="2"/>
      <c r="B59" s="3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0"/>
      <c r="X59" s="2"/>
      <c r="Y59" s="2"/>
      <c r="Z59" s="2"/>
      <c r="AA59" s="2"/>
      <c r="AB59" s="2"/>
      <c r="AC59" s="2"/>
      <c r="AD59" s="2"/>
      <c r="AE59" s="2"/>
      <c r="AF59" s="2"/>
    </row>
    <row r="60" spans="1:32" x14ac:dyDescent="0.3">
      <c r="A60" s="2"/>
      <c r="B60" s="3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</row>
    <row r="61" spans="1:32" x14ac:dyDescent="0.3">
      <c r="A61" s="2"/>
      <c r="B61" s="3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</row>
    <row r="62" spans="1:32" x14ac:dyDescent="0.3">
      <c r="A62" s="2"/>
      <c r="B62" s="3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</row>
  </sheetData>
  <sheetProtection formatCells="0" formatColumns="0" formatRows="0" autoFilter="0"/>
  <autoFilter ref="A4:Z54">
    <filterColumn colId="0">
      <customFilters>
        <customFilter operator="notEqual" val=" "/>
      </customFilters>
    </filterColumn>
    <sortState ref="A5:W54">
      <sortCondition ref="C4:C54"/>
    </sortState>
  </autoFilter>
  <mergeCells count="10">
    <mergeCell ref="S3:T3"/>
    <mergeCell ref="U3:V3"/>
    <mergeCell ref="W3:X3"/>
    <mergeCell ref="Y3:Z3"/>
    <mergeCell ref="G3:H3"/>
    <mergeCell ref="I3:J3"/>
    <mergeCell ref="K3:L3"/>
    <mergeCell ref="M3:N3"/>
    <mergeCell ref="O3:P3"/>
    <mergeCell ref="Q3:R3"/>
  </mergeCells>
  <pageMargins left="0.70866141732283472" right="0.70866141732283472" top="0.74803149606299213" bottom="0.74803149606299213" header="0.31496062992125984" footer="0.31496062992125984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Fourni</vt:lpstr>
      <vt:lpstr>Feuil1!Zone_d_impression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Michel</dc:creator>
  <cp:lastModifiedBy>Dede</cp:lastModifiedBy>
  <cp:lastPrinted>2017-03-10T17:07:33Z</cp:lastPrinted>
  <dcterms:created xsi:type="dcterms:W3CDTF">2017-03-10T16:13:23Z</dcterms:created>
  <dcterms:modified xsi:type="dcterms:W3CDTF">2017-03-15T19:49:00Z</dcterms:modified>
</cp:coreProperties>
</file>