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0496" windowHeight="3168"/>
  </bookViews>
  <sheets>
    <sheet name="A" sheetId="4" r:id="rId1"/>
    <sheet name="Feuil3" sheetId="3" r:id="rId2"/>
    <sheet name="Base de données" sheetId="2" r:id="rId3"/>
    <sheet name="Feuil3 (3)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3" i="4" l="1"/>
  <c r="Q143" i="4"/>
  <c r="S143" i="4"/>
  <c r="U143" i="4"/>
  <c r="W143" i="4"/>
  <c r="Y143" i="4"/>
  <c r="AA143" i="4"/>
  <c r="AC143" i="4"/>
  <c r="AE143" i="4"/>
  <c r="AG143" i="4"/>
  <c r="AO143" i="4"/>
  <c r="AM143" i="4"/>
  <c r="AK143" i="4"/>
  <c r="AI143" i="4"/>
  <c r="AK4" i="4" l="1"/>
  <c r="AM4" i="4"/>
  <c r="AO4" i="4"/>
  <c r="AQ4" i="4"/>
  <c r="AS4" i="4"/>
  <c r="AE4" i="4"/>
  <c r="AC4" i="4"/>
  <c r="AA4" i="4"/>
  <c r="Y4" i="4"/>
  <c r="W4" i="4"/>
  <c r="U4" i="4"/>
  <c r="AA143" i="3"/>
  <c r="W4" i="3"/>
  <c r="S143" i="3"/>
  <c r="S4" i="4"/>
  <c r="Q4" i="4"/>
  <c r="O4" i="4"/>
  <c r="M4" i="4"/>
  <c r="K4" i="4"/>
  <c r="I4" i="4"/>
  <c r="G4" i="4"/>
  <c r="Q143" i="3"/>
  <c r="U143" i="3"/>
  <c r="W143" i="3"/>
  <c r="Y143" i="3"/>
  <c r="A3" i="3" l="1"/>
  <c r="AU100" i="5"/>
  <c r="AU98" i="5"/>
  <c r="AU5" i="5"/>
  <c r="AU6" i="5"/>
  <c r="AU7" i="5"/>
  <c r="AU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U35" i="5"/>
  <c r="AU36" i="5"/>
  <c r="AU37" i="5"/>
  <c r="AU38" i="5"/>
  <c r="AU39" i="5"/>
  <c r="AU40" i="5"/>
  <c r="AU41" i="5"/>
  <c r="AU42" i="5"/>
  <c r="AU43" i="5"/>
  <c r="AU44" i="5"/>
  <c r="AU45" i="5"/>
  <c r="AU46" i="5"/>
  <c r="AU47" i="5"/>
  <c r="AU48" i="5"/>
  <c r="AU49" i="5"/>
  <c r="AU50" i="5"/>
  <c r="AU51" i="5"/>
  <c r="AU52" i="5"/>
  <c r="AU53" i="5"/>
  <c r="AU54" i="5"/>
  <c r="AU55" i="5"/>
  <c r="AU56" i="5"/>
  <c r="AU57" i="5"/>
  <c r="AU58" i="5"/>
  <c r="AU59" i="5"/>
  <c r="AU60" i="5"/>
  <c r="AU61" i="5"/>
  <c r="AU62" i="5"/>
  <c r="AU63" i="5"/>
  <c r="AU64" i="5"/>
  <c r="AU65" i="5"/>
  <c r="AU66" i="5"/>
  <c r="AU67" i="5"/>
  <c r="AU68" i="5"/>
  <c r="AU69" i="5"/>
  <c r="AU70" i="5"/>
  <c r="AU71" i="5"/>
  <c r="AU72" i="5"/>
  <c r="AU73" i="5"/>
  <c r="AU74" i="5"/>
  <c r="AU75" i="5"/>
  <c r="AU76" i="5"/>
  <c r="AU77" i="5"/>
  <c r="AU78" i="5"/>
  <c r="AU79" i="5"/>
  <c r="AU80" i="5"/>
  <c r="AU81" i="5"/>
  <c r="AU82" i="5"/>
  <c r="AU83" i="5"/>
  <c r="AU84" i="5"/>
  <c r="AU85" i="5"/>
  <c r="AU86" i="5"/>
  <c r="AU87" i="5"/>
  <c r="AU88" i="5"/>
  <c r="AU89" i="5"/>
  <c r="AU90" i="5"/>
  <c r="AU91" i="5"/>
  <c r="AU92" i="5"/>
  <c r="AU93" i="5"/>
  <c r="AU94" i="5"/>
  <c r="AU95" i="5"/>
  <c r="AU96" i="5"/>
  <c r="AU97" i="5"/>
  <c r="AU4" i="5"/>
  <c r="AU2" i="5"/>
  <c r="AU1" i="5"/>
  <c r="Q45" i="5" l="1"/>
  <c r="AK35" i="5"/>
  <c r="AS31" i="5"/>
  <c r="Q29" i="5"/>
  <c r="AO21" i="5"/>
  <c r="U15" i="5"/>
  <c r="U6" i="5"/>
  <c r="U7" i="5" s="1"/>
  <c r="AO4" i="5"/>
  <c r="AO5" i="5" s="1"/>
  <c r="AO6" i="5"/>
  <c r="AO7" i="5" s="1"/>
  <c r="AO8" i="5"/>
  <c r="AO9" i="5" s="1"/>
  <c r="AO10" i="5"/>
  <c r="AO11" i="5" s="1"/>
  <c r="AO12" i="5"/>
  <c r="AO13" i="5" s="1"/>
  <c r="AO14" i="5"/>
  <c r="AO15" i="5" s="1"/>
  <c r="AO16" i="5"/>
  <c r="AO17" i="5" s="1"/>
  <c r="AO18" i="5"/>
  <c r="AO19" i="5" s="1"/>
  <c r="AO20" i="5"/>
  <c r="AO22" i="5"/>
  <c r="AO23" i="5" s="1"/>
  <c r="AO24" i="5"/>
  <c r="AO25" i="5" s="1"/>
  <c r="AO26" i="5"/>
  <c r="AO27" i="5" s="1"/>
  <c r="AO28" i="5"/>
  <c r="AO29" i="5" s="1"/>
  <c r="AO30" i="5"/>
  <c r="AO31" i="5" s="1"/>
  <c r="AO32" i="5"/>
  <c r="AO33" i="5" s="1"/>
  <c r="AO34" i="5"/>
  <c r="AO35" i="5" s="1"/>
  <c r="AO36" i="5"/>
  <c r="AO37" i="5" s="1"/>
  <c r="AO38" i="5"/>
  <c r="AO39" i="5" s="1"/>
  <c r="AO40" i="5"/>
  <c r="AO41" i="5" s="1"/>
  <c r="AO42" i="5"/>
  <c r="AO43" i="5" s="1"/>
  <c r="AO44" i="5"/>
  <c r="AO45" i="5" s="1"/>
  <c r="AO46" i="5"/>
  <c r="AO47" i="5" s="1"/>
  <c r="AO48" i="5"/>
  <c r="AO49" i="5" s="1"/>
  <c r="AO50" i="5"/>
  <c r="AO51" i="5" s="1"/>
  <c r="AO52" i="5"/>
  <c r="AO53" i="5" s="1"/>
  <c r="AO54" i="5"/>
  <c r="AO55" i="5" s="1"/>
  <c r="AO56" i="5"/>
  <c r="AO57" i="5" s="1"/>
  <c r="AO58" i="5"/>
  <c r="AO59" i="5" s="1"/>
  <c r="AO60" i="5"/>
  <c r="AO61" i="5" s="1"/>
  <c r="AO62" i="5"/>
  <c r="AO63" i="5" s="1"/>
  <c r="AO64" i="5"/>
  <c r="AO65" i="5" s="1"/>
  <c r="AO66" i="5"/>
  <c r="AO67" i="5" s="1"/>
  <c r="AO68" i="5"/>
  <c r="AO69" i="5" s="1"/>
  <c r="AO70" i="5"/>
  <c r="AO71" i="5" s="1"/>
  <c r="AO72" i="5"/>
  <c r="AO73" i="5" s="1"/>
  <c r="AO74" i="5"/>
  <c r="AO75" i="5" s="1"/>
  <c r="AO76" i="5"/>
  <c r="AO77" i="5" s="1"/>
  <c r="AO78" i="5"/>
  <c r="AO79" i="5" s="1"/>
  <c r="AO80" i="5"/>
  <c r="AO81" i="5" s="1"/>
  <c r="AO82" i="5"/>
  <c r="AO83" i="5" s="1"/>
  <c r="AO84" i="5"/>
  <c r="AO85" i="5" s="1"/>
  <c r="AO86" i="5"/>
  <c r="AO87" i="5" s="1"/>
  <c r="AO88" i="5"/>
  <c r="AO89" i="5" s="1"/>
  <c r="AO90" i="5"/>
  <c r="AO91" i="5" s="1"/>
  <c r="AO92" i="5"/>
  <c r="AO93" i="5" s="1"/>
  <c r="AO94" i="5"/>
  <c r="AO95" i="5" s="1"/>
  <c r="AO96" i="5"/>
  <c r="AO97" i="5" s="1"/>
  <c r="AO98" i="5"/>
  <c r="AO99" i="5" s="1"/>
  <c r="AO100" i="5"/>
  <c r="AO101" i="5" s="1"/>
  <c r="AO2" i="5"/>
  <c r="AO3" i="5" s="1"/>
  <c r="AQ72" i="5"/>
  <c r="AQ73" i="5" s="1"/>
  <c r="AQ74" i="5"/>
  <c r="AQ75" i="5" s="1"/>
  <c r="AQ76" i="5"/>
  <c r="AQ77" i="5" s="1"/>
  <c r="AQ78" i="5"/>
  <c r="AQ79" i="5" s="1"/>
  <c r="AQ80" i="5"/>
  <c r="AQ81" i="5" s="1"/>
  <c r="AQ82" i="5"/>
  <c r="AQ83" i="5" s="1"/>
  <c r="AQ84" i="5"/>
  <c r="AQ85" i="5" s="1"/>
  <c r="AQ86" i="5"/>
  <c r="AQ87" i="5" s="1"/>
  <c r="AQ88" i="5"/>
  <c r="AQ89" i="5" s="1"/>
  <c r="AQ90" i="5"/>
  <c r="AQ91" i="5" s="1"/>
  <c r="AQ92" i="5"/>
  <c r="AQ93" i="5" s="1"/>
  <c r="AQ94" i="5"/>
  <c r="AQ95" i="5" s="1"/>
  <c r="AQ96" i="5"/>
  <c r="AQ97" i="5" s="1"/>
  <c r="AQ98" i="5"/>
  <c r="AQ99" i="5" s="1"/>
  <c r="AQ100" i="5"/>
  <c r="AQ101" i="5" s="1"/>
  <c r="AQ4" i="5"/>
  <c r="AQ5" i="5" s="1"/>
  <c r="AQ6" i="5"/>
  <c r="AQ7" i="5" s="1"/>
  <c r="AQ8" i="5"/>
  <c r="AQ9" i="5" s="1"/>
  <c r="AQ10" i="5"/>
  <c r="AQ11" i="5" s="1"/>
  <c r="AQ12" i="5"/>
  <c r="AQ13" i="5" s="1"/>
  <c r="AQ14" i="5"/>
  <c r="AQ15" i="5" s="1"/>
  <c r="AQ16" i="5"/>
  <c r="AQ17" i="5" s="1"/>
  <c r="AQ18" i="5"/>
  <c r="AQ19" i="5" s="1"/>
  <c r="AQ20" i="5"/>
  <c r="AQ21" i="5" s="1"/>
  <c r="AQ22" i="5"/>
  <c r="AQ23" i="5" s="1"/>
  <c r="AQ24" i="5"/>
  <c r="AQ25" i="5" s="1"/>
  <c r="AQ26" i="5"/>
  <c r="AQ27" i="5" s="1"/>
  <c r="AQ28" i="5"/>
  <c r="AQ29" i="5" s="1"/>
  <c r="AQ30" i="5"/>
  <c r="AQ31" i="5" s="1"/>
  <c r="AQ32" i="5"/>
  <c r="AQ33" i="5" s="1"/>
  <c r="AQ34" i="5"/>
  <c r="AQ35" i="5" s="1"/>
  <c r="AQ36" i="5"/>
  <c r="AQ37" i="5" s="1"/>
  <c r="AQ38" i="5"/>
  <c r="AQ39" i="5" s="1"/>
  <c r="AQ40" i="5"/>
  <c r="AQ41" i="5" s="1"/>
  <c r="AQ42" i="5"/>
  <c r="AQ43" i="5" s="1"/>
  <c r="AQ44" i="5"/>
  <c r="AQ45" i="5" s="1"/>
  <c r="AQ46" i="5"/>
  <c r="AQ47" i="5" s="1"/>
  <c r="AQ48" i="5"/>
  <c r="AQ49" i="5" s="1"/>
  <c r="AQ50" i="5"/>
  <c r="AQ51" i="5" s="1"/>
  <c r="AQ52" i="5"/>
  <c r="AQ53" i="5" s="1"/>
  <c r="AQ54" i="5"/>
  <c r="AQ55" i="5" s="1"/>
  <c r="AQ56" i="5"/>
  <c r="AQ57" i="5" s="1"/>
  <c r="AQ58" i="5"/>
  <c r="AQ59" i="5" s="1"/>
  <c r="AQ60" i="5"/>
  <c r="AQ61" i="5" s="1"/>
  <c r="AQ62" i="5"/>
  <c r="AQ63" i="5" s="1"/>
  <c r="AQ64" i="5"/>
  <c r="AQ65" i="5" s="1"/>
  <c r="AQ66" i="5"/>
  <c r="AQ67" i="5" s="1"/>
  <c r="AQ68" i="5"/>
  <c r="AQ69" i="5" s="1"/>
  <c r="AQ70" i="5"/>
  <c r="AQ71" i="5" s="1"/>
  <c r="AS4" i="5"/>
  <c r="AS5" i="5" s="1"/>
  <c r="AS6" i="5"/>
  <c r="AS7" i="5" s="1"/>
  <c r="AS8" i="5"/>
  <c r="AS9" i="5" s="1"/>
  <c r="AS10" i="5"/>
  <c r="AS11" i="5" s="1"/>
  <c r="AS12" i="5"/>
  <c r="AS13" i="5" s="1"/>
  <c r="AS14" i="5"/>
  <c r="AS15" i="5" s="1"/>
  <c r="AS16" i="5"/>
  <c r="AS17" i="5" s="1"/>
  <c r="AS18" i="5"/>
  <c r="AS19" i="5" s="1"/>
  <c r="AS20" i="5"/>
  <c r="AS21" i="5" s="1"/>
  <c r="AS22" i="5"/>
  <c r="AS23" i="5" s="1"/>
  <c r="AS24" i="5"/>
  <c r="AS25" i="5" s="1"/>
  <c r="AS26" i="5"/>
  <c r="AS27" i="5" s="1"/>
  <c r="AS28" i="5"/>
  <c r="AS29" i="5" s="1"/>
  <c r="AS30" i="5"/>
  <c r="AS32" i="5"/>
  <c r="AS33" i="5" s="1"/>
  <c r="AS34" i="5"/>
  <c r="AS35" i="5" s="1"/>
  <c r="AS36" i="5"/>
  <c r="AS37" i="5" s="1"/>
  <c r="AS38" i="5"/>
  <c r="AS39" i="5" s="1"/>
  <c r="AS40" i="5"/>
  <c r="AS41" i="5" s="1"/>
  <c r="AS42" i="5"/>
  <c r="AS43" i="5" s="1"/>
  <c r="AS44" i="5"/>
  <c r="AS45" i="5" s="1"/>
  <c r="AS46" i="5"/>
  <c r="AS47" i="5" s="1"/>
  <c r="AS48" i="5"/>
  <c r="AS49" i="5" s="1"/>
  <c r="AS50" i="5"/>
  <c r="AS51" i="5" s="1"/>
  <c r="AS52" i="5"/>
  <c r="AS53" i="5" s="1"/>
  <c r="AS54" i="5"/>
  <c r="AS55" i="5" s="1"/>
  <c r="AS56" i="5"/>
  <c r="AS57" i="5" s="1"/>
  <c r="AS58" i="5"/>
  <c r="AS59" i="5" s="1"/>
  <c r="AS60" i="5"/>
  <c r="AS61" i="5" s="1"/>
  <c r="AS62" i="5"/>
  <c r="AS63" i="5" s="1"/>
  <c r="AS64" i="5"/>
  <c r="AS65" i="5" s="1"/>
  <c r="AS66" i="5"/>
  <c r="AS67" i="5" s="1"/>
  <c r="AS68" i="5"/>
  <c r="AS69" i="5" s="1"/>
  <c r="AS70" i="5"/>
  <c r="AS71" i="5" s="1"/>
  <c r="AS72" i="5"/>
  <c r="AS73" i="5" s="1"/>
  <c r="AS74" i="5"/>
  <c r="AS75" i="5" s="1"/>
  <c r="AS76" i="5"/>
  <c r="AS77" i="5" s="1"/>
  <c r="AS78" i="5"/>
  <c r="AS79" i="5" s="1"/>
  <c r="AS80" i="5"/>
  <c r="AS81" i="5" s="1"/>
  <c r="AS82" i="5"/>
  <c r="AS83" i="5" s="1"/>
  <c r="AS84" i="5"/>
  <c r="AS85" i="5" s="1"/>
  <c r="AS86" i="5"/>
  <c r="AS87" i="5" s="1"/>
  <c r="AS88" i="5"/>
  <c r="AS89" i="5" s="1"/>
  <c r="AS90" i="5"/>
  <c r="AS91" i="5" s="1"/>
  <c r="AS92" i="5"/>
  <c r="AS93" i="5" s="1"/>
  <c r="AS94" i="5"/>
  <c r="AS95" i="5" s="1"/>
  <c r="AS96" i="5"/>
  <c r="AS97" i="5" s="1"/>
  <c r="AS98" i="5"/>
  <c r="AS99" i="5" s="1"/>
  <c r="AS100" i="5"/>
  <c r="AS101" i="5" s="1"/>
  <c r="AM4" i="5"/>
  <c r="AM5" i="5" s="1"/>
  <c r="AM6" i="5"/>
  <c r="AM7" i="5" s="1"/>
  <c r="AM8" i="5"/>
  <c r="AM9" i="5" s="1"/>
  <c r="AM10" i="5"/>
  <c r="AM11" i="5" s="1"/>
  <c r="AM12" i="5"/>
  <c r="AM13" i="5" s="1"/>
  <c r="AM14" i="5"/>
  <c r="AM15" i="5" s="1"/>
  <c r="AM16" i="5"/>
  <c r="AM17" i="5" s="1"/>
  <c r="AM18" i="5"/>
  <c r="AM19" i="5" s="1"/>
  <c r="AM20" i="5"/>
  <c r="AM21" i="5" s="1"/>
  <c r="AM22" i="5"/>
  <c r="AM23" i="5" s="1"/>
  <c r="AM24" i="5"/>
  <c r="AM25" i="5" s="1"/>
  <c r="AM26" i="5"/>
  <c r="AM27" i="5" s="1"/>
  <c r="AM28" i="5"/>
  <c r="AM29" i="5" s="1"/>
  <c r="AM30" i="5"/>
  <c r="AM31" i="5" s="1"/>
  <c r="AM32" i="5"/>
  <c r="AM33" i="5" s="1"/>
  <c r="AM34" i="5"/>
  <c r="AM35" i="5" s="1"/>
  <c r="AM36" i="5"/>
  <c r="AM37" i="5" s="1"/>
  <c r="AM38" i="5"/>
  <c r="AM39" i="5" s="1"/>
  <c r="AM40" i="5"/>
  <c r="AM41" i="5" s="1"/>
  <c r="AM42" i="5"/>
  <c r="AM43" i="5" s="1"/>
  <c r="AM44" i="5"/>
  <c r="AM45" i="5" s="1"/>
  <c r="AM46" i="5"/>
  <c r="AM47" i="5" s="1"/>
  <c r="AM48" i="5"/>
  <c r="AM49" i="5" s="1"/>
  <c r="AM50" i="5"/>
  <c r="AM51" i="5" s="1"/>
  <c r="AM52" i="5"/>
  <c r="AM53" i="5" s="1"/>
  <c r="AM54" i="5"/>
  <c r="AM55" i="5" s="1"/>
  <c r="AM56" i="5"/>
  <c r="AM57" i="5" s="1"/>
  <c r="AM58" i="5"/>
  <c r="AM59" i="5" s="1"/>
  <c r="AM60" i="5"/>
  <c r="AM61" i="5" s="1"/>
  <c r="AM62" i="5"/>
  <c r="AM63" i="5" s="1"/>
  <c r="AM64" i="5"/>
  <c r="AM65" i="5" s="1"/>
  <c r="AM66" i="5"/>
  <c r="AM67" i="5" s="1"/>
  <c r="AM68" i="5"/>
  <c r="AM69" i="5" s="1"/>
  <c r="AM70" i="5"/>
  <c r="AM71" i="5" s="1"/>
  <c r="AM72" i="5"/>
  <c r="AM73" i="5" s="1"/>
  <c r="AM74" i="5"/>
  <c r="AM75" i="5" s="1"/>
  <c r="AM76" i="5"/>
  <c r="AM77" i="5" s="1"/>
  <c r="AM78" i="5"/>
  <c r="AM79" i="5" s="1"/>
  <c r="AM80" i="5"/>
  <c r="AM81" i="5" s="1"/>
  <c r="AM82" i="5"/>
  <c r="AM83" i="5" s="1"/>
  <c r="AM84" i="5"/>
  <c r="AM85" i="5" s="1"/>
  <c r="AM86" i="5"/>
  <c r="AM87" i="5" s="1"/>
  <c r="AM88" i="5"/>
  <c r="AM89" i="5" s="1"/>
  <c r="AM90" i="5"/>
  <c r="AM91" i="5" s="1"/>
  <c r="AM92" i="5"/>
  <c r="AM93" i="5" s="1"/>
  <c r="AM94" i="5"/>
  <c r="AM95" i="5" s="1"/>
  <c r="AM96" i="5"/>
  <c r="AM97" i="5" s="1"/>
  <c r="AM98" i="5"/>
  <c r="AM99" i="5" s="1"/>
  <c r="AM100" i="5"/>
  <c r="AM101" i="5" s="1"/>
  <c r="AK4" i="5"/>
  <c r="AK5" i="5" s="1"/>
  <c r="AK6" i="5"/>
  <c r="AK7" i="5" s="1"/>
  <c r="AK8" i="5"/>
  <c r="AK9" i="5" s="1"/>
  <c r="AK10" i="5"/>
  <c r="AK11" i="5" s="1"/>
  <c r="AK12" i="5"/>
  <c r="AK13" i="5" s="1"/>
  <c r="AK14" i="5"/>
  <c r="AK15" i="5" s="1"/>
  <c r="AK16" i="5"/>
  <c r="AK17" i="5" s="1"/>
  <c r="AK18" i="5"/>
  <c r="AK19" i="5" s="1"/>
  <c r="AK20" i="5"/>
  <c r="AK21" i="5" s="1"/>
  <c r="AK22" i="5"/>
  <c r="AK23" i="5" s="1"/>
  <c r="AK24" i="5"/>
  <c r="AK25" i="5" s="1"/>
  <c r="AK26" i="5"/>
  <c r="AK27" i="5" s="1"/>
  <c r="AK28" i="5"/>
  <c r="AK29" i="5" s="1"/>
  <c r="AK30" i="5"/>
  <c r="AK31" i="5" s="1"/>
  <c r="AK32" i="5"/>
  <c r="AK33" i="5" s="1"/>
  <c r="AK34" i="5"/>
  <c r="AK36" i="5"/>
  <c r="AK37" i="5" s="1"/>
  <c r="AK38" i="5"/>
  <c r="AK39" i="5" s="1"/>
  <c r="AK40" i="5"/>
  <c r="AK41" i="5" s="1"/>
  <c r="AK42" i="5"/>
  <c r="AK43" i="5" s="1"/>
  <c r="AK44" i="5"/>
  <c r="AK45" i="5" s="1"/>
  <c r="AK46" i="5"/>
  <c r="AK47" i="5" s="1"/>
  <c r="AK48" i="5"/>
  <c r="AK49" i="5" s="1"/>
  <c r="AK50" i="5"/>
  <c r="AK51" i="5" s="1"/>
  <c r="AK52" i="5"/>
  <c r="AK53" i="5" s="1"/>
  <c r="AK54" i="5"/>
  <c r="AK55" i="5" s="1"/>
  <c r="AK56" i="5"/>
  <c r="AK57" i="5" s="1"/>
  <c r="AK58" i="5"/>
  <c r="AK59" i="5" s="1"/>
  <c r="AK60" i="5"/>
  <c r="AK61" i="5" s="1"/>
  <c r="AK62" i="5"/>
  <c r="AK63" i="5" s="1"/>
  <c r="AK64" i="5"/>
  <c r="AK65" i="5" s="1"/>
  <c r="AK66" i="5"/>
  <c r="AK67" i="5" s="1"/>
  <c r="AK68" i="5"/>
  <c r="AK69" i="5" s="1"/>
  <c r="AK70" i="5"/>
  <c r="AK71" i="5" s="1"/>
  <c r="AK72" i="5"/>
  <c r="AK73" i="5" s="1"/>
  <c r="AK74" i="5"/>
  <c r="AK75" i="5" s="1"/>
  <c r="AK76" i="5"/>
  <c r="AK77" i="5" s="1"/>
  <c r="AK78" i="5"/>
  <c r="AK79" i="5" s="1"/>
  <c r="AK80" i="5"/>
  <c r="AK81" i="5" s="1"/>
  <c r="AK82" i="5"/>
  <c r="AK83" i="5" s="1"/>
  <c r="AK84" i="5"/>
  <c r="AK85" i="5" s="1"/>
  <c r="AK86" i="5"/>
  <c r="AK87" i="5" s="1"/>
  <c r="AK88" i="5"/>
  <c r="AK89" i="5" s="1"/>
  <c r="AK90" i="5"/>
  <c r="AK91" i="5" s="1"/>
  <c r="AK92" i="5"/>
  <c r="AK93" i="5" s="1"/>
  <c r="AK94" i="5"/>
  <c r="AK95" i="5" s="1"/>
  <c r="AK96" i="5"/>
  <c r="AK97" i="5" s="1"/>
  <c r="AK98" i="5"/>
  <c r="AK99" i="5" s="1"/>
  <c r="AK100" i="5"/>
  <c r="AK101" i="5" s="1"/>
  <c r="AI4" i="5"/>
  <c r="AI5" i="5" s="1"/>
  <c r="AI6" i="5"/>
  <c r="AI7" i="5" s="1"/>
  <c r="AI8" i="5"/>
  <c r="AI9" i="5" s="1"/>
  <c r="AI10" i="5"/>
  <c r="AI11" i="5" s="1"/>
  <c r="AI12" i="5"/>
  <c r="AI13" i="5" s="1"/>
  <c r="AI14" i="5"/>
  <c r="AI15" i="5" s="1"/>
  <c r="AI16" i="5"/>
  <c r="AI17" i="5" s="1"/>
  <c r="AI18" i="5"/>
  <c r="AI19" i="5" s="1"/>
  <c r="AI20" i="5"/>
  <c r="AI21" i="5" s="1"/>
  <c r="AI22" i="5"/>
  <c r="AI23" i="5" s="1"/>
  <c r="AI24" i="5"/>
  <c r="AI25" i="5" s="1"/>
  <c r="AI26" i="5"/>
  <c r="AI27" i="5" s="1"/>
  <c r="AI28" i="5"/>
  <c r="AI29" i="5" s="1"/>
  <c r="AI30" i="5"/>
  <c r="AI31" i="5" s="1"/>
  <c r="AI32" i="5"/>
  <c r="AI33" i="5" s="1"/>
  <c r="AI34" i="5"/>
  <c r="AI35" i="5" s="1"/>
  <c r="AI36" i="5"/>
  <c r="AI37" i="5" s="1"/>
  <c r="AI38" i="5"/>
  <c r="AI39" i="5" s="1"/>
  <c r="AI40" i="5"/>
  <c r="AI41" i="5" s="1"/>
  <c r="AI42" i="5"/>
  <c r="AI43" i="5" s="1"/>
  <c r="AI44" i="5"/>
  <c r="AI45" i="5" s="1"/>
  <c r="AI46" i="5"/>
  <c r="AI47" i="5" s="1"/>
  <c r="AI48" i="5"/>
  <c r="AI49" i="5" s="1"/>
  <c r="AI50" i="5"/>
  <c r="AI51" i="5" s="1"/>
  <c r="AI52" i="5"/>
  <c r="AI53" i="5" s="1"/>
  <c r="AI54" i="5"/>
  <c r="AI55" i="5" s="1"/>
  <c r="AI56" i="5"/>
  <c r="AI57" i="5" s="1"/>
  <c r="AI58" i="5"/>
  <c r="AI59" i="5" s="1"/>
  <c r="AI60" i="5"/>
  <c r="AI61" i="5" s="1"/>
  <c r="AI62" i="5"/>
  <c r="AI63" i="5" s="1"/>
  <c r="AI64" i="5"/>
  <c r="AI65" i="5" s="1"/>
  <c r="AI66" i="5"/>
  <c r="AI67" i="5" s="1"/>
  <c r="AI68" i="5"/>
  <c r="AI69" i="5" s="1"/>
  <c r="AI70" i="5"/>
  <c r="AI71" i="5" s="1"/>
  <c r="AI72" i="5"/>
  <c r="AI73" i="5" s="1"/>
  <c r="AI74" i="5"/>
  <c r="AI75" i="5" s="1"/>
  <c r="AI76" i="5"/>
  <c r="AI77" i="5" s="1"/>
  <c r="AI78" i="5"/>
  <c r="AI79" i="5" s="1"/>
  <c r="AI80" i="5"/>
  <c r="AI81" i="5" s="1"/>
  <c r="AI82" i="5"/>
  <c r="AI83" i="5" s="1"/>
  <c r="AI84" i="5"/>
  <c r="AI85" i="5" s="1"/>
  <c r="AI86" i="5"/>
  <c r="AI87" i="5" s="1"/>
  <c r="AI88" i="5"/>
  <c r="AI89" i="5" s="1"/>
  <c r="AI90" i="5"/>
  <c r="AI91" i="5" s="1"/>
  <c r="AI92" i="5"/>
  <c r="AI93" i="5" s="1"/>
  <c r="AI94" i="5"/>
  <c r="AI95" i="5" s="1"/>
  <c r="AI96" i="5"/>
  <c r="AI97" i="5" s="1"/>
  <c r="AI98" i="5"/>
  <c r="AI99" i="5" s="1"/>
  <c r="AI100" i="5"/>
  <c r="AI101" i="5" s="1"/>
  <c r="AK2" i="5"/>
  <c r="AK3" i="5" s="1"/>
  <c r="AI2" i="5"/>
  <c r="AI3" i="5" s="1"/>
  <c r="AQ2" i="5"/>
  <c r="AQ3" i="5" s="1"/>
  <c r="AS2" i="5"/>
  <c r="AS3" i="5" s="1"/>
  <c r="AG4" i="5"/>
  <c r="AG5" i="5" s="1"/>
  <c r="AG6" i="5"/>
  <c r="AG7" i="5" s="1"/>
  <c r="AG8" i="5"/>
  <c r="AG9" i="5" s="1"/>
  <c r="AG10" i="5"/>
  <c r="AG11" i="5" s="1"/>
  <c r="AG12" i="5"/>
  <c r="AG13" i="5" s="1"/>
  <c r="AG14" i="5"/>
  <c r="AG15" i="5" s="1"/>
  <c r="AG16" i="5"/>
  <c r="AG17" i="5" s="1"/>
  <c r="AG18" i="5"/>
  <c r="AG19" i="5" s="1"/>
  <c r="AG20" i="5"/>
  <c r="AG21" i="5" s="1"/>
  <c r="AG22" i="5"/>
  <c r="AG23" i="5" s="1"/>
  <c r="AG24" i="5"/>
  <c r="AG25" i="5" s="1"/>
  <c r="AG26" i="5"/>
  <c r="AG27" i="5" s="1"/>
  <c r="AG28" i="5"/>
  <c r="AG29" i="5" s="1"/>
  <c r="AG30" i="5"/>
  <c r="AG31" i="5" s="1"/>
  <c r="AG32" i="5"/>
  <c r="AG33" i="5" s="1"/>
  <c r="AG34" i="5"/>
  <c r="AG35" i="5" s="1"/>
  <c r="AG36" i="5"/>
  <c r="AG37" i="5" s="1"/>
  <c r="AG38" i="5"/>
  <c r="AG39" i="5" s="1"/>
  <c r="AG40" i="5"/>
  <c r="AG41" i="5" s="1"/>
  <c r="AG42" i="5"/>
  <c r="AG43" i="5" s="1"/>
  <c r="AG44" i="5"/>
  <c r="AG45" i="5" s="1"/>
  <c r="AG46" i="5"/>
  <c r="AG47" i="5" s="1"/>
  <c r="AG48" i="5"/>
  <c r="AG49" i="5" s="1"/>
  <c r="AG50" i="5"/>
  <c r="AG51" i="5" s="1"/>
  <c r="AG52" i="5"/>
  <c r="AG53" i="5" s="1"/>
  <c r="AG54" i="5"/>
  <c r="AG55" i="5" s="1"/>
  <c r="AG56" i="5"/>
  <c r="AG57" i="5" s="1"/>
  <c r="AG58" i="5"/>
  <c r="AG59" i="5" s="1"/>
  <c r="AG60" i="5"/>
  <c r="AG61" i="5" s="1"/>
  <c r="AG62" i="5"/>
  <c r="AG63" i="5" s="1"/>
  <c r="AG64" i="5"/>
  <c r="AG65" i="5" s="1"/>
  <c r="AG66" i="5"/>
  <c r="AG67" i="5" s="1"/>
  <c r="AG68" i="5"/>
  <c r="AG69" i="5" s="1"/>
  <c r="AG70" i="5"/>
  <c r="AG71" i="5" s="1"/>
  <c r="AG72" i="5"/>
  <c r="AG73" i="5" s="1"/>
  <c r="AG74" i="5"/>
  <c r="AG75" i="5" s="1"/>
  <c r="AG76" i="5"/>
  <c r="AG77" i="5" s="1"/>
  <c r="AG78" i="5"/>
  <c r="AG79" i="5" s="1"/>
  <c r="AG80" i="5"/>
  <c r="AG81" i="5" s="1"/>
  <c r="AG82" i="5"/>
  <c r="AG83" i="5" s="1"/>
  <c r="AG84" i="5"/>
  <c r="AG85" i="5" s="1"/>
  <c r="AG86" i="5"/>
  <c r="AG87" i="5" s="1"/>
  <c r="AG88" i="5"/>
  <c r="AG89" i="5" s="1"/>
  <c r="AG90" i="5"/>
  <c r="AG91" i="5" s="1"/>
  <c r="AG92" i="5"/>
  <c r="AG93" i="5" s="1"/>
  <c r="AG94" i="5"/>
  <c r="AG95" i="5" s="1"/>
  <c r="AG96" i="5"/>
  <c r="AG97" i="5" s="1"/>
  <c r="AG98" i="5"/>
  <c r="AG99" i="5" s="1"/>
  <c r="AG100" i="5"/>
  <c r="AG101" i="5" s="1"/>
  <c r="AE4" i="5"/>
  <c r="AE5" i="5" s="1"/>
  <c r="AE6" i="5"/>
  <c r="AE7" i="5" s="1"/>
  <c r="AE8" i="5"/>
  <c r="AE9" i="5" s="1"/>
  <c r="AE10" i="5"/>
  <c r="AE11" i="5" s="1"/>
  <c r="AE12" i="5"/>
  <c r="AE13" i="5" s="1"/>
  <c r="AE14" i="5"/>
  <c r="AE15" i="5" s="1"/>
  <c r="AE16" i="5"/>
  <c r="AE17" i="5" s="1"/>
  <c r="AE18" i="5"/>
  <c r="AE19" i="5" s="1"/>
  <c r="AE20" i="5"/>
  <c r="AE21" i="5" s="1"/>
  <c r="AE22" i="5"/>
  <c r="AE23" i="5" s="1"/>
  <c r="AE24" i="5"/>
  <c r="AE25" i="5" s="1"/>
  <c r="AE26" i="5"/>
  <c r="AE27" i="5" s="1"/>
  <c r="AE28" i="5"/>
  <c r="AE29" i="5" s="1"/>
  <c r="AE30" i="5"/>
  <c r="AE31" i="5" s="1"/>
  <c r="AE32" i="5"/>
  <c r="AE33" i="5" s="1"/>
  <c r="AE34" i="5"/>
  <c r="AE35" i="5" s="1"/>
  <c r="AE36" i="5"/>
  <c r="AE37" i="5" s="1"/>
  <c r="AE38" i="5"/>
  <c r="AE39" i="5" s="1"/>
  <c r="AE40" i="5"/>
  <c r="AE41" i="5" s="1"/>
  <c r="AE42" i="5"/>
  <c r="AE43" i="5" s="1"/>
  <c r="AE44" i="5"/>
  <c r="AE45" i="5" s="1"/>
  <c r="AE46" i="5"/>
  <c r="AE47" i="5" s="1"/>
  <c r="AE48" i="5"/>
  <c r="AE49" i="5" s="1"/>
  <c r="AE50" i="5"/>
  <c r="AE51" i="5" s="1"/>
  <c r="AE52" i="5"/>
  <c r="AE53" i="5" s="1"/>
  <c r="AE54" i="5"/>
  <c r="AE55" i="5" s="1"/>
  <c r="AE56" i="5"/>
  <c r="AE57" i="5" s="1"/>
  <c r="AE58" i="5"/>
  <c r="AE59" i="5" s="1"/>
  <c r="AE60" i="5"/>
  <c r="AE61" i="5" s="1"/>
  <c r="AE62" i="5"/>
  <c r="AE63" i="5" s="1"/>
  <c r="AE64" i="5"/>
  <c r="AE65" i="5" s="1"/>
  <c r="AE66" i="5"/>
  <c r="AE67" i="5" s="1"/>
  <c r="AE68" i="5"/>
  <c r="AE69" i="5" s="1"/>
  <c r="AE70" i="5"/>
  <c r="AE71" i="5" s="1"/>
  <c r="AE72" i="5"/>
  <c r="AE73" i="5" s="1"/>
  <c r="AE74" i="5"/>
  <c r="AE75" i="5" s="1"/>
  <c r="AE76" i="5"/>
  <c r="AE77" i="5" s="1"/>
  <c r="AE78" i="5"/>
  <c r="AE79" i="5" s="1"/>
  <c r="AE80" i="5"/>
  <c r="AE81" i="5" s="1"/>
  <c r="AE82" i="5"/>
  <c r="AE83" i="5" s="1"/>
  <c r="AE84" i="5"/>
  <c r="AE85" i="5" s="1"/>
  <c r="AE86" i="5"/>
  <c r="AE87" i="5" s="1"/>
  <c r="AE88" i="5"/>
  <c r="AE89" i="5" s="1"/>
  <c r="AE90" i="5"/>
  <c r="AE91" i="5" s="1"/>
  <c r="AE92" i="5"/>
  <c r="AE93" i="5" s="1"/>
  <c r="AE94" i="5"/>
  <c r="AE95" i="5" s="1"/>
  <c r="AE96" i="5"/>
  <c r="AE97" i="5" s="1"/>
  <c r="AE98" i="5"/>
  <c r="AE99" i="5" s="1"/>
  <c r="AE100" i="5"/>
  <c r="AE101" i="5" s="1"/>
  <c r="AG2" i="5"/>
  <c r="AG3" i="5" s="1"/>
  <c r="AE2" i="5"/>
  <c r="AE3" i="5" s="1"/>
  <c r="AC4" i="5"/>
  <c r="AC5" i="5" s="1"/>
  <c r="AC6" i="5"/>
  <c r="AC7" i="5" s="1"/>
  <c r="AC8" i="5"/>
  <c r="AC9" i="5" s="1"/>
  <c r="AC10" i="5"/>
  <c r="AC11" i="5" s="1"/>
  <c r="AC12" i="5"/>
  <c r="AC13" i="5" s="1"/>
  <c r="AC14" i="5"/>
  <c r="AC15" i="5" s="1"/>
  <c r="AC16" i="5"/>
  <c r="AC17" i="5" s="1"/>
  <c r="AC18" i="5"/>
  <c r="AC19" i="5" s="1"/>
  <c r="AC20" i="5"/>
  <c r="AC21" i="5" s="1"/>
  <c r="AC22" i="5"/>
  <c r="AC23" i="5" s="1"/>
  <c r="AC24" i="5"/>
  <c r="AC25" i="5" s="1"/>
  <c r="AC26" i="5"/>
  <c r="AC27" i="5" s="1"/>
  <c r="AC28" i="5"/>
  <c r="AC29" i="5" s="1"/>
  <c r="AC30" i="5"/>
  <c r="AC31" i="5" s="1"/>
  <c r="AC32" i="5"/>
  <c r="AC33" i="5" s="1"/>
  <c r="AC34" i="5"/>
  <c r="AC35" i="5" s="1"/>
  <c r="AC36" i="5"/>
  <c r="AC37" i="5" s="1"/>
  <c r="AC38" i="5"/>
  <c r="AC39" i="5" s="1"/>
  <c r="AC40" i="5"/>
  <c r="AC41" i="5" s="1"/>
  <c r="AC42" i="5"/>
  <c r="AC43" i="5" s="1"/>
  <c r="AC44" i="5"/>
  <c r="AC45" i="5" s="1"/>
  <c r="AC46" i="5"/>
  <c r="AC47" i="5" s="1"/>
  <c r="AC48" i="5"/>
  <c r="AC49" i="5" s="1"/>
  <c r="AC50" i="5"/>
  <c r="AC51" i="5" s="1"/>
  <c r="AC52" i="5"/>
  <c r="AC53" i="5" s="1"/>
  <c r="AC54" i="5"/>
  <c r="AC55" i="5" s="1"/>
  <c r="AC56" i="5"/>
  <c r="AC57" i="5" s="1"/>
  <c r="AC58" i="5"/>
  <c r="AC59" i="5" s="1"/>
  <c r="AC60" i="5"/>
  <c r="AC61" i="5" s="1"/>
  <c r="AC62" i="5"/>
  <c r="AC63" i="5" s="1"/>
  <c r="AC64" i="5"/>
  <c r="AC65" i="5" s="1"/>
  <c r="AC66" i="5"/>
  <c r="AC67" i="5" s="1"/>
  <c r="AC68" i="5"/>
  <c r="AC69" i="5" s="1"/>
  <c r="AC70" i="5"/>
  <c r="AC71" i="5" s="1"/>
  <c r="AC72" i="5"/>
  <c r="AC73" i="5" s="1"/>
  <c r="AC74" i="5"/>
  <c r="AC75" i="5" s="1"/>
  <c r="AC76" i="5"/>
  <c r="AC77" i="5" s="1"/>
  <c r="AC78" i="5"/>
  <c r="AC79" i="5" s="1"/>
  <c r="AC80" i="5"/>
  <c r="AC81" i="5" s="1"/>
  <c r="AC82" i="5"/>
  <c r="AC83" i="5" s="1"/>
  <c r="AC84" i="5"/>
  <c r="AC85" i="5" s="1"/>
  <c r="AC86" i="5"/>
  <c r="AC87" i="5" s="1"/>
  <c r="AC88" i="5"/>
  <c r="AC89" i="5" s="1"/>
  <c r="AC90" i="5"/>
  <c r="AC91" i="5" s="1"/>
  <c r="AC92" i="5"/>
  <c r="AC93" i="5" s="1"/>
  <c r="AC94" i="5"/>
  <c r="AC95" i="5" s="1"/>
  <c r="AC96" i="5"/>
  <c r="AC97" i="5" s="1"/>
  <c r="AC98" i="5"/>
  <c r="AC99" i="5" s="1"/>
  <c r="AC100" i="5"/>
  <c r="AC101" i="5" s="1"/>
  <c r="AA4" i="5"/>
  <c r="AA5" i="5" s="1"/>
  <c r="AA6" i="5"/>
  <c r="AA7" i="5" s="1"/>
  <c r="AA8" i="5"/>
  <c r="AA9" i="5" s="1"/>
  <c r="AA10" i="5"/>
  <c r="AA11" i="5" s="1"/>
  <c r="AA12" i="5"/>
  <c r="AA13" i="5" s="1"/>
  <c r="AA14" i="5"/>
  <c r="AA15" i="5" s="1"/>
  <c r="AA16" i="5"/>
  <c r="AA17" i="5" s="1"/>
  <c r="AA18" i="5"/>
  <c r="AA19" i="5" s="1"/>
  <c r="AA20" i="5"/>
  <c r="AA21" i="5" s="1"/>
  <c r="AA22" i="5"/>
  <c r="AA23" i="5" s="1"/>
  <c r="AA24" i="5"/>
  <c r="AA25" i="5" s="1"/>
  <c r="AA26" i="5"/>
  <c r="AA27" i="5" s="1"/>
  <c r="AA28" i="5"/>
  <c r="AA29" i="5" s="1"/>
  <c r="AA30" i="5"/>
  <c r="AA31" i="5" s="1"/>
  <c r="AA32" i="5"/>
  <c r="AA33" i="5" s="1"/>
  <c r="AA34" i="5"/>
  <c r="AA35" i="5" s="1"/>
  <c r="AA36" i="5"/>
  <c r="AA37" i="5" s="1"/>
  <c r="AA38" i="5"/>
  <c r="AA39" i="5" s="1"/>
  <c r="AA40" i="5"/>
  <c r="AA41" i="5" s="1"/>
  <c r="AA42" i="5"/>
  <c r="AA43" i="5" s="1"/>
  <c r="AA44" i="5"/>
  <c r="AA45" i="5" s="1"/>
  <c r="AA46" i="5"/>
  <c r="AA47" i="5" s="1"/>
  <c r="AA48" i="5"/>
  <c r="AA49" i="5" s="1"/>
  <c r="AA50" i="5"/>
  <c r="AA51" i="5" s="1"/>
  <c r="AA52" i="5"/>
  <c r="AA53" i="5" s="1"/>
  <c r="AA54" i="5"/>
  <c r="AA55" i="5" s="1"/>
  <c r="AA56" i="5"/>
  <c r="AA57" i="5" s="1"/>
  <c r="AA58" i="5"/>
  <c r="AA59" i="5" s="1"/>
  <c r="AA60" i="5"/>
  <c r="AA61" i="5" s="1"/>
  <c r="AA62" i="5"/>
  <c r="AA63" i="5" s="1"/>
  <c r="AA64" i="5"/>
  <c r="AA65" i="5" s="1"/>
  <c r="AA66" i="5"/>
  <c r="AA67" i="5" s="1"/>
  <c r="AA68" i="5"/>
  <c r="AA69" i="5" s="1"/>
  <c r="AA70" i="5"/>
  <c r="AA71" i="5" s="1"/>
  <c r="AA72" i="5"/>
  <c r="AA73" i="5" s="1"/>
  <c r="AA74" i="5"/>
  <c r="AA75" i="5" s="1"/>
  <c r="AA76" i="5"/>
  <c r="AA77" i="5" s="1"/>
  <c r="AA78" i="5"/>
  <c r="AA79" i="5" s="1"/>
  <c r="AA80" i="5"/>
  <c r="AA81" i="5" s="1"/>
  <c r="AA82" i="5"/>
  <c r="AA83" i="5" s="1"/>
  <c r="AA84" i="5"/>
  <c r="AA85" i="5" s="1"/>
  <c r="AA86" i="5"/>
  <c r="AA87" i="5" s="1"/>
  <c r="AA88" i="5"/>
  <c r="AA89" i="5" s="1"/>
  <c r="AA90" i="5"/>
  <c r="AA91" i="5" s="1"/>
  <c r="AA92" i="5"/>
  <c r="AA93" i="5" s="1"/>
  <c r="AA94" i="5"/>
  <c r="AA95" i="5" s="1"/>
  <c r="AA96" i="5"/>
  <c r="AA97" i="5" s="1"/>
  <c r="AA98" i="5"/>
  <c r="AA99" i="5" s="1"/>
  <c r="AA100" i="5"/>
  <c r="AA101" i="5" s="1"/>
  <c r="Y4" i="5"/>
  <c r="Y5" i="5" s="1"/>
  <c r="Y6" i="5"/>
  <c r="Y7" i="5" s="1"/>
  <c r="Y8" i="5"/>
  <c r="Y9" i="5" s="1"/>
  <c r="Y10" i="5"/>
  <c r="Y11" i="5" s="1"/>
  <c r="Y12" i="5"/>
  <c r="Y13" i="5" s="1"/>
  <c r="Y14" i="5"/>
  <c r="Y15" i="5" s="1"/>
  <c r="Y16" i="5"/>
  <c r="Y17" i="5" s="1"/>
  <c r="Y18" i="5"/>
  <c r="Y19" i="5" s="1"/>
  <c r="Y20" i="5"/>
  <c r="Y21" i="5" s="1"/>
  <c r="Y22" i="5"/>
  <c r="Y23" i="5" s="1"/>
  <c r="Y24" i="5"/>
  <c r="Y25" i="5" s="1"/>
  <c r="Y26" i="5"/>
  <c r="Y27" i="5" s="1"/>
  <c r="Y28" i="5"/>
  <c r="Y29" i="5" s="1"/>
  <c r="Y30" i="5"/>
  <c r="Y31" i="5" s="1"/>
  <c r="Y32" i="5"/>
  <c r="Y33" i="5" s="1"/>
  <c r="Y34" i="5"/>
  <c r="Y35" i="5" s="1"/>
  <c r="Y36" i="5"/>
  <c r="Y37" i="5" s="1"/>
  <c r="Y38" i="5"/>
  <c r="Y39" i="5" s="1"/>
  <c r="Y40" i="5"/>
  <c r="Y41" i="5" s="1"/>
  <c r="Y42" i="5"/>
  <c r="Y43" i="5" s="1"/>
  <c r="Y44" i="5"/>
  <c r="Y45" i="5" s="1"/>
  <c r="Y46" i="5"/>
  <c r="Y47" i="5" s="1"/>
  <c r="Y48" i="5"/>
  <c r="Y49" i="5" s="1"/>
  <c r="Y50" i="5"/>
  <c r="Y51" i="5" s="1"/>
  <c r="Y52" i="5"/>
  <c r="Y53" i="5" s="1"/>
  <c r="Y54" i="5"/>
  <c r="Y55" i="5" s="1"/>
  <c r="Y56" i="5"/>
  <c r="Y57" i="5" s="1"/>
  <c r="Y58" i="5"/>
  <c r="Y59" i="5" s="1"/>
  <c r="Y60" i="5"/>
  <c r="Y61" i="5" s="1"/>
  <c r="Y62" i="5"/>
  <c r="Y63" i="5" s="1"/>
  <c r="Y64" i="5"/>
  <c r="Y65" i="5" s="1"/>
  <c r="Y66" i="5"/>
  <c r="Y67" i="5" s="1"/>
  <c r="Y68" i="5"/>
  <c r="Y69" i="5" s="1"/>
  <c r="Y70" i="5"/>
  <c r="Y71" i="5" s="1"/>
  <c r="Y72" i="5"/>
  <c r="Y73" i="5" s="1"/>
  <c r="Y74" i="5"/>
  <c r="Y75" i="5" s="1"/>
  <c r="Y76" i="5"/>
  <c r="Y77" i="5" s="1"/>
  <c r="Y78" i="5"/>
  <c r="Y79" i="5" s="1"/>
  <c r="Y80" i="5"/>
  <c r="Y81" i="5" s="1"/>
  <c r="Y82" i="5"/>
  <c r="Y83" i="5" s="1"/>
  <c r="Y84" i="5"/>
  <c r="Y85" i="5" s="1"/>
  <c r="Y86" i="5"/>
  <c r="Y87" i="5" s="1"/>
  <c r="Y88" i="5"/>
  <c r="Y89" i="5" s="1"/>
  <c r="Y90" i="5"/>
  <c r="Y91" i="5" s="1"/>
  <c r="Y92" i="5"/>
  <c r="Y93" i="5" s="1"/>
  <c r="Y94" i="5"/>
  <c r="Y95" i="5" s="1"/>
  <c r="Y96" i="5"/>
  <c r="Y97" i="5" s="1"/>
  <c r="Y98" i="5"/>
  <c r="Y99" i="5" s="1"/>
  <c r="Y100" i="5"/>
  <c r="Y101" i="5" s="1"/>
  <c r="W4" i="5"/>
  <c r="W5" i="5" s="1"/>
  <c r="W6" i="5"/>
  <c r="W7" i="5" s="1"/>
  <c r="W8" i="5"/>
  <c r="W9" i="5" s="1"/>
  <c r="W10" i="5"/>
  <c r="W11" i="5" s="1"/>
  <c r="W12" i="5"/>
  <c r="W13" i="5" s="1"/>
  <c r="W14" i="5"/>
  <c r="W15" i="5" s="1"/>
  <c r="W16" i="5"/>
  <c r="W17" i="5" s="1"/>
  <c r="W18" i="5"/>
  <c r="W19" i="5" s="1"/>
  <c r="W20" i="5"/>
  <c r="W21" i="5" s="1"/>
  <c r="W22" i="5"/>
  <c r="W23" i="5" s="1"/>
  <c r="W24" i="5"/>
  <c r="W25" i="5" s="1"/>
  <c r="W26" i="5"/>
  <c r="W27" i="5" s="1"/>
  <c r="W28" i="5"/>
  <c r="W29" i="5" s="1"/>
  <c r="W30" i="5"/>
  <c r="W31" i="5" s="1"/>
  <c r="W32" i="5"/>
  <c r="W33" i="5" s="1"/>
  <c r="W34" i="5"/>
  <c r="W35" i="5" s="1"/>
  <c r="W36" i="5"/>
  <c r="W37" i="5" s="1"/>
  <c r="W38" i="5"/>
  <c r="W39" i="5" s="1"/>
  <c r="W40" i="5"/>
  <c r="W41" i="5" s="1"/>
  <c r="W42" i="5"/>
  <c r="W43" i="5" s="1"/>
  <c r="W44" i="5"/>
  <c r="W45" i="5" s="1"/>
  <c r="W46" i="5"/>
  <c r="W47" i="5" s="1"/>
  <c r="W48" i="5"/>
  <c r="W49" i="5" s="1"/>
  <c r="W50" i="5"/>
  <c r="W51" i="5" s="1"/>
  <c r="W52" i="5"/>
  <c r="W53" i="5" s="1"/>
  <c r="W54" i="5"/>
  <c r="W55" i="5" s="1"/>
  <c r="W56" i="5"/>
  <c r="W57" i="5" s="1"/>
  <c r="W58" i="5"/>
  <c r="W59" i="5" s="1"/>
  <c r="W60" i="5"/>
  <c r="W61" i="5" s="1"/>
  <c r="W62" i="5"/>
  <c r="W63" i="5" s="1"/>
  <c r="W64" i="5"/>
  <c r="W65" i="5" s="1"/>
  <c r="W66" i="5"/>
  <c r="W67" i="5" s="1"/>
  <c r="W68" i="5"/>
  <c r="W69" i="5" s="1"/>
  <c r="W70" i="5"/>
  <c r="W71" i="5" s="1"/>
  <c r="W72" i="5"/>
  <c r="W73" i="5" s="1"/>
  <c r="W74" i="5"/>
  <c r="W75" i="5" s="1"/>
  <c r="W76" i="5"/>
  <c r="W77" i="5" s="1"/>
  <c r="W78" i="5"/>
  <c r="W79" i="5" s="1"/>
  <c r="W80" i="5"/>
  <c r="W81" i="5" s="1"/>
  <c r="W82" i="5"/>
  <c r="W83" i="5" s="1"/>
  <c r="W84" i="5"/>
  <c r="W85" i="5" s="1"/>
  <c r="W86" i="5"/>
  <c r="W87" i="5" s="1"/>
  <c r="W88" i="5"/>
  <c r="W89" i="5" s="1"/>
  <c r="W90" i="5"/>
  <c r="W91" i="5" s="1"/>
  <c r="W92" i="5"/>
  <c r="W93" i="5" s="1"/>
  <c r="W94" i="5"/>
  <c r="W95" i="5" s="1"/>
  <c r="W96" i="5"/>
  <c r="W97" i="5" s="1"/>
  <c r="W98" i="5"/>
  <c r="W99" i="5" s="1"/>
  <c r="W100" i="5"/>
  <c r="W101" i="5" s="1"/>
  <c r="S4" i="5"/>
  <c r="S5" i="5" s="1"/>
  <c r="S6" i="5"/>
  <c r="S7" i="5" s="1"/>
  <c r="S8" i="5"/>
  <c r="S9" i="5" s="1"/>
  <c r="S10" i="5"/>
  <c r="S11" i="5" s="1"/>
  <c r="S12" i="5"/>
  <c r="S13" i="5" s="1"/>
  <c r="S14" i="5"/>
  <c r="S15" i="5" s="1"/>
  <c r="S16" i="5"/>
  <c r="S17" i="5" s="1"/>
  <c r="S18" i="5"/>
  <c r="S19" i="5" s="1"/>
  <c r="S20" i="5"/>
  <c r="S21" i="5" s="1"/>
  <c r="S22" i="5"/>
  <c r="S23" i="5" s="1"/>
  <c r="S24" i="5"/>
  <c r="S25" i="5" s="1"/>
  <c r="S26" i="5"/>
  <c r="S27" i="5" s="1"/>
  <c r="S28" i="5"/>
  <c r="S29" i="5" s="1"/>
  <c r="S30" i="5"/>
  <c r="S31" i="5" s="1"/>
  <c r="S32" i="5"/>
  <c r="S33" i="5" s="1"/>
  <c r="S34" i="5"/>
  <c r="S35" i="5" s="1"/>
  <c r="S36" i="5"/>
  <c r="S37" i="5" s="1"/>
  <c r="S38" i="5"/>
  <c r="S39" i="5" s="1"/>
  <c r="S40" i="5"/>
  <c r="S41" i="5" s="1"/>
  <c r="S42" i="5"/>
  <c r="S43" i="5" s="1"/>
  <c r="S44" i="5"/>
  <c r="S45" i="5" s="1"/>
  <c r="S46" i="5"/>
  <c r="S47" i="5" s="1"/>
  <c r="S48" i="5"/>
  <c r="S49" i="5" s="1"/>
  <c r="S50" i="5"/>
  <c r="S51" i="5" s="1"/>
  <c r="S52" i="5"/>
  <c r="S53" i="5" s="1"/>
  <c r="S54" i="5"/>
  <c r="S55" i="5" s="1"/>
  <c r="S56" i="5"/>
  <c r="S57" i="5" s="1"/>
  <c r="S58" i="5"/>
  <c r="S59" i="5" s="1"/>
  <c r="S60" i="5"/>
  <c r="S61" i="5" s="1"/>
  <c r="S62" i="5"/>
  <c r="S63" i="5" s="1"/>
  <c r="S64" i="5"/>
  <c r="S65" i="5" s="1"/>
  <c r="S66" i="5"/>
  <c r="S67" i="5" s="1"/>
  <c r="S68" i="5"/>
  <c r="S69" i="5" s="1"/>
  <c r="S70" i="5"/>
  <c r="S71" i="5" s="1"/>
  <c r="S72" i="5"/>
  <c r="S73" i="5" s="1"/>
  <c r="S74" i="5"/>
  <c r="S75" i="5" s="1"/>
  <c r="S76" i="5"/>
  <c r="S77" i="5" s="1"/>
  <c r="S78" i="5"/>
  <c r="S79" i="5" s="1"/>
  <c r="S80" i="5"/>
  <c r="S81" i="5" s="1"/>
  <c r="S82" i="5"/>
  <c r="S83" i="5" s="1"/>
  <c r="S84" i="5"/>
  <c r="S85" i="5" s="1"/>
  <c r="S86" i="5"/>
  <c r="S87" i="5" s="1"/>
  <c r="S88" i="5"/>
  <c r="S89" i="5" s="1"/>
  <c r="S90" i="5"/>
  <c r="S91" i="5" s="1"/>
  <c r="S92" i="5"/>
  <c r="S93" i="5" s="1"/>
  <c r="S94" i="5"/>
  <c r="S95" i="5" s="1"/>
  <c r="S96" i="5"/>
  <c r="S97" i="5" s="1"/>
  <c r="S98" i="5"/>
  <c r="S99" i="5" s="1"/>
  <c r="S100" i="5"/>
  <c r="S101" i="5" s="1"/>
  <c r="Q4" i="5"/>
  <c r="Q5" i="5" s="1"/>
  <c r="Q6" i="5"/>
  <c r="Q7" i="5" s="1"/>
  <c r="Q8" i="5"/>
  <c r="Q9" i="5" s="1"/>
  <c r="Q10" i="5"/>
  <c r="Q11" i="5" s="1"/>
  <c r="Q12" i="5"/>
  <c r="Q13" i="5" s="1"/>
  <c r="Q14" i="5"/>
  <c r="Q15" i="5" s="1"/>
  <c r="Q16" i="5"/>
  <c r="Q17" i="5" s="1"/>
  <c r="Q18" i="5"/>
  <c r="Q19" i="5" s="1"/>
  <c r="Q20" i="5"/>
  <c r="Q21" i="5" s="1"/>
  <c r="Q22" i="5"/>
  <c r="Q23" i="5" s="1"/>
  <c r="Q24" i="5"/>
  <c r="Q25" i="5" s="1"/>
  <c r="Q26" i="5"/>
  <c r="Q27" i="5" s="1"/>
  <c r="Q28" i="5"/>
  <c r="Q30" i="5"/>
  <c r="Q31" i="5" s="1"/>
  <c r="Q32" i="5"/>
  <c r="Q33" i="5" s="1"/>
  <c r="Q34" i="5"/>
  <c r="Q35" i="5" s="1"/>
  <c r="Q36" i="5"/>
  <c r="Q37" i="5" s="1"/>
  <c r="Q38" i="5"/>
  <c r="Q39" i="5" s="1"/>
  <c r="Q40" i="5"/>
  <c r="Q41" i="5" s="1"/>
  <c r="Q42" i="5"/>
  <c r="Q43" i="5" s="1"/>
  <c r="Q44" i="5"/>
  <c r="Q46" i="5"/>
  <c r="Q47" i="5" s="1"/>
  <c r="Q48" i="5"/>
  <c r="Q49" i="5" s="1"/>
  <c r="Q50" i="5"/>
  <c r="Q51" i="5" s="1"/>
  <c r="Q52" i="5"/>
  <c r="Q53" i="5" s="1"/>
  <c r="Q54" i="5"/>
  <c r="Q55" i="5" s="1"/>
  <c r="Q56" i="5"/>
  <c r="Q57" i="5" s="1"/>
  <c r="Q58" i="5"/>
  <c r="Q59" i="5" s="1"/>
  <c r="Q60" i="5"/>
  <c r="Q61" i="5" s="1"/>
  <c r="Q62" i="5"/>
  <c r="Q63" i="5" s="1"/>
  <c r="Q64" i="5"/>
  <c r="Q65" i="5" s="1"/>
  <c r="Q66" i="5"/>
  <c r="Q67" i="5" s="1"/>
  <c r="Q68" i="5"/>
  <c r="Q69" i="5" s="1"/>
  <c r="Q70" i="5"/>
  <c r="Q71" i="5" s="1"/>
  <c r="Q72" i="5"/>
  <c r="Q73" i="5" s="1"/>
  <c r="Q74" i="5"/>
  <c r="Q75" i="5" s="1"/>
  <c r="Q76" i="5"/>
  <c r="Q77" i="5" s="1"/>
  <c r="Q78" i="5"/>
  <c r="Q79" i="5" s="1"/>
  <c r="Q80" i="5"/>
  <c r="Q81" i="5" s="1"/>
  <c r="Q82" i="5"/>
  <c r="Q83" i="5" s="1"/>
  <c r="Q84" i="5"/>
  <c r="Q85" i="5" s="1"/>
  <c r="Q86" i="5"/>
  <c r="Q87" i="5" s="1"/>
  <c r="Q88" i="5"/>
  <c r="Q89" i="5" s="1"/>
  <c r="Q90" i="5"/>
  <c r="Q91" i="5" s="1"/>
  <c r="Q92" i="5"/>
  <c r="Q93" i="5" s="1"/>
  <c r="Q94" i="5"/>
  <c r="Q95" i="5" s="1"/>
  <c r="Q96" i="5"/>
  <c r="Q97" i="5" s="1"/>
  <c r="Q98" i="5"/>
  <c r="Q99" i="5" s="1"/>
  <c r="Q100" i="5"/>
  <c r="Q101" i="5" s="1"/>
  <c r="AC2" i="5"/>
  <c r="AC3" i="5" s="1"/>
  <c r="AA2" i="5"/>
  <c r="AA3" i="5" s="1"/>
  <c r="Y2" i="5"/>
  <c r="Y3" i="5" s="1"/>
  <c r="Q2" i="5"/>
  <c r="Q3" i="5" s="1"/>
  <c r="K4" i="5"/>
  <c r="K5" i="5" s="1"/>
  <c r="M4" i="5"/>
  <c r="M5" i="5" s="1"/>
  <c r="O4" i="5"/>
  <c r="O5" i="5" s="1"/>
  <c r="K6" i="5"/>
  <c r="K7" i="5" s="1"/>
  <c r="M6" i="5"/>
  <c r="M7" i="5" s="1"/>
  <c r="O6" i="5"/>
  <c r="O7" i="5" s="1"/>
  <c r="K8" i="5"/>
  <c r="K9" i="5" s="1"/>
  <c r="M8" i="5"/>
  <c r="M9" i="5" s="1"/>
  <c r="O8" i="5"/>
  <c r="O9" i="5" s="1"/>
  <c r="K10" i="5"/>
  <c r="K11" i="5" s="1"/>
  <c r="M10" i="5"/>
  <c r="M11" i="5" s="1"/>
  <c r="O10" i="5"/>
  <c r="O11" i="5" s="1"/>
  <c r="K12" i="5"/>
  <c r="K13" i="5" s="1"/>
  <c r="M12" i="5"/>
  <c r="M13" i="5" s="1"/>
  <c r="O12" i="5"/>
  <c r="O13" i="5" s="1"/>
  <c r="K14" i="5"/>
  <c r="K15" i="5" s="1"/>
  <c r="M14" i="5"/>
  <c r="M15" i="5" s="1"/>
  <c r="O14" i="5"/>
  <c r="O15" i="5" s="1"/>
  <c r="K16" i="5"/>
  <c r="K17" i="5" s="1"/>
  <c r="M16" i="5"/>
  <c r="M17" i="5" s="1"/>
  <c r="O16" i="5"/>
  <c r="O17" i="5" s="1"/>
  <c r="K18" i="5"/>
  <c r="K19" i="5" s="1"/>
  <c r="M18" i="5"/>
  <c r="M19" i="5" s="1"/>
  <c r="O18" i="5"/>
  <c r="O19" i="5" s="1"/>
  <c r="K20" i="5"/>
  <c r="K21" i="5" s="1"/>
  <c r="M20" i="5"/>
  <c r="M21" i="5" s="1"/>
  <c r="O20" i="5"/>
  <c r="O21" i="5" s="1"/>
  <c r="K22" i="5"/>
  <c r="K23" i="5" s="1"/>
  <c r="M22" i="5"/>
  <c r="M23" i="5" s="1"/>
  <c r="O22" i="5"/>
  <c r="O23" i="5" s="1"/>
  <c r="K24" i="5"/>
  <c r="K25" i="5" s="1"/>
  <c r="M24" i="5"/>
  <c r="M25" i="5" s="1"/>
  <c r="O24" i="5"/>
  <c r="O25" i="5" s="1"/>
  <c r="K26" i="5"/>
  <c r="K27" i="5" s="1"/>
  <c r="M26" i="5"/>
  <c r="M27" i="5" s="1"/>
  <c r="O26" i="5"/>
  <c r="O27" i="5" s="1"/>
  <c r="K28" i="5"/>
  <c r="K29" i="5" s="1"/>
  <c r="M28" i="5"/>
  <c r="M29" i="5" s="1"/>
  <c r="O28" i="5"/>
  <c r="O29" i="5" s="1"/>
  <c r="K30" i="5"/>
  <c r="K31" i="5" s="1"/>
  <c r="M30" i="5"/>
  <c r="M31" i="5" s="1"/>
  <c r="O30" i="5"/>
  <c r="O31" i="5" s="1"/>
  <c r="K32" i="5"/>
  <c r="K33" i="5" s="1"/>
  <c r="M32" i="5"/>
  <c r="M33" i="5" s="1"/>
  <c r="O32" i="5"/>
  <c r="O33" i="5" s="1"/>
  <c r="K34" i="5"/>
  <c r="K35" i="5" s="1"/>
  <c r="M34" i="5"/>
  <c r="M35" i="5" s="1"/>
  <c r="O34" i="5"/>
  <c r="O35" i="5" s="1"/>
  <c r="K36" i="5"/>
  <c r="K37" i="5" s="1"/>
  <c r="M36" i="5"/>
  <c r="M37" i="5" s="1"/>
  <c r="O36" i="5"/>
  <c r="O37" i="5" s="1"/>
  <c r="K38" i="5"/>
  <c r="K39" i="5" s="1"/>
  <c r="M38" i="5"/>
  <c r="M39" i="5" s="1"/>
  <c r="O38" i="5"/>
  <c r="O39" i="5" s="1"/>
  <c r="K40" i="5"/>
  <c r="K41" i="5" s="1"/>
  <c r="M40" i="5"/>
  <c r="M41" i="5" s="1"/>
  <c r="O40" i="5"/>
  <c r="O41" i="5" s="1"/>
  <c r="K42" i="5"/>
  <c r="K43" i="5" s="1"/>
  <c r="M42" i="5"/>
  <c r="M43" i="5" s="1"/>
  <c r="O42" i="5"/>
  <c r="O43" i="5" s="1"/>
  <c r="K44" i="5"/>
  <c r="K45" i="5" s="1"/>
  <c r="M44" i="5"/>
  <c r="M45" i="5" s="1"/>
  <c r="O44" i="5"/>
  <c r="O45" i="5" s="1"/>
  <c r="K46" i="5"/>
  <c r="K47" i="5" s="1"/>
  <c r="M46" i="5"/>
  <c r="M47" i="5" s="1"/>
  <c r="O46" i="5"/>
  <c r="O47" i="5" s="1"/>
  <c r="K48" i="5"/>
  <c r="K49" i="5" s="1"/>
  <c r="M48" i="5"/>
  <c r="M49" i="5" s="1"/>
  <c r="O48" i="5"/>
  <c r="O49" i="5" s="1"/>
  <c r="K50" i="5"/>
  <c r="K51" i="5" s="1"/>
  <c r="M50" i="5"/>
  <c r="M51" i="5" s="1"/>
  <c r="O50" i="5"/>
  <c r="O51" i="5" s="1"/>
  <c r="K52" i="5"/>
  <c r="K53" i="5" s="1"/>
  <c r="M52" i="5"/>
  <c r="M53" i="5" s="1"/>
  <c r="O52" i="5"/>
  <c r="O53" i="5" s="1"/>
  <c r="K54" i="5"/>
  <c r="K55" i="5" s="1"/>
  <c r="M54" i="5"/>
  <c r="M55" i="5" s="1"/>
  <c r="O54" i="5"/>
  <c r="O55" i="5" s="1"/>
  <c r="K56" i="5"/>
  <c r="K57" i="5" s="1"/>
  <c r="M56" i="5"/>
  <c r="M57" i="5" s="1"/>
  <c r="O56" i="5"/>
  <c r="O57" i="5" s="1"/>
  <c r="K58" i="5"/>
  <c r="K59" i="5" s="1"/>
  <c r="M58" i="5"/>
  <c r="M59" i="5" s="1"/>
  <c r="O58" i="5"/>
  <c r="O59" i="5" s="1"/>
  <c r="K60" i="5"/>
  <c r="K61" i="5" s="1"/>
  <c r="M60" i="5"/>
  <c r="M61" i="5" s="1"/>
  <c r="O60" i="5"/>
  <c r="O61" i="5" s="1"/>
  <c r="K62" i="5"/>
  <c r="K63" i="5" s="1"/>
  <c r="M62" i="5"/>
  <c r="M63" i="5" s="1"/>
  <c r="O62" i="5"/>
  <c r="O63" i="5" s="1"/>
  <c r="K64" i="5"/>
  <c r="K65" i="5" s="1"/>
  <c r="M64" i="5"/>
  <c r="M65" i="5" s="1"/>
  <c r="O64" i="5"/>
  <c r="O65" i="5" s="1"/>
  <c r="K66" i="5"/>
  <c r="K67" i="5" s="1"/>
  <c r="M66" i="5"/>
  <c r="M67" i="5" s="1"/>
  <c r="O66" i="5"/>
  <c r="O67" i="5" s="1"/>
  <c r="K68" i="5"/>
  <c r="K69" i="5" s="1"/>
  <c r="M68" i="5"/>
  <c r="M69" i="5" s="1"/>
  <c r="O68" i="5"/>
  <c r="O69" i="5" s="1"/>
  <c r="K70" i="5"/>
  <c r="K71" i="5" s="1"/>
  <c r="M70" i="5"/>
  <c r="M71" i="5" s="1"/>
  <c r="O70" i="5"/>
  <c r="O71" i="5" s="1"/>
  <c r="K72" i="5"/>
  <c r="K73" i="5" s="1"/>
  <c r="M72" i="5"/>
  <c r="M73" i="5" s="1"/>
  <c r="O72" i="5"/>
  <c r="O73" i="5" s="1"/>
  <c r="K74" i="5"/>
  <c r="K75" i="5" s="1"/>
  <c r="M74" i="5"/>
  <c r="M75" i="5" s="1"/>
  <c r="O74" i="5"/>
  <c r="O75" i="5" s="1"/>
  <c r="K76" i="5"/>
  <c r="K77" i="5" s="1"/>
  <c r="M76" i="5"/>
  <c r="M77" i="5" s="1"/>
  <c r="O76" i="5"/>
  <c r="O77" i="5" s="1"/>
  <c r="K78" i="5"/>
  <c r="K79" i="5" s="1"/>
  <c r="M78" i="5"/>
  <c r="M79" i="5" s="1"/>
  <c r="O78" i="5"/>
  <c r="O79" i="5" s="1"/>
  <c r="K80" i="5"/>
  <c r="K81" i="5" s="1"/>
  <c r="M80" i="5"/>
  <c r="M81" i="5" s="1"/>
  <c r="O80" i="5"/>
  <c r="O81" i="5" s="1"/>
  <c r="K82" i="5"/>
  <c r="K83" i="5" s="1"/>
  <c r="M82" i="5"/>
  <c r="M83" i="5" s="1"/>
  <c r="O82" i="5"/>
  <c r="O83" i="5" s="1"/>
  <c r="K84" i="5"/>
  <c r="K85" i="5" s="1"/>
  <c r="M84" i="5"/>
  <c r="M85" i="5" s="1"/>
  <c r="O84" i="5"/>
  <c r="O85" i="5" s="1"/>
  <c r="K86" i="5"/>
  <c r="K87" i="5" s="1"/>
  <c r="M86" i="5"/>
  <c r="M87" i="5" s="1"/>
  <c r="O86" i="5"/>
  <c r="O87" i="5" s="1"/>
  <c r="K88" i="5"/>
  <c r="K89" i="5" s="1"/>
  <c r="M88" i="5"/>
  <c r="M89" i="5" s="1"/>
  <c r="O88" i="5"/>
  <c r="O89" i="5" s="1"/>
  <c r="K90" i="5"/>
  <c r="K91" i="5" s="1"/>
  <c r="M90" i="5"/>
  <c r="M91" i="5" s="1"/>
  <c r="O90" i="5"/>
  <c r="O91" i="5" s="1"/>
  <c r="K92" i="5"/>
  <c r="K93" i="5" s="1"/>
  <c r="M92" i="5"/>
  <c r="M93" i="5" s="1"/>
  <c r="O92" i="5"/>
  <c r="O93" i="5" s="1"/>
  <c r="K94" i="5"/>
  <c r="K95" i="5" s="1"/>
  <c r="M94" i="5"/>
  <c r="M95" i="5" s="1"/>
  <c r="O94" i="5"/>
  <c r="O95" i="5" s="1"/>
  <c r="K96" i="5"/>
  <c r="K97" i="5" s="1"/>
  <c r="M96" i="5"/>
  <c r="M97" i="5" s="1"/>
  <c r="O96" i="5"/>
  <c r="O97" i="5" s="1"/>
  <c r="K98" i="5"/>
  <c r="K99" i="5" s="1"/>
  <c r="M98" i="5"/>
  <c r="M99" i="5" s="1"/>
  <c r="O98" i="5"/>
  <c r="O99" i="5" s="1"/>
  <c r="K100" i="5"/>
  <c r="K101" i="5" s="1"/>
  <c r="M100" i="5"/>
  <c r="M101" i="5" s="1"/>
  <c r="O100" i="5"/>
  <c r="O101" i="5" s="1"/>
  <c r="I4" i="5"/>
  <c r="I5" i="5" s="1"/>
  <c r="I6" i="5"/>
  <c r="I7" i="5" s="1"/>
  <c r="I8" i="5"/>
  <c r="I9" i="5" s="1"/>
  <c r="I10" i="5"/>
  <c r="I11" i="5" s="1"/>
  <c r="I12" i="5"/>
  <c r="I13" i="5" s="1"/>
  <c r="I14" i="5"/>
  <c r="I15" i="5" s="1"/>
  <c r="I16" i="5"/>
  <c r="I17" i="5" s="1"/>
  <c r="I18" i="5"/>
  <c r="I19" i="5" s="1"/>
  <c r="I20" i="5"/>
  <c r="I21" i="5" s="1"/>
  <c r="I22" i="5"/>
  <c r="I23" i="5" s="1"/>
  <c r="I24" i="5"/>
  <c r="I25" i="5" s="1"/>
  <c r="I26" i="5"/>
  <c r="I27" i="5" s="1"/>
  <c r="I28" i="5"/>
  <c r="I29" i="5" s="1"/>
  <c r="I30" i="5"/>
  <c r="I31" i="5" s="1"/>
  <c r="I32" i="5"/>
  <c r="I33" i="5" s="1"/>
  <c r="I34" i="5"/>
  <c r="I35" i="5" s="1"/>
  <c r="I36" i="5"/>
  <c r="I37" i="5" s="1"/>
  <c r="I38" i="5"/>
  <c r="I39" i="5" s="1"/>
  <c r="I40" i="5"/>
  <c r="I41" i="5" s="1"/>
  <c r="I42" i="5"/>
  <c r="I43" i="5" s="1"/>
  <c r="I44" i="5"/>
  <c r="I45" i="5" s="1"/>
  <c r="I46" i="5"/>
  <c r="I47" i="5" s="1"/>
  <c r="I48" i="5"/>
  <c r="I49" i="5" s="1"/>
  <c r="I50" i="5"/>
  <c r="I51" i="5" s="1"/>
  <c r="I52" i="5"/>
  <c r="I53" i="5" s="1"/>
  <c r="I54" i="5"/>
  <c r="I55" i="5" s="1"/>
  <c r="I56" i="5"/>
  <c r="I57" i="5" s="1"/>
  <c r="I58" i="5"/>
  <c r="I59" i="5" s="1"/>
  <c r="I60" i="5"/>
  <c r="I61" i="5" s="1"/>
  <c r="I62" i="5"/>
  <c r="I63" i="5" s="1"/>
  <c r="I64" i="5"/>
  <c r="I65" i="5" s="1"/>
  <c r="I66" i="5"/>
  <c r="I67" i="5" s="1"/>
  <c r="I68" i="5"/>
  <c r="I69" i="5" s="1"/>
  <c r="I70" i="5"/>
  <c r="I71" i="5" s="1"/>
  <c r="I72" i="5"/>
  <c r="I73" i="5" s="1"/>
  <c r="I74" i="5"/>
  <c r="I75" i="5" s="1"/>
  <c r="I76" i="5"/>
  <c r="I77" i="5" s="1"/>
  <c r="I78" i="5"/>
  <c r="I79" i="5" s="1"/>
  <c r="I80" i="5"/>
  <c r="I81" i="5" s="1"/>
  <c r="I82" i="5"/>
  <c r="I83" i="5" s="1"/>
  <c r="I84" i="5"/>
  <c r="I85" i="5" s="1"/>
  <c r="I86" i="5"/>
  <c r="I87" i="5" s="1"/>
  <c r="I88" i="5"/>
  <c r="I89" i="5" s="1"/>
  <c r="I90" i="5"/>
  <c r="I91" i="5" s="1"/>
  <c r="I92" i="5"/>
  <c r="I93" i="5" s="1"/>
  <c r="I94" i="5"/>
  <c r="I95" i="5" s="1"/>
  <c r="I96" i="5"/>
  <c r="I97" i="5" s="1"/>
  <c r="I98" i="5"/>
  <c r="I99" i="5" s="1"/>
  <c r="I100" i="5"/>
  <c r="I101" i="5" s="1"/>
  <c r="G4" i="5"/>
  <c r="G5" i="5" s="1"/>
  <c r="G6" i="5"/>
  <c r="G7" i="5" s="1"/>
  <c r="G8" i="5"/>
  <c r="G9" i="5" s="1"/>
  <c r="G10" i="5"/>
  <c r="G11" i="5" s="1"/>
  <c r="G12" i="5"/>
  <c r="G13" i="5" s="1"/>
  <c r="G14" i="5"/>
  <c r="G15" i="5" s="1"/>
  <c r="G16" i="5"/>
  <c r="G17" i="5" s="1"/>
  <c r="G18" i="5"/>
  <c r="G19" i="5" s="1"/>
  <c r="G20" i="5"/>
  <c r="G21" i="5" s="1"/>
  <c r="G22" i="5"/>
  <c r="G23" i="5" s="1"/>
  <c r="G24" i="5"/>
  <c r="G25" i="5" s="1"/>
  <c r="G26" i="5"/>
  <c r="G27" i="5" s="1"/>
  <c r="G28" i="5"/>
  <c r="G29" i="5" s="1"/>
  <c r="G30" i="5"/>
  <c r="G31" i="5" s="1"/>
  <c r="G32" i="5"/>
  <c r="G33" i="5" s="1"/>
  <c r="G34" i="5"/>
  <c r="G35" i="5" s="1"/>
  <c r="G36" i="5"/>
  <c r="G37" i="5" s="1"/>
  <c r="G38" i="5"/>
  <c r="G39" i="5" s="1"/>
  <c r="G40" i="5"/>
  <c r="G41" i="5" s="1"/>
  <c r="G42" i="5"/>
  <c r="G43" i="5" s="1"/>
  <c r="G44" i="5"/>
  <c r="G45" i="5" s="1"/>
  <c r="G46" i="5"/>
  <c r="G47" i="5" s="1"/>
  <c r="G48" i="5"/>
  <c r="G49" i="5" s="1"/>
  <c r="G50" i="5"/>
  <c r="G51" i="5" s="1"/>
  <c r="G52" i="5"/>
  <c r="G53" i="5" s="1"/>
  <c r="G54" i="5"/>
  <c r="G55" i="5" s="1"/>
  <c r="G56" i="5"/>
  <c r="G57" i="5" s="1"/>
  <c r="G58" i="5"/>
  <c r="G59" i="5" s="1"/>
  <c r="G60" i="5"/>
  <c r="G61" i="5" s="1"/>
  <c r="G62" i="5"/>
  <c r="G63" i="5" s="1"/>
  <c r="G64" i="5"/>
  <c r="G65" i="5" s="1"/>
  <c r="G66" i="5"/>
  <c r="G67" i="5" s="1"/>
  <c r="G68" i="5"/>
  <c r="G69" i="5" s="1"/>
  <c r="G70" i="5"/>
  <c r="G71" i="5" s="1"/>
  <c r="G72" i="5"/>
  <c r="G73" i="5" s="1"/>
  <c r="G74" i="5"/>
  <c r="G75" i="5" s="1"/>
  <c r="G76" i="5"/>
  <c r="G77" i="5" s="1"/>
  <c r="G78" i="5"/>
  <c r="G79" i="5" s="1"/>
  <c r="G80" i="5"/>
  <c r="G81" i="5" s="1"/>
  <c r="G82" i="5"/>
  <c r="G83" i="5" s="1"/>
  <c r="G84" i="5"/>
  <c r="G85" i="5" s="1"/>
  <c r="G86" i="5"/>
  <c r="G87" i="5" s="1"/>
  <c r="G88" i="5"/>
  <c r="G89" i="5" s="1"/>
  <c r="G90" i="5"/>
  <c r="G91" i="5" s="1"/>
  <c r="G92" i="5"/>
  <c r="G93" i="5" s="1"/>
  <c r="G94" i="5"/>
  <c r="G95" i="5" s="1"/>
  <c r="G96" i="5"/>
  <c r="G97" i="5" s="1"/>
  <c r="G98" i="5"/>
  <c r="G99" i="5" s="1"/>
  <c r="G100" i="5"/>
  <c r="G101" i="5" s="1"/>
  <c r="E4" i="5"/>
  <c r="E5" i="5" s="1"/>
  <c r="E6" i="5"/>
  <c r="E7" i="5" s="1"/>
  <c r="E8" i="5"/>
  <c r="E9" i="5" s="1"/>
  <c r="E10" i="5"/>
  <c r="E11" i="5" s="1"/>
  <c r="E12" i="5"/>
  <c r="E13" i="5" s="1"/>
  <c r="E14" i="5"/>
  <c r="E15" i="5" s="1"/>
  <c r="E16" i="5"/>
  <c r="E17" i="5" s="1"/>
  <c r="E18" i="5"/>
  <c r="E19" i="5" s="1"/>
  <c r="E20" i="5"/>
  <c r="E21" i="5" s="1"/>
  <c r="E22" i="5"/>
  <c r="E23" i="5" s="1"/>
  <c r="E24" i="5"/>
  <c r="E25" i="5" s="1"/>
  <c r="E26" i="5"/>
  <c r="E27" i="5" s="1"/>
  <c r="E28" i="5"/>
  <c r="E29" i="5" s="1"/>
  <c r="E30" i="5"/>
  <c r="E31" i="5" s="1"/>
  <c r="E32" i="5"/>
  <c r="E33" i="5" s="1"/>
  <c r="E34" i="5"/>
  <c r="E35" i="5" s="1"/>
  <c r="E36" i="5"/>
  <c r="E37" i="5" s="1"/>
  <c r="E38" i="5"/>
  <c r="E39" i="5" s="1"/>
  <c r="E40" i="5"/>
  <c r="E41" i="5" s="1"/>
  <c r="E42" i="5"/>
  <c r="E43" i="5" s="1"/>
  <c r="E44" i="5"/>
  <c r="E45" i="5" s="1"/>
  <c r="E46" i="5"/>
  <c r="E47" i="5" s="1"/>
  <c r="E48" i="5"/>
  <c r="E49" i="5" s="1"/>
  <c r="E50" i="5"/>
  <c r="E51" i="5" s="1"/>
  <c r="E52" i="5"/>
  <c r="E53" i="5" s="1"/>
  <c r="E54" i="5"/>
  <c r="E55" i="5" s="1"/>
  <c r="E56" i="5"/>
  <c r="E57" i="5" s="1"/>
  <c r="E58" i="5"/>
  <c r="E59" i="5" s="1"/>
  <c r="E60" i="5"/>
  <c r="E61" i="5" s="1"/>
  <c r="E62" i="5"/>
  <c r="E63" i="5" s="1"/>
  <c r="E64" i="5"/>
  <c r="E65" i="5" s="1"/>
  <c r="E66" i="5"/>
  <c r="E67" i="5" s="1"/>
  <c r="E68" i="5"/>
  <c r="E69" i="5" s="1"/>
  <c r="E70" i="5"/>
  <c r="E71" i="5" s="1"/>
  <c r="E72" i="5"/>
  <c r="E73" i="5" s="1"/>
  <c r="E74" i="5"/>
  <c r="E75" i="5" s="1"/>
  <c r="E76" i="5"/>
  <c r="E77" i="5" s="1"/>
  <c r="E78" i="5"/>
  <c r="E79" i="5" s="1"/>
  <c r="E80" i="5"/>
  <c r="E81" i="5" s="1"/>
  <c r="E82" i="5"/>
  <c r="E83" i="5" s="1"/>
  <c r="E84" i="5"/>
  <c r="E85" i="5" s="1"/>
  <c r="E86" i="5"/>
  <c r="E87" i="5" s="1"/>
  <c r="E88" i="5"/>
  <c r="E89" i="5" s="1"/>
  <c r="E90" i="5"/>
  <c r="E91" i="5" s="1"/>
  <c r="E92" i="5"/>
  <c r="E93" i="5" s="1"/>
  <c r="E94" i="5"/>
  <c r="E95" i="5" s="1"/>
  <c r="E96" i="5"/>
  <c r="E97" i="5" s="1"/>
  <c r="E98" i="5"/>
  <c r="E99" i="5" s="1"/>
  <c r="E100" i="5"/>
  <c r="E101" i="5" s="1"/>
  <c r="C4" i="5"/>
  <c r="C5" i="5" s="1"/>
  <c r="C6" i="5"/>
  <c r="C7" i="5" s="1"/>
  <c r="C8" i="5"/>
  <c r="C9" i="5" s="1"/>
  <c r="C10" i="5"/>
  <c r="C11" i="5" s="1"/>
  <c r="C12" i="5"/>
  <c r="C13" i="5" s="1"/>
  <c r="C14" i="5"/>
  <c r="C15" i="5" s="1"/>
  <c r="C16" i="5"/>
  <c r="C17" i="5" s="1"/>
  <c r="C18" i="5"/>
  <c r="C19" i="5" s="1"/>
  <c r="C20" i="5"/>
  <c r="C21" i="5" s="1"/>
  <c r="C22" i="5"/>
  <c r="C23" i="5" s="1"/>
  <c r="C24" i="5"/>
  <c r="C25" i="5" s="1"/>
  <c r="C26" i="5"/>
  <c r="C27" i="5" s="1"/>
  <c r="C28" i="5"/>
  <c r="C29" i="5" s="1"/>
  <c r="C30" i="5"/>
  <c r="C31" i="5" s="1"/>
  <c r="C32" i="5"/>
  <c r="C33" i="5" s="1"/>
  <c r="C34" i="5"/>
  <c r="C35" i="5" s="1"/>
  <c r="C36" i="5"/>
  <c r="C37" i="5" s="1"/>
  <c r="C38" i="5"/>
  <c r="C39" i="5" s="1"/>
  <c r="C40" i="5"/>
  <c r="C41" i="5" s="1"/>
  <c r="C42" i="5"/>
  <c r="C43" i="5" s="1"/>
  <c r="C44" i="5"/>
  <c r="C45" i="5" s="1"/>
  <c r="C46" i="5"/>
  <c r="C47" i="5" s="1"/>
  <c r="C48" i="5"/>
  <c r="C49" i="5" s="1"/>
  <c r="C50" i="5"/>
  <c r="C51" i="5" s="1"/>
  <c r="C52" i="5"/>
  <c r="C53" i="5" s="1"/>
  <c r="C54" i="5"/>
  <c r="C55" i="5" s="1"/>
  <c r="C56" i="5"/>
  <c r="C57" i="5" s="1"/>
  <c r="C58" i="5"/>
  <c r="C59" i="5" s="1"/>
  <c r="C60" i="5"/>
  <c r="C61" i="5" s="1"/>
  <c r="C62" i="5"/>
  <c r="C63" i="5" s="1"/>
  <c r="C64" i="5"/>
  <c r="C65" i="5" s="1"/>
  <c r="C66" i="5"/>
  <c r="C67" i="5" s="1"/>
  <c r="C68" i="5"/>
  <c r="C69" i="5" s="1"/>
  <c r="C70" i="5"/>
  <c r="C71" i="5" s="1"/>
  <c r="C72" i="5"/>
  <c r="C73" i="5" s="1"/>
  <c r="C74" i="5"/>
  <c r="C75" i="5" s="1"/>
  <c r="C76" i="5"/>
  <c r="C77" i="5" s="1"/>
  <c r="C78" i="5"/>
  <c r="C79" i="5" s="1"/>
  <c r="C80" i="5"/>
  <c r="C81" i="5" s="1"/>
  <c r="C82" i="5"/>
  <c r="C83" i="5" s="1"/>
  <c r="C84" i="5"/>
  <c r="C85" i="5" s="1"/>
  <c r="C86" i="5"/>
  <c r="C87" i="5" s="1"/>
  <c r="C88" i="5"/>
  <c r="C89" i="5" s="1"/>
  <c r="C90" i="5"/>
  <c r="C91" i="5" s="1"/>
  <c r="C92" i="5"/>
  <c r="C93" i="5" s="1"/>
  <c r="C94" i="5"/>
  <c r="C95" i="5" s="1"/>
  <c r="C96" i="5"/>
  <c r="C97" i="5" s="1"/>
  <c r="C98" i="5"/>
  <c r="C99" i="5" s="1"/>
  <c r="C100" i="5"/>
  <c r="C101" i="5" s="1"/>
  <c r="S2" i="5"/>
  <c r="S3" i="5" s="1"/>
  <c r="O2" i="5"/>
  <c r="O3" i="5" s="1"/>
  <c r="M2" i="5"/>
  <c r="M3" i="5" s="1"/>
  <c r="K2" i="5"/>
  <c r="K3" i="5" s="1"/>
  <c r="I2" i="5"/>
  <c r="I3" i="5" s="1"/>
  <c r="G2" i="5"/>
  <c r="G3" i="5" s="1"/>
  <c r="E2" i="5"/>
  <c r="E3" i="5" s="1"/>
  <c r="C2" i="5"/>
  <c r="C3" i="5" s="1"/>
  <c r="U4" i="5"/>
  <c r="U5" i="5" s="1"/>
  <c r="U8" i="5"/>
  <c r="U9" i="5" s="1"/>
  <c r="U10" i="5"/>
  <c r="U11" i="5" s="1"/>
  <c r="U12" i="5"/>
  <c r="U13" i="5" s="1"/>
  <c r="U14" i="5"/>
  <c r="U16" i="5"/>
  <c r="U17" i="5" s="1"/>
  <c r="U18" i="5"/>
  <c r="U19" i="5" s="1"/>
  <c r="U20" i="5"/>
  <c r="U21" i="5" s="1"/>
  <c r="U22" i="5"/>
  <c r="U23" i="5" s="1"/>
  <c r="U24" i="5"/>
  <c r="U25" i="5" s="1"/>
  <c r="U26" i="5"/>
  <c r="U27" i="5" s="1"/>
  <c r="U28" i="5"/>
  <c r="U29" i="5" s="1"/>
  <c r="U30" i="5"/>
  <c r="U31" i="5" s="1"/>
  <c r="U32" i="5"/>
  <c r="U33" i="5" s="1"/>
  <c r="U34" i="5"/>
  <c r="U35" i="5" s="1"/>
  <c r="U36" i="5"/>
  <c r="U37" i="5" s="1"/>
  <c r="U38" i="5"/>
  <c r="U39" i="5" s="1"/>
  <c r="U40" i="5"/>
  <c r="U41" i="5" s="1"/>
  <c r="U42" i="5"/>
  <c r="U43" i="5" s="1"/>
  <c r="U44" i="5"/>
  <c r="U45" i="5" s="1"/>
  <c r="U46" i="5"/>
  <c r="U47" i="5" s="1"/>
  <c r="U48" i="5"/>
  <c r="U49" i="5" s="1"/>
  <c r="U50" i="5"/>
  <c r="U51" i="5" s="1"/>
  <c r="U52" i="5"/>
  <c r="U53" i="5" s="1"/>
  <c r="U54" i="5"/>
  <c r="U55" i="5" s="1"/>
  <c r="U56" i="5"/>
  <c r="U57" i="5" s="1"/>
  <c r="U58" i="5"/>
  <c r="U59" i="5" s="1"/>
  <c r="U60" i="5"/>
  <c r="U61" i="5" s="1"/>
  <c r="U62" i="5"/>
  <c r="U63" i="5" s="1"/>
  <c r="U64" i="5"/>
  <c r="U65" i="5" s="1"/>
  <c r="U66" i="5"/>
  <c r="U67" i="5" s="1"/>
  <c r="U68" i="5"/>
  <c r="U69" i="5" s="1"/>
  <c r="U70" i="5"/>
  <c r="U71" i="5" s="1"/>
  <c r="U72" i="5"/>
  <c r="U73" i="5" s="1"/>
  <c r="U74" i="5"/>
  <c r="U75" i="5" s="1"/>
  <c r="U76" i="5"/>
  <c r="U77" i="5" s="1"/>
  <c r="U78" i="5"/>
  <c r="U79" i="5" s="1"/>
  <c r="U80" i="5"/>
  <c r="U81" i="5" s="1"/>
  <c r="U82" i="5"/>
  <c r="U83" i="5" s="1"/>
  <c r="U84" i="5"/>
  <c r="U85" i="5" s="1"/>
  <c r="U86" i="5"/>
  <c r="U87" i="5" s="1"/>
  <c r="U88" i="5"/>
  <c r="U89" i="5" s="1"/>
  <c r="U90" i="5"/>
  <c r="U91" i="5" s="1"/>
  <c r="U92" i="5"/>
  <c r="U93" i="5" s="1"/>
  <c r="U94" i="5"/>
  <c r="U95" i="5" s="1"/>
  <c r="U96" i="5"/>
  <c r="U97" i="5" s="1"/>
  <c r="U98" i="5"/>
  <c r="U99" i="5" s="1"/>
  <c r="U100" i="5"/>
  <c r="U101" i="5" s="1"/>
  <c r="W2" i="5"/>
  <c r="W3" i="5" s="1"/>
  <c r="U2" i="5"/>
  <c r="U3" i="5" s="1"/>
  <c r="AM2" i="5"/>
  <c r="AM3" i="5" s="1"/>
  <c r="AT39" i="5" l="1" a="1"/>
  <c r="AT39" i="5" s="1"/>
  <c r="AT38" i="5" s="1"/>
  <c r="AT31" i="5" a="1"/>
  <c r="AT31" i="5" s="1"/>
  <c r="AT30" i="5" s="1"/>
  <c r="AT23" i="5" a="1"/>
  <c r="AT23" i="5" s="1"/>
  <c r="AT22" i="5" s="1"/>
  <c r="AT15" i="5" a="1"/>
  <c r="AT15" i="5" s="1"/>
  <c r="AT14" i="5" s="1"/>
  <c r="AT7" i="5" a="1"/>
  <c r="AT7" i="5" s="1"/>
  <c r="AT6" i="5" s="1"/>
  <c r="AT41" i="5" a="1"/>
  <c r="AT41" i="5" s="1"/>
  <c r="AT40" i="5" s="1"/>
  <c r="AT33" i="5" a="1"/>
  <c r="AT33" i="5" s="1"/>
  <c r="AT32" i="5" s="1"/>
  <c r="AT25" i="5" a="1"/>
  <c r="AT25" i="5" s="1"/>
  <c r="AT24" i="5" s="1"/>
  <c r="AT17" i="5" a="1"/>
  <c r="AT17" i="5" s="1"/>
  <c r="AT16" i="5" s="1"/>
  <c r="AT9" i="5" a="1"/>
  <c r="AT9" i="5" s="1"/>
  <c r="AT8" i="5" s="1"/>
  <c r="AT37" i="5" a="1"/>
  <c r="AT37" i="5" s="1"/>
  <c r="AT36" i="5" s="1"/>
  <c r="AT29" i="5" a="1"/>
  <c r="AT29" i="5" s="1"/>
  <c r="AT28" i="5" s="1"/>
  <c r="AT21" i="5" a="1"/>
  <c r="AT21" i="5" s="1"/>
  <c r="AT20" i="5" s="1"/>
  <c r="AT13" i="5" a="1"/>
  <c r="AT13" i="5" s="1"/>
  <c r="AT12" i="5" s="1"/>
  <c r="AT5" i="5" a="1"/>
  <c r="AT5" i="5" s="1"/>
  <c r="AT4" i="5" s="1"/>
  <c r="AT35" i="5" a="1"/>
  <c r="AT35" i="5" s="1"/>
  <c r="AT34" i="5" s="1"/>
  <c r="AT27" i="5" a="1"/>
  <c r="AT27" i="5" s="1"/>
  <c r="AT26" i="5" s="1"/>
  <c r="AT19" i="5" a="1"/>
  <c r="AT19" i="5" s="1"/>
  <c r="AT18" i="5" s="1"/>
  <c r="AT11" i="5" a="1"/>
  <c r="AT11" i="5" s="1"/>
  <c r="AT10" i="5" s="1"/>
  <c r="AT81" i="5" a="1"/>
  <c r="AT81" i="5" s="1"/>
  <c r="AT80" i="5" s="1"/>
  <c r="AT57" i="5" a="1"/>
  <c r="AT57" i="5" s="1"/>
  <c r="AT56" i="5" s="1"/>
  <c r="AT93" i="5" a="1"/>
  <c r="AT93" i="5" s="1"/>
  <c r="AT92" i="5" s="1"/>
  <c r="AT99" i="5" a="1"/>
  <c r="AT99" i="5" s="1"/>
  <c r="AT98" i="5" s="1"/>
  <c r="AT91" i="5" a="1"/>
  <c r="AT91" i="5" s="1"/>
  <c r="AT90" i="5" s="1"/>
  <c r="AT83" i="5" a="1"/>
  <c r="AT83" i="5" s="1"/>
  <c r="AT82" i="5" s="1"/>
  <c r="AT75" i="5" a="1"/>
  <c r="AT75" i="5" s="1"/>
  <c r="AT74" i="5" s="1"/>
  <c r="AT67" i="5" a="1"/>
  <c r="AT67" i="5" s="1"/>
  <c r="AT66" i="5" s="1"/>
  <c r="AT59" i="5" a="1"/>
  <c r="AT59" i="5" s="1"/>
  <c r="AT58" i="5" s="1"/>
  <c r="AT51" i="5" a="1"/>
  <c r="AT51" i="5" s="1"/>
  <c r="AT50" i="5" s="1"/>
  <c r="AT43" i="5" a="1"/>
  <c r="AT43" i="5" s="1"/>
  <c r="AT42" i="5" s="1"/>
  <c r="AT89" i="5" a="1"/>
  <c r="AT89" i="5" s="1"/>
  <c r="AT88" i="5" s="1"/>
  <c r="AT65" i="5" a="1"/>
  <c r="AT65" i="5" s="1"/>
  <c r="AT64" i="5" s="1"/>
  <c r="AT95" i="5" a="1"/>
  <c r="AT95" i="5" s="1"/>
  <c r="AT94" i="5" s="1"/>
  <c r="AT87" i="5" a="1"/>
  <c r="AT87" i="5" s="1"/>
  <c r="AT86" i="5" s="1"/>
  <c r="AT79" i="5" a="1"/>
  <c r="AT79" i="5" s="1"/>
  <c r="AT78" i="5" s="1"/>
  <c r="AT71" i="5" a="1"/>
  <c r="AT71" i="5" s="1"/>
  <c r="AT70" i="5" s="1"/>
  <c r="AT63" i="5" a="1"/>
  <c r="AT63" i="5" s="1"/>
  <c r="AT62" i="5" s="1"/>
  <c r="AT55" i="5" a="1"/>
  <c r="AT55" i="5" s="1"/>
  <c r="AT54" i="5" s="1"/>
  <c r="AT47" i="5" a="1"/>
  <c r="AT47" i="5" s="1"/>
  <c r="AT46" i="5" s="1"/>
  <c r="AT97" i="5" a="1"/>
  <c r="AT97" i="5" s="1"/>
  <c r="AT96" i="5" s="1"/>
  <c r="AT49" i="5" a="1"/>
  <c r="AT49" i="5" s="1"/>
  <c r="AT48" i="5" s="1"/>
  <c r="AT73" i="5" a="1"/>
  <c r="AT73" i="5" s="1"/>
  <c r="AT72" i="5" s="1"/>
  <c r="AT3" i="5" a="1"/>
  <c r="AT3" i="5" s="1"/>
  <c r="AT2" i="5" s="1"/>
  <c r="AT101" i="5" a="1"/>
  <c r="AT101" i="5" s="1"/>
  <c r="AT100" i="5" s="1"/>
  <c r="AT85" i="5" a="1"/>
  <c r="AT85" i="5" s="1"/>
  <c r="AT84" i="5" s="1"/>
  <c r="AT77" i="5" a="1"/>
  <c r="AT77" i="5" s="1"/>
  <c r="AT76" i="5" s="1"/>
  <c r="AT69" i="5" a="1"/>
  <c r="AT69" i="5" s="1"/>
  <c r="AT68" i="5" s="1"/>
  <c r="AT61" i="5" a="1"/>
  <c r="AT61" i="5" s="1"/>
  <c r="AT60" i="5" s="1"/>
  <c r="AT53" i="5" a="1"/>
  <c r="AT53" i="5" s="1"/>
  <c r="AT52" i="5" s="1"/>
  <c r="AT45" i="5" a="1"/>
  <c r="AT45" i="5" s="1"/>
  <c r="AT44" i="5" s="1"/>
  <c r="C283" i="5"/>
  <c r="J107" i="5" s="1"/>
  <c r="AA190" i="5"/>
  <c r="Y190" i="5"/>
  <c r="W190" i="5"/>
  <c r="U190" i="5"/>
  <c r="S190" i="5"/>
  <c r="Q190" i="5"/>
  <c r="AS4" i="3"/>
  <c r="AQ4" i="3"/>
  <c r="AO4" i="3"/>
  <c r="AM4" i="3"/>
  <c r="AK4" i="3"/>
  <c r="AI4" i="3"/>
  <c r="AG4" i="3"/>
  <c r="AE4" i="3"/>
  <c r="AC4" i="3"/>
  <c r="AA4" i="3"/>
  <c r="Y4" i="3"/>
  <c r="U4" i="3"/>
  <c r="S4" i="3"/>
  <c r="Q4" i="3"/>
  <c r="O4" i="3"/>
  <c r="M4" i="3"/>
  <c r="K4" i="3"/>
  <c r="I4" i="3"/>
  <c r="G4" i="3"/>
  <c r="E4" i="3"/>
  <c r="C4" i="3"/>
  <c r="C251" i="4"/>
  <c r="J60" i="4"/>
  <c r="AI4" i="4"/>
  <c r="AG4" i="4"/>
  <c r="E4" i="4"/>
  <c r="C4" i="4"/>
  <c r="C236" i="3" l="1"/>
  <c r="J60" i="3" s="1"/>
</calcChain>
</file>

<file path=xl/sharedStrings.xml><?xml version="1.0" encoding="utf-8"?>
<sst xmlns="http://schemas.openxmlformats.org/spreadsheetml/2006/main" count="253" uniqueCount="106">
  <si>
    <t>100m</t>
  </si>
  <si>
    <t>Hauteur</t>
  </si>
  <si>
    <t>Perche</t>
  </si>
  <si>
    <t>Longueur</t>
  </si>
  <si>
    <t>50m</t>
  </si>
  <si>
    <t>60m - Salle</t>
  </si>
  <si>
    <t>80m</t>
  </si>
  <si>
    <t>1000m</t>
  </si>
  <si>
    <t>2000m</t>
  </si>
  <si>
    <t xml:space="preserve">50m haies </t>
  </si>
  <si>
    <t>(76) Salle et</t>
  </si>
  <si>
    <t>Piste</t>
  </si>
  <si>
    <t xml:space="preserve">60m haies </t>
  </si>
  <si>
    <t xml:space="preserve"> (76) - </t>
  </si>
  <si>
    <t>Salle</t>
  </si>
  <si>
    <t>80m haies (76)</t>
  </si>
  <si>
    <t>200m haies (76)</t>
  </si>
  <si>
    <t>Triple saut</t>
  </si>
  <si>
    <t>Poids (3kg)</t>
  </si>
  <si>
    <t xml:space="preserve">Disque </t>
  </si>
  <si>
    <t>(0.8 kg)</t>
  </si>
  <si>
    <t>Marteau (3 kg)</t>
  </si>
  <si>
    <t>Javelot (500 g)</t>
  </si>
  <si>
    <t>2000 marche</t>
  </si>
  <si>
    <t>3000 marche</t>
  </si>
  <si>
    <t>4 x 60m</t>
  </si>
  <si>
    <t>4 x 60m Mixte</t>
  </si>
  <si>
    <t>ATHLÈTES</t>
  </si>
  <si>
    <t>Points</t>
  </si>
  <si>
    <t>{=SOMME(SI(ESTNUM(B5:AS5);B5:AS5))}</t>
  </si>
  <si>
    <t>=SI(ET(B4&gt;=Feuil3!B148;B4&lt;Feuil3!B149);50;SI(ET(B4&gt;=Feuil3!B149;B4&lt;Feuil3!B150);49;SI(ET(B4&gt;=Feuil3!B150;B4&lt;Feuil3!B151);48;SI(ET(B4&gt;=Feuil3!B151;B4&lt;Feuil3!B152);47;SI(ET(B4&gt;=Feuil3!B152;B4&lt;Feuil3!B153);46;SI(ET(B4&gt;=Feuil3!B153;B4&lt;Feuil3!B154);45;SI(ET(B4&gt;=Feuil3!B154;B4&lt;Feuil3!B155);44;SI(ET(B4&gt;=Feuil3!B155;B4&lt;=Feuil3!B156);43;SI(ET(B4&gt;=Feuil3!B156;B4&lt;Feuil3!B157);42;SI(ET(B4&gt;=Feuil3!B157;B4&lt;Feuil3!B158);41;SI(ET(B4&gt;=Feuil3!B158;B4&lt;Feuil3!B159);40;SI(ET(B4&gt;=Feuil3!B159;B4&lt;Feuil3!B160);39;SI(ET(B4&gt;=Feuil3!B160;B4&lt;Feuil3!B161);38;SI(ET(B4&gt;=Feuil3!B161;B4&lt;=Feuil3!B162);37;SI(ET(B4&gt;=Feuil3!B162;B4&lt;Feuil3!B163);36;SI(ET(B4&gt;=Feuil3!B163;B4&lt;Feuil3!B164);35;SI(ET(B4&gt;=Feuil3!B164;B4&lt;Feuil3!B165);34;SI(ET(B4&gt;=Feuil3!B165;B4&lt;Feuil3!B166);33;SI(ET(B4&gt;=Feuil3!B166;B4&lt;Feuil3!B167);32;SI(ET(B4&gt;=Feuil3!B167;B4&lt;Feuil3!B168);31;SI(ET(B4&gt;=Feuil3!B168;B4&lt;Feuil3!B169);30;SI(ET(B4&gt;=Feuil3!B169;B4&lt;Feuil3!B170);29;SI(ET(B4&gt;=Feuil3!B170;B4&lt;Feuil3!B171);28;SI(ET(B4&gt;=Feuil3!B171;B4&lt;Feuil3!B172);27;SI(ET(B4&gt;=Feuil3!B172;B4&lt;Feuil3!B173);26;SI(ET(B4&gt;=Feuil3!B173;B4&lt;Feuil3!B174);25;SI(ET(B4&gt;=Feuil3!B174;B4&lt;Feuil3!B175);24;SI(ET(B4&gt;=Feuil3!B175;B4&lt;Feuil3!B176);23;SI(ET(B4&gt;=Feuil3!B176;B4&lt;Feuil3!B177);22;SI(ET(B4&gt;=Feuil3!B177;B4&lt;Feuil3!B178);21;SI(ET(B4&gt;=Feuil3!B178;B4&lt;Feuil3!B179);20;SI(ET(B4&gt;=Feuil3!B179;B4&lt;Feuil3!B180);19;SI(ET(B4&gt;=Feuil3!B180;B4&lt;Feuil3!B181);18;SI(ET(B4&gt;=Feuil3!B181;B4&lt;Feuil3!B182);17;SI(ET(B4&gt;=Feuil3!B182;B4&lt;Feuil3!B183);16;SI(ET(B4&gt;=Feuil3!B183;B4&lt;Feuil3!B184);15;SI(ET(B4&gt;=Feuil3!B184;B4&lt;Feuil3!B185);14;SI(ET(B4&gt;=Feuil3!B185;B4&lt;Feuil3!B186);13;SI(ET(B4&gt;=Feuil3!B186;B4&lt;Feuil3!B187);12;SI(ET(B4&gt;=Feuil3!B187;B4&lt;Feuil3!B188);11;SI(ET(B4&gt;=Feuil3!B188;B4&lt;Feuil3!B189);10;SI(ET(B4&gt;=Feuil3!B189;B4&lt;Feuil3!B190);9;SI(ET(B4&gt;=Feuil3!B190;B4&lt;Feuil3!B191);8;SI(ET(B4&gt;=Feuil3!B191;B4&lt;Feuil3!B192);7;SI(ET(B4&gt;=Feuil3!B192;B4&lt;Feuil3!B193);6;SI(ET(B4&gt;=Feuil3!B193;B4&lt;Feuil3!B194);5;SI(ET(B4&gt;=Feuil3!B194;B4&lt;Feuil3!B185);4;SI(ET(B4&gt;=Feuil3!B195;B4&lt;Feuil3!B196);3;SI(ET(B4&gt;=Feuil3!B196;B4&lt;Feuil3!B197);2;SI(ET(B4&gt;=Feuil3!B197;B4&lt;Feuil3!B198);1;0))))))))))))))))))))))))))))))))))))))))))))))))))</t>
  </si>
  <si>
    <t>Disque  (0.8 kg)</t>
  </si>
  <si>
    <t>Marteau   (3 kg)</t>
  </si>
  <si>
    <t>50m haies  Salle &amp; Piste</t>
  </si>
  <si>
    <t xml:space="preserve">50 m </t>
  </si>
  <si>
    <t xml:space="preserve">80 m </t>
  </si>
  <si>
    <t xml:space="preserve">1000 m </t>
  </si>
  <si>
    <t>2000 m</t>
  </si>
  <si>
    <t xml:space="preserve">80m haies </t>
  </si>
  <si>
    <t xml:space="preserve">200m haies </t>
  </si>
  <si>
    <t>50m haies  Salle et Piste</t>
  </si>
  <si>
    <t>60m haies      -      salle</t>
  </si>
  <si>
    <t>60m       Salle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</si>
  <si>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</si>
  <si>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</si>
  <si>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</si>
  <si>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</si>
  <si>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</si>
  <si>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</si>
  <si>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</si>
  <si>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</si>
  <si>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</si>
  <si>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</si>
  <si>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</si>
  <si>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</si>
  <si>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</si>
  <si>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</si>
  <si>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</si>
  <si>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</si>
  <si>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</si>
  <si>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</si>
  <si>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</si>
  <si>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</si>
  <si>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</si>
  <si>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</si>
  <si>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</si>
  <si>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</si>
  <si>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</si>
  <si>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</si>
  <si>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</si>
  <si>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</si>
  <si>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</si>
  <si>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</si>
  <si>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</si>
  <si>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</si>
  <si>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</si>
  <si>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</si>
  <si>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</si>
  <si>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</si>
  <si>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</si>
  <si>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</si>
  <si>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</si>
  <si>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</si>
  <si>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</si>
  <si>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</si>
  <si>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</si>
  <si>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</si>
  <si>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</si>
  <si>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</si>
  <si>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</si>
  <si>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</si>
  <si>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</si>
  <si>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</si>
  <si>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50m haies  Salle Piste</t>
  </si>
  <si>
    <t>60m haies   salle</t>
  </si>
  <si>
    <t>60m           Salle</t>
  </si>
  <si>
    <t xml:space="preserve">le resultat </t>
  </si>
  <si>
    <t>le resultat  43</t>
  </si>
  <si>
    <t>&lt;&lt;------</t>
  </si>
  <si>
    <t>erreur</t>
  </si>
  <si>
    <t>Erreur</t>
  </si>
  <si>
    <t>erreur aucun resultat ??</t>
  </si>
  <si>
    <t>resultat 49</t>
  </si>
  <si>
    <t>resultat 44</t>
  </si>
  <si>
    <t>resultat 45</t>
  </si>
  <si>
    <t>OK je ne comprend pas pouquoi C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</si>
</sst>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6.5"/>
      <color rgb="FF000000"/>
      <name val="Courier New"/>
      <family val="3"/>
    </font>
    <font>
      <b/>
      <sz val="11"/>
      <color rgb="FF000000"/>
      <name val="Arial"/>
      <family val="2"/>
    </font>
    <font>
      <b/>
      <sz val="11"/>
      <color rgb="FF000000"/>
      <name val="Courier New"/>
      <family val="3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6.5"/>
      <name val="Courier New"/>
      <family val="3"/>
    </font>
    <font>
      <b/>
      <sz val="9"/>
      <color rgb="FF000000"/>
      <name val="Courier New"/>
      <family val="3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ourier New"/>
      <family val="3"/>
    </font>
    <font>
      <b/>
      <sz val="10"/>
      <color rgb="FF000000"/>
      <name val="Courier New"/>
      <family val="3"/>
    </font>
    <font>
      <sz val="10"/>
      <color theme="1"/>
      <name val="Calibri"/>
      <family val="2"/>
      <scheme val="minor"/>
    </font>
    <font>
      <b/>
      <sz val="10"/>
      <name val="Courier New"/>
      <family val="3"/>
    </font>
    <font>
      <b/>
      <sz val="16"/>
      <color rgb="FF000000"/>
      <name val="Arial"/>
      <family val="2"/>
    </font>
    <font>
      <b/>
      <sz val="1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rgb="FF000000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rgb="FF000000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rgb="FF000000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hair">
        <color auto="1"/>
      </bottom>
      <diagonal/>
    </border>
    <border>
      <left/>
      <right style="medium">
        <color rgb="FF000000"/>
      </right>
      <top style="hair">
        <color auto="1"/>
      </top>
      <bottom style="hair">
        <color auto="1"/>
      </bottom>
      <diagonal/>
    </border>
    <border>
      <left/>
      <right style="medium">
        <color rgb="FF000000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5" borderId="0" xfId="0" quotePrefix="1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left"/>
    </xf>
    <xf numFmtId="2" fontId="2" fillId="3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164" fontId="2" fillId="7" borderId="1" xfId="0" applyNumberFormat="1" applyFont="1" applyFill="1" applyBorder="1" applyAlignment="1">
      <alignment horizontal="center" vertical="center" wrapText="1"/>
    </xf>
    <xf numFmtId="2" fontId="2" fillId="7" borderId="1" xfId="0" applyNumberFormat="1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2" fontId="2" fillId="7" borderId="6" xfId="0" applyNumberFormat="1" applyFont="1" applyFill="1" applyBorder="1" applyAlignment="1">
      <alignment horizontal="center" vertical="center" wrapText="1"/>
    </xf>
    <xf numFmtId="0" fontId="6" fillId="5" borderId="0" xfId="0" quotePrefix="1" applyFont="1" applyFill="1" applyAlignment="1">
      <alignment horizontal="left"/>
    </xf>
    <xf numFmtId="0" fontId="5" fillId="0" borderId="0" xfId="0" applyFont="1" applyAlignment="1">
      <alignment horizontal="center"/>
    </xf>
    <xf numFmtId="0" fontId="7" fillId="7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0" fillId="6" borderId="6" xfId="0" applyFont="1" applyFill="1" applyBorder="1" applyAlignment="1">
      <alignment horizontal="center" vertical="top" wrapText="1"/>
    </xf>
    <xf numFmtId="0" fontId="0" fillId="8" borderId="0" xfId="0" applyFill="1" applyAlignment="1">
      <alignment horizontal="center"/>
    </xf>
    <xf numFmtId="0" fontId="0" fillId="4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9" fillId="0" borderId="0" xfId="0" applyFont="1" applyAlignment="1">
      <alignment horizontal="center"/>
    </xf>
    <xf numFmtId="0" fontId="9" fillId="5" borderId="0" xfId="0" applyFont="1" applyFill="1" applyAlignment="1">
      <alignment horizontal="left"/>
    </xf>
    <xf numFmtId="0" fontId="9" fillId="5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21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10" fillId="5" borderId="23" xfId="0" quotePrefix="1" applyFont="1" applyFill="1" applyBorder="1" applyAlignment="1">
      <alignment horizontal="center"/>
    </xf>
    <xf numFmtId="0" fontId="10" fillId="5" borderId="23" xfId="0" applyFont="1" applyFill="1" applyBorder="1" applyAlignment="1">
      <alignment horizontal="center"/>
    </xf>
    <xf numFmtId="0" fontId="10" fillId="6" borderId="23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10" fillId="6" borderId="23" xfId="0" quotePrefix="1" applyFont="1" applyFill="1" applyBorder="1" applyAlignment="1">
      <alignment horizontal="center"/>
    </xf>
    <xf numFmtId="0" fontId="10" fillId="6" borderId="24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textRotation="180" wrapText="1"/>
    </xf>
    <xf numFmtId="0" fontId="4" fillId="6" borderId="1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shrinkToFit="1"/>
    </xf>
    <xf numFmtId="0" fontId="13" fillId="5" borderId="18" xfId="0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shrinkToFit="1"/>
    </xf>
    <xf numFmtId="0" fontId="13" fillId="5" borderId="13" xfId="0" applyFont="1" applyFill="1" applyBorder="1" applyAlignment="1">
      <alignment horizontal="center" vertical="center" shrinkToFit="1"/>
    </xf>
    <xf numFmtId="0" fontId="13" fillId="5" borderId="19" xfId="0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 shrinkToFit="1"/>
    </xf>
    <xf numFmtId="2" fontId="13" fillId="0" borderId="13" xfId="0" applyNumberFormat="1" applyFont="1" applyBorder="1" applyAlignment="1">
      <alignment horizontal="center" vertical="center" shrinkToFit="1"/>
    </xf>
    <xf numFmtId="2" fontId="13" fillId="9" borderId="13" xfId="0" applyNumberFormat="1" applyFont="1" applyFill="1" applyBorder="1" applyAlignment="1">
      <alignment horizontal="center" vertical="center" shrinkToFit="1"/>
    </xf>
    <xf numFmtId="0" fontId="13" fillId="9" borderId="19" xfId="0" applyFont="1" applyFill="1" applyBorder="1" applyAlignment="1">
      <alignment horizontal="center" vertical="center" shrinkToFit="1"/>
    </xf>
    <xf numFmtId="0" fontId="14" fillId="9" borderId="0" xfId="0" applyFont="1" applyFill="1" applyAlignment="1">
      <alignment horizontal="center" shrinkToFit="1"/>
    </xf>
    <xf numFmtId="2" fontId="13" fillId="9" borderId="15" xfId="0" applyNumberFormat="1" applyFont="1" applyFill="1" applyBorder="1" applyAlignment="1">
      <alignment horizontal="center" vertical="center" shrinkToFit="1"/>
    </xf>
    <xf numFmtId="0" fontId="13" fillId="9" borderId="20" xfId="0" applyFont="1" applyFill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textRotation="180" wrapText="1"/>
    </xf>
    <xf numFmtId="0" fontId="13" fillId="5" borderId="34" xfId="0" applyFont="1" applyFill="1" applyBorder="1" applyAlignment="1">
      <alignment horizontal="center" vertical="center" shrinkToFit="1"/>
    </xf>
    <xf numFmtId="0" fontId="13" fillId="5" borderId="35" xfId="0" applyFont="1" applyFill="1" applyBorder="1" applyAlignment="1">
      <alignment horizontal="center" vertical="center" shrinkToFit="1"/>
    </xf>
    <xf numFmtId="0" fontId="13" fillId="0" borderId="35" xfId="0" applyFont="1" applyBorder="1" applyAlignment="1">
      <alignment horizontal="center" vertical="center" shrinkToFit="1"/>
    </xf>
    <xf numFmtId="0" fontId="13" fillId="9" borderId="35" xfId="0" applyFont="1" applyFill="1" applyBorder="1" applyAlignment="1">
      <alignment horizontal="center" vertical="center" shrinkToFit="1"/>
    </xf>
    <xf numFmtId="0" fontId="13" fillId="9" borderId="36" xfId="0" applyFont="1" applyFill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textRotation="180" wrapText="1"/>
    </xf>
    <xf numFmtId="0" fontId="13" fillId="5" borderId="12" xfId="0" applyFont="1" applyFill="1" applyBorder="1" applyAlignment="1">
      <alignment horizontal="center" vertical="center" shrinkToFit="1"/>
    </xf>
    <xf numFmtId="0" fontId="13" fillId="5" borderId="14" xfId="0" applyFont="1" applyFill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13" fillId="9" borderId="14" xfId="0" applyFont="1" applyFill="1" applyBorder="1" applyAlignment="1">
      <alignment horizontal="center" vertical="center" shrinkToFit="1"/>
    </xf>
    <xf numFmtId="0" fontId="13" fillId="9" borderId="16" xfId="0" applyFont="1" applyFill="1" applyBorder="1" applyAlignment="1">
      <alignment horizontal="center" vertical="center" shrinkToFit="1"/>
    </xf>
    <xf numFmtId="0" fontId="4" fillId="6" borderId="7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shrinkToFit="1"/>
    </xf>
    <xf numFmtId="0" fontId="13" fillId="5" borderId="23" xfId="0" applyFont="1" applyFill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3" fillId="9" borderId="23" xfId="0" applyFont="1" applyFill="1" applyBorder="1" applyAlignment="1">
      <alignment horizontal="center" vertical="center" shrinkToFit="1"/>
    </xf>
    <xf numFmtId="0" fontId="13" fillId="9" borderId="24" xfId="0" applyFont="1" applyFill="1" applyBorder="1" applyAlignment="1">
      <alignment horizontal="center" vertical="center" shrinkToFit="1"/>
    </xf>
    <xf numFmtId="0" fontId="13" fillId="5" borderId="38" xfId="0" applyFont="1" applyFill="1" applyBorder="1" applyAlignment="1">
      <alignment horizontal="center" vertical="center" shrinkToFit="1"/>
    </xf>
    <xf numFmtId="0" fontId="13" fillId="5" borderId="39" xfId="0" applyFont="1" applyFill="1" applyBorder="1" applyAlignment="1">
      <alignment horizontal="center" vertical="center" shrinkToFit="1"/>
    </xf>
    <xf numFmtId="0" fontId="13" fillId="0" borderId="39" xfId="0" applyFont="1" applyBorder="1" applyAlignment="1">
      <alignment horizontal="center" vertical="center" shrinkToFit="1"/>
    </xf>
    <xf numFmtId="0" fontId="13" fillId="9" borderId="39" xfId="0" applyFont="1" applyFill="1" applyBorder="1" applyAlignment="1">
      <alignment horizontal="center" vertical="center" shrinkToFit="1"/>
    </xf>
    <xf numFmtId="0" fontId="13" fillId="9" borderId="40" xfId="0" applyFont="1" applyFill="1" applyBorder="1" applyAlignment="1">
      <alignment horizontal="center" vertical="center" shrinkToFit="1"/>
    </xf>
    <xf numFmtId="0" fontId="15" fillId="5" borderId="23" xfId="0" applyFont="1" applyFill="1" applyBorder="1" applyAlignment="1">
      <alignment horizontal="center" vertical="center" shrinkToFit="1"/>
    </xf>
    <xf numFmtId="2" fontId="13" fillId="5" borderId="22" xfId="0" applyNumberFormat="1" applyFont="1" applyFill="1" applyBorder="1" applyAlignment="1">
      <alignment horizontal="center" vertical="center" shrinkToFit="1"/>
    </xf>
    <xf numFmtId="2" fontId="13" fillId="5" borderId="23" xfId="0" applyNumberFormat="1" applyFont="1" applyFill="1" applyBorder="1" applyAlignment="1">
      <alignment horizontal="center" vertical="center" shrinkToFit="1"/>
    </xf>
    <xf numFmtId="2" fontId="13" fillId="0" borderId="23" xfId="0" applyNumberFormat="1" applyFont="1" applyBorder="1" applyAlignment="1">
      <alignment horizontal="center" vertical="center" shrinkToFit="1"/>
    </xf>
    <xf numFmtId="2" fontId="13" fillId="9" borderId="23" xfId="0" applyNumberFormat="1" applyFont="1" applyFill="1" applyBorder="1" applyAlignment="1">
      <alignment horizontal="center" vertical="center" shrinkToFit="1"/>
    </xf>
    <xf numFmtId="2" fontId="13" fillId="9" borderId="24" xfId="0" applyNumberFormat="1" applyFont="1" applyFill="1" applyBorder="1" applyAlignment="1">
      <alignment horizontal="center" vertical="center" shrinkToFit="1"/>
    </xf>
    <xf numFmtId="164" fontId="13" fillId="5" borderId="22" xfId="0" applyNumberFormat="1" applyFont="1" applyFill="1" applyBorder="1" applyAlignment="1">
      <alignment horizontal="center" vertical="center" shrinkToFit="1"/>
    </xf>
    <xf numFmtId="0" fontId="13" fillId="7" borderId="13" xfId="0" applyFont="1" applyFill="1" applyBorder="1" applyAlignment="1">
      <alignment horizontal="center" vertical="center" shrinkToFit="1"/>
    </xf>
    <xf numFmtId="0" fontId="13" fillId="7" borderId="35" xfId="0" applyFont="1" applyFill="1" applyBorder="1" applyAlignment="1">
      <alignment horizontal="center" vertical="center" shrinkToFit="1"/>
    </xf>
    <xf numFmtId="0" fontId="13" fillId="7" borderId="23" xfId="0" applyFont="1" applyFill="1" applyBorder="1" applyAlignment="1">
      <alignment horizontal="center" vertical="center" shrinkToFit="1"/>
    </xf>
    <xf numFmtId="0" fontId="13" fillId="7" borderId="39" xfId="0" applyFont="1" applyFill="1" applyBorder="1" applyAlignment="1">
      <alignment horizontal="center" vertical="center" shrinkToFit="1"/>
    </xf>
    <xf numFmtId="0" fontId="13" fillId="7" borderId="19" xfId="0" applyFont="1" applyFill="1" applyBorder="1" applyAlignment="1">
      <alignment horizontal="center" vertical="center" shrinkToFit="1"/>
    </xf>
    <xf numFmtId="2" fontId="13" fillId="7" borderId="23" xfId="0" applyNumberFormat="1" applyFont="1" applyFill="1" applyBorder="1" applyAlignment="1">
      <alignment horizontal="center" vertical="center" shrinkToFit="1"/>
    </xf>
    <xf numFmtId="2" fontId="13" fillId="7" borderId="13" xfId="0" applyNumberFormat="1" applyFont="1" applyFill="1" applyBorder="1" applyAlignment="1">
      <alignment horizontal="center" vertical="center" shrinkToFit="1"/>
    </xf>
    <xf numFmtId="1" fontId="12" fillId="5" borderId="33" xfId="0" applyNumberFormat="1" applyFont="1" applyFill="1" applyBorder="1" applyAlignment="1">
      <alignment horizontal="center" vertical="center" shrinkToFit="1"/>
    </xf>
    <xf numFmtId="1" fontId="12" fillId="5" borderId="31" xfId="0" applyNumberFormat="1" applyFont="1" applyFill="1" applyBorder="1" applyAlignment="1">
      <alignment horizontal="center" vertical="center" shrinkToFit="1"/>
    </xf>
    <xf numFmtId="1" fontId="12" fillId="7" borderId="31" xfId="0" applyNumberFormat="1" applyFont="1" applyFill="1" applyBorder="1" applyAlignment="1">
      <alignment horizontal="center" vertical="center" shrinkToFit="1"/>
    </xf>
    <xf numFmtId="1" fontId="12" fillId="0" borderId="31" xfId="0" applyNumberFormat="1" applyFont="1" applyBorder="1" applyAlignment="1">
      <alignment horizontal="center" vertical="center" shrinkToFit="1"/>
    </xf>
    <xf numFmtId="1" fontId="12" fillId="9" borderId="31" xfId="0" applyNumberFormat="1" applyFont="1" applyFill="1" applyBorder="1" applyAlignment="1">
      <alignment horizontal="center" vertical="center" shrinkToFit="1"/>
    </xf>
    <xf numFmtId="1" fontId="12" fillId="9" borderId="32" xfId="0" applyNumberFormat="1" applyFont="1" applyFill="1" applyBorder="1" applyAlignment="1">
      <alignment horizontal="center" vertical="center" shrinkToFit="1"/>
    </xf>
    <xf numFmtId="0" fontId="16" fillId="6" borderId="25" xfId="0" applyFont="1" applyFill="1" applyBorder="1" applyAlignment="1">
      <alignment horizontal="center" vertical="center" wrapText="1"/>
    </xf>
    <xf numFmtId="0" fontId="11" fillId="0" borderId="27" xfId="0" applyFont="1" applyBorder="1" applyAlignment="1" applyProtection="1">
      <alignment horizontal="center"/>
      <protection hidden="1"/>
    </xf>
    <xf numFmtId="0" fontId="10" fillId="0" borderId="28" xfId="0" applyFont="1" applyBorder="1" applyAlignment="1" applyProtection="1">
      <alignment horizontal="center"/>
      <protection hidden="1"/>
    </xf>
    <xf numFmtId="0" fontId="11" fillId="6" borderId="28" xfId="0" applyFont="1" applyFill="1" applyBorder="1" applyAlignment="1" applyProtection="1">
      <alignment horizontal="center"/>
      <protection hidden="1"/>
    </xf>
    <xf numFmtId="0" fontId="11" fillId="0" borderId="28" xfId="0" applyFont="1" applyBorder="1" applyAlignment="1" applyProtection="1">
      <alignment horizontal="center"/>
      <protection hidden="1"/>
    </xf>
    <xf numFmtId="0" fontId="11" fillId="6" borderId="29" xfId="0" applyFont="1" applyFill="1" applyBorder="1" applyAlignment="1" applyProtection="1">
      <alignment horizontal="center"/>
      <protection hidden="1"/>
    </xf>
    <xf numFmtId="0" fontId="11" fillId="5" borderId="41" xfId="0" applyFont="1" applyFill="1" applyBorder="1" applyAlignment="1" applyProtection="1">
      <alignment horizontal="center"/>
      <protection hidden="1"/>
    </xf>
    <xf numFmtId="0" fontId="11" fillId="5" borderId="23" xfId="0" applyFont="1" applyFill="1" applyBorder="1" applyAlignment="1" applyProtection="1">
      <alignment horizontal="center"/>
      <protection hidden="1"/>
    </xf>
    <xf numFmtId="0" fontId="11" fillId="6" borderId="23" xfId="0" applyFont="1" applyFill="1" applyBorder="1" applyAlignment="1" applyProtection="1">
      <alignment horizontal="center"/>
      <protection hidden="1"/>
    </xf>
    <xf numFmtId="0" fontId="11" fillId="6" borderId="24" xfId="0" applyFont="1" applyFill="1" applyBorder="1" applyAlignment="1" applyProtection="1">
      <alignment horizontal="center"/>
      <protection hidden="1"/>
    </xf>
    <xf numFmtId="0" fontId="17" fillId="0" borderId="7" xfId="0" quotePrefix="1" applyFont="1" applyBorder="1" applyAlignment="1">
      <alignment horizontal="center" vertical="center"/>
    </xf>
    <xf numFmtId="0" fontId="11" fillId="5" borderId="0" xfId="0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0" fillId="0" borderId="11" xfId="0" applyFont="1" applyBorder="1" applyAlignment="1" applyProtection="1">
      <alignment horizontal="center"/>
      <protection locked="0"/>
    </xf>
    <xf numFmtId="0" fontId="10" fillId="0" borderId="13" xfId="0" applyFont="1" applyBorder="1" applyAlignment="1" applyProtection="1">
      <alignment horizontal="center"/>
      <protection locked="0"/>
    </xf>
    <xf numFmtId="0" fontId="10" fillId="6" borderId="13" xfId="0" applyFont="1" applyFill="1" applyBorder="1" applyAlignment="1" applyProtection="1">
      <alignment horizontal="center"/>
      <protection locked="0"/>
    </xf>
    <xf numFmtId="0" fontId="10" fillId="5" borderId="13" xfId="0" applyFont="1" applyFill="1" applyBorder="1" applyAlignment="1" applyProtection="1">
      <alignment horizontal="center"/>
      <protection locked="0"/>
    </xf>
    <xf numFmtId="0" fontId="10" fillId="6" borderId="15" xfId="0" applyFont="1" applyFill="1" applyBorder="1" applyAlignment="1" applyProtection="1">
      <alignment horizontal="center"/>
      <protection locked="0"/>
    </xf>
    <xf numFmtId="2" fontId="10" fillId="0" borderId="11" xfId="0" applyNumberFormat="1" applyFont="1" applyBorder="1" applyAlignment="1" applyProtection="1">
      <alignment horizontal="center"/>
      <protection locked="0"/>
    </xf>
    <xf numFmtId="0" fontId="10" fillId="12" borderId="22" xfId="0" quotePrefix="1" applyFont="1" applyFill="1" applyBorder="1" applyAlignment="1">
      <alignment horizontal="center"/>
    </xf>
    <xf numFmtId="0" fontId="10" fillId="12" borderId="23" xfId="0" applyFont="1" applyFill="1" applyBorder="1" applyAlignment="1">
      <alignment horizontal="center"/>
    </xf>
    <xf numFmtId="0" fontId="10" fillId="12" borderId="23" xfId="0" quotePrefix="1" applyFont="1" applyFill="1" applyBorder="1" applyAlignment="1">
      <alignment horizontal="center"/>
    </xf>
    <xf numFmtId="14" fontId="5" fillId="10" borderId="17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4" borderId="0" xfId="0" applyFill="1" applyAlignment="1">
      <alignment horizontal="right"/>
    </xf>
    <xf numFmtId="0" fontId="13" fillId="7" borderId="14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textRotation="180" wrapText="1"/>
    </xf>
    <xf numFmtId="0" fontId="3" fillId="0" borderId="3" xfId="0" applyFont="1" applyBorder="1" applyAlignment="1">
      <alignment horizontal="center" vertical="center" textRotation="180" wrapText="1"/>
    </xf>
    <xf numFmtId="0" fontId="3" fillId="0" borderId="4" xfId="0" applyFont="1" applyBorder="1" applyAlignment="1">
      <alignment horizontal="center" vertical="center" textRotation="180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textRotation="180" wrapText="1"/>
    </xf>
    <xf numFmtId="0" fontId="3" fillId="4" borderId="3" xfId="0" applyFont="1" applyFill="1" applyBorder="1" applyAlignment="1">
      <alignment horizontal="center" vertical="center" textRotation="180" wrapText="1"/>
    </xf>
    <xf numFmtId="0" fontId="3" fillId="4" borderId="4" xfId="0" applyFont="1" applyFill="1" applyBorder="1" applyAlignment="1">
      <alignment horizontal="center" vertical="center" textRotation="180" wrapText="1"/>
    </xf>
    <xf numFmtId="0" fontId="0" fillId="14" borderId="0" xfId="0" applyFill="1" applyAlignment="1">
      <alignment horizontal="center"/>
    </xf>
  </cellXfs>
  <cellStyles count="1">
    <cellStyle name="Normal" xfId="0" builtinId="0"/>
  </cellStyles>
  <dxfs count="5"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0"/>
      </font>
    </dxf>
    <dxf>
      <font>
        <color theme="4" tint="0.59996337778862885"/>
      </font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251"/>
  <sheetViews>
    <sheetView showGridLines="0" tabSelected="1" zoomScale="110" zoomScaleNormal="110" workbookViewId="0">
      <pane xSplit="1" ySplit="4" topLeftCell="U142" activePane="bottomRight" state="frozen"/>
      <selection pane="topRight" activeCell="B1" sqref="B1"/>
      <selection pane="bottomLeft" activeCell="A5" sqref="A5"/>
      <selection pane="bottomRight" activeCell="Y143" sqref="Y143"/>
    </sheetView>
  </sheetViews>
  <sheetFormatPr baseColWidth="10" defaultColWidth="11.44140625" defaultRowHeight="14.4" x14ac:dyDescent="0.3"/>
  <cols>
    <col min="1" max="1" width="9" style="1" customWidth="1"/>
    <col min="2" max="2" width="11.44140625" style="1"/>
    <col min="3" max="3" width="4.88671875" style="1" customWidth="1"/>
    <col min="4" max="4" width="11.44140625" style="1"/>
    <col min="5" max="5" width="4.88671875" style="1" customWidth="1"/>
    <col min="6" max="6" width="11.44140625" style="1"/>
    <col min="7" max="7" width="4.88671875" style="1" customWidth="1"/>
    <col min="8" max="8" width="11.44140625" style="1"/>
    <col min="9" max="9" width="4.88671875" style="1" customWidth="1"/>
    <col min="10" max="10" width="11.44140625" style="1"/>
    <col min="11" max="11" width="4.88671875" style="1" customWidth="1"/>
    <col min="12" max="12" width="11.44140625" style="1"/>
    <col min="13" max="13" width="4.88671875" style="1" customWidth="1"/>
    <col min="14" max="14" width="11.44140625" style="1"/>
    <col min="15" max="15" width="4.88671875" style="1" customWidth="1"/>
    <col min="16" max="16" width="11.44140625" style="1"/>
    <col min="17" max="17" width="4.88671875" style="1" customWidth="1"/>
    <col min="18" max="18" width="11.44140625" style="1"/>
    <col min="19" max="19" width="4.88671875" style="1" customWidth="1"/>
    <col min="20" max="20" width="11.44140625" style="1"/>
    <col min="21" max="21" width="4.88671875" style="1" customWidth="1"/>
    <col min="22" max="22" width="11.44140625" style="1"/>
    <col min="23" max="23" width="4.88671875" style="1" customWidth="1"/>
    <col min="24" max="24" width="11.44140625" style="1"/>
    <col min="25" max="25" width="4.88671875" style="1" customWidth="1"/>
    <col min="26" max="26" width="11.44140625" style="1"/>
    <col min="27" max="27" width="4.88671875" style="1" customWidth="1"/>
    <col min="28" max="28" width="11.44140625" style="1"/>
    <col min="29" max="29" width="4.88671875" style="1" customWidth="1"/>
    <col min="30" max="30" width="11.44140625" style="1"/>
    <col min="31" max="31" width="4.88671875" style="1" customWidth="1"/>
    <col min="32" max="32" width="11.44140625" style="1"/>
    <col min="33" max="33" width="4.88671875" style="1" customWidth="1"/>
    <col min="34" max="34" width="11.44140625" style="1"/>
    <col min="35" max="35" width="4.88671875" style="1" customWidth="1"/>
    <col min="36" max="36" width="11.44140625" style="1"/>
    <col min="37" max="37" width="4.88671875" style="1" customWidth="1"/>
    <col min="38" max="38" width="11.44140625" style="1"/>
    <col min="39" max="39" width="4.88671875" style="1" customWidth="1"/>
    <col min="40" max="40" width="11.44140625" style="1"/>
    <col min="41" max="41" width="4.88671875" style="1" customWidth="1"/>
    <col min="42" max="42" width="11.44140625" style="1"/>
    <col min="43" max="43" width="4.88671875" style="1" customWidth="1"/>
    <col min="44" max="44" width="11.44140625" style="1"/>
    <col min="45" max="45" width="4.88671875" style="1" customWidth="1"/>
    <col min="46" max="16384" width="11.44140625" style="1"/>
  </cols>
  <sheetData>
    <row r="1" spans="1:46" ht="31.5" customHeight="1" x14ac:dyDescent="0.3">
      <c r="A1" s="29" t="s">
        <v>29</v>
      </c>
      <c r="B1" s="146" t="s">
        <v>4</v>
      </c>
      <c r="C1" s="143" t="s">
        <v>28</v>
      </c>
      <c r="D1" s="146" t="s">
        <v>5</v>
      </c>
      <c r="E1" s="143" t="s">
        <v>28</v>
      </c>
      <c r="F1" s="146" t="s">
        <v>6</v>
      </c>
      <c r="G1" s="143" t="s">
        <v>28</v>
      </c>
      <c r="H1" s="146" t="s">
        <v>0</v>
      </c>
      <c r="I1" s="143" t="s">
        <v>28</v>
      </c>
      <c r="J1" s="146" t="s">
        <v>7</v>
      </c>
      <c r="K1" s="143" t="s">
        <v>28</v>
      </c>
      <c r="L1" s="146" t="s">
        <v>8</v>
      </c>
      <c r="M1" s="143" t="s">
        <v>28</v>
      </c>
      <c r="N1" s="33" t="s">
        <v>9</v>
      </c>
      <c r="O1" s="143" t="s">
        <v>28</v>
      </c>
      <c r="P1" s="33" t="s">
        <v>12</v>
      </c>
      <c r="Q1" s="143" t="s">
        <v>28</v>
      </c>
      <c r="R1" s="146" t="s">
        <v>15</v>
      </c>
      <c r="S1" s="143" t="s">
        <v>28</v>
      </c>
      <c r="T1" s="146" t="s">
        <v>16</v>
      </c>
      <c r="U1" s="143" t="s">
        <v>28</v>
      </c>
      <c r="V1" s="146" t="s">
        <v>1</v>
      </c>
      <c r="W1" s="149" t="s">
        <v>28</v>
      </c>
      <c r="X1" s="146" t="s">
        <v>2</v>
      </c>
      <c r="Y1" s="149" t="s">
        <v>28</v>
      </c>
      <c r="Z1" s="146" t="s">
        <v>3</v>
      </c>
      <c r="AA1" s="149" t="s">
        <v>28</v>
      </c>
      <c r="AB1" s="146" t="s">
        <v>17</v>
      </c>
      <c r="AC1" s="149" t="s">
        <v>28</v>
      </c>
      <c r="AD1" s="146" t="s">
        <v>18</v>
      </c>
      <c r="AE1" s="149" t="s">
        <v>28</v>
      </c>
      <c r="AF1" s="33" t="s">
        <v>19</v>
      </c>
      <c r="AG1" s="149" t="s">
        <v>28</v>
      </c>
      <c r="AH1" s="146" t="s">
        <v>21</v>
      </c>
      <c r="AI1" s="149" t="s">
        <v>28</v>
      </c>
      <c r="AJ1" s="146" t="s">
        <v>22</v>
      </c>
      <c r="AK1" s="149" t="s">
        <v>28</v>
      </c>
      <c r="AL1" s="146" t="s">
        <v>23</v>
      </c>
      <c r="AM1" s="143" t="s">
        <v>28</v>
      </c>
      <c r="AN1" s="146" t="s">
        <v>24</v>
      </c>
      <c r="AO1" s="143" t="s">
        <v>28</v>
      </c>
      <c r="AP1" s="146" t="s">
        <v>25</v>
      </c>
      <c r="AQ1" s="143" t="s">
        <v>28</v>
      </c>
      <c r="AR1" s="146" t="s">
        <v>26</v>
      </c>
      <c r="AS1" s="143" t="s">
        <v>28</v>
      </c>
    </row>
    <row r="2" spans="1:46" ht="31.5" customHeight="1" x14ac:dyDescent="0.3">
      <c r="A2" s="1" t="s">
        <v>27</v>
      </c>
      <c r="B2" s="147"/>
      <c r="C2" s="144"/>
      <c r="D2" s="147"/>
      <c r="E2" s="144"/>
      <c r="F2" s="147"/>
      <c r="G2" s="144"/>
      <c r="H2" s="147"/>
      <c r="I2" s="144"/>
      <c r="J2" s="147"/>
      <c r="K2" s="144"/>
      <c r="L2" s="147"/>
      <c r="M2" s="144"/>
      <c r="N2" s="32" t="s">
        <v>10</v>
      </c>
      <c r="O2" s="144"/>
      <c r="P2" s="32" t="s">
        <v>13</v>
      </c>
      <c r="Q2" s="144"/>
      <c r="R2" s="147"/>
      <c r="S2" s="144"/>
      <c r="T2" s="147"/>
      <c r="U2" s="144"/>
      <c r="V2" s="147"/>
      <c r="W2" s="150"/>
      <c r="X2" s="147"/>
      <c r="Y2" s="150"/>
      <c r="Z2" s="147"/>
      <c r="AA2" s="150"/>
      <c r="AB2" s="147"/>
      <c r="AC2" s="150"/>
      <c r="AD2" s="147"/>
      <c r="AE2" s="150"/>
      <c r="AF2" s="32" t="s">
        <v>20</v>
      </c>
      <c r="AG2" s="150"/>
      <c r="AH2" s="147"/>
      <c r="AI2" s="150"/>
      <c r="AJ2" s="147"/>
      <c r="AK2" s="150"/>
      <c r="AL2" s="147"/>
      <c r="AM2" s="144"/>
      <c r="AN2" s="147"/>
      <c r="AO2" s="144"/>
      <c r="AP2" s="147"/>
      <c r="AQ2" s="144"/>
      <c r="AR2" s="147"/>
      <c r="AS2" s="144"/>
    </row>
    <row r="3" spans="1:46" ht="31.5" customHeight="1" thickBot="1" x14ac:dyDescent="0.35">
      <c r="A3" s="16" t="s">
        <v>30</v>
      </c>
      <c r="B3" s="148"/>
      <c r="C3" s="145"/>
      <c r="D3" s="148"/>
      <c r="E3" s="145"/>
      <c r="F3" s="148"/>
      <c r="G3" s="145"/>
      <c r="H3" s="148"/>
      <c r="I3" s="145"/>
      <c r="J3" s="148"/>
      <c r="K3" s="145"/>
      <c r="L3" s="148"/>
      <c r="M3" s="145"/>
      <c r="N3" s="34" t="s">
        <v>11</v>
      </c>
      <c r="O3" s="145"/>
      <c r="P3" s="34" t="s">
        <v>14</v>
      </c>
      <c r="Q3" s="145"/>
      <c r="R3" s="148"/>
      <c r="S3" s="145"/>
      <c r="T3" s="148"/>
      <c r="U3" s="145"/>
      <c r="V3" s="148"/>
      <c r="W3" s="151"/>
      <c r="X3" s="148"/>
      <c r="Y3" s="151"/>
      <c r="Z3" s="148"/>
      <c r="AA3" s="151"/>
      <c r="AB3" s="148"/>
      <c r="AC3" s="151"/>
      <c r="AD3" s="148"/>
      <c r="AE3" s="151"/>
      <c r="AF3" s="35"/>
      <c r="AG3" s="151"/>
      <c r="AH3" s="148"/>
      <c r="AI3" s="151"/>
      <c r="AJ3" s="148"/>
      <c r="AK3" s="151"/>
      <c r="AL3" s="148"/>
      <c r="AM3" s="145"/>
      <c r="AN3" s="148"/>
      <c r="AO3" s="145"/>
      <c r="AP3" s="148"/>
      <c r="AQ3" s="145"/>
      <c r="AR3" s="148"/>
      <c r="AS3" s="145"/>
    </row>
    <row r="4" spans="1:46" x14ac:dyDescent="0.3">
      <c r="A4" s="12">
        <v>1</v>
      </c>
      <c r="B4" s="1">
        <v>6.87</v>
      </c>
      <c r="C4" s="30">
        <f>IF(AND(B4&gt;=A!B148,B4&lt;A!B149),50,IF(AND(B4&gt;=A!B149,B4&lt;A!B150),49,IF(AND(B4&gt;=A!B150,B4&lt;A!B151),48,IF(AND(B4&gt;=A!B151,B4&lt;A!B152),47,IF(AND(B4&gt;=A!B152,B4&lt;A!B153),46,IF(AND(B4&gt;=A!B153,B4&lt;A!B154),45,IF(AND(B4&gt;=A!B154,B4&lt;A!B155),44,IF(AND(B4&gt;=A!B155,B4&lt;=A!B156),43,IF(AND(B4&gt;=A!B156,B4&lt;A!B157),42,IF(AND(B4&gt;=A!B157,B4&lt;A!B158),41,IF(AND(B4&gt;=A!B158,B4&lt;A!B159),40,IF(AND(B4&gt;=A!B159,B4&lt;A!B160),39,IF(AND(B4&gt;=A!B160,B4&lt;A!B161),38,IF(AND(B4&gt;=A!B161,B4&lt;=A!B162),37,IF(AND(B4&gt;=A!B162,B4&lt;A!B163),36,IF(AND(B4&gt;=A!B163,B4&lt;A!B164),35,IF(AND(B4&gt;=A!B164,B4&lt;A!B165),34,IF(AND(B4&gt;=A!B165,B4&lt;A!B166),33,IF(AND(B4&gt;=A!B166,B4&lt;A!B167),32,IF(AND(B4&gt;=A!B167,B4&lt;A!B168),31,IF(AND(B4&gt;=A!B168,B4&lt;A!B169),30,IF(AND(B4&gt;=A!B169,B4&lt;A!B170),29,IF(AND(B4&gt;=A!B170,B4&lt;A!B171),28,IF(AND(B4&gt;=A!B171,B4&lt;A!B172),27,IF(AND(B4&gt;=A!B172,B4&lt;A!B173),26,IF(AND(B4&gt;=A!B173,B4&lt;A!B174),25,IF(AND(B4&gt;=A!B174,B4&lt;A!B175),24,IF(AND(B4&gt;=A!B175,B4&lt;A!B176),23,IF(AND(B4&gt;=A!B176,B4&lt;A!B177),22,IF(AND(B4&gt;=A!B177,B4&lt;A!B178),21,IF(AND(B4&gt;=A!B178,B4&lt;A!B179),20,IF(AND(B4&gt;=A!B179,B4&lt;A!B180),19,IF(AND(B4&gt;=A!B180,B4&lt;A!B181),18,IF(AND(B4&gt;=A!B181,B4&lt;A!B182),17,IF(AND(B4&gt;=A!B182,B4&lt;A!B183),16,IF(AND(B4&gt;=A!B183,B4&lt;A!B184),15,IF(AND(B4&gt;=A!B184,B4&lt;A!B185),14,IF(AND(B4&gt;=A!B185,B4&lt;A!B186),13,IF(AND(B4&gt;=A!B186,B4&lt;A!B187),12,IF(AND(B4&gt;=A!B187,B4&lt;A!B188),11,IF(AND(B4&gt;=A!B188,B4&lt;A!B189),10,IF(AND(B4&gt;=A!B189,B4&lt;A!B190),9,IF(AND(B4&gt;=A!B190,B4&lt;A!B191),8,IF(AND(B4&gt;=A!B191,B4&lt;A!B192),7,IF(AND(B4&gt;=A!B192,B4&lt;A!B193),6,IF(AND(B4&gt;=A!B193,B4&lt;A!B194),5,IF(AND(B4&gt;=A!B194,B4&lt;A!B185),4,IF(AND(B4&gt;=A!B195,B4&lt;A!B196),3,IF(AND(B4&gt;=A!B196,B4&lt;A!B197),2,IF(AND(B4&gt;=A!B197,B4&lt;A!B198),1,0))))))))))))))))))))))))))))))))))))))))))))))))))</f>
        <v>41</v>
      </c>
      <c r="D4" s="1">
        <v>9.85</v>
      </c>
      <c r="E4" s="30">
        <f>IF(AND(D4&gt;=A!D148,D4&lt;A!D149),50,IF(AND(D4&gt;=A!D149,D4&lt;A!D150),49,IF(AND(D4&gt;=A!D150,D4&lt;A!D151),48,IF(AND(D4&gt;=A!D151,D4&lt;A!D152),47,IF(AND(D4&gt;=A!D152,D4&lt;A!D153),46,IF(AND(D4&gt;=A!D153,D4&lt;A!D154),45,IF(AND(D4&gt;=A!D154,D4&lt;A!D155),44,IF(AND(D4&gt;=A!D155,D4&lt;=A!D156),43,IF(AND(D4&gt;=A!D156,D4&lt;A!D157),42,IF(AND(D4&gt;=A!D157,D4&lt;A!D158),41,IF(AND(D4&gt;=A!D158,D4&lt;A!D159),40,IF(AND(D4&gt;=A!D159,D4&lt;A!D160),39,IF(AND(D4&gt;=A!D160,D4&lt;A!D161),38,IF(AND(D4&gt;=A!D161,D4&lt;=A!D162),37,IF(AND(D4&gt;=A!D162,D4&lt;A!D163),36,IF(AND(D4&gt;=A!D163,D4&lt;A!D164),35,IF(AND(D4&gt;=A!D164,D4&lt;A!D165),34,IF(AND(D4&gt;=A!D165,D4&lt;A!D166),33,IF(AND(D4&gt;=A!D166,D4&lt;A!D167),32,IF(AND(D4&gt;=A!D167,D4&lt;A!D168),31,IF(AND(D4&gt;=A!D168,D4&lt;A!D169),30,IF(AND(D4&gt;=A!D169,D4&lt;A!D170),29,IF(AND(D4&gt;=A!D170,D4&lt;A!D171),28,IF(AND(D4&gt;=A!D171,D4&lt;A!D172),27,IF(AND(D4&gt;=A!D172,D4&lt;A!D173),26,IF(AND(D4&gt;=A!D173,D4&lt;A!D174),25,IF(AND(D4&gt;=A!D174,D4&lt;A!D175),24,IF(AND(D4&gt;=A!D175,D4&lt;A!D176),23,IF(AND(D4&gt;=A!D176,D4&lt;A!D177),22,IF(AND(D4&gt;=A!D177,D4&lt;A!D178),21,IF(AND(D4&gt;=A!D178,D4&lt;A!D179),20,IF(AND(D4&gt;=A!D179,D4&lt;A!D180),19,IF(AND(D4&gt;=A!D180,D4&lt;A!D181),18,IF(AND(D4&gt;=A!D181,D4&lt;A!D182),17,IF(AND(D4&gt;=A!D182,D4&lt;A!D183),16,IF(AND(D4&gt;=A!D183,D4&lt;A!D184),15,IF(AND(D4&gt;=A!D184,D4&lt;A!D185),14,IF(AND(D4&gt;=A!D185,D4&lt;A!D186),13,IF(AND(D4&gt;=A!D186,D4&lt;A!D187),12,IF(AND(D4&gt;=A!D187,D4&lt;A!D188),11,IF(AND(D4&gt;=A!D188,D4&lt;A!D189),10,IF(AND(D4&gt;=A!D189,D4&lt;A!D190),9,IF(AND(D4&gt;=A!D190,D4&lt;A!D191),8,IF(AND(D4&gt;=A!D191,D4&lt;A!D192),7,IF(AND(D4&gt;=A!D192,D4&lt;A!D193),6,IF(AND(D4&gt;=A!D193,D4&lt;A!D194),5,IF(AND(D4&gt;=A!D194,D4&lt;A!D185),4,IF(AND(D4&gt;=A!D195,D4&lt;A!D196),3,IF(AND(D4&gt;=A!D196,D4&lt;A!D197),2,IF(AND(D4&gt;=A!D197,D4&lt;A!D198),1,0))))))))))))))))))))))))))))))))))))))))))))))))))</f>
        <v>17</v>
      </c>
      <c r="F4" s="1">
        <v>10.029999999999999</v>
      </c>
      <c r="G4" s="30">
        <f>IF(AND(F4&gt;=A!F148,F4&lt;A!F149),50,IF(AND(F4&gt;=A!F149,F4&lt;A!F150),49,IF(AND(F4&gt;=A!F150,F4&lt;A!F151),48,IF(AND(F4&gt;=A!F151,F4&lt;A!F152),47,IF(AND(F4&gt;=A!F152,F4&lt;A!F153),46,IF(AND(F4&gt;=A!F153,F4&lt;A!F154),45,IF(AND(F4&gt;=A!F154,F4&lt;A!F155),44,IF(AND(F4&gt;=A!F155,F4&lt;=A!F156),43,IF(AND(F4&gt;=A!F156,F4&lt;A!F157),42,IF(AND(F4&gt;=A!F157,F4&lt;A!F158),41,IF(AND(F4&gt;=A!F158,F4&lt;A!F159),40,IF(AND(F4&gt;=A!F159,F4&lt;A!F160),39,IF(AND(F4&gt;=A!F160,F4&lt;A!F161),38,IF(AND(F4&gt;=A!F161,F4&lt;=A!F162),37,IF(AND(F4&gt;=A!F162,F4&lt;A!F163),36,IF(AND(F4&gt;=A!F163,F4&lt;A!F164),35,IF(AND(F4&gt;=A!F164,F4&lt;A!F165),34,IF(AND(F4&gt;=A!F165,F4&lt;A!F166),33,IF(AND(F4&gt;=A!F166,F4&lt;A!F167),32,IF(AND(F4&gt;=A!F167,F4&lt;A!F168),31,IF(AND(F4&gt;=A!F168,F4&lt;A!F169),30,IF(AND(F4&gt;=A!F169,F4&lt;A!F170),29,IF(AND(F4&gt;=A!F170,F4&lt;A!F171),28,IF(AND(F4&gt;=A!F171,F4&lt;A!F172),27,IF(AND(F4&gt;=A!F172,F4&lt;A!F173),26,IF(AND(F4&gt;=A!F173,F4&lt;A!F174),25,IF(AND(F4&gt;=A!F174,F4&lt;A!F175),24,IF(AND(F4&gt;=A!F175,F4&lt;A!F176),23,IF(AND(F4&gt;=A!F176,F4&lt;A!F177),22,IF(AND(F4&gt;=A!F177,F4&lt;A!F178),21,IF(AND(F4&gt;=A!F178,F4&lt;A!F179),20,IF(AND(F4&gt;=A!F179,F4&lt;A!F180),19,IF(AND(F4&gt;=A!F180,F4&lt;A!F181),18,IF(AND(F4&gt;=A!F181,F4&lt;A!F182),17,IF(AND(F4&gt;=A!F182,F4&lt;A!F183),16,IF(AND(F4&gt;=A!F183,F4&lt;A!F184),15,IF(AND(F4&gt;=A!F184,F4&lt;A!F185),14,IF(AND(F4&gt;=A!F185,F4&lt;A!F186),13,IF(AND(F4&gt;=A!F186,F4&lt;A!F187),12,IF(AND(F4&gt;=A!F187,F4&lt;A!F188),11,IF(AND(F4&gt;=A!F188,F4&lt;A!F189),10,IF(AND(F4&gt;=A!F189,F4&lt;A!F190),9,IF(AND(F4&gt;=A!F190,F4&lt;A!F191),8,IF(AND(F4&gt;=A!F191,F4&lt;A!F192),7,IF(AND(F4&gt;=A!F192,F4&lt;A!F193),6,IF(AND(F4&gt;=A!F193,F4&lt;A!F194),5,IF(AND(F4&gt;=A!F194,F4&lt;A!F185),4,IF(AND(F4&gt;=A!F195,F4&lt;A!F196),3,IF(AND(F4&gt;=A!F196,F4&lt;A!F197),2,IF(AND(F4&gt;=A!F197,F4&lt;A!F198),1,0))))))))))))))))))))))))))))))))))))))))))))))))))</f>
        <v>43</v>
      </c>
      <c r="H4" s="1">
        <v>12.81</v>
      </c>
      <c r="I4" s="30">
        <f>IF(AND(H4&gt;=A!H148,H4&lt;A!H149),50,IF(AND(H4&gt;=A!H149,H4&lt;A!H150),49,IF(AND(H4&gt;=A!H150,H4&lt;A!H151),48,IF(AND(H4&gt;=A!H151,H4&lt;A!H152),47,IF(AND(H4&gt;=A!H152,H4&lt;A!H153),46,IF(AND(H4&gt;=A!H153,H4&lt;A!H154),45,IF(AND(H4&gt;=A!H154,H4&lt;A!H155),44,IF(AND(H4&gt;=A!H155,H4&lt;=A!H156),43,IF(AND(H4&gt;=A!H156,H4&lt;A!H157),42,IF(AND(H4&gt;=A!H157,H4&lt;A!H158),41,IF(AND(H4&gt;=A!H158,H4&lt;A!H159),40,IF(AND(H4&gt;=A!H159,H4&lt;A!H160),39,IF(AND(H4&gt;=A!H160,H4&lt;A!H161),38,IF(AND(H4&gt;=A!H161,H4&lt;=A!H162),37,IF(AND(H4&gt;=A!H162,H4&lt;A!H163),36,IF(AND(H4&gt;=A!H163,H4&lt;A!H164),35,IF(AND(H4&gt;=A!H164,H4&lt;A!H165),34,IF(AND(H4&gt;=A!H165,H4&lt;A!H166),33,IF(AND(H4&gt;=A!H166,H4&lt;A!H167),32,IF(AND(H4&gt;=A!H167,H4&lt;A!H168),31,IF(AND(H4&gt;=A!H168,H4&lt;A!H169),30,IF(AND(H4&gt;=A!H169,H4&lt;A!H170),29,IF(AND(H4&gt;=A!H170,H4&lt;A!H171),28,IF(AND(H4&gt;=A!H171,H4&lt;A!H172),27,IF(AND(H4&gt;=A!H172,H4&lt;A!H173),26,IF(AND(H4&gt;=A!H173,H4&lt;A!H174),25,IF(AND(H4&gt;=A!H174,H4&lt;A!H175),24,IF(AND(H4&gt;=A!H175,H4&lt;A!H176),23,IF(AND(H4&gt;=A!H176,H4&lt;A!H177),22,IF(AND(H4&gt;=A!H177,H4&lt;A!H178),21,IF(AND(H4&gt;=A!H178,H4&lt;A!H179),20,IF(AND(H4&gt;=A!H179,H4&lt;A!H180),19,IF(AND(H4&gt;=A!H180,H4&lt;A!H181),18,IF(AND(H4&gt;=A!H181,H4&lt;A!H182),17,IF(AND(H4&gt;=A!H182,H4&lt;A!H183),16,IF(AND(H4&gt;=A!H183,H4&lt;A!H184),15,IF(AND(H4&gt;=A!H184,H4&lt;A!H185),14,IF(AND(H4&gt;=A!H185,H4&lt;A!H186),13,IF(AND(H4&gt;=A!H186,H4&lt;A!H187),12,IF(AND(H4&gt;=A!H187,H4&lt;A!H188),11,IF(AND(H4&gt;=A!H188,H4&lt;A!H189),10,IF(AND(H4&gt;=A!H189,H4&lt;A!H190),9,IF(AND(H4&gt;=A!H190,H4&lt;A!H191),8,IF(AND(H4&gt;=A!H191,H4&lt;A!H192),7,IF(AND(H4&gt;=A!H192,H4&lt;A!H193),6,IF(AND(H4&gt;=A!H193,H4&lt;A!H194),5,IF(AND(H4&gt;=A!H194,H4&lt;A!H185),4,IF(AND(H4&gt;=A!H195,H4&lt;A!H196),3,IF(AND(H4&gt;=A!H196,H4&lt;A!H197),2,IF(AND(H4&gt;=A!H197,H4&lt;A!H198),1,0))))))))))))))))))))))))))))))))))))))))))))))))))</f>
        <v>40</v>
      </c>
      <c r="J4" s="1">
        <v>3.2204000000000002</v>
      </c>
      <c r="K4" s="30">
        <f>IF(AND(J4&gt;=A!J148,J4&lt;A!J149),50,IF(AND(J4&gt;=A!J149,J4&lt;A!J150),49,IF(AND(J4&gt;=A!J150,J4&lt;A!J151),48,IF(AND(J4&gt;=A!J151,J4&lt;A!J152),47,IF(AND(J4&gt;=A!J152,J4&lt;A!J153),46,IF(AND(J4&gt;=A!J153,J4&lt;A!J154),45,IF(AND(J4&gt;=A!J154,J4&lt;A!J155),44,IF(AND(J4&gt;=A!J155,J4&lt;=A!J156),43,IF(AND(J4&gt;=A!J156,J4&lt;A!J157),42,IF(AND(J4&gt;=A!J157,J4&lt;A!J158),41,IF(AND(J4&gt;=A!J158,J4&lt;A!J159),40,IF(AND(J4&gt;=A!J159,J4&lt;A!J160),39,IF(AND(J4&gt;=A!J160,J4&lt;A!J161),38,IF(AND(J4&gt;=A!J161,J4&lt;=A!J162),37,IF(AND(J4&gt;=A!J162,J4&lt;A!J163),36,IF(AND(J4&gt;=A!J163,J4&lt;A!J164),35,IF(AND(J4&gt;=A!J164,J4&lt;A!J165),34,IF(AND(J4&gt;=A!J165,J4&lt;A!J166),33,IF(AND(J4&gt;=A!J166,J4&lt;A!J167),32,IF(AND(J4&gt;=A!J167,J4&lt;A!J168),31,IF(AND(J4&gt;=A!J168,J4&lt;A!J169),30,IF(AND(J4&gt;=A!J169,J4&lt;A!J170),29,IF(AND(J4&gt;=A!J170,J4&lt;A!J171),28,IF(AND(J4&gt;=A!J171,J4&lt;A!J172),27,IF(AND(J4&gt;=A!J172,J4&lt;A!J173),26,IF(AND(J4&gt;=A!J173,J4&lt;A!J174),25,IF(AND(J4&gt;=A!J174,J4&lt;A!J175),24,IF(AND(J4&gt;=A!J175,J4&lt;A!J176),23,IF(AND(J4&gt;=A!J176,J4&lt;A!J177),22,IF(AND(J4&gt;=A!J177,J4&lt;A!J178),21,IF(AND(J4&gt;=A!J178,J4&lt;A!J179),20,IF(AND(J4&gt;=A!J179,J4&lt;A!J180),19,IF(AND(J4&gt;=A!J180,J4&lt;A!J181),18,IF(AND(J4&gt;=A!J181,J4&lt;A!J182),17,IF(AND(J4&gt;=A!J182,J4&lt;A!J183),16,IF(AND(J4&gt;=A!J183,J4&lt;A!J184),15,IF(AND(J4&gt;=A!J184,J4&lt;A!J185),14,IF(AND(J4&gt;=A!J185,J4&lt;A!J186),13,IF(AND(J4&gt;=A!J186,J4&lt;A!J187),12,IF(AND(J4&gt;=A!J187,J4&lt;A!J188),11,IF(AND(J4&gt;=A!J188,J4&lt;A!J189),10,IF(AND(J4&gt;=A!J189,J4&lt;A!J190),9,IF(AND(J4&gt;=A!J190,J4&lt;A!J191),8,IF(AND(J4&gt;=A!J191,J4&lt;A!J192),7,IF(AND(J4&gt;=A!J192,J4&lt;A!J193),6,IF(AND(J4&gt;=A!J193,J4&lt;A!J194),5,IF(AND(J4&gt;=A!J194,J4&lt;A!J185),4,IF(AND(J4&gt;=A!J195,J4&lt;A!J196),3,IF(AND(J4&gt;=A!J196,J4&lt;A!J197),2,IF(AND(J4&gt;=A!J197,J4&lt;A!J198),1,0))))))))))))))))))))))))))))))))))))))))))))))))))</f>
        <v>33</v>
      </c>
      <c r="L4" s="1">
        <v>10.178900000000001</v>
      </c>
      <c r="M4" s="30">
        <f>IF(AND(L4&gt;=A!L148,L4&lt;A!L149),50,IF(AND(L4&gt;=A!L149,L4&lt;A!L150),49,IF(AND(L4&gt;=A!L150,L4&lt;A!L151),48,IF(AND(L4&gt;=A!L151,L4&lt;A!L152),47,IF(AND(L4&gt;=A!L152,L4&lt;A!L153),46,IF(AND(L4&gt;=A!L153,L4&lt;A!L154),45,IF(AND(L4&gt;=A!L154,L4&lt;A!L155),44,IF(AND(L4&gt;=A!L155,L4&lt;=A!L156),43,IF(AND(L4&gt;=A!L156,L4&lt;A!L157),42,IF(AND(L4&gt;=A!L157,L4&lt;A!L158),41,IF(AND(L4&gt;=A!L158,L4&lt;A!L159),40,IF(AND(L4&gt;=A!L159,L4&lt;A!L160),39,IF(AND(L4&gt;=A!L160,L4&lt;A!L161),38,IF(AND(L4&gt;=A!L161,L4&lt;=A!L162),37,IF(AND(L4&gt;=A!L162,L4&lt;A!L163),36,IF(AND(L4&gt;=A!L163,L4&lt;A!L164),35,IF(AND(L4&gt;=A!L164,L4&lt;A!L165),34,IF(AND(L4&gt;=A!L165,L4&lt;A!L166),33,IF(AND(L4&gt;=A!L166,L4&lt;A!L167),32,IF(AND(L4&gt;=A!L167,L4&lt;A!L168),31,IF(AND(L4&gt;=A!L168,L4&lt;A!L169),30,IF(AND(L4&gt;=A!L169,L4&lt;A!L170),29,IF(AND(L4&gt;=A!L170,L4&lt;A!L171),28,IF(AND(L4&gt;=A!L171,L4&lt;A!L172),27,IF(AND(L4&gt;=A!L172,L4&lt;A!L173),26,IF(AND(L4&gt;=A!L173,L4&lt;A!L174),25,IF(AND(L4&gt;=A!L174,L4&lt;A!L175),24,IF(AND(L4&gt;=A!L175,L4&lt;A!L176),23,IF(AND(L4&gt;=A!L176,L4&lt;A!L177),22,IF(AND(L4&gt;=A!L177,L4&lt;A!L178),21,IF(AND(L4&gt;=A!L178,L4&lt;A!L179),20,IF(AND(L4&gt;=A!L179,L4&lt;A!L180),19,IF(AND(L4&gt;=A!L180,L4&lt;A!L181),18,IF(AND(L4&gt;=A!L181,L4&lt;A!L182),17,IF(AND(L4&gt;=A!L182,L4&lt;A!L183),16,IF(AND(L4&gt;=A!L183,L4&lt;A!L184),15,IF(AND(L4&gt;=A!L184,L4&lt;A!L185),14,IF(AND(L4&gt;=A!L185,L4&lt;A!L186),13,IF(AND(L4&gt;=A!L186,L4&lt;A!L187),12,IF(AND(L4&gt;=A!L187,L4&lt;A!L188),11,IF(AND(L4&gt;=A!L188,L4&lt;A!L189),10,IF(AND(L4&gt;=A!L189,L4&lt;A!L190),9,IF(AND(L4&gt;=A!L190,L4&lt;A!L191),8,IF(AND(L4&gt;=A!L191,L4&lt;A!L192),7,IF(AND(L4&gt;=A!L192,L4&lt;A!L193),6,IF(AND(L4&gt;=A!L193,L4&lt;A!L194),5,IF(AND(L4&gt;=A!L194,L4&lt;A!L185),4,IF(AND(L4&gt;=A!L195,L4&lt;A!L196),3,IF(AND(L4&gt;=A!L196,L4&lt;A!L197),2,IF(AND(L4&gt;=A!L197,L4&lt;A!L198),1,0))))))))))))))))))))))))))))))))))))))))))))))))))</f>
        <v>16</v>
      </c>
      <c r="N4" s="1">
        <v>8.2200000000000006</v>
      </c>
      <c r="O4" s="30">
        <f>IF(AND(N4&gt;=A!N148,N4&lt;A!N149),50,IF(AND(N4&gt;=A!N149,N4&lt;A!N150),49,IF(AND(N4&gt;=A!N150,N4&lt;A!N151),48,IF(AND(N4&gt;=A!N151,N4&lt;A!N152),47,IF(AND(N4&gt;=A!N152,N4&lt;A!N153),46,IF(AND(N4&gt;=A!N153,N4&lt;A!N154),45,IF(AND(N4&gt;=A!N154,N4&lt;A!N155),44,IF(AND(N4&gt;=A!N155,N4&lt;=A!N156),43,IF(AND(N4&gt;=A!N156,N4&lt;A!N157),42,IF(AND(N4&gt;=A!N157,N4&lt;A!N158),41,IF(AND(N4&gt;=A!N158,N4&lt;A!N159),40,IF(AND(N4&gt;=A!N159,N4&lt;A!N160),39,IF(AND(N4&gt;=A!N160,N4&lt;A!N161),38,IF(AND(N4&gt;=A!N161,N4&lt;=A!N162),37,IF(AND(N4&gt;=A!N162,N4&lt;A!N163),36,IF(AND(N4&gt;=A!N163,N4&lt;A!N164),35,IF(AND(N4&gt;=A!N164,N4&lt;A!N165),34,IF(AND(N4&gt;=A!N165,N4&lt;A!N166),33,IF(AND(N4&gt;=A!N166,N4&lt;A!N167),32,IF(AND(N4&gt;=A!N167,N4&lt;A!N168),31,IF(AND(N4&gt;=A!N168,N4&lt;A!N169),30,IF(AND(N4&gt;=A!N169,N4&lt;A!N170),29,IF(AND(N4&gt;=A!N170,N4&lt;A!N171),28,IF(AND(N4&gt;=A!N171,N4&lt;A!N172),27,IF(AND(N4&gt;=A!N172,N4&lt;A!N173),26,IF(AND(N4&gt;=A!N173,N4&lt;A!N174),25,IF(AND(N4&gt;=A!N174,N4&lt;A!N175),24,IF(AND(N4&gt;=A!N175,N4&lt;A!N176),23,IF(AND(N4&gt;=A!N176,N4&lt;A!N177),22,IF(AND(N4&gt;=A!N177,N4&lt;A!N178),21,IF(AND(N4&gt;=A!N178,N4&lt;A!N179),20,IF(AND(N4&gt;=A!N179,N4&lt;A!N180),19,IF(AND(N4&gt;=A!N180,N4&lt;A!N181),18,IF(AND(N4&gt;=A!N181,N4&lt;A!N182),17,IF(AND(N4&gt;=A!N182,N4&lt;A!N183),16,IF(AND(N4&gt;=A!N183,N4&lt;A!N184),15,IF(AND(N4&gt;=A!N184,N4&lt;A!N185),14,IF(AND(N4&gt;=A!N185,N4&lt;A!N186),13,IF(AND(N4&gt;=A!N186,N4&lt;A!N187),12,IF(AND(N4&gt;=A!N187,N4&lt;A!N188),11,IF(AND(N4&gt;=A!N188,N4&lt;A!N189),10,IF(AND(N4&gt;=A!N189,N4&lt;A!N190),9,IF(AND(N4&gt;=A!N190,N4&lt;A!N191),8,IF(AND(N4&gt;=A!N191,N4&lt;A!N192),7,IF(AND(N4&gt;=A!N192,N4&lt;A!N193),6,IF(AND(N4&gt;=A!N193,N4&lt;A!N194),5,IF(AND(N4&gt;=A!N194,N4&lt;A!N185),4,IF(AND(N4&gt;=A!N195,N4&lt;A!N196),3,IF(AND(N4&gt;=A!N196,N4&lt;A!N197),2,IF(AND(N4&gt;=A!N197,N4&lt;A!N198),1,0))))))))))))))))))))))))))))))))))))))))))))))))))</f>
        <v>39</v>
      </c>
      <c r="P4" s="1">
        <v>10.73</v>
      </c>
      <c r="Q4" s="30">
        <f>IF(AND(P4&gt;=A!P148,P4&lt;A!P149),50,IF(AND(P4&gt;=A!P149,P4&lt;A!P150),49,IF(AND(P4&gt;=A!P150,P4&lt;A!P151),48,IF(AND(P4&gt;=A!P151,P4&lt;A!P152),47,IF(AND(P4&gt;=A!P152,P4&lt;A!P153),46,IF(AND(P4&gt;=A!P153,P4&lt;A!P154),45,IF(AND(P4&gt;=A!P154,P4&lt;A!P155),44,IF(AND(P4&gt;=A!P155,P4&lt;=A!P156),43,IF(AND(P4&gt;=A!P156,P4&lt;A!P157),42,IF(AND(P4&gt;=A!P157,P4&lt;A!P158),41,IF(AND(P4&gt;=A!P158,P4&lt;A!P159),40,IF(AND(P4&gt;=A!P159,P4&lt;A!P160),39,IF(AND(P4&gt;=A!P160,P4&lt;A!P161),38,IF(AND(P4&gt;=A!P161,P4&lt;=A!P162),37,IF(AND(P4&gt;=A!P162,P4&lt;A!P163),36,IF(AND(P4&gt;=A!P163,P4&lt;A!P164),35,IF(AND(P4&gt;=A!P164,P4&lt;A!P165),34,IF(AND(P4&gt;=A!P165,P4&lt;A!P166),33,IF(AND(P4&gt;=A!P166,P4&lt;A!P167),32,IF(AND(P4&gt;=A!P167,P4&lt;A!P168),31,IF(AND(P4&gt;=A!P168,P4&lt;A!P169),30,IF(AND(P4&gt;=A!P169,P4&lt;A!P170),29,IF(AND(P4&gt;=A!P170,P4&lt;A!P171),28,IF(AND(P4&gt;=A!P171,P4&lt;A!P172),27,IF(AND(P4&gt;=A!P172,P4&lt;A!P173),26,IF(AND(P4&gt;=A!P173,P4&lt;A!P174),25,IF(AND(P4&gt;=A!P174,P4&lt;A!P175),24,IF(AND(P4&gt;=A!P175,P4&lt;A!P176),23,IF(AND(P4&gt;=A!P176,P4&lt;A!P177),22,IF(AND(P4&gt;=A!P177,P4&lt;A!P178),21,IF(AND(P4&gt;=A!P178,P4&lt;A!P179),20,IF(AND(P4&gt;=A!P179,P4&lt;A!P180),19,IF(AND(P4&gt;=A!P180,P4&lt;A!P181),18,IF(AND(P4&gt;=A!P181,P4&lt;A!P182),17,IF(AND(P4&gt;=A!P182,P4&lt;A!P183),16,IF(AND(P4&gt;=A!P183,P4&lt;A!P184),15,IF(AND(P4&gt;=A!P184,P4&lt;A!P185),14,IF(AND(P4&gt;=A!P185,P4&lt;A!P186),13,IF(AND(P4&gt;=A!P186,P4&lt;A!P187),12,IF(AND(P4&gt;=A!P187,P4&lt;A!P188),11,IF(AND(P4&gt;=A!P188,P4&lt;A!P189),10,IF(AND(P4&gt;=A!P189,P4&lt;A!P190),9,IF(AND(P4&gt;=A!P190,P4&lt;A!P191),8,IF(AND(P4&gt;=A!P191,P4&lt;A!P192),7,IF(AND(P4&gt;=A!P192,P4&lt;A!P193),6,IF(AND(P4&gt;=A!P193,P4&lt;A!P194),5,IF(AND(P4&gt;=A!P194,P4&lt;A!P185),4,IF(AND(P4&gt;=A!P195,P4&lt;A!P196),3,IF(AND(P4&gt;=A!P196,P4&lt;A!P197),2,IF(AND(P4&gt;=A!P197,P4&lt;A!P198),1,0))))))))))))))))))))))))))))))))))))))))))))))))))</f>
        <v>28</v>
      </c>
      <c r="R4" s="1">
        <v>11.76</v>
      </c>
      <c r="S4" s="30">
        <f>IF(AND(R4&gt;=A!R148,R4&lt;A!R149),50,IF(AND(R4&gt;=A!R149,R4&lt;A!R150),49,IF(AND(R4&gt;=A!R150,R4&lt;A!R151),48,IF(AND(R4&gt;=A!R151,R4&lt;A!R152),47,IF(AND(R4&gt;=A!R152,R4&lt;A!R153),46,IF(AND(R4&gt;=A!R153,R4&lt;A!R154),45,IF(AND(R4&gt;=A!R154,R4&lt;A!R155),44,IF(AND(R4&gt;=A!R155,R4&lt;=A!R156),43,IF(AND(R4&gt;=A!R156,R4&lt;A!R157),42,IF(AND(R4&gt;=A!R157,R4&lt;A!R158),41,IF(AND(R4&gt;=A!R158,R4&lt;A!R159),40,IF(AND(R4&gt;=A!R159,R4&lt;A!R160),39,IF(AND(R4&gt;=A!R160,R4&lt;A!R161),38,IF(AND(R4&gt;=A!R161,R4&lt;=A!R162),37,IF(AND(R4&gt;=A!R162,R4&lt;A!R163),36,IF(AND(R4&gt;=A!R163,R4&lt;A!R164),35,IF(AND(R4&gt;=A!R164,R4&lt;A!R165),34,IF(AND(R4&gt;=A!R165,R4&lt;A!R166),33,IF(AND(R4&gt;=A!R166,R4&lt;A!R167),32,IF(AND(R4&gt;=A!R167,R4&lt;A!R168),31,IF(AND(R4&gt;=A!R168,R4&lt;A!R169),30,IF(AND(R4&gt;=A!R169,R4&lt;A!R170),29,IF(AND(R4&gt;=A!R170,R4&lt;A!R171),28,IF(AND(R4&gt;=A!R171,R4&lt;A!R172),27,IF(AND(R4&gt;=A!R172,R4&lt;A!R173),26,IF(AND(R4&gt;=A!R173,R4&lt;A!R174),25,IF(AND(R4&gt;=A!R174,R4&lt;A!R175),24,IF(AND(R4&gt;=A!R175,R4&lt;A!R176),23,IF(AND(R4&gt;=A!R176,R4&lt;A!R177),22,IF(AND(R4&gt;=A!R177,R4&lt;A!R178),21,IF(AND(R4&gt;=A!R178,R4&lt;A!R179),20,IF(AND(R4&gt;=A!R179,R4&lt;A!R180),19,IF(AND(R4&gt;=A!R180,R4&lt;A!R181),18,IF(AND(R4&gt;=A!R181,R4&lt;A!R182),17,IF(AND(R4&gt;=A!R182,R4&lt;A!R183),16,IF(AND(R4&gt;=A!R183,R4&lt;A!R184),15,IF(AND(R4&gt;=A!R184,R4&lt;A!R185),14,IF(AND(R4&gt;=A!R185,R4&lt;A!R186),13,IF(AND(R4&gt;=A!R186,R4&lt;A!R187),12,IF(AND(R4&gt;=A!R187,R4&lt;A!R188),11,IF(AND(R4&gt;=A!R188,R4&lt;A!R189),10,IF(AND(R4&gt;=A!R189,R4&lt;A!R190),9,IF(AND(R4&gt;=A!R190,R4&lt;A!R191),8,IF(AND(R4&gt;=A!R191,R4&lt;A!R192),7,IF(AND(R4&gt;=A!R192,R4&lt;A!R193),6,IF(AND(R4&gt;=A!R193,R4&lt;A!R194),5,IF(AND(R4&gt;=A!R194,R4&lt;A!R185),4,IF(AND(R4&gt;=A!R195,R4&lt;A!R196),3,IF(AND(R4&gt;=A!R196,R4&lt;A!R197),2,IF(AND(R4&gt;=A!R197,R4&lt;A!R198),1,0))))))))))))))))))))))))))))))))))))))))))))))))))</f>
        <v>46</v>
      </c>
      <c r="T4" s="1">
        <v>39.64</v>
      </c>
      <c r="U4" s="30">
        <f>IF(AND(T4&gt;=A!T148,T4&lt;A!T149),50,IF(AND(T4&gt;=A!T149,T4&lt;A!T150),49,IF(AND(T4&gt;=A!T150,T4&lt;A!T151),48,IF(AND(T4&gt;=A!T151,T4&lt;A!T152),47,IF(AND(T4&gt;=A!T152,T4&lt;A!T153),46,IF(AND(T4&gt;=A!T153,T4&lt;A!T154),45,IF(AND(T4&gt;=A!T154,T4&lt;A!T155),44,IF(AND(T4&gt;=A!T155,T4&lt;=A!T156),43,IF(AND(T4&gt;=A!T156,T4&lt;A!T157),42,IF(AND(T4&gt;=A!T157,T4&lt;A!T158),41,IF(AND(T4&gt;=A!T158,T4&lt;A!T159),40,IF(AND(T4&gt;=A!T159,T4&lt;A!T160),39,IF(AND(T4&gt;=A!T160,T4&lt;A!T161),38,IF(AND(T4&gt;=A!T161,T4&lt;=A!T162),37,IF(AND(T4&gt;=A!T162,T4&lt;A!T163),36,IF(AND(T4&gt;=A!T163,T4&lt;A!T164),35,IF(AND(T4&gt;=A!T164,T4&lt;A!T165),34,IF(AND(T4&gt;=A!T165,T4&lt;A!T166),33,IF(AND(T4&gt;=A!T166,T4&lt;A!T167),32,IF(AND(T4&gt;=A!T167,T4&lt;A!T168),31,IF(AND(T4&gt;=A!T168,T4&lt;A!T169),30,IF(AND(T4&gt;=A!T169,T4&lt;A!T170),29,IF(AND(T4&gt;=A!T170,T4&lt;A!T171),28,IF(AND(T4&gt;=A!T171,T4&lt;A!T172),27,IF(AND(T4&gt;=A!T172,T4&lt;A!T173),26,IF(AND(T4&gt;=A!T173,T4&lt;A!T174),25,IF(AND(T4&gt;=A!T174,T4&lt;A!T175),24,IF(AND(T4&gt;=A!T175,T4&lt;A!T176),23,IF(AND(T4&gt;=A!T176,T4&lt;A!T177),22,IF(AND(T4&gt;=A!T177,T4&lt;A!T178),21,IF(AND(T4&gt;=A!T178,T4&lt;A!T179),20,IF(AND(T4&gt;=A!T179,T4&lt;A!T180),19,IF(AND(T4&gt;=A!T180,T4&lt;A!T181),18,IF(AND(T4&gt;=A!T181,T4&lt;A!T182),17,IF(AND(T4&gt;=A!T182,T4&lt;A!T183),16,IF(AND(T4&gt;=A!T183,T4&lt;A!T184),15,IF(AND(T4&gt;=A!T184,T4&lt;A!T185),14,IF(AND(T4&gt;=A!T185,T4&lt;A!T186),13,IF(AND(T4&gt;=A!T186,T4&lt;A!T187),12,IF(AND(T4&gt;=A!T187,T4&lt;A!T188),11,IF(AND(T4&gt;=A!T188,T4&lt;A!T189),10,IF(AND(T4&gt;=A!T189,T4&lt;A!T190),9,IF(AND(T4&gt;=A!T190,T4&lt;A!T191),8,IF(AND(T4&gt;=A!T191,T4&lt;A!T192),7,IF(AND(T4&gt;=A!T192,T4&lt;A!T193),6,IF(AND(T4&gt;=A!T193,T4&lt;A!T194),5,IF(AND(T4&gt;=A!T194,T4&lt;A!T185),4,IF(AND(T4&gt;=A!T195,T4&lt;A!T196),3,IF(AND(T4&gt;=A!T196,T4&lt;A!T197),2,IF(AND(T4&gt;=A!T197,T4&lt;A!T198),1,0))))))))))))))))))))))))))))))))))))))))))))))))))</f>
        <v>17</v>
      </c>
      <c r="V4" s="1">
        <v>1.29</v>
      </c>
      <c r="W4" s="30">
        <f>IF(AND(V4&gt;=A!V148,V4&lt;A!V149),50,IF(AND(V4&gt;=A!V149,V4&lt;A!V150),49,IF(AND(V4&gt;=A!V150,V4&lt;A!V151),48,IF(AND(V4&gt;=A!V151,V4&lt;A!V152),47,IF(AND(V4&gt;=A!V152,V4&lt;A!V153),46,IF(AND(V4&gt;=A!V153,V4&lt;A!V154),45,IF(AND(V4&gt;=A!V154,V4&lt;A!V155),44,IF(AND(V4&gt;=A!V155,V4&lt;=A!V156),43,IF(AND(V4&gt;=A!V156,V4&lt;A!V157),42,IF(AND(V4&gt;=A!V157,V4&lt;A!V158),41,IF(AND(V4&gt;=A!V158,V4&lt;A!V159),40,IF(AND(V4&gt;=A!V159,V4&lt;A!V160),39,IF(AND(V4&gt;=A!V160,V4&lt;A!V161),38,IF(AND(V4&gt;=A!V161,V4&lt;=A!V162),37,IF(AND(V4&gt;=A!V162,V4&lt;A!V163),36,IF(AND(V4&gt;=A!V163,V4&lt;A!V164),35,IF(AND(V4&gt;=A!V164,V4&lt;A!V165),34,IF(AND(V4&gt;=A!V165,V4&lt;A!V166),33,IF(AND(V4&gt;=A!V166,V4&lt;A!V167),32,IF(AND(V4&gt;=A!V167,V4&lt;A!V168),31,IF(AND(V4&gt;=A!V168,V4&lt;A!V169),30,IF(AND(V4&gt;=A!V169,V4&lt;A!V170),29,IF(AND(V4&gt;=A!V170,V4&lt;A!V171),28,IF(AND(V4&gt;=A!V171,V4&lt;A!V172),27,IF(AND(V4&gt;=A!V172,V4&lt;A!V173),26,IF(AND(V4&gt;=A!V173,V4&lt;A!V174),25,IF(AND(V4&gt;=A!V174,V4&lt;A!V175),24,IF(AND(V4&gt;=A!V175,V4&lt;A!V176),23,IF(AND(V4&gt;=A!V176,V4&lt;A!V177),22,IF(AND(V4&gt;=A!V177,V4&lt;A!V178),21,IF(AND(V4&gt;=A!V178,V4&lt;A!V179),20,IF(AND(V4&gt;=A!V179,V4&lt;A!V180),19,IF(AND(V4&gt;=A!V180,V4&lt;A!V181),18,IF(AND(V4&gt;=A!V181,V4&lt;A!V182),17,IF(AND(V4&gt;=A!V182,V4&lt;A!V183),16,IF(AND(V4&gt;=A!V183,V4&lt;A!V184),15,IF(AND(V4&gt;=A!V184,V4&lt;A!V185),14,IF(AND(V4&gt;=A!V185,V4&lt;A!V186),13,IF(AND(V4&gt;=A!V186,V4&lt;A!V187),12,IF(AND(V4&gt;=A!V187,V4&lt;A!V188),11,IF(AND(V4&gt;=A!V188,V4&lt;A!V189),10,IF(AND(V4&gt;=A!V189,V4&lt;A!V190),9,IF(AND(V4&gt;=A!V190,V4&lt;A!V191),8,IF(AND(V4&gt;=A!V191,V4&lt;A!V192),7,IF(AND(V4&gt;=A!V192,V4&lt;A!V193),6,IF(AND(V4&gt;=A!V193,V4&lt;A!V194),5,IF(AND(V4&gt;=A!V194,V4&lt;A!V185),4,IF(AND(V4&gt;=A!V195,V4&lt;A!V196),3,IF(AND(V4&gt;=A!V196,V4&lt;A!V197),2,IF(AND(V4&gt;=A!V197,V4&lt;A!V198),1,0))))))))))))))))))))))))))))))))))))))))))))))))))</f>
        <v>0</v>
      </c>
      <c r="X4" s="1">
        <v>3.87</v>
      </c>
      <c r="Y4" s="30">
        <f>IF(AND(X4&gt;=A!X148,X4&lt;A!X149),50,IF(AND(X4&gt;=A!X149,X4&lt;A!X150),49,IF(AND(X4&gt;=A!X150,X4&lt;A!X151),48,IF(AND(X4&gt;=A!X151,X4&lt;A!X152),47,IF(AND(X4&gt;=A!X152,X4&lt;A!X153),46,IF(AND(X4&gt;=A!X153,X4&lt;A!X154),45,IF(AND(X4&gt;=A!X154,X4&lt;A!X155),44,IF(AND(X4&gt;=A!X155,X4&lt;=A!X156),43,IF(AND(X4&gt;=A!X156,X4&lt;A!X157),42,IF(AND(X4&gt;=A!X157,X4&lt;A!X158),41,IF(AND(X4&gt;=A!X158,X4&lt;A!X159),40,IF(AND(X4&gt;=A!X159,X4&lt;A!X160),39,IF(AND(X4&gt;=A!X160,X4&lt;A!X161),38,IF(AND(X4&gt;=A!X161,X4&lt;=A!X162),37,IF(AND(X4&gt;=A!X162,X4&lt;A!X163),36,IF(AND(X4&gt;=A!X163,X4&lt;A!X164),35,IF(AND(X4&gt;=A!X164,X4&lt;A!X165),34,IF(AND(X4&gt;=A!X165,X4&lt;A!X166),33,IF(AND(X4&gt;=A!X166,X4&lt;A!X167),32,IF(AND(X4&gt;=A!X167,X4&lt;A!X168),31,IF(AND(X4&gt;=A!X168,X4&lt;A!X169),30,IF(AND(X4&gt;=A!X169,X4&lt;A!X170),29,IF(AND(X4&gt;=A!X170,X4&lt;A!X171),28,IF(AND(X4&gt;=A!X171,X4&lt;A!X172),27,IF(AND(X4&gt;=A!X172,X4&lt;A!X173),26,IF(AND(X4&gt;=A!X173,X4&lt;A!X174),25,IF(AND(X4&gt;=A!X174,X4&lt;A!X175),24,IF(AND(X4&gt;=A!X175,X4&lt;A!X176),23,IF(AND(X4&gt;=A!X176,X4&lt;A!X177),22,IF(AND(X4&gt;=A!X177,X4&lt;A!X178),21,IF(AND(X4&gt;=A!X178,X4&lt;A!X179),20,IF(AND(X4&gt;=A!X179,X4&lt;A!X180),19,IF(AND(X4&gt;=A!X180,X4&lt;A!X181),18,IF(AND(X4&gt;=A!X181,X4&lt;A!X182),17,IF(AND(X4&gt;=A!X182,X4&lt;A!X183),16,IF(AND(X4&gt;=A!X183,X4&lt;A!X184),15,IF(AND(X4&gt;=A!X184,X4&lt;A!X185),14,IF(AND(X4&gt;=A!X185,X4&lt;A!X186),13,IF(AND(X4&gt;=A!X186,X4&lt;A!X187),12,IF(AND(X4&gt;=A!X187,X4&lt;A!X188),11,IF(AND(X4&gt;=A!X188,X4&lt;A!X189),10,IF(AND(X4&gt;=A!X189,X4&lt;A!X190),9,IF(AND(X4&gt;=A!X190,X4&lt;A!X191),8,IF(AND(X4&gt;=A!X191,X4&lt;A!X192),7,IF(AND(X4&gt;=A!X192,X4&lt;A!X193),6,IF(AND(X4&gt;=A!X193,X4&lt;A!X194),5,IF(AND(X4&gt;=A!X194,X4&lt;A!X185),4,IF(AND(X4&gt;=A!X195,X4&lt;A!X196),3,IF(AND(X4&gt;=A!X196,X4&lt;A!X197),2,IF(AND(X4&gt;=A!X197,X4&lt;A!X198),1,0))))))))))))))))))))))))))))))))))))))))))))))))))</f>
        <v>0</v>
      </c>
      <c r="Z4" s="1">
        <v>5.31</v>
      </c>
      <c r="AA4" s="30">
        <f>IF(AND(Z4&gt;=A!Z148,Z4&lt;A!Z149),50,IF(AND(Z4&gt;=A!Z149,Z4&lt;A!Z150),49,IF(AND(Z4&gt;=A!Z150,Z4&lt;A!Z151),48,IF(AND(Z4&gt;=A!Z151,Z4&lt;A!Z152),47,IF(AND(Z4&gt;=A!Z152,Z4&lt;A!Z153),46,IF(AND(Z4&gt;=A!Z153,Z4&lt;A!Z154),45,IF(AND(Z4&gt;=A!Z154,Z4&lt;A!Z155),44,IF(AND(Z4&gt;=A!Z155,Z4&lt;=A!Z156),43,IF(AND(Z4&gt;=A!Z156,Z4&lt;A!Z157),42,IF(AND(Z4&gt;=A!Z157,Z4&lt;A!Z158),41,IF(AND(Z4&gt;=A!Z158,Z4&lt;A!Z159),40,IF(AND(Z4&gt;=A!Z159,Z4&lt;A!Z160),39,IF(AND(Z4&gt;=A!Z160,Z4&lt;A!Z161),38,IF(AND(Z4&gt;=A!Z161,Z4&lt;=A!Z162),37,IF(AND(Z4&gt;=A!Z162,Z4&lt;A!Z163),36,IF(AND(Z4&gt;=A!Z163,Z4&lt;A!Z164),35,IF(AND(Z4&gt;=A!Z164,Z4&lt;A!Z165),34,IF(AND(Z4&gt;=A!Z165,Z4&lt;A!Z166),33,IF(AND(Z4&gt;=A!Z166,Z4&lt;A!Z167),32,IF(AND(Z4&gt;=A!Z167,Z4&lt;A!Z168),31,IF(AND(Z4&gt;=A!Z168,Z4&lt;A!Z169),30,IF(AND(Z4&gt;=A!Z169,Z4&lt;A!Z170),29,IF(AND(Z4&gt;=A!Z170,Z4&lt;A!Z171),28,IF(AND(Z4&gt;=A!Z171,Z4&lt;A!Z172),27,IF(AND(Z4&gt;=A!Z172,Z4&lt;A!Z173),26,IF(AND(Z4&gt;=A!Z173,Z4&lt;A!Z174),25,IF(AND(Z4&gt;=A!Z174,Z4&lt;A!Z175),24,IF(AND(Z4&gt;=A!Z175,Z4&lt;A!Z176),23,IF(AND(Z4&gt;=A!Z176,Z4&lt;A!Z177),22,IF(AND(Z4&gt;=A!Z177,Z4&lt;A!Z178),21,IF(AND(Z4&gt;=A!Z178,Z4&lt;A!Z179),20,IF(AND(Z4&gt;=A!Z179,Z4&lt;A!Z180),19,IF(AND(Z4&gt;=A!Z180,Z4&lt;A!Z181),18,IF(AND(Z4&gt;=A!Z181,Z4&lt;A!Z182),17,IF(AND(Z4&gt;=A!Z182,Z4&lt;A!Z183),16,IF(AND(Z4&gt;=A!Z183,Z4&lt;A!Z184),15,IF(AND(Z4&gt;=A!Z184,Z4&lt;A!Z185),14,IF(AND(Z4&gt;=A!Z185,Z4&lt;A!Z186),13,IF(AND(Z4&gt;=A!Z186,Z4&lt;A!Z187),12,IF(AND(Z4&gt;=A!Z187,Z4&lt;A!Z188),11,IF(AND(Z4&gt;=A!Z188,Z4&lt;A!Z189),10,IF(AND(Z4&gt;=A!Z189,Z4&lt;A!Z190),9,IF(AND(Z4&gt;=A!Z190,Z4&lt;A!Z191),8,IF(AND(Z4&gt;=A!Z191,Z4&lt;A!Z192),7,IF(AND(Z4&gt;=A!Z192,Z4&lt;A!Z193),6,IF(AND(Z4&gt;=A!Z193,Z4&lt;A!Z194),5,IF(AND(Z4&gt;=A!Z194,Z4&lt;A!Z185),4,IF(AND(Z4&gt;=A!Z195,Z4&lt;A!Z196),3,IF(AND(Z4&gt;=A!Z196,Z4&lt;A!Z197),2,IF(AND(Z4&gt;=A!Z197,Z4&lt;A!Z198),1,0))))))))))))))))))))))))))))))))))))))))))))))))))</f>
        <v>0</v>
      </c>
      <c r="AB4" s="1">
        <v>11.87</v>
      </c>
      <c r="AC4" s="30">
        <f>IF(AND(AB4&gt;=A!AB148,AB4&lt;A!AB149),50,IF(AND(AB4&gt;=A!AB149,AB4&lt;A!AB150),49,IF(AND(AB4&gt;=A!AB150,AB4&lt;A!AB151),48,IF(AND(AB4&gt;=A!AB151,AB4&lt;A!AB152),47,IF(AND(AB4&gt;=A!AB152,AB4&lt;A!AB153),46,IF(AND(AB4&gt;=A!AB153,AB4&lt;A!AB154),45,IF(AND(AB4&gt;=A!AB154,AB4&lt;A!AB155),44,IF(AND(AB4&gt;=A!AB155,AB4&lt;=A!AB156),43,IF(AND(AB4&gt;=A!AB156,AB4&lt;A!AB157),42,IF(AND(AB4&gt;=A!AB157,AB4&lt;A!AB158),41,IF(AND(AB4&gt;=A!AB158,AB4&lt;A!AB159),40,IF(AND(AB4&gt;=A!AB159,AB4&lt;A!AB160),39,IF(AND(AB4&gt;=A!AB160,AB4&lt;A!AB161),38,IF(AND(AB4&gt;=A!AB161,AB4&lt;=A!AB162),37,IF(AND(AB4&gt;=A!AB162,AB4&lt;A!AB163),36,IF(AND(AB4&gt;=A!AB163,AB4&lt;A!AB164),35,IF(AND(AB4&gt;=A!AB164,AB4&lt;A!AB165),34,IF(AND(AB4&gt;=A!AB165,AB4&lt;A!AB166),33,IF(AND(AB4&gt;=A!AB166,AB4&lt;A!AB167),32,IF(AND(AB4&gt;=A!AB167,AB4&lt;A!AB168),31,IF(AND(AB4&gt;=A!AB168,AB4&lt;A!AB169),30,IF(AND(AB4&gt;=A!AB169,AB4&lt;A!AB170),29,IF(AND(AB4&gt;=A!AB170,AB4&lt;A!AB171),28,IF(AND(AB4&gt;=A!AB171,AB4&lt;A!AB172),27,IF(AND(AB4&gt;=A!AB172,AB4&lt;A!AB173),26,IF(AND(AB4&gt;=A!AB173,AB4&lt;A!AB174),25,IF(AND(AB4&gt;=A!AB174,AB4&lt;A!AB175),24,IF(AND(AB4&gt;=A!AB175,AB4&lt;A!AB176),23,IF(AND(AB4&gt;=A!AB176,AB4&lt;A!AB177),22,IF(AND(AB4&gt;=A!AB177,AB4&lt;A!AB178),21,IF(AND(AB4&gt;=A!AB178,AB4&lt;A!AB179),20,IF(AND(AB4&gt;=A!AB179,AB4&lt;A!AB180),19,IF(AND(AB4&gt;=A!AB180,AB4&lt;A!AB181),18,IF(AND(AB4&gt;=A!AB181,AB4&lt;A!AB182),17,IF(AND(AB4&gt;=A!AB182,AB4&lt;A!AB183),16,IF(AND(AB4&gt;=A!AB183,AB4&lt;A!AB184),15,IF(AND(AB4&gt;=A!AB184,AB4&lt;A!AB185),14,IF(AND(AB4&gt;=A!AB185,AB4&lt;A!AB186),13,IF(AND(AB4&gt;=A!AB186,AB4&lt;A!AB187),12,IF(AND(AB4&gt;=A!AB187,AB4&lt;A!AB188),11,IF(AND(AB4&gt;=A!AB188,AB4&lt;A!AB189),10,IF(AND(AB4&gt;=A!AB189,AB4&lt;A!AB190),9,IF(AND(AB4&gt;=A!AB190,AB4&lt;A!AB191),8,IF(AND(AB4&gt;=A!AB191,AB4&lt;A!AB192),7,IF(AND(AB4&gt;=A!AB192,AB4&lt;A!AB193),6,IF(AND(AB4&gt;=A!AB193,AB4&lt;A!AB194),5,IF(AND(AB4&gt;=A!AB194,AB4&lt;A!AB185),4,IF(AND(AB4&gt;=A!AB195,AB4&lt;A!AB196),3,IF(AND(AB4&gt;=A!AB196,AB4&lt;A!AB197),2,IF(AND(AB4&gt;=A!AB197,AB4&lt;A!AB198),1,0))))))))))))))))))))))))))))))))))))))))))))))))))</f>
        <v>0</v>
      </c>
      <c r="AD4" s="1">
        <v>11.76</v>
      </c>
      <c r="AE4" s="30">
        <f>IF(AND(AD4&gt;=A!AD148,AD4&lt;A!AD149),50,IF(AND(AD4&gt;=A!AD149,AD4&lt;A!AD150),49,IF(AND(AD4&gt;=A!AD150,AD4&lt;A!AD151),48,IF(AND(AD4&gt;=A!AD151,AD4&lt;A!AD152),47,IF(AND(AD4&gt;=A!AD152,AD4&lt;A!AD153),46,IF(AND(AD4&gt;=A!AD153,AD4&lt;A!AD154),45,IF(AND(AD4&gt;=A!AD154,AD4&lt;A!AD155),44,IF(AND(AD4&gt;=A!AD155,AD4&lt;=A!AD156),43,IF(AND(AD4&gt;=A!AD156,AD4&lt;A!AD157),42,IF(AND(AD4&gt;=A!AD157,AD4&lt;A!AD158),41,IF(AND(AD4&gt;=A!AD158,AD4&lt;A!AD159),40,IF(AND(AD4&gt;=A!AD159,AD4&lt;A!AD160),39,IF(AND(AD4&gt;=A!AD160,AD4&lt;A!AD161),38,IF(AND(AD4&gt;=A!AD161,AD4&lt;=A!AD162),37,IF(AND(AD4&gt;=A!AD162,AD4&lt;A!AD163),36,IF(AND(AD4&gt;=A!AD163,AD4&lt;A!AD164),35,IF(AND(AD4&gt;=A!AD164,AD4&lt;A!AD165),34,IF(AND(AD4&gt;=A!AD165,AD4&lt;A!AD166),33,IF(AND(AD4&gt;=A!AD166,AD4&lt;A!AD167),32,IF(AND(AD4&gt;=A!AD167,AD4&lt;A!AD168),31,IF(AND(AD4&gt;=A!AD168,AD4&lt;A!AD169),30,IF(AND(AD4&gt;=A!AD169,AD4&lt;A!AD170),29,IF(AND(AD4&gt;=A!AD170,AD4&lt;A!AD171),28,IF(AND(AD4&gt;=A!AD171,AD4&lt;A!AD172),27,IF(AND(AD4&gt;=A!AD172,AD4&lt;A!AD173),26,IF(AND(AD4&gt;=A!AD173,AD4&lt;A!AD174),25,IF(AND(AD4&gt;=A!AD174,AD4&lt;A!AD175),24,IF(AND(AD4&gt;=A!AD175,AD4&lt;A!AD176),23,IF(AND(AD4&gt;=A!AD176,AD4&lt;A!AD177),22,IF(AND(AD4&gt;=A!AD177,AD4&lt;A!AD178),21,IF(AND(AD4&gt;=A!AD178,AD4&lt;A!AD179),20,IF(AND(AD4&gt;=A!AD179,AD4&lt;A!AD180),19,IF(AND(AD4&gt;=A!AD180,AD4&lt;A!AD181),18,IF(AND(AD4&gt;=A!AD181,AD4&lt;A!AD182),17,IF(AND(AD4&gt;=A!AD182,AD4&lt;A!AD183),16,IF(AND(AD4&gt;=A!AD183,AD4&lt;A!AD184),15,IF(AND(AD4&gt;=A!AD184,AD4&lt;A!AD185),14,IF(AND(AD4&gt;=A!AD185,AD4&lt;A!AD186),13,IF(AND(AD4&gt;=A!AD186,AD4&lt;A!AD187),12,IF(AND(AD4&gt;=A!AD187,AD4&lt;A!AD188),11,IF(AND(AD4&gt;=A!AD188,AD4&lt;A!AD189),10,IF(AND(AD4&gt;=A!AD189,AD4&lt;A!AD190),9,IF(AND(AD4&gt;=A!AD190,AD4&lt;A!AD191),8,IF(AND(AD4&gt;=A!AD191,AD4&lt;A!AD192),7,IF(AND(AD4&gt;=A!AD192,AD4&lt;A!AD193),6,IF(AND(AD4&gt;=A!AD193,AD4&lt;A!AD194),5,IF(AND(AD4&gt;=A!AD194,AD4&lt;A!AD185),4,IF(AND(AD4&gt;=A!AD195,AD4&lt;A!AD196),3,IF(AND(AD4&gt;=A!AD196,AD4&lt;A!AD197),2,IF(AND(AD4&gt;=A!AD197,AD4&lt;A!AD198),1,0))))))))))))))))))))))))))))))))))))))))))))))))))</f>
        <v>0</v>
      </c>
      <c r="AF4" s="1">
        <v>48.86</v>
      </c>
      <c r="AG4" s="30">
        <f>INDEX(AG148:AG183,IFERROR(MATCH(AF4,AF$148:AF$183,0),MATCH(AF4,AF$148:AF$183,1)))</f>
        <v>15</v>
      </c>
      <c r="AH4" s="1">
        <v>53.32</v>
      </c>
      <c r="AI4" s="30">
        <f>INDEX(AI148:AI183,IFERROR(MATCH(AH4,AH$148:AH$183,0),MATCH(AH4,AH$148:AH$183,1)))</f>
        <v>15</v>
      </c>
      <c r="AJ4" s="21">
        <v>36.54</v>
      </c>
      <c r="AK4" s="30">
        <f>IF(AND(AJ4&gt;=A!AJ148,AJ4&lt;A!AJ149),50,IF(AND(AJ4&gt;=A!AJ149,AJ4&lt;A!AJ150),49,IF(AND(AJ4&gt;=A!AJ150,AJ4&lt;A!AJ151),48,IF(AND(AJ4&gt;=A!AJ151,AJ4&lt;A!AJ152),47,IF(AND(AJ4&gt;=A!AJ152,AJ4&lt;A!AJ153),46,IF(AND(AJ4&gt;=A!AJ153,AJ4&lt;A!AJ154),45,IF(AND(AJ4&gt;=A!AJ154,AJ4&lt;A!AJ155),44,IF(AND(AJ4&gt;=A!AJ155,AJ4&lt;=A!AJ156),43,IF(AND(AJ4&gt;=A!AJ156,AJ4&lt;A!AJ157),42,IF(AND(AJ4&gt;=A!AJ157,AJ4&lt;A!AJ158),41,IF(AND(AJ4&gt;=A!AJ158,AJ4&lt;A!AJ159),40,IF(AND(AJ4&gt;=A!AJ159,AJ4&lt;A!AJ160),39,IF(AND(AJ4&gt;=A!AJ160,AJ4&lt;A!AJ161),38,IF(AND(AJ4&gt;=A!AJ161,AJ4&lt;=A!AJ162),37,IF(AND(AJ4&gt;=A!AJ162,AJ4&lt;A!AJ163),36,IF(AND(AJ4&gt;=A!AJ163,AJ4&lt;A!AJ164),35,IF(AND(AJ4&gt;=A!AJ164,AJ4&lt;A!AJ165),34,IF(AND(AJ4&gt;=A!AJ165,AJ4&lt;A!AJ166),33,IF(AND(AJ4&gt;=A!AJ166,AJ4&lt;A!AJ167),32,IF(AND(AJ4&gt;=A!AJ167,AJ4&lt;A!AJ168),31,IF(AND(AJ4&gt;=A!AJ168,AJ4&lt;A!AJ169),30,IF(AND(AJ4&gt;=A!AJ169,AJ4&lt;A!AJ170),29,IF(AND(AJ4&gt;=A!AJ170,AJ4&lt;A!AJ171),28,IF(AND(AJ4&gt;=A!AJ171,AJ4&lt;A!AJ172),27,IF(AND(AJ4&gt;=A!AJ172,AJ4&lt;A!AJ173),26,IF(AND(AJ4&gt;=A!AJ173,AJ4&lt;A!AJ174),25,IF(AND(AJ4&gt;=A!AJ174,AJ4&lt;A!AJ175),24,IF(AND(AJ4&gt;=A!AJ175,AJ4&lt;A!AJ176),23,IF(AND(AJ4&gt;=A!AJ176,AJ4&lt;A!AJ177),22,IF(AND(AJ4&gt;=A!AJ177,AJ4&lt;A!AJ178),21,IF(AND(AJ4&gt;=A!AJ178,AJ4&lt;A!AJ179),20,IF(AND(AJ4&gt;=A!AJ179,AJ4&lt;A!AJ180),19,IF(AND(AJ4&gt;=A!AJ180,AJ4&lt;A!AJ181),18,IF(AND(AJ4&gt;=A!AJ181,AJ4&lt;A!AJ182),17,IF(AND(AJ4&gt;=A!AJ182,AJ4&lt;A!AJ183),16,IF(AND(AJ4&gt;=A!AJ183,AJ4&lt;A!AJ184),15,IF(AND(AJ4&gt;=A!AJ184,AJ4&lt;A!AJ185),14,IF(AND(AJ4&gt;=A!AJ185,AJ4&lt;A!AJ186),13,IF(AND(AJ4&gt;=A!AJ186,AJ4&lt;A!AJ187),12,IF(AND(AJ4&gt;=A!AJ187,AJ4&lt;A!AJ188),11,IF(AND(AJ4&gt;=A!AJ188,AJ4&lt;A!AJ189),10,IF(AND(AJ4&gt;=A!AJ189,AJ4&lt;A!AJ190),9,IF(AND(AJ4&gt;=A!AJ190,AJ4&lt;A!AJ191),8,IF(AND(AJ4&gt;=A!AJ191,AJ4&lt;A!AJ192),7,IF(AND(AJ4&gt;=A!AJ192,AJ4&lt;A!AJ193),6,IF(AND(AJ4&gt;=A!AJ193,AJ4&lt;A!AJ194),5,IF(AND(AJ4&gt;=A!AJ194,AJ4&lt;A!AJ185),4,IF(AND(AJ4&gt;=A!AJ195,AJ4&lt;A!AJ196),3,IF(AND(AJ4&gt;=A!AJ196,AJ4&lt;A!AJ197),2,IF(AND(AJ4&gt;=A!AJ197,AJ4&lt;A!AJ198),1,0))))))))))))))))))))))))))))))))))))))))))))))))))</f>
        <v>0</v>
      </c>
      <c r="AL4" s="1">
        <v>14.1112</v>
      </c>
      <c r="AM4" s="30">
        <f>IF(AND(AL4&gt;=A!AL148,AL4&lt;A!AL149),50,IF(AND(AL4&gt;=A!AL149,AL4&lt;A!AL150),49,IF(AND(AL4&gt;=A!AL150,AL4&lt;A!AL151),48,IF(AND(AL4&gt;=A!AL151,AL4&lt;A!AL152),47,IF(AND(AL4&gt;=A!AL152,AL4&lt;A!AL153),46,IF(AND(AL4&gt;=A!AL153,AL4&lt;A!AL154),45,IF(AND(AL4&gt;=A!AL154,AL4&lt;A!AL155),44,IF(AND(AL4&gt;=A!AL155,AL4&lt;=A!AL156),43,IF(AND(AL4&gt;=A!AL156,AL4&lt;A!AL157),42,IF(AND(AL4&gt;=A!AL157,AL4&lt;A!AL158),41,IF(AND(AL4&gt;=A!AL158,AL4&lt;A!AL159),40,IF(AND(AL4&gt;=A!AL159,AL4&lt;A!AL160),39,IF(AND(AL4&gt;=A!AL160,AL4&lt;A!AL161),38,IF(AND(AL4&gt;=A!AL161,AL4&lt;=A!AL162),37,IF(AND(AL4&gt;=A!AL162,AL4&lt;A!AL163),36,IF(AND(AL4&gt;=A!AL163,AL4&lt;A!AL164),35,IF(AND(AL4&gt;=A!AL164,AL4&lt;A!AL165),34,IF(AND(AL4&gt;=A!AL165,AL4&lt;A!AL166),33,IF(AND(AL4&gt;=A!AL166,AL4&lt;A!AL167),32,IF(AND(AL4&gt;=A!AL167,AL4&lt;A!AL168),31,IF(AND(AL4&gt;=A!AL168,AL4&lt;A!AL169),30,IF(AND(AL4&gt;=A!AL169,AL4&lt;A!AL170),29,IF(AND(AL4&gt;=A!AL170,AL4&lt;A!AL171),28,IF(AND(AL4&gt;=A!AL171,AL4&lt;A!AL172),27,IF(AND(AL4&gt;=A!AL172,AL4&lt;A!AL173),26,IF(AND(AL4&gt;=A!AL173,AL4&lt;A!AL174),25,IF(AND(AL4&gt;=A!AL174,AL4&lt;A!AL175),24,IF(AND(AL4&gt;=A!AL175,AL4&lt;A!AL176),23,IF(AND(AL4&gt;=A!AL176,AL4&lt;A!AL177),22,IF(AND(AL4&gt;=A!AL177,AL4&lt;A!AL178),21,IF(AND(AL4&gt;=A!AL178,AL4&lt;A!AL179),20,IF(AND(AL4&gt;=A!AL179,AL4&lt;A!AL180),19,IF(AND(AL4&gt;=A!AL180,AL4&lt;A!AL181),18,IF(AND(AL4&gt;=A!AL181,AL4&lt;A!AL182),17,IF(AND(AL4&gt;=A!AL182,AL4&lt;A!AL183),16,IF(AND(AL4&gt;=A!AL183,AL4&lt;A!AL184),15,IF(AND(AL4&gt;=A!AL184,AL4&lt;A!AL185),14,IF(AND(AL4&gt;=A!AL185,AL4&lt;A!AL186),13,IF(AND(AL4&gt;=A!AL186,AL4&lt;A!AL187),12,IF(AND(AL4&gt;=A!AL187,AL4&lt;A!AL188),11,IF(AND(AL4&gt;=A!AL188,AL4&lt;A!AL189),10,IF(AND(AL4&gt;=A!AL189,AL4&lt;A!AL190),9,IF(AND(AL4&gt;=A!AL190,AL4&lt;A!AL191),8,IF(AND(AL4&gt;=A!AL191,AL4&lt;A!AL192),7,IF(AND(AL4&gt;=A!AL192,AL4&lt;A!AL193),6,IF(AND(AL4&gt;=A!AL193,AL4&lt;A!AL194),5,IF(AND(AL4&gt;=A!AL194,AL4&lt;A!AL185),4,IF(AND(AL4&gt;=A!AL195,AL4&lt;A!AL196),3,IF(AND(AL4&gt;=A!AL196,AL4&lt;A!AL197),2,IF(AND(AL4&gt;=A!AL197,AL4&lt;A!AL198),1,0))))))))))))))))))))))))))))))))))))))))))))))))))</f>
        <v>18</v>
      </c>
      <c r="AN4" s="1">
        <v>21.221299999999999</v>
      </c>
      <c r="AO4" s="30">
        <f>IF(AND(AN4&gt;=A!AN148,AN4&lt;A!AN149),50,IF(AND(AN4&gt;=A!AN149,AN4&lt;A!AN150),49,IF(AND(AN4&gt;=A!AN150,AN4&lt;A!AN151),48,IF(AND(AN4&gt;=A!AN151,AN4&lt;A!AN152),47,IF(AND(AN4&gt;=A!AN152,AN4&lt;A!AN153),46,IF(AND(AN4&gt;=A!AN153,AN4&lt;A!AN154),45,IF(AND(AN4&gt;=A!AN154,AN4&lt;A!AN155),44,IF(AND(AN4&gt;=A!AN155,AN4&lt;=A!AN156),43,IF(AND(AN4&gt;=A!AN156,AN4&lt;A!AN157),42,IF(AND(AN4&gt;=A!AN157,AN4&lt;A!AN158),41,IF(AND(AN4&gt;=A!AN158,AN4&lt;A!AN159),40,IF(AND(AN4&gt;=A!AN159,AN4&lt;A!AN160),39,IF(AND(AN4&gt;=A!AN160,AN4&lt;A!AN161),38,IF(AND(AN4&gt;=A!AN161,AN4&lt;=A!AN162),37,IF(AND(AN4&gt;=A!AN162,AN4&lt;A!AN163),36,IF(AND(AN4&gt;=A!AN163,AN4&lt;A!AN164),35,IF(AND(AN4&gt;=A!AN164,AN4&lt;A!AN165),34,IF(AND(AN4&gt;=A!AN165,AN4&lt;A!AN166),33,IF(AND(AN4&gt;=A!AN166,AN4&lt;A!AN167),32,IF(AND(AN4&gt;=A!AN167,AN4&lt;A!AN168),31,IF(AND(AN4&gt;=A!AN168,AN4&lt;A!AN169),30,IF(AND(AN4&gt;=A!AN169,AN4&lt;A!AN170),29,IF(AND(AN4&gt;=A!AN170,AN4&lt;A!AN171),28,IF(AND(AN4&gt;=A!AN171,AN4&lt;A!AN172),27,IF(AND(AN4&gt;=A!AN172,AN4&lt;A!AN173),26,IF(AND(AN4&gt;=A!AN173,AN4&lt;A!AN174),25,IF(AND(AN4&gt;=A!AN174,AN4&lt;A!AN175),24,IF(AND(AN4&gt;=A!AN175,AN4&lt;A!AN176),23,IF(AND(AN4&gt;=A!AN176,AN4&lt;A!AN177),22,IF(AND(AN4&gt;=A!AN177,AN4&lt;A!AN178),21,IF(AND(AN4&gt;=A!AN178,AN4&lt;A!AN179),20,IF(AND(AN4&gt;=A!AN179,AN4&lt;A!AN180),19,IF(AND(AN4&gt;=A!AN180,AN4&lt;A!AN181),18,IF(AND(AN4&gt;=A!AN181,AN4&lt;A!AN182),17,IF(AND(AN4&gt;=A!AN182,AN4&lt;A!AN183),16,IF(AND(AN4&gt;=A!AN183,AN4&lt;A!AN184),15,IF(AND(AN4&gt;=A!AN184,AN4&lt;A!AN185),14,IF(AND(AN4&gt;=A!AN185,AN4&lt;A!AN186),13,IF(AND(AN4&gt;=A!AN186,AN4&lt;A!AN187),12,IF(AND(AN4&gt;=A!AN187,AN4&lt;A!AN188),11,IF(AND(AN4&gt;=A!AN188,AN4&lt;A!AN189),10,IF(AND(AN4&gt;=A!AN189,AN4&lt;A!AN190),9,IF(AND(AN4&gt;=A!AN190,AN4&lt;A!AN191),8,IF(AND(AN4&gt;=A!AN191,AN4&lt;A!AN192),7,IF(AND(AN4&gt;=A!AN192,AN4&lt;A!AN193),6,IF(AND(AN4&gt;=A!AN193,AN4&lt;A!AN194),5,IF(AND(AN4&gt;=A!AN194,AN4&lt;A!AN185),4,IF(AND(AN4&gt;=A!AN195,AN4&lt;A!AN196),3,IF(AND(AN4&gt;=A!AN196,AN4&lt;A!AN197),2,IF(AND(AN4&gt;=A!AN197,AN4&lt;A!AN198),1,0))))))))))))))))))))))))))))))))))))))))))))))))))</f>
        <v>25</v>
      </c>
      <c r="AP4" s="1">
        <v>30.92</v>
      </c>
      <c r="AQ4" s="30">
        <f>IF(AND(AP4&gt;=A!AP148,AP4&lt;A!AP149),50,IF(AND(AP4&gt;=A!AP149,AP4&lt;A!AP150),49,IF(AND(AP4&gt;=A!AP150,AP4&lt;A!AP151),48,IF(AND(AP4&gt;=A!AP151,AP4&lt;A!AP152),47,IF(AND(AP4&gt;=A!AP152,AP4&lt;A!AP153),46,IF(AND(AP4&gt;=A!AP153,AP4&lt;A!AP154),45,IF(AND(AP4&gt;=A!AP154,AP4&lt;A!AP155),44,IF(AND(AP4&gt;=A!AP155,AP4&lt;=A!AP156),43,IF(AND(AP4&gt;=A!AP156,AP4&lt;A!AP157),42,IF(AND(AP4&gt;=A!AP157,AP4&lt;A!AP158),41,IF(AND(AP4&gt;=A!AP158,AP4&lt;A!AP159),40,IF(AND(AP4&gt;=A!AP159,AP4&lt;A!AP160),39,IF(AND(AP4&gt;=A!AP160,AP4&lt;A!AP161),38,IF(AND(AP4&gt;=A!AP161,AP4&lt;=A!AP162),37,IF(AND(AP4&gt;=A!AP162,AP4&lt;A!AP163),36,IF(AND(AP4&gt;=A!AP163,AP4&lt;A!AP164),35,IF(AND(AP4&gt;=A!AP164,AP4&lt;A!AP165),34,IF(AND(AP4&gt;=A!AP165,AP4&lt;A!AP166),33,IF(AND(AP4&gt;=A!AP166,AP4&lt;A!AP167),32,IF(AND(AP4&gt;=A!AP167,AP4&lt;A!AP168),31,IF(AND(AP4&gt;=A!AP168,AP4&lt;A!AP169),30,IF(AND(AP4&gt;=A!AP169,AP4&lt;A!AP170),29,IF(AND(AP4&gt;=A!AP170,AP4&lt;A!AP171),28,IF(AND(AP4&gt;=A!AP171,AP4&lt;A!AP172),27,IF(AND(AP4&gt;=A!AP172,AP4&lt;A!AP173),26,IF(AND(AP4&gt;=A!AP173,AP4&lt;A!AP174),25,IF(AND(AP4&gt;=A!AP174,AP4&lt;A!AP175),24,IF(AND(AP4&gt;=A!AP175,AP4&lt;A!AP176),23,IF(AND(AP4&gt;=A!AP176,AP4&lt;A!AP177),22,IF(AND(AP4&gt;=A!AP177,AP4&lt;A!AP178),21,IF(AND(AP4&gt;=A!AP178,AP4&lt;A!AP179),20,IF(AND(AP4&gt;=A!AP179,AP4&lt;A!AP180),19,IF(AND(AP4&gt;=A!AP180,AP4&lt;A!AP181),18,IF(AND(AP4&gt;=A!AP181,AP4&lt;A!AP182),17,IF(AND(AP4&gt;=A!AP182,AP4&lt;A!AP183),16,IF(AND(AP4&gt;=A!AP183,AP4&lt;A!AP184),15,IF(AND(AP4&gt;=A!AP184,AP4&lt;A!AP185),14,IF(AND(AP4&gt;=A!AP185,AP4&lt;A!AP186),13,IF(AND(AP4&gt;=A!AP186,AP4&lt;A!AP187),12,IF(AND(AP4&gt;=A!AP187,AP4&lt;A!AP188),11,IF(AND(AP4&gt;=A!AP188,AP4&lt;A!AP189),10,IF(AND(AP4&gt;=A!AP189,AP4&lt;A!AP190),9,IF(AND(AP4&gt;=A!AP190,AP4&lt;A!AP191),8,IF(AND(AP4&gt;=A!AP191,AP4&lt;A!AP192),7,IF(AND(AP4&gt;=A!AP192,AP4&lt;A!AP193),6,IF(AND(AP4&gt;=A!AP193,AP4&lt;A!AP194),5,IF(AND(AP4&gt;=A!AP194,AP4&lt;A!AP185),4,IF(AND(AP4&gt;=A!AP195,AP4&lt;A!AP196),3,IF(AND(AP4&gt;=A!AP196,AP4&lt;A!AP197),2,IF(AND(AP4&gt;=A!AP197,AP4&lt;A!AP198),1,0))))))))))))))))))))))))))))))))))))))))))))))))))</f>
        <v>41</v>
      </c>
      <c r="AR4" s="1">
        <v>29.47</v>
      </c>
      <c r="AS4" s="30">
        <f>IF(AND(AR4&gt;=A!AR148,AR4&lt;A!AR149),50,IF(AND(AR4&gt;=A!AR149,AR4&lt;A!AR150),49,IF(AND(AR4&gt;=A!AR150,AR4&lt;A!AR151),48,IF(AND(AR4&gt;=A!AR151,AR4&lt;A!AR152),47,IF(AND(AR4&gt;=A!AR152,AR4&lt;A!AR153),46,IF(AND(AR4&gt;=A!AR153,AR4&lt;A!AR154),45,IF(AND(AR4&gt;=A!AR154,AR4&lt;A!AR155),44,IF(AND(AR4&gt;=A!AR155,AR4&lt;=A!AR156),43,IF(AND(AR4&gt;=A!AR156,AR4&lt;A!AR157),42,IF(AND(AR4&gt;=A!AR157,AR4&lt;A!AR158),41,IF(AND(AR4&gt;=A!AR158,AR4&lt;A!AR159),40,IF(AND(AR4&gt;=A!AR159,AR4&lt;A!AR160),39,IF(AND(AR4&gt;=A!AR160,AR4&lt;A!AR161),38,IF(AND(AR4&gt;=A!AR161,AR4&lt;=A!AR162),37,IF(AND(AR4&gt;=A!AR162,AR4&lt;A!AR163),36,IF(AND(AR4&gt;=A!AR163,AR4&lt;A!AR164),35,IF(AND(AR4&gt;=A!AR164,AR4&lt;A!AR165),34,IF(AND(AR4&gt;=A!AR165,AR4&lt;A!AR166),33,IF(AND(AR4&gt;=A!AR166,AR4&lt;A!AR167),32,IF(AND(AR4&gt;=A!AR167,AR4&lt;A!AR168),31,IF(AND(AR4&gt;=A!AR168,AR4&lt;A!AR169),30,IF(AND(AR4&gt;=A!AR169,AR4&lt;A!AR170),29,IF(AND(AR4&gt;=A!AR170,AR4&lt;A!AR171),28,IF(AND(AR4&gt;=A!AR171,AR4&lt;A!AR172),27,IF(AND(AR4&gt;=A!AR172,AR4&lt;A!AR173),26,IF(AND(AR4&gt;=A!AR173,AR4&lt;A!AR174),25,IF(AND(AR4&gt;=A!AR174,AR4&lt;A!AR175),24,IF(AND(AR4&gt;=A!AR175,AR4&lt;A!AR176),23,IF(AND(AR4&gt;=A!AR176,AR4&lt;A!AR177),22,IF(AND(AR4&gt;=A!AR177,AR4&lt;A!AR178),21,IF(AND(AR4&gt;=A!AR178,AR4&lt;A!AR179),20,IF(AND(AR4&gt;=A!AR179,AR4&lt;A!AR180),19,IF(AND(AR4&gt;=A!AR180,AR4&lt;A!AR181),18,IF(AND(AR4&gt;=A!AR181,AR4&lt;A!AR182),17,IF(AND(AR4&gt;=A!AR182,AR4&lt;A!AR183),16,IF(AND(AR4&gt;=A!AR183,AR4&lt;A!AR184),15,IF(AND(AR4&gt;=A!AR184,AR4&lt;A!AR185),14,IF(AND(AR4&gt;=A!AR185,AR4&lt;A!AR186),13,IF(AND(AR4&gt;=A!AR186,AR4&lt;A!AR187),12,IF(AND(AR4&gt;=A!AR187,AR4&lt;A!AR188),11,IF(AND(AR4&gt;=A!AR188,AR4&lt;A!AR189),10,IF(AND(AR4&gt;=A!AR189,AR4&lt;A!AR190),9,IF(AND(AR4&gt;=A!AR190,AR4&lt;A!AR191),8,IF(AND(AR4&gt;=A!AR191,AR4&lt;A!AR192),7,IF(AND(AR4&gt;=A!AR192,AR4&lt;A!AR193),6,IF(AND(AR4&gt;=A!AR193,AR4&lt;A!AR194),5,IF(AND(AR4&gt;=A!AR194,AR4&lt;A!AR185),4,IF(AND(AR4&gt;=A!AR195,AR4&lt;A!AR196),3,IF(AND(AR4&gt;=A!AR196,AR4&lt;A!AR197),2,IF(AND(AR4&gt;=A!AR197,AR4&lt;A!AR198),1,0))))))))))))))))))))))))))))))))))))))))))))))))))</f>
        <v>40</v>
      </c>
      <c r="AT4" s="10"/>
    </row>
    <row r="5" spans="1:46" hidden="1" x14ac:dyDescent="0.3">
      <c r="A5" s="13">
        <v>2</v>
      </c>
      <c r="B5" s="11"/>
      <c r="C5" s="30"/>
    </row>
    <row r="6" spans="1:46" s="13" customFormat="1" hidden="1" x14ac:dyDescent="0.3">
      <c r="A6" s="13">
        <v>3</v>
      </c>
      <c r="B6" s="14"/>
      <c r="C6" s="30"/>
    </row>
    <row r="7" spans="1:46" s="13" customFormat="1" hidden="1" x14ac:dyDescent="0.3">
      <c r="A7" s="12">
        <v>4</v>
      </c>
      <c r="B7" s="14"/>
      <c r="C7" s="30"/>
    </row>
    <row r="8" spans="1:46" s="13" customFormat="1" hidden="1" x14ac:dyDescent="0.3">
      <c r="A8" s="13">
        <v>5</v>
      </c>
      <c r="B8" s="14"/>
      <c r="C8" s="30"/>
    </row>
    <row r="9" spans="1:46" s="13" customFormat="1" hidden="1" x14ac:dyDescent="0.3">
      <c r="A9" s="13">
        <v>6</v>
      </c>
      <c r="B9" s="14"/>
      <c r="C9" s="30"/>
    </row>
    <row r="10" spans="1:46" s="13" customFormat="1" hidden="1" x14ac:dyDescent="0.3">
      <c r="A10" s="12">
        <v>7</v>
      </c>
      <c r="B10" s="14"/>
      <c r="C10" s="30"/>
    </row>
    <row r="11" spans="1:46" s="13" customFormat="1" hidden="1" x14ac:dyDescent="0.3">
      <c r="A11" s="13">
        <v>8</v>
      </c>
      <c r="B11" s="14"/>
      <c r="C11" s="30"/>
    </row>
    <row r="12" spans="1:46" s="13" customFormat="1" hidden="1" x14ac:dyDescent="0.3">
      <c r="A12" s="13">
        <v>9</v>
      </c>
      <c r="B12" s="14"/>
      <c r="C12" s="30"/>
    </row>
    <row r="13" spans="1:46" s="13" customFormat="1" hidden="1" x14ac:dyDescent="0.3">
      <c r="A13" s="12">
        <v>10</v>
      </c>
      <c r="B13" s="14"/>
      <c r="C13" s="30"/>
    </row>
    <row r="14" spans="1:46" s="13" customFormat="1" hidden="1" x14ac:dyDescent="0.3">
      <c r="A14" s="13">
        <v>11</v>
      </c>
      <c r="B14" s="14"/>
      <c r="C14" s="30"/>
    </row>
    <row r="15" spans="1:46" s="13" customFormat="1" hidden="1" x14ac:dyDescent="0.3">
      <c r="A15" s="13">
        <v>12</v>
      </c>
      <c r="B15" s="14"/>
      <c r="C15" s="30"/>
    </row>
    <row r="16" spans="1:46" s="13" customFormat="1" hidden="1" x14ac:dyDescent="0.3">
      <c r="A16" s="12">
        <v>13</v>
      </c>
      <c r="B16" s="14"/>
      <c r="C16" s="30"/>
    </row>
    <row r="17" spans="1:3" s="13" customFormat="1" hidden="1" x14ac:dyDescent="0.3">
      <c r="A17" s="13">
        <v>14</v>
      </c>
      <c r="B17" s="14"/>
      <c r="C17" s="30"/>
    </row>
    <row r="18" spans="1:3" s="13" customFormat="1" hidden="1" x14ac:dyDescent="0.3">
      <c r="A18" s="13">
        <v>15</v>
      </c>
      <c r="B18" s="14"/>
      <c r="C18" s="30"/>
    </row>
    <row r="19" spans="1:3" s="13" customFormat="1" hidden="1" x14ac:dyDescent="0.3">
      <c r="A19" s="12">
        <v>16</v>
      </c>
      <c r="B19" s="14"/>
      <c r="C19" s="30"/>
    </row>
    <row r="20" spans="1:3" s="13" customFormat="1" hidden="1" x14ac:dyDescent="0.3">
      <c r="A20" s="13">
        <v>17</v>
      </c>
      <c r="B20" s="14"/>
      <c r="C20" s="30"/>
    </row>
    <row r="21" spans="1:3" s="13" customFormat="1" hidden="1" x14ac:dyDescent="0.3">
      <c r="A21" s="13">
        <v>18</v>
      </c>
      <c r="B21" s="14"/>
      <c r="C21" s="30"/>
    </row>
    <row r="22" spans="1:3" s="13" customFormat="1" hidden="1" x14ac:dyDescent="0.3">
      <c r="A22" s="12">
        <v>19</v>
      </c>
      <c r="B22" s="14"/>
      <c r="C22" s="30"/>
    </row>
    <row r="23" spans="1:3" s="13" customFormat="1" hidden="1" x14ac:dyDescent="0.3">
      <c r="A23" s="13">
        <v>20</v>
      </c>
      <c r="B23" s="14"/>
      <c r="C23" s="30"/>
    </row>
    <row r="24" spans="1:3" s="13" customFormat="1" hidden="1" x14ac:dyDescent="0.3">
      <c r="A24" s="13">
        <v>21</v>
      </c>
      <c r="B24" s="14"/>
      <c r="C24" s="30"/>
    </row>
    <row r="25" spans="1:3" s="13" customFormat="1" hidden="1" x14ac:dyDescent="0.3">
      <c r="A25" s="12">
        <v>22</v>
      </c>
      <c r="B25" s="14"/>
      <c r="C25" s="30"/>
    </row>
    <row r="26" spans="1:3" s="13" customFormat="1" hidden="1" x14ac:dyDescent="0.3">
      <c r="A26" s="13">
        <v>23</v>
      </c>
      <c r="B26" s="14"/>
      <c r="C26" s="30"/>
    </row>
    <row r="27" spans="1:3" s="13" customFormat="1" hidden="1" x14ac:dyDescent="0.3">
      <c r="A27" s="13">
        <v>24</v>
      </c>
      <c r="B27" s="14"/>
      <c r="C27" s="30"/>
    </row>
    <row r="28" spans="1:3" s="13" customFormat="1" hidden="1" x14ac:dyDescent="0.3">
      <c r="A28" s="12">
        <v>25</v>
      </c>
      <c r="B28" s="14"/>
      <c r="C28" s="30"/>
    </row>
    <row r="29" spans="1:3" s="13" customFormat="1" hidden="1" x14ac:dyDescent="0.3">
      <c r="A29" s="13">
        <v>26</v>
      </c>
      <c r="B29" s="14"/>
      <c r="C29" s="30"/>
    </row>
    <row r="30" spans="1:3" s="13" customFormat="1" hidden="1" x14ac:dyDescent="0.3">
      <c r="A30" s="13">
        <v>27</v>
      </c>
      <c r="B30" s="14"/>
      <c r="C30" s="30"/>
    </row>
    <row r="31" spans="1:3" s="13" customFormat="1" hidden="1" x14ac:dyDescent="0.3">
      <c r="A31" s="12">
        <v>28</v>
      </c>
      <c r="B31" s="14"/>
      <c r="C31" s="30"/>
    </row>
    <row r="32" spans="1:3" s="13" customFormat="1" hidden="1" x14ac:dyDescent="0.3">
      <c r="A32" s="13">
        <v>29</v>
      </c>
      <c r="B32" s="14"/>
      <c r="C32" s="30"/>
    </row>
    <row r="33" spans="1:3" s="13" customFormat="1" hidden="1" x14ac:dyDescent="0.3">
      <c r="A33" s="13">
        <v>30</v>
      </c>
      <c r="B33" s="14"/>
      <c r="C33" s="30"/>
    </row>
    <row r="34" spans="1:3" s="13" customFormat="1" hidden="1" x14ac:dyDescent="0.3">
      <c r="A34" s="12">
        <v>31</v>
      </c>
      <c r="B34" s="14"/>
      <c r="C34" s="30"/>
    </row>
    <row r="35" spans="1:3" s="13" customFormat="1" hidden="1" x14ac:dyDescent="0.3">
      <c r="A35" s="13">
        <v>32</v>
      </c>
      <c r="B35" s="14"/>
      <c r="C35" s="30"/>
    </row>
    <row r="36" spans="1:3" s="13" customFormat="1" hidden="1" x14ac:dyDescent="0.3">
      <c r="A36" s="13">
        <v>33</v>
      </c>
      <c r="B36" s="14"/>
      <c r="C36" s="30"/>
    </row>
    <row r="37" spans="1:3" s="13" customFormat="1" hidden="1" x14ac:dyDescent="0.3">
      <c r="A37" s="12">
        <v>34</v>
      </c>
      <c r="B37" s="14"/>
      <c r="C37" s="30"/>
    </row>
    <row r="38" spans="1:3" s="13" customFormat="1" hidden="1" x14ac:dyDescent="0.3">
      <c r="A38" s="13">
        <v>35</v>
      </c>
      <c r="B38" s="14"/>
      <c r="C38" s="30"/>
    </row>
    <row r="39" spans="1:3" s="13" customFormat="1" hidden="1" x14ac:dyDescent="0.3">
      <c r="A39" s="13">
        <v>36</v>
      </c>
      <c r="B39" s="14"/>
      <c r="C39" s="30"/>
    </row>
    <row r="40" spans="1:3" s="13" customFormat="1" hidden="1" x14ac:dyDescent="0.3">
      <c r="A40" s="12">
        <v>37</v>
      </c>
      <c r="B40" s="14"/>
      <c r="C40" s="30"/>
    </row>
    <row r="41" spans="1:3" s="13" customFormat="1" hidden="1" x14ac:dyDescent="0.3">
      <c r="A41" s="13">
        <v>38</v>
      </c>
      <c r="B41" s="14"/>
      <c r="C41" s="30"/>
    </row>
    <row r="42" spans="1:3" s="13" customFormat="1" hidden="1" x14ac:dyDescent="0.3">
      <c r="A42" s="13">
        <v>39</v>
      </c>
      <c r="B42" s="14"/>
      <c r="C42" s="30"/>
    </row>
    <row r="43" spans="1:3" s="13" customFormat="1" hidden="1" x14ac:dyDescent="0.3">
      <c r="A43" s="12">
        <v>40</v>
      </c>
      <c r="B43" s="14"/>
      <c r="C43" s="30"/>
    </row>
    <row r="44" spans="1:3" s="13" customFormat="1" hidden="1" x14ac:dyDescent="0.3">
      <c r="A44" s="13">
        <v>41</v>
      </c>
      <c r="B44" s="14"/>
      <c r="C44" s="30"/>
    </row>
    <row r="45" spans="1:3" s="13" customFormat="1" hidden="1" x14ac:dyDescent="0.3">
      <c r="A45" s="13">
        <v>42</v>
      </c>
      <c r="B45" s="14"/>
      <c r="C45" s="30"/>
    </row>
    <row r="46" spans="1:3" s="13" customFormat="1" hidden="1" x14ac:dyDescent="0.3">
      <c r="A46" s="12">
        <v>43</v>
      </c>
      <c r="B46" s="14"/>
      <c r="C46" s="30"/>
    </row>
    <row r="47" spans="1:3" s="13" customFormat="1" hidden="1" x14ac:dyDescent="0.3">
      <c r="A47" s="13">
        <v>44</v>
      </c>
      <c r="B47" s="14"/>
      <c r="C47" s="30"/>
    </row>
    <row r="48" spans="1:3" s="13" customFormat="1" hidden="1" x14ac:dyDescent="0.3">
      <c r="A48" s="13">
        <v>45</v>
      </c>
      <c r="B48" s="14"/>
      <c r="C48" s="30"/>
    </row>
    <row r="49" spans="1:46" s="13" customFormat="1" hidden="1" x14ac:dyDescent="0.3">
      <c r="A49" s="12">
        <v>46</v>
      </c>
      <c r="B49" s="14"/>
      <c r="C49" s="30"/>
    </row>
    <row r="50" spans="1:46" s="13" customFormat="1" hidden="1" x14ac:dyDescent="0.3">
      <c r="A50" s="13">
        <v>47</v>
      </c>
      <c r="B50" s="14"/>
      <c r="C50" s="30"/>
    </row>
    <row r="51" spans="1:46" s="13" customFormat="1" hidden="1" x14ac:dyDescent="0.3">
      <c r="A51" s="13">
        <v>48</v>
      </c>
      <c r="B51" s="14"/>
      <c r="C51" s="30"/>
    </row>
    <row r="52" spans="1:46" s="13" customFormat="1" hidden="1" x14ac:dyDescent="0.3">
      <c r="A52" s="12">
        <v>49</v>
      </c>
      <c r="B52" s="14"/>
      <c r="C52" s="30"/>
    </row>
    <row r="53" spans="1:46" s="13" customFormat="1" hidden="1" x14ac:dyDescent="0.3">
      <c r="A53" s="13">
        <v>50</v>
      </c>
      <c r="B53" s="14"/>
      <c r="C53" s="30"/>
    </row>
    <row r="54" spans="1:46" s="13" customFormat="1" hidden="1" x14ac:dyDescent="0.3">
      <c r="B54" s="14"/>
    </row>
    <row r="55" spans="1:46" s="13" customFormat="1" hidden="1" x14ac:dyDescent="0.3">
      <c r="B55" s="14"/>
    </row>
    <row r="56" spans="1:46" s="13" customFormat="1" hidden="1" x14ac:dyDescent="0.3">
      <c r="B56" s="14"/>
    </row>
    <row r="57" spans="1:46" s="13" customFormat="1" hidden="1" x14ac:dyDescent="0.3">
      <c r="B57" s="14"/>
    </row>
    <row r="58" spans="1:46" s="13" customFormat="1" hidden="1" x14ac:dyDescent="0.3"/>
    <row r="59" spans="1:46" hidden="1" x14ac:dyDescent="0.3"/>
    <row r="60" spans="1:46" hidden="1" x14ac:dyDescent="0.3">
      <c r="J60" s="1">
        <f>IF(AND(F4&gt;=C251,F4&lt;A!H148),50,IF(AND(F4&gt;=A!H148,F4&lt;A!H149),49,IF(AND(F4&gt;=A!H149,F4&lt;A!H150),48,IF(AND(F4&gt;=A!H150,F4&lt;A!H151),47,IF(AND(F4&gt;=A!H151,F4&lt;A!H152),46,IF(AND(F4&gt;=A!H152,F4&lt;A!H153),45,IF(AND(F4&gt;=A!H153,F4&lt;A!H154),44,IF(AND(F4&gt;=A!H154,F4&lt;=A!H155),43,IF(AND(F4&gt;=A!H155,F4&lt;A!H156),42,IF(AND(F4&gt;=A!H156,F4&lt;A!H157),41,IF(AND(F4&gt;=A!H157,F4&lt;A!H158),40,IF(AND(F4&gt;=A!H158,F4&lt;A!H159),39,IF(AND(F4&gt;=A!H159,F4&lt;A!H160),38,IF(AND(F4&gt;=A!H160,F4&lt;=A!H161),37,IF(AND(F4&gt;=A!H161,F4&lt;A!H162),36,IF(AND(F4&gt;=A!H162,F4&lt;A!H163),35,IF(AND(F4&gt;=A!H163,F4&lt;A!H164),34,IF(AND(F4&gt;=A!H164,F4&lt;A!H165),33,IF(AND(F4&gt;=A!H165,F4&lt;A!H166),32,IF(AND(F4&gt;=A!H166,F4&lt;A!H167),31,IF(AND(F4&gt;=A!H167,F4&lt;A!H168),30,IF(AND(F4&gt;=A!H168,F4&lt;A!H169),29,IF(AND(F4&gt;=A!H169,F4&lt;A!H170),28,IF(AND(F4&gt;=A!H170,F4&lt;A!H171),27,IF(AND(F4&gt;=A!H171,F4&lt;A!H172),26,IF(AND(F4&gt;=A!H172,F4&lt;A!H173),25,IF(AND(F4&gt;=A!H173,F4&lt;A!H174),24,IF(AND(F4&gt;=A!H174,F4&lt;A!H175),23,IF(AND(F4&gt;=A!H175,F4&lt;A!H176),22,IF(AND(F4&gt;=A!H176,F4&lt;A!H177),21,IF(AND(F4&gt;=A!H177,F4&lt;A!H178),20,IF(AND(F4&gt;=A!H178,F4&lt;A!H179),19,IF(AND(F4&gt;=A!H179,F4&lt;A!H180),18,IF(AND(F4&gt;=A!H180,F4&lt;A!H181),17,IF(AND(F4&gt;=A!H181,F4&lt;A!H182),16,IF(AND(F4&gt;=A!H182,F4&lt;A!H183),15,IF(AND(F4&gt;=A!H183,F4&lt;A!H184),14,IF(AND(F4&gt;=A!H184,F4&lt;A!H185),13,IF(AND(F4&gt;=A!H185,F4&lt;A!H186),12,IF(AND(F4&gt;=A!H186,F4&lt;A!H187),11,IF(AND(F4&gt;=A!H187,F4&lt;A!H188),10,IF(AND(F4&gt;=A!H188,F4&lt;A!H189),9,IF(AND(F4&gt;=A!H189,F4&lt;A!H190),8,IF(AND(F4&gt;=A!H190,F4&lt;A!H191),7,IF(AND(F4&gt;=A!H191,F4&lt;A!H192),6,IF(AND(F4&gt;=A!H192,F4&lt;A!H193),5,IF(AND(F4&gt;=A!H193,F4&lt;A!H184),4,IF(AND(F4&gt;=A!H194,F4&lt;A!H195),3,IF(AND(F4&gt;=A!H195,F4&lt;A!H196),2,IF(AND(F4&gt;=A!H196,F4&lt;A!H197),1,0))))))))))))))))))))))))))))))))))))))))))))))))))</f>
        <v>0</v>
      </c>
    </row>
    <row r="61" spans="1:46" hidden="1" x14ac:dyDescent="0.3">
      <c r="AS61" s="13"/>
      <c r="AT61" s="13"/>
    </row>
    <row r="62" spans="1:46" hidden="1" x14ac:dyDescent="0.3"/>
    <row r="63" spans="1:46" hidden="1" x14ac:dyDescent="0.3"/>
    <row r="64" spans="1:46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spans="14:41" hidden="1" x14ac:dyDescent="0.3"/>
    <row r="130" spans="14:41" hidden="1" x14ac:dyDescent="0.3"/>
    <row r="131" spans="14:41" hidden="1" x14ac:dyDescent="0.3"/>
    <row r="132" spans="14:41" hidden="1" x14ac:dyDescent="0.3"/>
    <row r="133" spans="14:41" hidden="1" x14ac:dyDescent="0.3"/>
    <row r="134" spans="14:41" hidden="1" x14ac:dyDescent="0.3"/>
    <row r="135" spans="14:41" hidden="1" x14ac:dyDescent="0.3"/>
    <row r="136" spans="14:41" hidden="1" x14ac:dyDescent="0.3"/>
    <row r="137" spans="14:41" hidden="1" x14ac:dyDescent="0.3"/>
    <row r="138" spans="14:41" hidden="1" x14ac:dyDescent="0.3"/>
    <row r="139" spans="14:41" hidden="1" x14ac:dyDescent="0.3"/>
    <row r="140" spans="14:41" hidden="1" x14ac:dyDescent="0.3"/>
    <row r="141" spans="14:41" hidden="1" x14ac:dyDescent="0.3"/>
    <row r="143" spans="14:41" x14ac:dyDescent="0.3">
      <c r="N143" s="36">
        <v>8.2200000000000006</v>
      </c>
      <c r="O143" s="152">
        <f>INDEX(O$148:O$183,IF(N$148&gt;N$149,IFERROR(MATCH(N143,N$148:N$183,0),MATCH(N143,N$148:N$183,-1)+1),IF(N$148&lt;N$149,IFERROR(MATCH(N143,N$148:N$183,0),MATCH(N143,N$148:N$183,1)))))</f>
        <v>39</v>
      </c>
      <c r="P143" s="37">
        <v>10.73</v>
      </c>
      <c r="Q143" s="152">
        <f>INDEX(Q$148:Q$183,IF(P$148&gt;P$149,IFERROR(MATCH(P143,P$148:P$183,0),MATCH(P143,P$148:P$183,-1)+1),IF(P$148&lt;P$149,IFERROR(MATCH(P143,P$148:P$183,0),MATCH(P143,P$148:P$183,1)))))</f>
        <v>28</v>
      </c>
      <c r="R143" s="36">
        <v>11.76</v>
      </c>
      <c r="S143" s="152">
        <f>INDEX(S$148:S$183,IF(R$148&gt;R$149,IFERROR(MATCH(R143,R$148:R$183,0),MATCH(R143,R$148:R$183,-1)+1),IF(R$148&lt;R$149,IFERROR(MATCH(R143,R$148:R$183,0),MATCH(R143,R$148:R$183,1)))))</f>
        <v>46</v>
      </c>
      <c r="T143" s="37">
        <v>39.64</v>
      </c>
      <c r="U143" s="152">
        <f>INDEX(U$148:U$183,IF(T$148&gt;T$149,IFERROR(MATCH(T143,T$148:T$183,0),MATCH(T143,T$148:T$183,-1)+1),IF(T$148&lt;T$149,IFERROR(MATCH(T143,T$148:T$183,0),MATCH(T143,T$148:T$183,1)))))</f>
        <v>17</v>
      </c>
      <c r="V143" s="36">
        <v>1.69</v>
      </c>
      <c r="W143" s="152">
        <f>INDEX(W$148:W$183,IF(V$148&gt;V$149,IFERROR(MATCH(V143,V$148:V$183,0),MATCH(V143,V$148:V$183,-1)+1),IF(V$148&lt;V$149,IFERROR(MATCH(V143,V$148:V$183,0),MATCH(V143,V$148:V$183,1)))))</f>
        <v>44</v>
      </c>
      <c r="X143" s="37">
        <v>3.87</v>
      </c>
      <c r="Y143" s="152">
        <f>INDEX(Y$148:Y$183,IF(X$148&gt;X$149,IFERROR(MATCH(X143,X$148:X$183,0),MATCH(X143,X$148:X$183,-1)+1),IF(X$148&lt;X$149,IFERROR(MATCH(X143,X$148:X$183,0),MATCH(X143,X$148:X$183,1)))))</f>
        <v>49</v>
      </c>
      <c r="Z143" s="36">
        <v>5.42</v>
      </c>
      <c r="AA143" s="152">
        <f>INDEX(AA$148:AA$183,IF(Z$148&gt;Z$149,IFERROR(MATCH(Z143,Z$148:Z$183,0),MATCH(Z143,Z$148:Z$183,-1)+1),IF(Z$148&lt;Z$149,IFERROR(MATCH(Z143,Z$148:Z$183,0),MATCH(Z143,Z$148:Z$183,1)))))</f>
        <v>42</v>
      </c>
      <c r="AB143" s="37">
        <v>11.87</v>
      </c>
      <c r="AC143" s="152">
        <f>INDEX(AC$148:AC$183,IF(AB$148&gt;AB$149,IFERROR(MATCH(AB143,AB$148:AB$183,0),MATCH(AB143,AB$148:AB$183,-1)+1),IF(AB$148&lt;AB$149,IFERROR(MATCH(AB143,AB$148:AB$183,0),MATCH(AB143,AB$148:AB$183,1)))))</f>
        <v>44</v>
      </c>
      <c r="AD143" s="36">
        <v>11.76</v>
      </c>
      <c r="AE143" s="152">
        <f>INDEX(AE$148:AE$183,IF(AD$148&gt;AD$149,IFERROR(MATCH(AD143,AD$148:AD$183,0),MATCH(AD143,AD$148:AD$183,-1)+1),IF(AD$148&lt;AD$149,IFERROR(MATCH(AD143,AD$148:AD$183,0),MATCH(AD143,AD$148:AD$183,1)))))</f>
        <v>43</v>
      </c>
      <c r="AF143" s="37">
        <v>48.86</v>
      </c>
      <c r="AG143" s="152">
        <f>INDEX(AG$148:AG$183,IF(AF$148&gt;AF$149,IFERROR(MATCH(AF143,AF$148:AF$183,0),MATCH(AF143,AF$148:AF$183,-1)+1),IF(AF$148&lt;AF$149,IFERROR(MATCH(AF143,AF$148:AF$183,0),MATCH(AF143,AF$148:AF$183,1)))))</f>
        <v>49</v>
      </c>
      <c r="AH143" s="36">
        <v>53.32</v>
      </c>
      <c r="AI143" s="152">
        <f>INDEX(AI$148:AI$183,IF(AH$148&gt;AH$149,IFERROR(MATCH(AH143,AH$148:AH$183,0),MATCH(AH143,AH$148:AH$183,-1)+1),IF(AH$148&lt;AH$149,IFERROR(MATCH(AH143,AH$148:AH$183,0),MATCH(AH143,AH$148:AH$183,1)))))</f>
        <v>45</v>
      </c>
      <c r="AJ143" s="37">
        <v>36.54</v>
      </c>
      <c r="AK143" s="152">
        <f>INDEX(AK$148:AK$183,IF(AJ$148&gt;AJ$149,IFERROR(MATCH(AJ143,AJ$148:AJ$183,0),MATCH(AJ143,AJ$148:AJ$183,-1)+1),IF(AJ$148&lt;AJ$149,IFERROR(MATCH(AJ143,AJ$148:AJ$183,0),MATCH(AJ143,AJ$148:AJ$183,1)))))</f>
        <v>42</v>
      </c>
      <c r="AL143" s="36">
        <v>14.1112</v>
      </c>
      <c r="AM143" s="152">
        <f>INDEX(AM$148:AM$183,IF(AL$148&gt;AL$149,IFERROR(MATCH(AL143,AL$148:AL$183,0),MATCH(AL143,AL$148:AL$183,-1)+1),IF(AL$148&lt;AL$149,IFERROR(MATCH(AL143,AL$148:AL$183,0),MATCH(AL143,AL$148:AL$183,1)))))</f>
        <v>18</v>
      </c>
      <c r="AN143" s="37">
        <v>21.221299999999999</v>
      </c>
      <c r="AO143" s="152">
        <f>INDEX(AO$148:AO$183,IF(AN$148&gt;AN$149,IFERROR(MATCH(AN143,AN$148:AN$183,0),MATCH(AN143,AN$148:AN$183,-1)+1),IF(AN$148&lt;AN$149,IFERROR(MATCH(AN143,AN$148:AN$183,0),MATCH(AN143,AN$148:AN$183,1)))))</f>
        <v>25</v>
      </c>
    </row>
    <row r="144" spans="14:41" hidden="1" x14ac:dyDescent="0.3"/>
    <row r="145" spans="2:45" hidden="1" x14ac:dyDescent="0.3"/>
    <row r="146" spans="2:45" hidden="1" x14ac:dyDescent="0.3"/>
    <row r="147" spans="2:45" x14ac:dyDescent="0.3">
      <c r="V147" s="1" t="s">
        <v>99</v>
      </c>
      <c r="AF147" s="1" t="s">
        <v>102</v>
      </c>
      <c r="AH147" s="1" t="s">
        <v>104</v>
      </c>
      <c r="AJ147" s="1" t="s">
        <v>103</v>
      </c>
      <c r="AL147" s="11" t="s">
        <v>105</v>
      </c>
    </row>
    <row r="148" spans="2:45" x14ac:dyDescent="0.3">
      <c r="B148" s="22">
        <v>6.42</v>
      </c>
      <c r="C148" s="23">
        <v>50</v>
      </c>
      <c r="D148" s="22">
        <v>7.75</v>
      </c>
      <c r="E148" s="23">
        <v>50</v>
      </c>
      <c r="F148" s="22">
        <v>9.44</v>
      </c>
      <c r="G148" s="23">
        <v>50</v>
      </c>
      <c r="H148" s="22">
        <v>11.85</v>
      </c>
      <c r="I148" s="23">
        <v>50</v>
      </c>
      <c r="J148" s="22">
        <v>2.5065</v>
      </c>
      <c r="K148" s="23">
        <v>50</v>
      </c>
      <c r="L148" s="24">
        <v>6.181</v>
      </c>
      <c r="M148" s="23">
        <v>50</v>
      </c>
      <c r="N148" s="22">
        <v>7.35</v>
      </c>
      <c r="O148" s="23">
        <v>50</v>
      </c>
      <c r="P148" s="22">
        <v>8.75</v>
      </c>
      <c r="Q148" s="23">
        <v>50</v>
      </c>
      <c r="R148" s="22">
        <v>11.19</v>
      </c>
      <c r="S148" s="23">
        <v>50</v>
      </c>
      <c r="T148" s="22">
        <v>27.77</v>
      </c>
      <c r="U148" s="23">
        <v>50</v>
      </c>
      <c r="V148" s="22">
        <v>1.8</v>
      </c>
      <c r="W148" s="23">
        <v>50</v>
      </c>
      <c r="X148" s="22">
        <v>3.9</v>
      </c>
      <c r="Y148" s="23">
        <v>50</v>
      </c>
      <c r="Z148" s="22">
        <v>6.57</v>
      </c>
      <c r="AA148" s="23">
        <v>50</v>
      </c>
      <c r="AB148" s="22">
        <v>13.31</v>
      </c>
      <c r="AC148" s="23">
        <v>50</v>
      </c>
      <c r="AD148" s="22">
        <v>15.24</v>
      </c>
      <c r="AE148" s="23">
        <v>50</v>
      </c>
      <c r="AF148" s="22">
        <v>48.99</v>
      </c>
      <c r="AG148" s="23">
        <v>50</v>
      </c>
      <c r="AH148" s="22">
        <v>62.64</v>
      </c>
      <c r="AI148" s="23">
        <v>50</v>
      </c>
      <c r="AJ148" s="25">
        <v>57.77</v>
      </c>
      <c r="AK148" s="23">
        <v>50</v>
      </c>
      <c r="AL148" s="22">
        <v>9.3000000000000007</v>
      </c>
      <c r="AM148" s="23">
        <v>50</v>
      </c>
      <c r="AN148" s="22">
        <v>14.3673</v>
      </c>
      <c r="AO148" s="23">
        <v>50</v>
      </c>
      <c r="AP148" s="22">
        <v>29.62</v>
      </c>
      <c r="AQ148" s="23">
        <v>50</v>
      </c>
      <c r="AR148" s="22">
        <v>28.5</v>
      </c>
      <c r="AS148" s="23">
        <v>50</v>
      </c>
    </row>
    <row r="149" spans="2:45" x14ac:dyDescent="0.3">
      <c r="B149" s="22">
        <v>6.47</v>
      </c>
      <c r="C149" s="23">
        <v>49</v>
      </c>
      <c r="D149" s="22">
        <v>7.83</v>
      </c>
      <c r="E149" s="23">
        <v>49</v>
      </c>
      <c r="F149" s="22">
        <v>9.51</v>
      </c>
      <c r="G149" s="23">
        <v>49</v>
      </c>
      <c r="H149" s="22">
        <v>11.95</v>
      </c>
      <c r="I149" s="23">
        <v>49</v>
      </c>
      <c r="J149" s="22">
        <v>2.5232000000000001</v>
      </c>
      <c r="K149" s="23">
        <v>49</v>
      </c>
      <c r="L149" s="22">
        <v>6.2527999999999997</v>
      </c>
      <c r="M149" s="23">
        <v>49</v>
      </c>
      <c r="N149" s="22">
        <v>7.43</v>
      </c>
      <c r="O149" s="23">
        <v>49</v>
      </c>
      <c r="P149" s="22">
        <v>8.86</v>
      </c>
      <c r="Q149" s="23">
        <v>49</v>
      </c>
      <c r="R149" s="22">
        <v>11.31</v>
      </c>
      <c r="S149" s="23">
        <v>49</v>
      </c>
      <c r="T149" s="22">
        <v>28.22</v>
      </c>
      <c r="U149" s="23">
        <v>49</v>
      </c>
      <c r="V149" s="22">
        <v>1.78</v>
      </c>
      <c r="W149" s="23">
        <v>49</v>
      </c>
      <c r="X149" s="22">
        <v>3.78</v>
      </c>
      <c r="Y149" s="23">
        <v>49</v>
      </c>
      <c r="Z149" s="22">
        <v>6.38</v>
      </c>
      <c r="AA149" s="23">
        <v>49</v>
      </c>
      <c r="AB149" s="22">
        <v>13.05</v>
      </c>
      <c r="AC149" s="23">
        <v>49</v>
      </c>
      <c r="AD149" s="22">
        <v>14.59</v>
      </c>
      <c r="AE149" s="23">
        <v>49</v>
      </c>
      <c r="AF149" s="22">
        <v>46.87</v>
      </c>
      <c r="AG149" s="23">
        <v>49</v>
      </c>
      <c r="AH149" s="22">
        <v>60.31</v>
      </c>
      <c r="AI149" s="23">
        <v>49</v>
      </c>
      <c r="AJ149" s="25">
        <v>53.9</v>
      </c>
      <c r="AK149" s="23">
        <v>49</v>
      </c>
      <c r="AL149" s="22">
        <v>9.4060000000000006</v>
      </c>
      <c r="AM149" s="23">
        <v>49</v>
      </c>
      <c r="AN149" s="31">
        <v>14.597799999999999</v>
      </c>
      <c r="AO149" s="23">
        <v>49</v>
      </c>
      <c r="AP149" s="22">
        <v>29.76</v>
      </c>
      <c r="AQ149" s="23">
        <v>49</v>
      </c>
      <c r="AR149" s="22">
        <v>28.54</v>
      </c>
      <c r="AS149" s="23">
        <v>49</v>
      </c>
    </row>
    <row r="150" spans="2:45" x14ac:dyDescent="0.3">
      <c r="B150" s="22">
        <v>6.52</v>
      </c>
      <c r="C150" s="23">
        <v>48</v>
      </c>
      <c r="D150" s="22">
        <v>7.92</v>
      </c>
      <c r="E150" s="23">
        <v>48</v>
      </c>
      <c r="F150" s="22">
        <v>9.59</v>
      </c>
      <c r="G150" s="23">
        <v>48</v>
      </c>
      <c r="H150" s="22">
        <v>12.05</v>
      </c>
      <c r="I150" s="23">
        <v>48</v>
      </c>
      <c r="J150" s="22">
        <v>2.5398999999999998</v>
      </c>
      <c r="K150" s="23">
        <v>48</v>
      </c>
      <c r="L150" s="22">
        <v>6.3246000000000002</v>
      </c>
      <c r="M150" s="23">
        <v>48</v>
      </c>
      <c r="N150" s="22">
        <v>7.51</v>
      </c>
      <c r="O150" s="23">
        <v>48</v>
      </c>
      <c r="P150" s="22">
        <v>8.9600000000000009</v>
      </c>
      <c r="Q150" s="23">
        <v>48</v>
      </c>
      <c r="R150" s="22">
        <v>11.42</v>
      </c>
      <c r="S150" s="23">
        <v>48</v>
      </c>
      <c r="T150" s="22">
        <v>28.66</v>
      </c>
      <c r="U150" s="23">
        <v>48</v>
      </c>
      <c r="V150" s="22">
        <v>1.76</v>
      </c>
      <c r="W150" s="23">
        <v>48</v>
      </c>
      <c r="X150" s="22">
        <v>3.66</v>
      </c>
      <c r="Y150" s="23">
        <v>48</v>
      </c>
      <c r="Z150" s="22">
        <v>6.18</v>
      </c>
      <c r="AA150" s="23">
        <v>48</v>
      </c>
      <c r="AB150" s="22">
        <v>12.79</v>
      </c>
      <c r="AC150" s="23">
        <v>48</v>
      </c>
      <c r="AD150" s="22">
        <v>13.94</v>
      </c>
      <c r="AE150" s="23">
        <v>48</v>
      </c>
      <c r="AF150" s="22">
        <v>44.75</v>
      </c>
      <c r="AG150" s="23">
        <v>48</v>
      </c>
      <c r="AH150" s="22">
        <v>57.98</v>
      </c>
      <c r="AI150" s="23">
        <v>48</v>
      </c>
      <c r="AJ150" s="25">
        <v>50.02</v>
      </c>
      <c r="AK150" s="23">
        <v>48</v>
      </c>
      <c r="AL150" s="22">
        <v>9.5120000000000005</v>
      </c>
      <c r="AM150" s="23">
        <v>48</v>
      </c>
      <c r="AN150" s="22">
        <v>15.228400000000001</v>
      </c>
      <c r="AO150" s="23">
        <v>48</v>
      </c>
      <c r="AP150" s="22">
        <v>29.89</v>
      </c>
      <c r="AQ150" s="23">
        <v>48</v>
      </c>
      <c r="AR150" s="22">
        <v>28.58</v>
      </c>
      <c r="AS150" s="23">
        <v>48</v>
      </c>
    </row>
    <row r="151" spans="2:45" x14ac:dyDescent="0.3">
      <c r="B151" s="22">
        <v>6.57</v>
      </c>
      <c r="C151" s="23">
        <v>47</v>
      </c>
      <c r="D151" s="22">
        <v>8</v>
      </c>
      <c r="E151" s="23">
        <v>47</v>
      </c>
      <c r="F151" s="22">
        <v>9.66</v>
      </c>
      <c r="G151" s="23">
        <v>47</v>
      </c>
      <c r="H151" s="22">
        <v>12.14</v>
      </c>
      <c r="I151" s="23">
        <v>47</v>
      </c>
      <c r="J151" s="22">
        <v>2.5566</v>
      </c>
      <c r="K151" s="23">
        <v>47</v>
      </c>
      <c r="L151" s="22">
        <v>6.3963999999999999</v>
      </c>
      <c r="M151" s="23">
        <v>47</v>
      </c>
      <c r="N151" s="22">
        <v>7.59</v>
      </c>
      <c r="O151" s="23">
        <v>47</v>
      </c>
      <c r="P151" s="22">
        <v>9.07</v>
      </c>
      <c r="Q151" s="23">
        <v>47</v>
      </c>
      <c r="R151" s="22">
        <v>11.54</v>
      </c>
      <c r="S151" s="23">
        <v>47</v>
      </c>
      <c r="T151" s="22">
        <v>29.11</v>
      </c>
      <c r="U151" s="23">
        <v>47</v>
      </c>
      <c r="V151" s="22">
        <v>1.74</v>
      </c>
      <c r="W151" s="23">
        <v>47</v>
      </c>
      <c r="X151" s="22">
        <v>3.54</v>
      </c>
      <c r="Y151" s="23">
        <v>47</v>
      </c>
      <c r="Z151" s="22">
        <v>5.99</v>
      </c>
      <c r="AA151" s="23">
        <v>47</v>
      </c>
      <c r="AB151" s="22">
        <v>12.52</v>
      </c>
      <c r="AC151" s="23">
        <v>47</v>
      </c>
      <c r="AD151" s="22">
        <v>13.3</v>
      </c>
      <c r="AE151" s="23">
        <v>47</v>
      </c>
      <c r="AF151" s="22">
        <v>42.64</v>
      </c>
      <c r="AG151" s="23">
        <v>47</v>
      </c>
      <c r="AH151" s="22">
        <v>55.66</v>
      </c>
      <c r="AI151" s="23">
        <v>47</v>
      </c>
      <c r="AJ151" s="25">
        <v>46.15</v>
      </c>
      <c r="AK151" s="23">
        <v>47</v>
      </c>
      <c r="AL151" s="22">
        <v>10.018000000000001</v>
      </c>
      <c r="AM151" s="23">
        <v>47</v>
      </c>
      <c r="AN151" s="22">
        <v>15.4589</v>
      </c>
      <c r="AO151" s="23">
        <v>47</v>
      </c>
      <c r="AP151" s="22">
        <v>30.03</v>
      </c>
      <c r="AQ151" s="23">
        <v>47</v>
      </c>
      <c r="AR151" s="22">
        <v>28.63</v>
      </c>
      <c r="AS151" s="23">
        <v>47</v>
      </c>
    </row>
    <row r="152" spans="2:45" ht="15" thickBot="1" x14ac:dyDescent="0.35">
      <c r="B152" s="26">
        <v>6.62</v>
      </c>
      <c r="C152" s="27">
        <v>46</v>
      </c>
      <c r="D152" s="26">
        <v>8.09</v>
      </c>
      <c r="E152" s="27">
        <v>46</v>
      </c>
      <c r="F152" s="26">
        <v>9.74</v>
      </c>
      <c r="G152" s="27">
        <v>46</v>
      </c>
      <c r="H152" s="26">
        <v>12.24</v>
      </c>
      <c r="I152" s="27">
        <v>46</v>
      </c>
      <c r="J152" s="26">
        <v>2.5733000000000001</v>
      </c>
      <c r="K152" s="27">
        <v>46</v>
      </c>
      <c r="L152" s="26">
        <v>6.4682000000000004</v>
      </c>
      <c r="M152" s="27">
        <v>46</v>
      </c>
      <c r="N152" s="26">
        <v>7.67</v>
      </c>
      <c r="O152" s="27">
        <v>46</v>
      </c>
      <c r="P152" s="26">
        <v>9.17</v>
      </c>
      <c r="Q152" s="27">
        <v>46</v>
      </c>
      <c r="R152" s="26">
        <v>11.65</v>
      </c>
      <c r="S152" s="27">
        <v>46</v>
      </c>
      <c r="T152" s="26">
        <v>29.55</v>
      </c>
      <c r="U152" s="27">
        <v>46</v>
      </c>
      <c r="V152" s="26">
        <v>1.72</v>
      </c>
      <c r="W152" s="27">
        <v>46</v>
      </c>
      <c r="X152" s="26">
        <v>3.42</v>
      </c>
      <c r="Y152" s="27">
        <v>46</v>
      </c>
      <c r="Z152" s="26">
        <v>5.79</v>
      </c>
      <c r="AA152" s="27">
        <v>46</v>
      </c>
      <c r="AB152" s="26">
        <v>12.26</v>
      </c>
      <c r="AC152" s="27">
        <v>46</v>
      </c>
      <c r="AD152" s="26">
        <v>12.65</v>
      </c>
      <c r="AE152" s="27">
        <v>46</v>
      </c>
      <c r="AF152" s="26">
        <v>40.520000000000003</v>
      </c>
      <c r="AG152" s="27">
        <v>46</v>
      </c>
      <c r="AH152" s="26">
        <v>53.33</v>
      </c>
      <c r="AI152" s="27">
        <v>46</v>
      </c>
      <c r="AJ152" s="28">
        <v>42.27</v>
      </c>
      <c r="AK152" s="27">
        <v>46</v>
      </c>
      <c r="AL152" s="26">
        <v>10.124000000000001</v>
      </c>
      <c r="AM152" s="27">
        <v>46</v>
      </c>
      <c r="AN152" s="26">
        <v>16.089500000000001</v>
      </c>
      <c r="AO152" s="27">
        <v>46</v>
      </c>
      <c r="AP152" s="26">
        <v>30.16</v>
      </c>
      <c r="AQ152" s="27">
        <v>46</v>
      </c>
      <c r="AR152" s="26">
        <v>28.67</v>
      </c>
      <c r="AS152" s="27">
        <v>46</v>
      </c>
    </row>
    <row r="153" spans="2:45" x14ac:dyDescent="0.3">
      <c r="B153" s="3">
        <v>6.67</v>
      </c>
      <c r="C153" s="2">
        <v>45</v>
      </c>
      <c r="D153" s="3">
        <v>8.17</v>
      </c>
      <c r="E153" s="2">
        <v>45</v>
      </c>
      <c r="F153" s="3">
        <v>9.81</v>
      </c>
      <c r="G153" s="2">
        <v>45</v>
      </c>
      <c r="H153" s="3">
        <v>12.34</v>
      </c>
      <c r="I153" s="2">
        <v>45</v>
      </c>
      <c r="J153" s="3">
        <v>2.59</v>
      </c>
      <c r="K153" s="2">
        <v>45</v>
      </c>
      <c r="L153" s="3">
        <v>6.54</v>
      </c>
      <c r="M153" s="2">
        <v>45</v>
      </c>
      <c r="N153" s="3">
        <v>7.75</v>
      </c>
      <c r="O153" s="2">
        <v>45</v>
      </c>
      <c r="P153" s="3">
        <v>9.2799999999999994</v>
      </c>
      <c r="Q153" s="2">
        <v>45</v>
      </c>
      <c r="R153" s="3">
        <v>11.77</v>
      </c>
      <c r="S153" s="2">
        <v>45</v>
      </c>
      <c r="T153" s="3">
        <v>30</v>
      </c>
      <c r="U153" s="2">
        <v>45</v>
      </c>
      <c r="V153" s="3">
        <v>1.7</v>
      </c>
      <c r="W153" s="2">
        <v>45</v>
      </c>
      <c r="X153" s="3">
        <v>3.3</v>
      </c>
      <c r="Y153" s="2">
        <v>45</v>
      </c>
      <c r="Z153" s="3">
        <v>5.6</v>
      </c>
      <c r="AA153" s="2">
        <v>45</v>
      </c>
      <c r="AB153" s="3">
        <v>12</v>
      </c>
      <c r="AC153" s="2">
        <v>45</v>
      </c>
      <c r="AD153" s="3">
        <v>12</v>
      </c>
      <c r="AE153" s="2">
        <v>45</v>
      </c>
      <c r="AF153" s="3">
        <v>38.4</v>
      </c>
      <c r="AG153" s="2">
        <v>45</v>
      </c>
      <c r="AH153" s="3">
        <v>51</v>
      </c>
      <c r="AI153" s="2">
        <v>45</v>
      </c>
      <c r="AJ153" s="17">
        <v>38.4</v>
      </c>
      <c r="AK153" s="2">
        <v>45</v>
      </c>
      <c r="AL153" s="3">
        <v>10.23</v>
      </c>
      <c r="AM153" s="2">
        <v>45</v>
      </c>
      <c r="AN153" s="3">
        <v>16.32</v>
      </c>
      <c r="AO153" s="2">
        <v>45</v>
      </c>
      <c r="AP153" s="3">
        <v>30.3</v>
      </c>
      <c r="AQ153" s="2">
        <v>45</v>
      </c>
      <c r="AR153" s="3">
        <v>28.71</v>
      </c>
      <c r="AS153" s="2">
        <v>45</v>
      </c>
    </row>
    <row r="154" spans="2:45" x14ac:dyDescent="0.3">
      <c r="B154" s="5">
        <v>6.72</v>
      </c>
      <c r="C154" s="4">
        <v>44</v>
      </c>
      <c r="D154" s="5">
        <v>8.2200000000000006</v>
      </c>
      <c r="E154" s="4">
        <v>44</v>
      </c>
      <c r="F154" s="5">
        <v>9.8800000000000008</v>
      </c>
      <c r="G154" s="4">
        <v>44</v>
      </c>
      <c r="H154" s="5">
        <v>12.43</v>
      </c>
      <c r="I154" s="4">
        <v>44</v>
      </c>
      <c r="J154" s="5">
        <v>3.0091999999999999</v>
      </c>
      <c r="K154" s="4">
        <v>44</v>
      </c>
      <c r="L154" s="5">
        <v>7.0144000000000002</v>
      </c>
      <c r="M154" s="4">
        <v>44</v>
      </c>
      <c r="N154" s="5">
        <v>7.83</v>
      </c>
      <c r="O154" s="4">
        <v>44</v>
      </c>
      <c r="P154" s="5">
        <v>9.36</v>
      </c>
      <c r="Q154" s="4">
        <v>44</v>
      </c>
      <c r="R154" s="5">
        <v>11.91</v>
      </c>
      <c r="S154" s="4">
        <v>44</v>
      </c>
      <c r="T154" s="5">
        <v>30.24</v>
      </c>
      <c r="U154" s="4">
        <v>44</v>
      </c>
      <c r="V154" s="5">
        <v>1.68</v>
      </c>
      <c r="W154" s="4">
        <v>44</v>
      </c>
      <c r="X154" s="5">
        <v>3.25</v>
      </c>
      <c r="Y154" s="4">
        <v>44</v>
      </c>
      <c r="Z154" s="5">
        <v>5.53</v>
      </c>
      <c r="AA154" s="4">
        <v>44</v>
      </c>
      <c r="AB154" s="5">
        <v>11.87</v>
      </c>
      <c r="AC154" s="4">
        <v>44</v>
      </c>
      <c r="AD154" s="5">
        <v>11.79</v>
      </c>
      <c r="AE154" s="4">
        <v>44</v>
      </c>
      <c r="AF154" s="5">
        <v>37.54</v>
      </c>
      <c r="AG154" s="4">
        <v>44</v>
      </c>
      <c r="AH154" s="5">
        <v>49.78</v>
      </c>
      <c r="AI154" s="4">
        <v>44</v>
      </c>
      <c r="AJ154" s="18">
        <v>37.479999999999997</v>
      </c>
      <c r="AK154" s="4">
        <v>44</v>
      </c>
      <c r="AL154" s="5">
        <v>10.3108</v>
      </c>
      <c r="AM154" s="4">
        <v>44</v>
      </c>
      <c r="AN154" s="5">
        <v>16.463200000000001</v>
      </c>
      <c r="AO154" s="4">
        <v>44</v>
      </c>
      <c r="AP154" s="5">
        <v>30.43</v>
      </c>
      <c r="AQ154" s="4">
        <v>44</v>
      </c>
      <c r="AR154" s="5">
        <v>28.84</v>
      </c>
      <c r="AS154" s="4">
        <v>44</v>
      </c>
    </row>
    <row r="155" spans="2:45" x14ac:dyDescent="0.3">
      <c r="B155" s="5">
        <v>6.77</v>
      </c>
      <c r="C155" s="4">
        <v>43</v>
      </c>
      <c r="D155" s="5">
        <v>8.27</v>
      </c>
      <c r="E155" s="4">
        <v>43</v>
      </c>
      <c r="F155" s="5">
        <v>9.9600000000000009</v>
      </c>
      <c r="G155" s="4">
        <v>43</v>
      </c>
      <c r="H155" s="5">
        <v>12.53</v>
      </c>
      <c r="I155" s="4">
        <v>43</v>
      </c>
      <c r="J155" s="5">
        <v>3.0284</v>
      </c>
      <c r="K155" s="4">
        <v>43</v>
      </c>
      <c r="L155" s="5">
        <v>7.0888</v>
      </c>
      <c r="M155" s="4">
        <v>43</v>
      </c>
      <c r="N155" s="5">
        <v>7.91</v>
      </c>
      <c r="O155" s="4">
        <v>43</v>
      </c>
      <c r="P155" s="5">
        <v>9.4499999999999993</v>
      </c>
      <c r="Q155" s="4">
        <v>43</v>
      </c>
      <c r="R155" s="5">
        <v>12.04</v>
      </c>
      <c r="S155" s="4">
        <v>43</v>
      </c>
      <c r="T155" s="5">
        <v>30.49</v>
      </c>
      <c r="U155" s="4">
        <v>43</v>
      </c>
      <c r="V155" s="5">
        <v>1.66</v>
      </c>
      <c r="W155" s="4">
        <v>43</v>
      </c>
      <c r="X155" s="5">
        <v>3.2</v>
      </c>
      <c r="Y155" s="4">
        <v>43</v>
      </c>
      <c r="Z155" s="5">
        <v>5.46</v>
      </c>
      <c r="AA155" s="4">
        <v>43</v>
      </c>
      <c r="AB155" s="5">
        <v>11.74</v>
      </c>
      <c r="AC155" s="4">
        <v>43</v>
      </c>
      <c r="AD155" s="5">
        <v>11.58</v>
      </c>
      <c r="AE155" s="4">
        <v>43</v>
      </c>
      <c r="AF155" s="5">
        <v>36.69</v>
      </c>
      <c r="AG155" s="4">
        <v>43</v>
      </c>
      <c r="AH155" s="5">
        <v>48.56</v>
      </c>
      <c r="AI155" s="4">
        <v>43</v>
      </c>
      <c r="AJ155" s="18">
        <v>36.549999999999997</v>
      </c>
      <c r="AK155" s="4">
        <v>43</v>
      </c>
      <c r="AL155" s="5">
        <v>10.3916</v>
      </c>
      <c r="AM155" s="4">
        <v>43</v>
      </c>
      <c r="AN155" s="5">
        <v>17.006399999999999</v>
      </c>
      <c r="AO155" s="4">
        <v>43</v>
      </c>
      <c r="AP155" s="5">
        <v>30.56</v>
      </c>
      <c r="AQ155" s="4">
        <v>43</v>
      </c>
      <c r="AR155" s="5">
        <v>28.97</v>
      </c>
      <c r="AS155" s="4">
        <v>43</v>
      </c>
    </row>
    <row r="156" spans="2:45" x14ac:dyDescent="0.3">
      <c r="B156" s="5">
        <v>6.82</v>
      </c>
      <c r="C156" s="4">
        <v>42</v>
      </c>
      <c r="D156" s="5">
        <v>8.32</v>
      </c>
      <c r="E156" s="4">
        <v>42</v>
      </c>
      <c r="F156" s="5">
        <v>10.029999999999999</v>
      </c>
      <c r="G156" s="4">
        <v>42</v>
      </c>
      <c r="H156" s="5">
        <v>12.62</v>
      </c>
      <c r="I156" s="4">
        <v>42</v>
      </c>
      <c r="J156" s="5">
        <v>3.0476000000000001</v>
      </c>
      <c r="K156" s="4">
        <v>42</v>
      </c>
      <c r="L156" s="5">
        <v>7.1631999999999998</v>
      </c>
      <c r="M156" s="4">
        <v>42</v>
      </c>
      <c r="N156" s="5">
        <v>7.98</v>
      </c>
      <c r="O156" s="4">
        <v>42</v>
      </c>
      <c r="P156" s="5">
        <v>9.5299999999999994</v>
      </c>
      <c r="Q156" s="4">
        <v>42</v>
      </c>
      <c r="R156" s="5">
        <v>12.18</v>
      </c>
      <c r="S156" s="4">
        <v>42</v>
      </c>
      <c r="T156" s="5">
        <v>30.73</v>
      </c>
      <c r="U156" s="4">
        <v>42</v>
      </c>
      <c r="V156" s="5">
        <v>1.65</v>
      </c>
      <c r="W156" s="4">
        <v>42</v>
      </c>
      <c r="X156" s="5">
        <v>3.16</v>
      </c>
      <c r="Y156" s="4">
        <v>42</v>
      </c>
      <c r="Z156" s="5">
        <v>5.38</v>
      </c>
      <c r="AA156" s="4">
        <v>42</v>
      </c>
      <c r="AB156" s="5">
        <v>11.62</v>
      </c>
      <c r="AC156" s="4">
        <v>42</v>
      </c>
      <c r="AD156" s="5">
        <v>11.36</v>
      </c>
      <c r="AE156" s="4">
        <v>42</v>
      </c>
      <c r="AF156" s="5">
        <v>35.83</v>
      </c>
      <c r="AG156" s="4">
        <v>42</v>
      </c>
      <c r="AH156" s="5">
        <v>47.34</v>
      </c>
      <c r="AI156" s="4">
        <v>42</v>
      </c>
      <c r="AJ156" s="18">
        <v>35.630000000000003</v>
      </c>
      <c r="AK156" s="4">
        <v>42</v>
      </c>
      <c r="AL156" s="5">
        <v>10.4724</v>
      </c>
      <c r="AM156" s="4">
        <v>42</v>
      </c>
      <c r="AN156" s="5">
        <v>17.1496</v>
      </c>
      <c r="AO156" s="4">
        <v>42</v>
      </c>
      <c r="AP156" s="5">
        <v>30.68</v>
      </c>
      <c r="AQ156" s="4">
        <v>42</v>
      </c>
      <c r="AR156" s="5">
        <v>29.1</v>
      </c>
      <c r="AS156" s="4">
        <v>42</v>
      </c>
    </row>
    <row r="157" spans="2:45" x14ac:dyDescent="0.3">
      <c r="B157" s="5">
        <v>6.87</v>
      </c>
      <c r="C157" s="4">
        <v>41</v>
      </c>
      <c r="D157" s="5">
        <v>8.3699999999999992</v>
      </c>
      <c r="E157" s="4">
        <v>41</v>
      </c>
      <c r="F157" s="5">
        <v>10.11</v>
      </c>
      <c r="G157" s="4">
        <v>41</v>
      </c>
      <c r="H157" s="5">
        <v>12.72</v>
      </c>
      <c r="I157" s="4">
        <v>41</v>
      </c>
      <c r="J157" s="5">
        <v>3.0668000000000002</v>
      </c>
      <c r="K157" s="4">
        <v>41</v>
      </c>
      <c r="L157" s="5">
        <v>7.2375999999999996</v>
      </c>
      <c r="M157" s="4">
        <v>41</v>
      </c>
      <c r="N157" s="5">
        <v>8.06</v>
      </c>
      <c r="O157" s="4">
        <v>41</v>
      </c>
      <c r="P157" s="5">
        <v>9.6199999999999992</v>
      </c>
      <c r="Q157" s="4">
        <v>41</v>
      </c>
      <c r="R157" s="5">
        <v>12.32</v>
      </c>
      <c r="S157" s="4">
        <v>41</v>
      </c>
      <c r="T157" s="5">
        <v>30.98</v>
      </c>
      <c r="U157" s="4">
        <v>41</v>
      </c>
      <c r="V157" s="5">
        <v>1.63</v>
      </c>
      <c r="W157" s="4">
        <v>41</v>
      </c>
      <c r="X157" s="5">
        <v>3.11</v>
      </c>
      <c r="Y157" s="4">
        <v>41</v>
      </c>
      <c r="Z157" s="5">
        <v>5.31</v>
      </c>
      <c r="AA157" s="4">
        <v>41</v>
      </c>
      <c r="AB157" s="5">
        <v>11.49</v>
      </c>
      <c r="AC157" s="4">
        <v>41</v>
      </c>
      <c r="AD157" s="5">
        <v>11.15</v>
      </c>
      <c r="AE157" s="4">
        <v>41</v>
      </c>
      <c r="AF157" s="5">
        <v>34.979999999999997</v>
      </c>
      <c r="AG157" s="4">
        <v>41</v>
      </c>
      <c r="AH157" s="5">
        <v>46.12</v>
      </c>
      <c r="AI157" s="4">
        <v>41</v>
      </c>
      <c r="AJ157" s="18">
        <v>34.700000000000003</v>
      </c>
      <c r="AK157" s="4">
        <v>41</v>
      </c>
      <c r="AL157" s="5">
        <v>10.5532</v>
      </c>
      <c r="AM157" s="4">
        <v>41</v>
      </c>
      <c r="AN157" s="5">
        <v>17.2928</v>
      </c>
      <c r="AO157" s="4">
        <v>41</v>
      </c>
      <c r="AP157" s="5">
        <v>30.81</v>
      </c>
      <c r="AQ157" s="4">
        <v>41</v>
      </c>
      <c r="AR157" s="5">
        <v>29.23</v>
      </c>
      <c r="AS157" s="4">
        <v>41</v>
      </c>
    </row>
    <row r="158" spans="2:45" x14ac:dyDescent="0.3">
      <c r="B158" s="7">
        <v>6.92</v>
      </c>
      <c r="C158" s="6">
        <v>40</v>
      </c>
      <c r="D158" s="7">
        <v>8.42</v>
      </c>
      <c r="E158" s="6">
        <v>40</v>
      </c>
      <c r="F158" s="7">
        <v>10.18</v>
      </c>
      <c r="G158" s="6">
        <v>40</v>
      </c>
      <c r="H158" s="7">
        <v>12.81</v>
      </c>
      <c r="I158" s="6">
        <v>40</v>
      </c>
      <c r="J158" s="7">
        <v>3.0859999999999999</v>
      </c>
      <c r="K158" s="6">
        <v>40</v>
      </c>
      <c r="L158" s="7">
        <v>7.3120000000000003</v>
      </c>
      <c r="M158" s="6">
        <v>40</v>
      </c>
      <c r="N158" s="7">
        <v>8.14</v>
      </c>
      <c r="O158" s="6">
        <v>40</v>
      </c>
      <c r="P158" s="7">
        <v>9.6999999999999993</v>
      </c>
      <c r="Q158" s="6">
        <v>40</v>
      </c>
      <c r="R158" s="7">
        <v>12.46</v>
      </c>
      <c r="S158" s="6">
        <v>40</v>
      </c>
      <c r="T158" s="7">
        <v>31.22</v>
      </c>
      <c r="U158" s="6">
        <v>40</v>
      </c>
      <c r="V158" s="7">
        <v>1.61</v>
      </c>
      <c r="W158" s="6">
        <v>40</v>
      </c>
      <c r="X158" s="7">
        <v>3.06</v>
      </c>
      <c r="Y158" s="6">
        <v>40</v>
      </c>
      <c r="Z158" s="7">
        <v>5.24</v>
      </c>
      <c r="AA158" s="6">
        <v>40</v>
      </c>
      <c r="AB158" s="7">
        <v>11.36</v>
      </c>
      <c r="AC158" s="6">
        <v>40</v>
      </c>
      <c r="AD158" s="7">
        <v>10.94</v>
      </c>
      <c r="AE158" s="6">
        <v>40</v>
      </c>
      <c r="AF158" s="7">
        <v>34.119999999999997</v>
      </c>
      <c r="AG158" s="6">
        <v>40</v>
      </c>
      <c r="AH158" s="7">
        <v>44.9</v>
      </c>
      <c r="AI158" s="6">
        <v>40</v>
      </c>
      <c r="AJ158" s="19">
        <v>33.78</v>
      </c>
      <c r="AK158" s="6">
        <v>40</v>
      </c>
      <c r="AL158" s="7">
        <v>11.034000000000001</v>
      </c>
      <c r="AM158" s="6">
        <v>40</v>
      </c>
      <c r="AN158" s="7">
        <v>17.436</v>
      </c>
      <c r="AO158" s="6">
        <v>40</v>
      </c>
      <c r="AP158" s="7">
        <v>30.94</v>
      </c>
      <c r="AQ158" s="6">
        <v>40</v>
      </c>
      <c r="AR158" s="7">
        <v>29.35</v>
      </c>
      <c r="AS158" s="6">
        <v>40</v>
      </c>
    </row>
    <row r="159" spans="2:45" x14ac:dyDescent="0.3">
      <c r="B159" s="5">
        <v>6.97</v>
      </c>
      <c r="C159" s="4">
        <v>39</v>
      </c>
      <c r="D159" s="5">
        <v>8.4700000000000006</v>
      </c>
      <c r="E159" s="4">
        <v>39</v>
      </c>
      <c r="F159" s="5">
        <v>10.26</v>
      </c>
      <c r="G159" s="4">
        <v>39</v>
      </c>
      <c r="H159" s="5">
        <v>12.91</v>
      </c>
      <c r="I159" s="4">
        <v>39</v>
      </c>
      <c r="J159" s="5">
        <v>3.1052</v>
      </c>
      <c r="K159" s="4">
        <v>39</v>
      </c>
      <c r="L159" s="5">
        <v>7.3864000000000001</v>
      </c>
      <c r="M159" s="4">
        <v>39</v>
      </c>
      <c r="N159" s="5">
        <v>8.2200000000000006</v>
      </c>
      <c r="O159" s="4">
        <v>39</v>
      </c>
      <c r="P159" s="5">
        <v>9.7899999999999991</v>
      </c>
      <c r="Q159" s="4">
        <v>39</v>
      </c>
      <c r="R159" s="5">
        <v>12.59</v>
      </c>
      <c r="S159" s="4">
        <v>39</v>
      </c>
      <c r="T159" s="5">
        <v>31.46</v>
      </c>
      <c r="U159" s="4">
        <v>39</v>
      </c>
      <c r="V159" s="5">
        <v>1.59</v>
      </c>
      <c r="W159" s="4">
        <v>39</v>
      </c>
      <c r="X159" s="5">
        <v>3.01</v>
      </c>
      <c r="Y159" s="4">
        <v>39</v>
      </c>
      <c r="Z159" s="5">
        <v>5.17</v>
      </c>
      <c r="AA159" s="4">
        <v>39</v>
      </c>
      <c r="AB159" s="5">
        <v>11.23</v>
      </c>
      <c r="AC159" s="4">
        <v>39</v>
      </c>
      <c r="AD159" s="5">
        <v>10.73</v>
      </c>
      <c r="AE159" s="4">
        <v>39</v>
      </c>
      <c r="AF159" s="5">
        <v>33.26</v>
      </c>
      <c r="AG159" s="4">
        <v>39</v>
      </c>
      <c r="AH159" s="5">
        <v>43.68</v>
      </c>
      <c r="AI159" s="4">
        <v>39</v>
      </c>
      <c r="AJ159" s="18">
        <v>32.86</v>
      </c>
      <c r="AK159" s="4">
        <v>39</v>
      </c>
      <c r="AL159" s="5">
        <v>11.114800000000001</v>
      </c>
      <c r="AM159" s="4">
        <v>39</v>
      </c>
      <c r="AN159" s="5">
        <v>17.5792</v>
      </c>
      <c r="AO159" s="4">
        <v>39</v>
      </c>
      <c r="AP159" s="5">
        <v>31.07</v>
      </c>
      <c r="AQ159" s="4">
        <v>39</v>
      </c>
      <c r="AR159" s="5">
        <v>29.48</v>
      </c>
      <c r="AS159" s="4">
        <v>39</v>
      </c>
    </row>
    <row r="160" spans="2:45" x14ac:dyDescent="0.3">
      <c r="B160" s="5">
        <v>7.01</v>
      </c>
      <c r="C160" s="4">
        <v>38</v>
      </c>
      <c r="D160" s="5">
        <v>8.51</v>
      </c>
      <c r="E160" s="4">
        <v>38</v>
      </c>
      <c r="F160" s="5">
        <v>10.33</v>
      </c>
      <c r="G160" s="4">
        <v>38</v>
      </c>
      <c r="H160" s="5">
        <v>13</v>
      </c>
      <c r="I160" s="4">
        <v>38</v>
      </c>
      <c r="J160" s="5">
        <v>3.1244000000000001</v>
      </c>
      <c r="K160" s="4">
        <v>38</v>
      </c>
      <c r="L160" s="5">
        <v>7.4607999999999999</v>
      </c>
      <c r="M160" s="4">
        <v>38</v>
      </c>
      <c r="N160" s="5">
        <v>8.3000000000000007</v>
      </c>
      <c r="O160" s="4">
        <v>38</v>
      </c>
      <c r="P160" s="5">
        <v>9.8699999999999992</v>
      </c>
      <c r="Q160" s="4">
        <v>38</v>
      </c>
      <c r="R160" s="5">
        <v>12.73</v>
      </c>
      <c r="S160" s="4">
        <v>38</v>
      </c>
      <c r="T160" s="5">
        <v>31.71</v>
      </c>
      <c r="U160" s="4">
        <v>38</v>
      </c>
      <c r="V160" s="5">
        <v>1.58</v>
      </c>
      <c r="W160" s="4">
        <v>38</v>
      </c>
      <c r="X160" s="5">
        <v>2.96</v>
      </c>
      <c r="Y160" s="4">
        <v>38</v>
      </c>
      <c r="Z160" s="5">
        <v>5.0999999999999996</v>
      </c>
      <c r="AA160" s="4">
        <v>38</v>
      </c>
      <c r="AB160" s="5">
        <v>11.1</v>
      </c>
      <c r="AC160" s="4">
        <v>38</v>
      </c>
      <c r="AD160" s="5">
        <v>10.52</v>
      </c>
      <c r="AE160" s="4">
        <v>38</v>
      </c>
      <c r="AF160" s="5">
        <v>32.409999999999997</v>
      </c>
      <c r="AG160" s="4">
        <v>38</v>
      </c>
      <c r="AH160" s="5">
        <v>42.46</v>
      </c>
      <c r="AI160" s="4">
        <v>38</v>
      </c>
      <c r="AJ160" s="18">
        <v>31.93</v>
      </c>
      <c r="AK160" s="4">
        <v>38</v>
      </c>
      <c r="AL160" s="5">
        <v>11.195600000000001</v>
      </c>
      <c r="AM160" s="4">
        <v>38</v>
      </c>
      <c r="AN160" s="5">
        <v>18.122399999999999</v>
      </c>
      <c r="AO160" s="4">
        <v>38</v>
      </c>
      <c r="AP160" s="5">
        <v>31.2</v>
      </c>
      <c r="AQ160" s="4">
        <v>38</v>
      </c>
      <c r="AR160" s="5">
        <v>29.61</v>
      </c>
      <c r="AS160" s="4">
        <v>38</v>
      </c>
    </row>
    <row r="161" spans="2:45" x14ac:dyDescent="0.3">
      <c r="B161" s="5">
        <v>7.06</v>
      </c>
      <c r="C161" s="4">
        <v>37</v>
      </c>
      <c r="D161" s="5">
        <v>8.56</v>
      </c>
      <c r="E161" s="4">
        <v>37</v>
      </c>
      <c r="F161" s="5">
        <v>10.41</v>
      </c>
      <c r="G161" s="4">
        <v>37</v>
      </c>
      <c r="H161" s="5">
        <v>13.1</v>
      </c>
      <c r="I161" s="4">
        <v>37</v>
      </c>
      <c r="J161" s="5">
        <v>3.1436000000000002</v>
      </c>
      <c r="K161" s="4">
        <v>37</v>
      </c>
      <c r="L161" s="5">
        <v>7.5351999999999997</v>
      </c>
      <c r="M161" s="4">
        <v>37</v>
      </c>
      <c r="N161" s="5">
        <v>8.3699999999999992</v>
      </c>
      <c r="O161" s="4">
        <v>37</v>
      </c>
      <c r="P161" s="5">
        <v>9.9600000000000009</v>
      </c>
      <c r="Q161" s="4">
        <v>37</v>
      </c>
      <c r="R161" s="5">
        <v>12.87</v>
      </c>
      <c r="S161" s="4">
        <v>37</v>
      </c>
      <c r="T161" s="5">
        <v>31.95</v>
      </c>
      <c r="U161" s="4">
        <v>37</v>
      </c>
      <c r="V161" s="5">
        <v>1.56</v>
      </c>
      <c r="W161" s="4">
        <v>37</v>
      </c>
      <c r="X161" s="5">
        <v>2.92</v>
      </c>
      <c r="Y161" s="4">
        <v>37</v>
      </c>
      <c r="Z161" s="5">
        <v>5.0199999999999996</v>
      </c>
      <c r="AA161" s="4">
        <v>37</v>
      </c>
      <c r="AB161" s="5">
        <v>10.98</v>
      </c>
      <c r="AC161" s="4">
        <v>37</v>
      </c>
      <c r="AD161" s="5">
        <v>10.3</v>
      </c>
      <c r="AE161" s="4">
        <v>37</v>
      </c>
      <c r="AF161" s="5">
        <v>31.55</v>
      </c>
      <c r="AG161" s="4">
        <v>37</v>
      </c>
      <c r="AH161" s="5">
        <v>41.24</v>
      </c>
      <c r="AI161" s="4">
        <v>37</v>
      </c>
      <c r="AJ161" s="18">
        <v>31.01</v>
      </c>
      <c r="AK161" s="4">
        <v>37</v>
      </c>
      <c r="AL161" s="5">
        <v>11.276400000000001</v>
      </c>
      <c r="AM161" s="4">
        <v>37</v>
      </c>
      <c r="AN161" s="5">
        <v>18.265599999999999</v>
      </c>
      <c r="AO161" s="4">
        <v>37</v>
      </c>
      <c r="AP161" s="5">
        <v>31.32</v>
      </c>
      <c r="AQ161" s="4">
        <v>37</v>
      </c>
      <c r="AR161" s="5">
        <v>29.74</v>
      </c>
      <c r="AS161" s="4">
        <v>37</v>
      </c>
    </row>
    <row r="162" spans="2:45" x14ac:dyDescent="0.3">
      <c r="B162" s="5">
        <v>7.11</v>
      </c>
      <c r="C162" s="4">
        <v>36</v>
      </c>
      <c r="D162" s="5">
        <v>8.61</v>
      </c>
      <c r="E162" s="4">
        <v>36</v>
      </c>
      <c r="F162" s="5">
        <v>10.48</v>
      </c>
      <c r="G162" s="4">
        <v>36</v>
      </c>
      <c r="H162" s="5">
        <v>13.19</v>
      </c>
      <c r="I162" s="4">
        <v>36</v>
      </c>
      <c r="J162" s="5">
        <v>3.1627999999999998</v>
      </c>
      <c r="K162" s="4">
        <v>36</v>
      </c>
      <c r="L162" s="5">
        <v>8.0096000000000007</v>
      </c>
      <c r="M162" s="4">
        <v>36</v>
      </c>
      <c r="N162" s="5">
        <v>8.4499999999999993</v>
      </c>
      <c r="O162" s="4">
        <v>36</v>
      </c>
      <c r="P162" s="5">
        <v>10.039999999999999</v>
      </c>
      <c r="Q162" s="4">
        <v>36</v>
      </c>
      <c r="R162" s="5">
        <v>13</v>
      </c>
      <c r="S162" s="4">
        <v>36</v>
      </c>
      <c r="T162" s="5">
        <v>32.200000000000003</v>
      </c>
      <c r="U162" s="4">
        <v>36</v>
      </c>
      <c r="V162" s="5">
        <v>1.54</v>
      </c>
      <c r="W162" s="4">
        <v>36</v>
      </c>
      <c r="X162" s="5">
        <v>2.87</v>
      </c>
      <c r="Y162" s="4">
        <v>36</v>
      </c>
      <c r="Z162" s="5">
        <v>4.95</v>
      </c>
      <c r="AA162" s="4">
        <v>36</v>
      </c>
      <c r="AB162" s="5">
        <v>10.85</v>
      </c>
      <c r="AC162" s="4">
        <v>36</v>
      </c>
      <c r="AD162" s="5">
        <v>10.09</v>
      </c>
      <c r="AE162" s="4">
        <v>36</v>
      </c>
      <c r="AF162" s="5">
        <v>30.7</v>
      </c>
      <c r="AG162" s="4">
        <v>36</v>
      </c>
      <c r="AH162" s="5">
        <v>40.020000000000003</v>
      </c>
      <c r="AI162" s="4">
        <v>36</v>
      </c>
      <c r="AJ162" s="18">
        <v>30.08</v>
      </c>
      <c r="AK162" s="4">
        <v>36</v>
      </c>
      <c r="AL162" s="5">
        <v>11.357200000000001</v>
      </c>
      <c r="AM162" s="4">
        <v>36</v>
      </c>
      <c r="AN162" s="5">
        <v>18.408799999999999</v>
      </c>
      <c r="AO162" s="4">
        <v>36</v>
      </c>
      <c r="AP162" s="5">
        <v>31.45</v>
      </c>
      <c r="AQ162" s="4">
        <v>36</v>
      </c>
      <c r="AR162" s="5">
        <v>29.87</v>
      </c>
      <c r="AS162" s="4">
        <v>36</v>
      </c>
    </row>
    <row r="163" spans="2:45" x14ac:dyDescent="0.3">
      <c r="B163" s="3">
        <v>7.16</v>
      </c>
      <c r="C163" s="2">
        <v>35</v>
      </c>
      <c r="D163" s="3">
        <v>8.66</v>
      </c>
      <c r="E163" s="2">
        <v>35</v>
      </c>
      <c r="F163" s="3">
        <v>10.55</v>
      </c>
      <c r="G163" s="2">
        <v>35</v>
      </c>
      <c r="H163" s="3">
        <v>13.28</v>
      </c>
      <c r="I163" s="2">
        <v>35</v>
      </c>
      <c r="J163" s="3">
        <v>3.1819999999999999</v>
      </c>
      <c r="K163" s="2">
        <v>35</v>
      </c>
      <c r="L163" s="3">
        <v>8.0839999999999996</v>
      </c>
      <c r="M163" s="2">
        <v>35</v>
      </c>
      <c r="N163" s="3">
        <v>8.5299999999999994</v>
      </c>
      <c r="O163" s="2">
        <v>35</v>
      </c>
      <c r="P163" s="3">
        <v>10.130000000000001</v>
      </c>
      <c r="Q163" s="2">
        <v>35</v>
      </c>
      <c r="R163" s="3">
        <v>13.14</v>
      </c>
      <c r="S163" s="2">
        <v>35</v>
      </c>
      <c r="T163" s="3">
        <v>32.44</v>
      </c>
      <c r="U163" s="2">
        <v>35</v>
      </c>
      <c r="V163" s="3">
        <v>1.52</v>
      </c>
      <c r="W163" s="2">
        <v>35</v>
      </c>
      <c r="X163" s="3">
        <v>2.82</v>
      </c>
      <c r="Y163" s="2">
        <v>35</v>
      </c>
      <c r="Z163" s="3">
        <v>4.88</v>
      </c>
      <c r="AA163" s="2">
        <v>35</v>
      </c>
      <c r="AB163" s="3">
        <v>10.72</v>
      </c>
      <c r="AC163" s="2">
        <v>35</v>
      </c>
      <c r="AD163" s="3">
        <v>9.8800000000000008</v>
      </c>
      <c r="AE163" s="2">
        <v>35</v>
      </c>
      <c r="AF163" s="3">
        <v>29.84</v>
      </c>
      <c r="AG163" s="2">
        <v>35</v>
      </c>
      <c r="AH163" s="3">
        <v>38.799999999999997</v>
      </c>
      <c r="AI163" s="2">
        <v>35</v>
      </c>
      <c r="AJ163" s="17">
        <v>29.16</v>
      </c>
      <c r="AK163" s="2">
        <v>35</v>
      </c>
      <c r="AL163" s="3">
        <v>11.438000000000001</v>
      </c>
      <c r="AM163" s="2">
        <v>35</v>
      </c>
      <c r="AN163" s="3">
        <v>18.552</v>
      </c>
      <c r="AO163" s="2">
        <v>35</v>
      </c>
      <c r="AP163" s="3">
        <v>31.58</v>
      </c>
      <c r="AQ163" s="2">
        <v>35</v>
      </c>
      <c r="AR163" s="3">
        <v>30</v>
      </c>
      <c r="AS163" s="2">
        <v>35</v>
      </c>
    </row>
    <row r="164" spans="2:45" x14ac:dyDescent="0.3">
      <c r="B164" s="5">
        <v>7.21</v>
      </c>
      <c r="C164" s="4">
        <v>34</v>
      </c>
      <c r="D164" s="5">
        <v>8.7100000000000009</v>
      </c>
      <c r="E164" s="4">
        <v>34</v>
      </c>
      <c r="F164" s="5">
        <v>10.63</v>
      </c>
      <c r="G164" s="4">
        <v>34</v>
      </c>
      <c r="H164" s="5">
        <v>13.38</v>
      </c>
      <c r="I164" s="4">
        <v>34</v>
      </c>
      <c r="J164" s="5">
        <v>3.2012</v>
      </c>
      <c r="K164" s="4">
        <v>34</v>
      </c>
      <c r="L164" s="5">
        <v>8.1584000000000003</v>
      </c>
      <c r="M164" s="4">
        <v>34</v>
      </c>
      <c r="N164" s="5">
        <v>8.61</v>
      </c>
      <c r="O164" s="4">
        <v>34</v>
      </c>
      <c r="P164" s="5">
        <v>10.210000000000001</v>
      </c>
      <c r="Q164" s="4">
        <v>34</v>
      </c>
      <c r="R164" s="5">
        <v>13.28</v>
      </c>
      <c r="S164" s="4">
        <v>34</v>
      </c>
      <c r="T164" s="5">
        <v>32.68</v>
      </c>
      <c r="U164" s="4">
        <v>34</v>
      </c>
      <c r="V164" s="5">
        <v>1.51</v>
      </c>
      <c r="W164" s="4">
        <v>34</v>
      </c>
      <c r="X164" s="5">
        <v>2.77</v>
      </c>
      <c r="Y164" s="4">
        <v>34</v>
      </c>
      <c r="Z164" s="5">
        <v>4.8099999999999996</v>
      </c>
      <c r="AA164" s="4">
        <v>34</v>
      </c>
      <c r="AB164" s="5">
        <v>10.59</v>
      </c>
      <c r="AC164" s="4">
        <v>34</v>
      </c>
      <c r="AD164" s="5">
        <v>9.67</v>
      </c>
      <c r="AE164" s="4">
        <v>34</v>
      </c>
      <c r="AF164" s="5">
        <v>28.98</v>
      </c>
      <c r="AG164" s="4">
        <v>34</v>
      </c>
      <c r="AH164" s="5">
        <v>37.58</v>
      </c>
      <c r="AI164" s="4">
        <v>34</v>
      </c>
      <c r="AJ164" s="18">
        <v>28.24</v>
      </c>
      <c r="AK164" s="4">
        <v>34</v>
      </c>
      <c r="AL164" s="5">
        <v>11.518800000000001</v>
      </c>
      <c r="AM164" s="4">
        <v>34</v>
      </c>
      <c r="AN164" s="15">
        <v>19.095199999999998</v>
      </c>
      <c r="AO164" s="4">
        <v>34</v>
      </c>
      <c r="AP164" s="5">
        <v>31.71</v>
      </c>
      <c r="AQ164" s="4">
        <v>34</v>
      </c>
      <c r="AR164" s="5">
        <v>30.13</v>
      </c>
      <c r="AS164" s="4">
        <v>34</v>
      </c>
    </row>
    <row r="165" spans="2:45" x14ac:dyDescent="0.3">
      <c r="B165" s="5">
        <v>7.26</v>
      </c>
      <c r="C165" s="4">
        <v>33</v>
      </c>
      <c r="D165" s="5">
        <v>8.76</v>
      </c>
      <c r="E165" s="4">
        <v>33</v>
      </c>
      <c r="F165" s="5">
        <v>10.7</v>
      </c>
      <c r="G165" s="4">
        <v>33</v>
      </c>
      <c r="H165" s="5">
        <v>13.47</v>
      </c>
      <c r="I165" s="4">
        <v>33</v>
      </c>
      <c r="J165" s="5">
        <v>3.2204000000000002</v>
      </c>
      <c r="K165" s="4">
        <v>33</v>
      </c>
      <c r="L165" s="5">
        <v>8.2327999999999992</v>
      </c>
      <c r="M165" s="4">
        <v>33</v>
      </c>
      <c r="N165" s="5">
        <v>8.69</v>
      </c>
      <c r="O165" s="4">
        <v>33</v>
      </c>
      <c r="P165" s="5">
        <v>10.3</v>
      </c>
      <c r="Q165" s="4">
        <v>33</v>
      </c>
      <c r="R165" s="5">
        <v>13.42</v>
      </c>
      <c r="S165" s="4">
        <v>33</v>
      </c>
      <c r="T165" s="5">
        <v>32.93</v>
      </c>
      <c r="U165" s="4">
        <v>33</v>
      </c>
      <c r="V165" s="5">
        <v>1.49</v>
      </c>
      <c r="W165" s="4">
        <v>33</v>
      </c>
      <c r="X165" s="5">
        <v>2.72</v>
      </c>
      <c r="Y165" s="4">
        <v>33</v>
      </c>
      <c r="Z165" s="5">
        <v>4.74</v>
      </c>
      <c r="AA165" s="4">
        <v>33</v>
      </c>
      <c r="AB165" s="5">
        <v>10.46</v>
      </c>
      <c r="AC165" s="4">
        <v>33</v>
      </c>
      <c r="AD165" s="5">
        <v>9.4600000000000009</v>
      </c>
      <c r="AE165" s="4">
        <v>33</v>
      </c>
      <c r="AF165" s="5">
        <v>28.13</v>
      </c>
      <c r="AG165" s="4">
        <v>33</v>
      </c>
      <c r="AH165" s="5">
        <v>36.36</v>
      </c>
      <c r="AI165" s="4">
        <v>33</v>
      </c>
      <c r="AJ165" s="18">
        <v>27.31</v>
      </c>
      <c r="AK165" s="4">
        <v>33</v>
      </c>
      <c r="AL165" s="5">
        <v>11.599600000000001</v>
      </c>
      <c r="AM165" s="4">
        <v>33</v>
      </c>
      <c r="AN165" s="5">
        <v>19.238399999999999</v>
      </c>
      <c r="AO165" s="4">
        <v>33</v>
      </c>
      <c r="AP165" s="5">
        <v>31.84</v>
      </c>
      <c r="AQ165" s="4">
        <v>33</v>
      </c>
      <c r="AR165" s="5">
        <v>30.26</v>
      </c>
      <c r="AS165" s="4">
        <v>33</v>
      </c>
    </row>
    <row r="166" spans="2:45" x14ac:dyDescent="0.3">
      <c r="B166" s="5">
        <v>7.31</v>
      </c>
      <c r="C166" s="4">
        <v>32</v>
      </c>
      <c r="D166" s="5">
        <v>8.81</v>
      </c>
      <c r="E166" s="4">
        <v>32</v>
      </c>
      <c r="F166" s="5">
        <v>10.78</v>
      </c>
      <c r="G166" s="4">
        <v>32</v>
      </c>
      <c r="H166" s="5">
        <v>13.57</v>
      </c>
      <c r="I166" s="4">
        <v>32</v>
      </c>
      <c r="J166" s="5">
        <v>3.2395999999999998</v>
      </c>
      <c r="K166" s="4">
        <v>32</v>
      </c>
      <c r="L166" s="5">
        <v>8.3071999999999999</v>
      </c>
      <c r="M166" s="4">
        <v>32</v>
      </c>
      <c r="N166" s="5">
        <v>8.76</v>
      </c>
      <c r="O166" s="4">
        <v>32</v>
      </c>
      <c r="P166" s="5">
        <v>10.38</v>
      </c>
      <c r="Q166" s="4">
        <v>32</v>
      </c>
      <c r="R166" s="5">
        <v>13.55</v>
      </c>
      <c r="S166" s="4">
        <v>32</v>
      </c>
      <c r="T166" s="5">
        <v>33.17</v>
      </c>
      <c r="U166" s="4">
        <v>32</v>
      </c>
      <c r="V166" s="5">
        <v>1.47</v>
      </c>
      <c r="W166" s="4">
        <v>32</v>
      </c>
      <c r="X166" s="5">
        <v>2.68</v>
      </c>
      <c r="Y166" s="4">
        <v>32</v>
      </c>
      <c r="Z166" s="5">
        <v>4.66</v>
      </c>
      <c r="AA166" s="4">
        <v>32</v>
      </c>
      <c r="AB166" s="5">
        <v>10.34</v>
      </c>
      <c r="AC166" s="4">
        <v>32</v>
      </c>
      <c r="AD166" s="5">
        <v>9.24</v>
      </c>
      <c r="AE166" s="4">
        <v>32</v>
      </c>
      <c r="AF166" s="5">
        <v>27.27</v>
      </c>
      <c r="AG166" s="4">
        <v>32</v>
      </c>
      <c r="AH166" s="5">
        <v>35.14</v>
      </c>
      <c r="AI166" s="4">
        <v>32</v>
      </c>
      <c r="AJ166" s="20">
        <v>26.39</v>
      </c>
      <c r="AK166" s="4">
        <v>32</v>
      </c>
      <c r="AL166" s="5">
        <v>12.080399999999999</v>
      </c>
      <c r="AM166" s="4">
        <v>32</v>
      </c>
      <c r="AN166" s="5">
        <v>19.381599999999999</v>
      </c>
      <c r="AO166" s="4">
        <v>32</v>
      </c>
      <c r="AP166" s="5">
        <v>31.96</v>
      </c>
      <c r="AQ166" s="4">
        <v>32</v>
      </c>
      <c r="AR166" s="5">
        <v>30.38</v>
      </c>
      <c r="AS166" s="4">
        <v>32</v>
      </c>
    </row>
    <row r="167" spans="2:45" x14ac:dyDescent="0.3">
      <c r="B167" s="5">
        <v>7.36</v>
      </c>
      <c r="C167" s="4">
        <v>31</v>
      </c>
      <c r="D167" s="5">
        <v>8.86</v>
      </c>
      <c r="E167" s="4">
        <v>31</v>
      </c>
      <c r="F167" s="5">
        <v>10.85</v>
      </c>
      <c r="G167" s="4">
        <v>31</v>
      </c>
      <c r="H167" s="5">
        <v>13.66</v>
      </c>
      <c r="I167" s="4">
        <v>31</v>
      </c>
      <c r="J167" s="5">
        <v>3.2587999999999999</v>
      </c>
      <c r="K167" s="4">
        <v>31</v>
      </c>
      <c r="L167" s="5">
        <v>8.3816000000000006</v>
      </c>
      <c r="M167" s="4">
        <v>31</v>
      </c>
      <c r="N167" s="5">
        <v>8.84</v>
      </c>
      <c r="O167" s="4">
        <v>31</v>
      </c>
      <c r="P167" s="5">
        <v>10.47</v>
      </c>
      <c r="Q167" s="4">
        <v>31</v>
      </c>
      <c r="R167" s="5">
        <v>13.69</v>
      </c>
      <c r="S167" s="4">
        <v>31</v>
      </c>
      <c r="T167" s="5">
        <v>33.42</v>
      </c>
      <c r="U167" s="4">
        <v>31</v>
      </c>
      <c r="V167" s="5">
        <v>1.45</v>
      </c>
      <c r="W167" s="4">
        <v>31</v>
      </c>
      <c r="X167" s="5">
        <v>2.63</v>
      </c>
      <c r="Y167" s="4">
        <v>31</v>
      </c>
      <c r="Z167" s="5">
        <v>4.59</v>
      </c>
      <c r="AA167" s="4">
        <v>31</v>
      </c>
      <c r="AB167" s="5">
        <v>10.210000000000001</v>
      </c>
      <c r="AC167" s="4">
        <v>31</v>
      </c>
      <c r="AD167" s="5">
        <v>9.0299999999999994</v>
      </c>
      <c r="AE167" s="4">
        <v>31</v>
      </c>
      <c r="AF167" s="5">
        <v>26.42</v>
      </c>
      <c r="AG167" s="4">
        <v>31</v>
      </c>
      <c r="AH167" s="5">
        <v>33.92</v>
      </c>
      <c r="AI167" s="4">
        <v>31</v>
      </c>
      <c r="AJ167" s="18">
        <v>25.46</v>
      </c>
      <c r="AK167" s="4">
        <v>31</v>
      </c>
      <c r="AL167" s="5">
        <v>12.161199999999999</v>
      </c>
      <c r="AM167" s="4">
        <v>31</v>
      </c>
      <c r="AN167" s="5">
        <v>19.524799999999999</v>
      </c>
      <c r="AO167" s="4">
        <v>31</v>
      </c>
      <c r="AP167" s="5">
        <v>32.090000000000003</v>
      </c>
      <c r="AQ167" s="4">
        <v>31</v>
      </c>
      <c r="AR167" s="5">
        <v>30.51</v>
      </c>
      <c r="AS167" s="4">
        <v>31</v>
      </c>
    </row>
    <row r="168" spans="2:45" x14ac:dyDescent="0.3">
      <c r="B168" s="7">
        <v>7.41</v>
      </c>
      <c r="C168" s="6">
        <v>30</v>
      </c>
      <c r="D168" s="7">
        <v>8.91</v>
      </c>
      <c r="E168" s="6">
        <v>30</v>
      </c>
      <c r="F168" s="7">
        <v>10.93</v>
      </c>
      <c r="G168" s="6">
        <v>30</v>
      </c>
      <c r="H168" s="7">
        <v>13.76</v>
      </c>
      <c r="I168" s="6">
        <v>30</v>
      </c>
      <c r="J168" s="7">
        <v>3.278</v>
      </c>
      <c r="K168" s="6">
        <v>30</v>
      </c>
      <c r="L168" s="7">
        <v>8.4559999999999995</v>
      </c>
      <c r="M168" s="6">
        <v>30</v>
      </c>
      <c r="N168" s="7">
        <v>8.92</v>
      </c>
      <c r="O168" s="6">
        <v>30</v>
      </c>
      <c r="P168" s="7">
        <v>10.55</v>
      </c>
      <c r="Q168" s="6">
        <v>30</v>
      </c>
      <c r="R168" s="7">
        <v>13.83</v>
      </c>
      <c r="S168" s="6">
        <v>30</v>
      </c>
      <c r="T168" s="7">
        <v>33.659999999999997</v>
      </c>
      <c r="U168" s="6">
        <v>30</v>
      </c>
      <c r="V168" s="7">
        <v>1.44</v>
      </c>
      <c r="W168" s="6">
        <v>30</v>
      </c>
      <c r="X168" s="7">
        <v>2.58</v>
      </c>
      <c r="Y168" s="6">
        <v>30</v>
      </c>
      <c r="Z168" s="7">
        <v>4.5199999999999996</v>
      </c>
      <c r="AA168" s="6">
        <v>30</v>
      </c>
      <c r="AB168" s="7">
        <v>10.08</v>
      </c>
      <c r="AC168" s="6">
        <v>30</v>
      </c>
      <c r="AD168" s="7">
        <v>8.82</v>
      </c>
      <c r="AE168" s="6">
        <v>30</v>
      </c>
      <c r="AF168" s="7">
        <v>25.56</v>
      </c>
      <c r="AG168" s="6">
        <v>30</v>
      </c>
      <c r="AH168" s="7">
        <v>32.700000000000003</v>
      </c>
      <c r="AI168" s="6">
        <v>30</v>
      </c>
      <c r="AJ168" s="19">
        <v>24.54</v>
      </c>
      <c r="AK168" s="6">
        <v>30</v>
      </c>
      <c r="AL168" s="7">
        <v>12.242000000000001</v>
      </c>
      <c r="AM168" s="6">
        <v>30</v>
      </c>
      <c r="AN168" s="7">
        <v>20.068000000000001</v>
      </c>
      <c r="AO168" s="6">
        <v>30</v>
      </c>
      <c r="AP168" s="7">
        <v>32.22</v>
      </c>
      <c r="AQ168" s="6">
        <v>30</v>
      </c>
      <c r="AR168" s="7">
        <v>30.64</v>
      </c>
      <c r="AS168" s="6">
        <v>30</v>
      </c>
    </row>
    <row r="169" spans="2:45" x14ac:dyDescent="0.3">
      <c r="B169" s="5">
        <v>7.46</v>
      </c>
      <c r="C169" s="4">
        <v>29</v>
      </c>
      <c r="D169" s="5">
        <v>8.9600000000000009</v>
      </c>
      <c r="E169" s="4">
        <v>29</v>
      </c>
      <c r="F169" s="5">
        <v>11</v>
      </c>
      <c r="G169" s="4">
        <v>29</v>
      </c>
      <c r="H169" s="5">
        <v>13.85</v>
      </c>
      <c r="I169" s="4">
        <v>29</v>
      </c>
      <c r="J169" s="5">
        <v>3.2972000000000001</v>
      </c>
      <c r="K169" s="4">
        <v>29</v>
      </c>
      <c r="L169" s="5">
        <v>8.5304000000000002</v>
      </c>
      <c r="M169" s="4">
        <v>29</v>
      </c>
      <c r="N169" s="5">
        <v>9</v>
      </c>
      <c r="O169" s="4">
        <v>29</v>
      </c>
      <c r="P169" s="5">
        <v>10.64</v>
      </c>
      <c r="Q169" s="4">
        <v>29</v>
      </c>
      <c r="R169" s="5">
        <v>13.97</v>
      </c>
      <c r="S169" s="4">
        <v>29</v>
      </c>
      <c r="T169" s="5">
        <v>33.9</v>
      </c>
      <c r="U169" s="4">
        <v>29</v>
      </c>
      <c r="V169" s="5">
        <v>1.42</v>
      </c>
      <c r="W169" s="4">
        <v>29</v>
      </c>
      <c r="X169" s="5">
        <v>2.5299999999999998</v>
      </c>
      <c r="Y169" s="4">
        <v>29</v>
      </c>
      <c r="Z169" s="5">
        <v>4.45</v>
      </c>
      <c r="AA169" s="4">
        <v>29</v>
      </c>
      <c r="AB169" s="5">
        <v>9.9499999999999993</v>
      </c>
      <c r="AC169" s="4">
        <v>29</v>
      </c>
      <c r="AD169" s="5">
        <v>8.61</v>
      </c>
      <c r="AE169" s="4">
        <v>29</v>
      </c>
      <c r="AF169" s="5">
        <v>24.7</v>
      </c>
      <c r="AG169" s="4">
        <v>29</v>
      </c>
      <c r="AH169" s="5">
        <v>31.48</v>
      </c>
      <c r="AI169" s="4">
        <v>29</v>
      </c>
      <c r="AJ169" s="18">
        <v>23.62</v>
      </c>
      <c r="AK169" s="4">
        <v>29</v>
      </c>
      <c r="AL169" s="5">
        <v>12.322800000000001</v>
      </c>
      <c r="AM169" s="4">
        <v>29</v>
      </c>
      <c r="AN169" s="5">
        <v>20.211200000000002</v>
      </c>
      <c r="AO169" s="4">
        <v>29</v>
      </c>
      <c r="AP169" s="5">
        <v>32.35</v>
      </c>
      <c r="AQ169" s="4">
        <v>29</v>
      </c>
      <c r="AR169" s="5">
        <v>30.77</v>
      </c>
      <c r="AS169" s="4">
        <v>29</v>
      </c>
    </row>
    <row r="170" spans="2:45" x14ac:dyDescent="0.3">
      <c r="B170" s="5">
        <v>7.51</v>
      </c>
      <c r="C170" s="4">
        <v>28</v>
      </c>
      <c r="D170" s="5">
        <v>9.01</v>
      </c>
      <c r="E170" s="4">
        <v>28</v>
      </c>
      <c r="F170" s="5">
        <v>11.07</v>
      </c>
      <c r="G170" s="4">
        <v>28</v>
      </c>
      <c r="H170" s="5">
        <v>13.94</v>
      </c>
      <c r="I170" s="4">
        <v>28</v>
      </c>
      <c r="J170" s="5">
        <v>3.3163999999999998</v>
      </c>
      <c r="K170" s="4">
        <v>28</v>
      </c>
      <c r="L170" s="5">
        <v>9.0047999999999995</v>
      </c>
      <c r="M170" s="4">
        <v>28</v>
      </c>
      <c r="N170" s="5">
        <v>9.08</v>
      </c>
      <c r="O170" s="4">
        <v>28</v>
      </c>
      <c r="P170" s="5">
        <v>10.72</v>
      </c>
      <c r="Q170" s="4">
        <v>28</v>
      </c>
      <c r="R170" s="5">
        <v>14.1</v>
      </c>
      <c r="S170" s="4">
        <v>28</v>
      </c>
      <c r="T170" s="5">
        <v>34.15</v>
      </c>
      <c r="U170" s="4">
        <v>28</v>
      </c>
      <c r="V170" s="5">
        <v>1.4</v>
      </c>
      <c r="W170" s="4">
        <v>28</v>
      </c>
      <c r="X170" s="5">
        <v>2.48</v>
      </c>
      <c r="Y170" s="4">
        <v>28</v>
      </c>
      <c r="Z170" s="5">
        <v>4.38</v>
      </c>
      <c r="AA170" s="4">
        <v>28</v>
      </c>
      <c r="AB170" s="5">
        <v>9.82</v>
      </c>
      <c r="AC170" s="4">
        <v>28</v>
      </c>
      <c r="AD170" s="5">
        <v>8.4</v>
      </c>
      <c r="AE170" s="4">
        <v>28</v>
      </c>
      <c r="AF170" s="5">
        <v>23.85</v>
      </c>
      <c r="AG170" s="4">
        <v>28</v>
      </c>
      <c r="AH170" s="5">
        <v>30.26</v>
      </c>
      <c r="AI170" s="4">
        <v>28</v>
      </c>
      <c r="AJ170" s="18">
        <v>22.69</v>
      </c>
      <c r="AK170" s="4">
        <v>28</v>
      </c>
      <c r="AL170" s="5">
        <v>12.403600000000001</v>
      </c>
      <c r="AM170" s="4">
        <v>28</v>
      </c>
      <c r="AN170" s="5">
        <v>20.354399999999998</v>
      </c>
      <c r="AO170" s="4">
        <v>28</v>
      </c>
      <c r="AP170" s="5">
        <v>32.479999999999997</v>
      </c>
      <c r="AQ170" s="4">
        <v>28</v>
      </c>
      <c r="AR170" s="5">
        <v>30.9</v>
      </c>
      <c r="AS170" s="4">
        <v>28</v>
      </c>
    </row>
    <row r="171" spans="2:45" x14ac:dyDescent="0.3">
      <c r="B171" s="5">
        <v>7.56</v>
      </c>
      <c r="C171" s="4">
        <v>27</v>
      </c>
      <c r="D171" s="5">
        <v>9.06</v>
      </c>
      <c r="E171" s="4">
        <v>27</v>
      </c>
      <c r="F171" s="5">
        <v>11.15</v>
      </c>
      <c r="G171" s="4">
        <v>27</v>
      </c>
      <c r="H171" s="5">
        <v>14.04</v>
      </c>
      <c r="I171" s="4">
        <v>27</v>
      </c>
      <c r="J171" s="5">
        <v>3.3355999999999999</v>
      </c>
      <c r="K171" s="4">
        <v>27</v>
      </c>
      <c r="L171" s="5">
        <v>9.0792000000000002</v>
      </c>
      <c r="M171" s="4">
        <v>27</v>
      </c>
      <c r="N171" s="5">
        <v>9.15</v>
      </c>
      <c r="O171" s="4">
        <v>27</v>
      </c>
      <c r="P171" s="5">
        <v>10.81</v>
      </c>
      <c r="Q171" s="4">
        <v>27</v>
      </c>
      <c r="R171" s="5">
        <v>14.24</v>
      </c>
      <c r="S171" s="4">
        <v>27</v>
      </c>
      <c r="T171" s="5">
        <v>34.39</v>
      </c>
      <c r="U171" s="4">
        <v>27</v>
      </c>
      <c r="V171" s="5">
        <v>1.38</v>
      </c>
      <c r="W171" s="4">
        <v>27</v>
      </c>
      <c r="X171" s="5">
        <v>2.44</v>
      </c>
      <c r="Y171" s="4">
        <v>27</v>
      </c>
      <c r="Z171" s="5">
        <v>4.3</v>
      </c>
      <c r="AA171" s="4">
        <v>27</v>
      </c>
      <c r="AB171" s="5">
        <v>9.6999999999999993</v>
      </c>
      <c r="AC171" s="4">
        <v>27</v>
      </c>
      <c r="AD171" s="5">
        <v>8.18</v>
      </c>
      <c r="AE171" s="4">
        <v>27</v>
      </c>
      <c r="AF171" s="5">
        <v>22.99</v>
      </c>
      <c r="AG171" s="4">
        <v>27</v>
      </c>
      <c r="AH171" s="5">
        <v>29.04</v>
      </c>
      <c r="AI171" s="4">
        <v>27</v>
      </c>
      <c r="AJ171" s="18">
        <v>21.77</v>
      </c>
      <c r="AK171" s="4">
        <v>27</v>
      </c>
      <c r="AL171" s="5">
        <v>12.484400000000001</v>
      </c>
      <c r="AM171" s="4">
        <v>27</v>
      </c>
      <c r="AN171" s="5">
        <v>20.497599999999998</v>
      </c>
      <c r="AO171" s="4">
        <v>27</v>
      </c>
      <c r="AP171" s="5">
        <v>32.6</v>
      </c>
      <c r="AQ171" s="4">
        <v>27</v>
      </c>
      <c r="AR171" s="5">
        <v>31.03</v>
      </c>
      <c r="AS171" s="4">
        <v>27</v>
      </c>
    </row>
    <row r="172" spans="2:45" x14ac:dyDescent="0.3">
      <c r="B172" s="5">
        <v>7.6</v>
      </c>
      <c r="C172" s="4">
        <v>26</v>
      </c>
      <c r="D172" s="5">
        <v>9.1</v>
      </c>
      <c r="E172" s="4">
        <v>26</v>
      </c>
      <c r="F172" s="5">
        <v>11.22</v>
      </c>
      <c r="G172" s="4">
        <v>26</v>
      </c>
      <c r="H172" s="5">
        <v>14.13</v>
      </c>
      <c r="I172" s="4">
        <v>26</v>
      </c>
      <c r="J172" s="5">
        <v>3.3548</v>
      </c>
      <c r="K172" s="4">
        <v>26</v>
      </c>
      <c r="L172" s="5">
        <v>9.1536000000000008</v>
      </c>
      <c r="M172" s="4">
        <v>26</v>
      </c>
      <c r="N172" s="5">
        <v>9.23</v>
      </c>
      <c r="O172" s="4">
        <v>26</v>
      </c>
      <c r="P172" s="5">
        <v>10.89</v>
      </c>
      <c r="Q172" s="4">
        <v>26</v>
      </c>
      <c r="R172" s="5">
        <v>14.38</v>
      </c>
      <c r="S172" s="4">
        <v>26</v>
      </c>
      <c r="T172" s="5">
        <v>34.64</v>
      </c>
      <c r="U172" s="4">
        <v>26</v>
      </c>
      <c r="V172" s="5">
        <v>1.37</v>
      </c>
      <c r="W172" s="4">
        <v>26</v>
      </c>
      <c r="X172" s="5">
        <v>2.39</v>
      </c>
      <c r="Y172" s="4">
        <v>26</v>
      </c>
      <c r="Z172" s="5">
        <v>4.2300000000000004</v>
      </c>
      <c r="AA172" s="4">
        <v>26</v>
      </c>
      <c r="AB172" s="5">
        <v>9.57</v>
      </c>
      <c r="AC172" s="4">
        <v>26</v>
      </c>
      <c r="AD172" s="5">
        <v>7.97</v>
      </c>
      <c r="AE172" s="4">
        <v>26</v>
      </c>
      <c r="AF172" s="5">
        <v>22.14</v>
      </c>
      <c r="AG172" s="4">
        <v>26</v>
      </c>
      <c r="AH172" s="5">
        <v>27.82</v>
      </c>
      <c r="AI172" s="4">
        <v>26</v>
      </c>
      <c r="AJ172" s="18">
        <v>20.84</v>
      </c>
      <c r="AK172" s="4">
        <v>26</v>
      </c>
      <c r="AL172" s="5">
        <v>12.565200000000001</v>
      </c>
      <c r="AM172" s="4">
        <v>26</v>
      </c>
      <c r="AN172" s="5">
        <v>21.040800000000001</v>
      </c>
      <c r="AO172" s="4">
        <v>26</v>
      </c>
      <c r="AP172" s="5">
        <v>32.729999999999997</v>
      </c>
      <c r="AQ172" s="4">
        <v>26</v>
      </c>
      <c r="AR172" s="5">
        <v>31.16</v>
      </c>
      <c r="AS172" s="4">
        <v>26</v>
      </c>
    </row>
    <row r="173" spans="2:45" x14ac:dyDescent="0.3">
      <c r="B173" s="3">
        <v>7.65</v>
      </c>
      <c r="C173" s="2">
        <v>25</v>
      </c>
      <c r="D173" s="3">
        <v>9.15</v>
      </c>
      <c r="E173" s="2">
        <v>25</v>
      </c>
      <c r="F173" s="3">
        <v>11.3</v>
      </c>
      <c r="G173" s="2">
        <v>25</v>
      </c>
      <c r="H173" s="3">
        <v>14.23</v>
      </c>
      <c r="I173" s="2">
        <v>25</v>
      </c>
      <c r="J173" s="3">
        <v>3.3740000000000001</v>
      </c>
      <c r="K173" s="2">
        <v>25</v>
      </c>
      <c r="L173" s="3">
        <v>9.2279999999999998</v>
      </c>
      <c r="M173" s="2">
        <v>25</v>
      </c>
      <c r="N173" s="3">
        <v>9.31</v>
      </c>
      <c r="O173" s="2">
        <v>25</v>
      </c>
      <c r="P173" s="3">
        <v>10.98</v>
      </c>
      <c r="Q173" s="2">
        <v>25</v>
      </c>
      <c r="R173" s="3">
        <v>14.51</v>
      </c>
      <c r="S173" s="2">
        <v>25</v>
      </c>
      <c r="T173" s="3">
        <v>34.880000000000003</v>
      </c>
      <c r="U173" s="2">
        <v>25</v>
      </c>
      <c r="V173" s="3">
        <v>1.35</v>
      </c>
      <c r="W173" s="2">
        <v>25</v>
      </c>
      <c r="X173" s="3">
        <v>2.34</v>
      </c>
      <c r="Y173" s="2">
        <v>25</v>
      </c>
      <c r="Z173" s="3">
        <v>4.16</v>
      </c>
      <c r="AA173" s="2">
        <v>25</v>
      </c>
      <c r="AB173" s="3">
        <v>9.44</v>
      </c>
      <c r="AC173" s="2">
        <v>25</v>
      </c>
      <c r="AD173" s="3">
        <v>7.76</v>
      </c>
      <c r="AE173" s="2">
        <v>25</v>
      </c>
      <c r="AF173" s="3">
        <v>21.28</v>
      </c>
      <c r="AG173" s="2">
        <v>25</v>
      </c>
      <c r="AH173" s="3">
        <v>26.6</v>
      </c>
      <c r="AI173" s="2">
        <v>25</v>
      </c>
      <c r="AJ173" s="17">
        <v>19.920000000000002</v>
      </c>
      <c r="AK173" s="2">
        <v>25</v>
      </c>
      <c r="AL173" s="3">
        <v>13.045999999999999</v>
      </c>
      <c r="AM173" s="2">
        <v>25</v>
      </c>
      <c r="AN173" s="3">
        <v>21.184000000000001</v>
      </c>
      <c r="AO173" s="2">
        <v>25</v>
      </c>
      <c r="AP173" s="3">
        <v>32.86</v>
      </c>
      <c r="AQ173" s="2">
        <v>25</v>
      </c>
      <c r="AR173" s="3">
        <v>31.29</v>
      </c>
      <c r="AS173" s="2">
        <v>25</v>
      </c>
    </row>
    <row r="174" spans="2:45" x14ac:dyDescent="0.3">
      <c r="B174" s="5">
        <v>7.7</v>
      </c>
      <c r="C174" s="4">
        <v>24</v>
      </c>
      <c r="D174" s="5">
        <v>9.1999999999999993</v>
      </c>
      <c r="E174" s="4">
        <v>24</v>
      </c>
      <c r="F174" s="5">
        <v>11.37</v>
      </c>
      <c r="G174" s="4">
        <v>24</v>
      </c>
      <c r="H174" s="5">
        <v>14.32</v>
      </c>
      <c r="I174" s="4">
        <v>24</v>
      </c>
      <c r="J174" s="5">
        <v>3.3932000000000002</v>
      </c>
      <c r="K174" s="4">
        <v>24</v>
      </c>
      <c r="L174" s="5">
        <v>9.3024000000000004</v>
      </c>
      <c r="M174" s="4">
        <v>24</v>
      </c>
      <c r="N174" s="5">
        <v>9.39</v>
      </c>
      <c r="O174" s="4">
        <v>24</v>
      </c>
      <c r="P174" s="5">
        <v>11.06</v>
      </c>
      <c r="Q174" s="4">
        <v>24</v>
      </c>
      <c r="R174" s="5">
        <v>14.65</v>
      </c>
      <c r="S174" s="4">
        <v>24</v>
      </c>
      <c r="T174" s="5">
        <v>35.119999999999997</v>
      </c>
      <c r="U174" s="4">
        <v>24</v>
      </c>
      <c r="V174" s="5">
        <v>1.33</v>
      </c>
      <c r="W174" s="4">
        <v>24</v>
      </c>
      <c r="X174" s="5">
        <v>2.29</v>
      </c>
      <c r="Y174" s="4">
        <v>24</v>
      </c>
      <c r="Z174" s="5">
        <v>4.09</v>
      </c>
      <c r="AA174" s="4">
        <v>24</v>
      </c>
      <c r="AB174" s="5">
        <v>9.31</v>
      </c>
      <c r="AC174" s="4">
        <v>24</v>
      </c>
      <c r="AD174" s="5">
        <v>7.55</v>
      </c>
      <c r="AE174" s="4">
        <v>24</v>
      </c>
      <c r="AF174" s="5">
        <v>20.420000000000002</v>
      </c>
      <c r="AG174" s="4">
        <v>24</v>
      </c>
      <c r="AH174" s="5">
        <v>25.38</v>
      </c>
      <c r="AI174" s="4">
        <v>24</v>
      </c>
      <c r="AJ174" s="18">
        <v>19</v>
      </c>
      <c r="AK174" s="4">
        <v>24</v>
      </c>
      <c r="AL174" s="5">
        <v>13.126799999999999</v>
      </c>
      <c r="AM174" s="4">
        <v>24</v>
      </c>
      <c r="AN174" s="5">
        <v>21.327200000000001</v>
      </c>
      <c r="AO174" s="4">
        <v>24</v>
      </c>
      <c r="AP174" s="5">
        <v>32.99</v>
      </c>
      <c r="AQ174" s="4">
        <v>24</v>
      </c>
      <c r="AR174" s="5">
        <v>31.41</v>
      </c>
      <c r="AS174" s="4">
        <v>24</v>
      </c>
    </row>
    <row r="175" spans="2:45" x14ac:dyDescent="0.3">
      <c r="B175" s="5">
        <v>7.75</v>
      </c>
      <c r="C175" s="4">
        <v>23</v>
      </c>
      <c r="D175" s="5">
        <v>9.25</v>
      </c>
      <c r="E175" s="4">
        <v>23</v>
      </c>
      <c r="F175" s="5">
        <v>11.45</v>
      </c>
      <c r="G175" s="4">
        <v>23</v>
      </c>
      <c r="H175" s="5">
        <v>14.42</v>
      </c>
      <c r="I175" s="4">
        <v>23</v>
      </c>
      <c r="J175" s="5">
        <v>3.4123999999999999</v>
      </c>
      <c r="K175" s="4">
        <v>23</v>
      </c>
      <c r="L175" s="5">
        <v>9.3767999999999994</v>
      </c>
      <c r="M175" s="4">
        <v>23</v>
      </c>
      <c r="N175" s="5">
        <v>9.4700000000000006</v>
      </c>
      <c r="O175" s="4">
        <v>23</v>
      </c>
      <c r="P175" s="5">
        <v>11.15</v>
      </c>
      <c r="Q175" s="4">
        <v>23</v>
      </c>
      <c r="R175" s="5">
        <v>14.79</v>
      </c>
      <c r="S175" s="4">
        <v>23</v>
      </c>
      <c r="T175" s="5">
        <v>35.369999999999997</v>
      </c>
      <c r="U175" s="4">
        <v>23</v>
      </c>
      <c r="V175" s="5">
        <v>1.31</v>
      </c>
      <c r="W175" s="4">
        <v>23</v>
      </c>
      <c r="X175" s="5">
        <v>2.2400000000000002</v>
      </c>
      <c r="Y175" s="4">
        <v>23</v>
      </c>
      <c r="Z175" s="5">
        <v>4.0199999999999996</v>
      </c>
      <c r="AA175" s="4">
        <v>23</v>
      </c>
      <c r="AB175" s="5">
        <v>9.18</v>
      </c>
      <c r="AC175" s="4">
        <v>23</v>
      </c>
      <c r="AD175" s="5">
        <v>7.34</v>
      </c>
      <c r="AE175" s="4">
        <v>23</v>
      </c>
      <c r="AF175" s="5">
        <v>19.57</v>
      </c>
      <c r="AG175" s="4">
        <v>23</v>
      </c>
      <c r="AH175" s="5">
        <v>24.16</v>
      </c>
      <c r="AI175" s="4">
        <v>23</v>
      </c>
      <c r="AJ175" s="18">
        <v>18.07</v>
      </c>
      <c r="AK175" s="4">
        <v>23</v>
      </c>
      <c r="AL175" s="5">
        <v>13.207599999999999</v>
      </c>
      <c r="AM175" s="4">
        <v>23</v>
      </c>
      <c r="AN175" s="5">
        <v>21.470400000000001</v>
      </c>
      <c r="AO175" s="4">
        <v>23</v>
      </c>
      <c r="AP175" s="5">
        <v>33.119999999999997</v>
      </c>
      <c r="AQ175" s="4">
        <v>23</v>
      </c>
      <c r="AR175" s="5">
        <v>31.54</v>
      </c>
      <c r="AS175" s="4">
        <v>23</v>
      </c>
    </row>
    <row r="176" spans="2:45" x14ac:dyDescent="0.3">
      <c r="B176" s="5">
        <v>7.8</v>
      </c>
      <c r="C176" s="4">
        <v>22</v>
      </c>
      <c r="D176" s="5">
        <v>9.3000000000000007</v>
      </c>
      <c r="E176" s="4">
        <v>22</v>
      </c>
      <c r="F176" s="5">
        <v>11.52</v>
      </c>
      <c r="G176" s="4">
        <v>22</v>
      </c>
      <c r="H176" s="5">
        <v>14.51</v>
      </c>
      <c r="I176" s="4">
        <v>22</v>
      </c>
      <c r="J176" s="5">
        <v>3.4316</v>
      </c>
      <c r="K176" s="4">
        <v>22</v>
      </c>
      <c r="L176" s="5">
        <v>9.4512</v>
      </c>
      <c r="M176" s="4">
        <v>22</v>
      </c>
      <c r="N176" s="5">
        <v>9.5399999999999991</v>
      </c>
      <c r="O176" s="4">
        <v>22</v>
      </c>
      <c r="P176" s="5">
        <v>11.23</v>
      </c>
      <c r="Q176" s="4">
        <v>22</v>
      </c>
      <c r="R176" s="5">
        <v>14.93</v>
      </c>
      <c r="S176" s="4">
        <v>22</v>
      </c>
      <c r="T176" s="5">
        <v>35.61</v>
      </c>
      <c r="U176" s="4">
        <v>22</v>
      </c>
      <c r="V176" s="5">
        <v>1.3</v>
      </c>
      <c r="W176" s="4">
        <v>22</v>
      </c>
      <c r="X176" s="5">
        <v>2.2000000000000002</v>
      </c>
      <c r="Y176" s="4">
        <v>22</v>
      </c>
      <c r="Z176" s="5">
        <v>3.94</v>
      </c>
      <c r="AA176" s="4">
        <v>22</v>
      </c>
      <c r="AB176" s="5">
        <v>9.06</v>
      </c>
      <c r="AC176" s="4">
        <v>22</v>
      </c>
      <c r="AD176" s="5">
        <v>7.12</v>
      </c>
      <c r="AE176" s="4">
        <v>22</v>
      </c>
      <c r="AF176" s="5">
        <v>18.71</v>
      </c>
      <c r="AG176" s="4">
        <v>22</v>
      </c>
      <c r="AH176" s="5">
        <v>22.94</v>
      </c>
      <c r="AI176" s="4">
        <v>22</v>
      </c>
      <c r="AJ176" s="18">
        <v>17.149999999999999</v>
      </c>
      <c r="AK176" s="4">
        <v>22</v>
      </c>
      <c r="AL176" s="15">
        <v>13.288399999999999</v>
      </c>
      <c r="AM176" s="4">
        <v>22</v>
      </c>
      <c r="AN176" s="5">
        <v>22.0136</v>
      </c>
      <c r="AO176" s="4">
        <v>22</v>
      </c>
      <c r="AP176" s="5">
        <v>33.24</v>
      </c>
      <c r="AQ176" s="4">
        <v>22</v>
      </c>
      <c r="AR176" s="5">
        <v>31.67</v>
      </c>
      <c r="AS176" s="4">
        <v>22</v>
      </c>
    </row>
    <row r="177" spans="2:45" ht="15" thickBot="1" x14ac:dyDescent="0.35">
      <c r="B177" s="5">
        <v>7.85</v>
      </c>
      <c r="C177" s="4">
        <v>21</v>
      </c>
      <c r="D177" s="5">
        <v>9.35</v>
      </c>
      <c r="E177" s="4">
        <v>21</v>
      </c>
      <c r="F177" s="5">
        <v>11.6</v>
      </c>
      <c r="G177" s="4">
        <v>21</v>
      </c>
      <c r="H177" s="5">
        <v>14.61</v>
      </c>
      <c r="I177" s="4">
        <v>21</v>
      </c>
      <c r="J177" s="5">
        <v>3.4508000000000001</v>
      </c>
      <c r="K177" s="4">
        <v>21</v>
      </c>
      <c r="L177" s="5">
        <v>9.5256000000000007</v>
      </c>
      <c r="M177" s="4">
        <v>21</v>
      </c>
      <c r="N177" s="5">
        <v>9.6199999999999992</v>
      </c>
      <c r="O177" s="4">
        <v>21</v>
      </c>
      <c r="P177" s="5">
        <v>11.32</v>
      </c>
      <c r="Q177" s="4">
        <v>21</v>
      </c>
      <c r="R177" s="5">
        <v>15.06</v>
      </c>
      <c r="S177" s="4">
        <v>21</v>
      </c>
      <c r="T177" s="5">
        <v>35.86</v>
      </c>
      <c r="U177" s="4">
        <v>21</v>
      </c>
      <c r="V177" s="5">
        <v>1.28</v>
      </c>
      <c r="W177" s="4">
        <v>21</v>
      </c>
      <c r="X177" s="5">
        <v>2.15</v>
      </c>
      <c r="Y177" s="4">
        <v>21</v>
      </c>
      <c r="Z177" s="5">
        <v>3.87</v>
      </c>
      <c r="AA177" s="4">
        <v>21</v>
      </c>
      <c r="AB177" s="5">
        <v>8.93</v>
      </c>
      <c r="AC177" s="4">
        <v>21</v>
      </c>
      <c r="AD177" s="5">
        <v>6.91</v>
      </c>
      <c r="AE177" s="4">
        <v>21</v>
      </c>
      <c r="AF177" s="5">
        <v>17.86</v>
      </c>
      <c r="AG177" s="4">
        <v>21</v>
      </c>
      <c r="AH177" s="5">
        <v>21.72</v>
      </c>
      <c r="AI177" s="4">
        <v>21</v>
      </c>
      <c r="AJ177" s="18">
        <v>16.22</v>
      </c>
      <c r="AK177" s="4">
        <v>21</v>
      </c>
      <c r="AL177" s="5">
        <v>13.369199999999999</v>
      </c>
      <c r="AM177" s="4">
        <v>21</v>
      </c>
      <c r="AN177" s="5">
        <v>22.1568</v>
      </c>
      <c r="AO177" s="4">
        <v>21</v>
      </c>
      <c r="AP177" s="9">
        <v>33.369999999999997</v>
      </c>
      <c r="AQ177" s="4">
        <v>21</v>
      </c>
      <c r="AR177" s="5">
        <v>31.8</v>
      </c>
      <c r="AS177" s="4">
        <v>21</v>
      </c>
    </row>
    <row r="178" spans="2:45" x14ac:dyDescent="0.3">
      <c r="B178" s="7">
        <v>7.9</v>
      </c>
      <c r="C178" s="6">
        <v>20</v>
      </c>
      <c r="D178" s="7">
        <v>9.4</v>
      </c>
      <c r="E178" s="6">
        <v>20</v>
      </c>
      <c r="F178" s="7">
        <v>11.67</v>
      </c>
      <c r="G178" s="6">
        <v>20</v>
      </c>
      <c r="H178" s="7">
        <v>14.7</v>
      </c>
      <c r="I178" s="6">
        <v>20</v>
      </c>
      <c r="J178" s="7">
        <v>3.47</v>
      </c>
      <c r="K178" s="6">
        <v>20</v>
      </c>
      <c r="L178" s="7">
        <v>10</v>
      </c>
      <c r="M178" s="6">
        <v>20</v>
      </c>
      <c r="N178" s="7">
        <v>9.6999999999999993</v>
      </c>
      <c r="O178" s="6">
        <v>20</v>
      </c>
      <c r="P178" s="7">
        <v>11.4</v>
      </c>
      <c r="Q178" s="6">
        <v>20</v>
      </c>
      <c r="R178" s="7">
        <v>15.2</v>
      </c>
      <c r="S178" s="6">
        <v>20</v>
      </c>
      <c r="T178" s="7">
        <v>36.1</v>
      </c>
      <c r="U178" s="6">
        <v>20</v>
      </c>
      <c r="V178" s="7">
        <v>1.26</v>
      </c>
      <c r="W178" s="6">
        <v>20</v>
      </c>
      <c r="X178" s="7">
        <v>2.1</v>
      </c>
      <c r="Y178" s="6">
        <v>20</v>
      </c>
      <c r="Z178" s="7">
        <v>3.8</v>
      </c>
      <c r="AA178" s="6">
        <v>20</v>
      </c>
      <c r="AB178" s="7">
        <v>8.8000000000000007</v>
      </c>
      <c r="AC178" s="6">
        <v>20</v>
      </c>
      <c r="AD178" s="7">
        <v>6.7</v>
      </c>
      <c r="AE178" s="6">
        <v>20</v>
      </c>
      <c r="AF178" s="7">
        <v>17</v>
      </c>
      <c r="AG178" s="6">
        <v>20</v>
      </c>
      <c r="AH178" s="7">
        <v>20.5</v>
      </c>
      <c r="AI178" s="6">
        <v>20</v>
      </c>
      <c r="AJ178" s="19">
        <v>15.3</v>
      </c>
      <c r="AK178" s="6">
        <v>20</v>
      </c>
      <c r="AL178" s="7">
        <v>13.45</v>
      </c>
      <c r="AM178" s="6">
        <v>20</v>
      </c>
      <c r="AN178" s="7">
        <v>22.3</v>
      </c>
      <c r="AO178" s="6">
        <v>20</v>
      </c>
      <c r="AP178" s="7">
        <v>33.5</v>
      </c>
      <c r="AQ178" s="6">
        <v>20</v>
      </c>
      <c r="AR178" s="7">
        <v>31.93</v>
      </c>
      <c r="AS178" s="6">
        <v>20</v>
      </c>
    </row>
    <row r="179" spans="2:45" x14ac:dyDescent="0.3">
      <c r="B179" s="5">
        <v>8.01</v>
      </c>
      <c r="C179" s="4">
        <v>19</v>
      </c>
      <c r="D179" s="5">
        <v>9.5299999999999994</v>
      </c>
      <c r="E179" s="4">
        <v>19</v>
      </c>
      <c r="F179" s="5">
        <v>11.85</v>
      </c>
      <c r="G179" s="4">
        <v>19</v>
      </c>
      <c r="H179" s="5">
        <v>14.92</v>
      </c>
      <c r="I179" s="4">
        <v>19</v>
      </c>
      <c r="J179" s="5">
        <v>3.5211000000000001</v>
      </c>
      <c r="K179" s="4">
        <v>19</v>
      </c>
      <c r="L179" s="5">
        <v>10.044700000000001</v>
      </c>
      <c r="M179" s="4">
        <v>19</v>
      </c>
      <c r="N179" s="5">
        <v>9.98</v>
      </c>
      <c r="O179" s="4">
        <v>19</v>
      </c>
      <c r="P179" s="5">
        <v>11.74</v>
      </c>
      <c r="Q179" s="4">
        <v>19</v>
      </c>
      <c r="R179" s="5">
        <v>15.6</v>
      </c>
      <c r="S179" s="4">
        <v>19</v>
      </c>
      <c r="T179" s="5">
        <v>37.28</v>
      </c>
      <c r="U179" s="4">
        <v>19</v>
      </c>
      <c r="V179" s="5">
        <v>1.24</v>
      </c>
      <c r="W179" s="4">
        <v>19</v>
      </c>
      <c r="X179" s="5">
        <v>2.06</v>
      </c>
      <c r="Y179" s="4">
        <v>19</v>
      </c>
      <c r="Z179" s="5">
        <v>3.72</v>
      </c>
      <c r="AA179" s="4">
        <v>19</v>
      </c>
      <c r="AB179" s="5">
        <v>8.64</v>
      </c>
      <c r="AC179" s="4">
        <v>19</v>
      </c>
      <c r="AD179" s="5">
        <v>6.54</v>
      </c>
      <c r="AE179" s="4">
        <v>19</v>
      </c>
      <c r="AF179" s="5">
        <v>16.52</v>
      </c>
      <c r="AG179" s="4">
        <v>19</v>
      </c>
      <c r="AH179" s="5">
        <v>19.850000000000001</v>
      </c>
      <c r="AI179" s="4">
        <v>19</v>
      </c>
      <c r="AJ179" s="18">
        <v>14.81</v>
      </c>
      <c r="AK179" s="4">
        <v>19</v>
      </c>
      <c r="AL179" s="5">
        <v>13.5526</v>
      </c>
      <c r="AM179" s="4">
        <v>19</v>
      </c>
      <c r="AN179" s="5">
        <v>22.4421</v>
      </c>
      <c r="AO179" s="4">
        <v>19</v>
      </c>
      <c r="AP179" s="5">
        <v>33.950000000000003</v>
      </c>
      <c r="AQ179" s="4">
        <v>19</v>
      </c>
      <c r="AR179" s="5">
        <v>32.200000000000003</v>
      </c>
      <c r="AS179" s="4">
        <v>19</v>
      </c>
    </row>
    <row r="180" spans="2:45" x14ac:dyDescent="0.3">
      <c r="B180" s="5">
        <v>8.11</v>
      </c>
      <c r="C180" s="4">
        <v>18</v>
      </c>
      <c r="D180" s="5">
        <v>9.66</v>
      </c>
      <c r="E180" s="4">
        <v>18</v>
      </c>
      <c r="F180" s="5">
        <v>12.02</v>
      </c>
      <c r="G180" s="4">
        <v>18</v>
      </c>
      <c r="H180" s="5">
        <v>15.14</v>
      </c>
      <c r="I180" s="4">
        <v>18</v>
      </c>
      <c r="J180" s="5">
        <v>3.5720999999999998</v>
      </c>
      <c r="K180" s="4">
        <v>18</v>
      </c>
      <c r="L180" s="5">
        <v>10.089499999999999</v>
      </c>
      <c r="M180" s="4">
        <v>18</v>
      </c>
      <c r="N180" s="5">
        <v>10.27</v>
      </c>
      <c r="O180" s="4">
        <v>18</v>
      </c>
      <c r="P180" s="5">
        <v>12.07</v>
      </c>
      <c r="Q180" s="4">
        <v>18</v>
      </c>
      <c r="R180" s="5">
        <v>16</v>
      </c>
      <c r="S180" s="4">
        <v>18</v>
      </c>
      <c r="T180" s="5">
        <v>38.46</v>
      </c>
      <c r="U180" s="4">
        <v>18</v>
      </c>
      <c r="V180" s="5">
        <v>1.22</v>
      </c>
      <c r="W180" s="4">
        <v>18</v>
      </c>
      <c r="X180" s="5">
        <v>2.0299999999999998</v>
      </c>
      <c r="Y180" s="4">
        <v>18</v>
      </c>
      <c r="Z180" s="5">
        <v>3.63</v>
      </c>
      <c r="AA180" s="4">
        <v>18</v>
      </c>
      <c r="AB180" s="5">
        <v>8.48</v>
      </c>
      <c r="AC180" s="4">
        <v>18</v>
      </c>
      <c r="AD180" s="5">
        <v>6.38</v>
      </c>
      <c r="AE180" s="4">
        <v>18</v>
      </c>
      <c r="AF180" s="5">
        <v>16.03</v>
      </c>
      <c r="AG180" s="4">
        <v>18</v>
      </c>
      <c r="AH180" s="5">
        <v>19.190000000000001</v>
      </c>
      <c r="AI180" s="4">
        <v>18</v>
      </c>
      <c r="AJ180" s="18">
        <v>14.32</v>
      </c>
      <c r="AK180" s="4">
        <v>18</v>
      </c>
      <c r="AL180" s="5">
        <v>14.055300000000001</v>
      </c>
      <c r="AM180" s="4">
        <v>18</v>
      </c>
      <c r="AN180" s="5">
        <v>22.584199999999999</v>
      </c>
      <c r="AO180" s="4">
        <v>18</v>
      </c>
      <c r="AP180" s="5">
        <v>34.4</v>
      </c>
      <c r="AQ180" s="4">
        <v>18</v>
      </c>
      <c r="AR180" s="5">
        <v>32.47</v>
      </c>
      <c r="AS180" s="4">
        <v>18</v>
      </c>
    </row>
    <row r="181" spans="2:45" x14ac:dyDescent="0.3">
      <c r="B181" s="5">
        <v>8.2200000000000006</v>
      </c>
      <c r="C181" s="4">
        <v>17</v>
      </c>
      <c r="D181" s="5">
        <v>9.7899999999999991</v>
      </c>
      <c r="E181" s="4">
        <v>17</v>
      </c>
      <c r="F181" s="5">
        <v>12.2</v>
      </c>
      <c r="G181" s="4">
        <v>17</v>
      </c>
      <c r="H181" s="5">
        <v>15.36</v>
      </c>
      <c r="I181" s="4">
        <v>17</v>
      </c>
      <c r="J181" s="5">
        <v>4.0232000000000001</v>
      </c>
      <c r="K181" s="4">
        <v>17</v>
      </c>
      <c r="L181" s="5">
        <v>10.1342</v>
      </c>
      <c r="M181" s="4">
        <v>17</v>
      </c>
      <c r="N181" s="5">
        <v>10.55</v>
      </c>
      <c r="O181" s="4">
        <v>17</v>
      </c>
      <c r="P181" s="5">
        <v>12.41</v>
      </c>
      <c r="Q181" s="4">
        <v>17</v>
      </c>
      <c r="R181" s="5">
        <v>16.399999999999999</v>
      </c>
      <c r="S181" s="4">
        <v>17</v>
      </c>
      <c r="T181" s="5">
        <v>39.64</v>
      </c>
      <c r="U181" s="4">
        <v>17</v>
      </c>
      <c r="V181" s="5">
        <v>1.2</v>
      </c>
      <c r="W181" s="4">
        <v>17</v>
      </c>
      <c r="X181" s="5">
        <v>1.99</v>
      </c>
      <c r="Y181" s="4">
        <v>17</v>
      </c>
      <c r="Z181" s="5">
        <v>3.55</v>
      </c>
      <c r="AA181" s="4">
        <v>17</v>
      </c>
      <c r="AB181" s="5">
        <v>8.33</v>
      </c>
      <c r="AC181" s="4">
        <v>17</v>
      </c>
      <c r="AD181" s="5">
        <v>6.23</v>
      </c>
      <c r="AE181" s="4">
        <v>17</v>
      </c>
      <c r="AF181" s="5">
        <v>15.55</v>
      </c>
      <c r="AG181" s="4">
        <v>17</v>
      </c>
      <c r="AH181" s="5">
        <v>18.54</v>
      </c>
      <c r="AI181" s="4">
        <v>17</v>
      </c>
      <c r="AJ181" s="18">
        <v>13.83</v>
      </c>
      <c r="AK181" s="4">
        <v>17</v>
      </c>
      <c r="AL181" s="5">
        <v>14.1579</v>
      </c>
      <c r="AM181" s="4">
        <v>17</v>
      </c>
      <c r="AN181" s="5">
        <v>23.126300000000001</v>
      </c>
      <c r="AO181" s="4">
        <v>17</v>
      </c>
      <c r="AP181" s="5">
        <v>34.85</v>
      </c>
      <c r="AQ181" s="4">
        <v>17</v>
      </c>
      <c r="AR181" s="5">
        <v>32.74</v>
      </c>
      <c r="AS181" s="4">
        <v>17</v>
      </c>
    </row>
    <row r="182" spans="2:45" x14ac:dyDescent="0.3">
      <c r="B182" s="5">
        <v>8.32</v>
      </c>
      <c r="C182" s="4">
        <v>16</v>
      </c>
      <c r="D182" s="5">
        <v>9.93</v>
      </c>
      <c r="E182" s="4">
        <v>16</v>
      </c>
      <c r="F182" s="5">
        <v>12.38</v>
      </c>
      <c r="G182" s="4">
        <v>16</v>
      </c>
      <c r="H182" s="5">
        <v>15.58</v>
      </c>
      <c r="I182" s="4">
        <v>16</v>
      </c>
      <c r="J182" s="5">
        <v>4.0742000000000003</v>
      </c>
      <c r="K182" s="4">
        <v>16</v>
      </c>
      <c r="L182" s="5">
        <v>10.178900000000001</v>
      </c>
      <c r="M182" s="4">
        <v>16</v>
      </c>
      <c r="N182" s="5">
        <v>10.83</v>
      </c>
      <c r="O182" s="4">
        <v>16</v>
      </c>
      <c r="P182" s="5">
        <v>12.74</v>
      </c>
      <c r="Q182" s="4">
        <v>16</v>
      </c>
      <c r="R182" s="5">
        <v>16.8</v>
      </c>
      <c r="S182" s="4">
        <v>16</v>
      </c>
      <c r="T182" s="5">
        <v>40.82</v>
      </c>
      <c r="U182" s="4">
        <v>16</v>
      </c>
      <c r="V182" s="5">
        <v>1.18</v>
      </c>
      <c r="W182" s="4">
        <v>16</v>
      </c>
      <c r="X182" s="5">
        <v>1.95</v>
      </c>
      <c r="Y182" s="4">
        <v>16</v>
      </c>
      <c r="Z182" s="5">
        <v>3.46</v>
      </c>
      <c r="AA182" s="4">
        <v>16</v>
      </c>
      <c r="AB182" s="5">
        <v>8.17</v>
      </c>
      <c r="AC182" s="4">
        <v>16</v>
      </c>
      <c r="AD182" s="5">
        <v>6.07</v>
      </c>
      <c r="AE182" s="4">
        <v>16</v>
      </c>
      <c r="AF182" s="5">
        <v>15.06</v>
      </c>
      <c r="AG182" s="4">
        <v>16</v>
      </c>
      <c r="AH182" s="5">
        <v>17.89</v>
      </c>
      <c r="AI182" s="4">
        <v>16</v>
      </c>
      <c r="AJ182" s="18">
        <v>13.34</v>
      </c>
      <c r="AK182" s="4">
        <v>16</v>
      </c>
      <c r="AL182" s="5">
        <v>14.2605</v>
      </c>
      <c r="AM182" s="4">
        <v>16</v>
      </c>
      <c r="AN182" s="5">
        <v>23.2684</v>
      </c>
      <c r="AO182" s="4">
        <v>16</v>
      </c>
      <c r="AP182" s="5">
        <v>35.299999999999997</v>
      </c>
      <c r="AQ182" s="4">
        <v>16</v>
      </c>
      <c r="AR182" s="5">
        <v>33</v>
      </c>
      <c r="AS182" s="4">
        <v>16</v>
      </c>
    </row>
    <row r="183" spans="2:45" x14ac:dyDescent="0.3">
      <c r="B183" s="3">
        <v>8.43</v>
      </c>
      <c r="C183" s="2">
        <v>15</v>
      </c>
      <c r="D183" s="3">
        <v>10.06</v>
      </c>
      <c r="E183" s="2">
        <v>15</v>
      </c>
      <c r="F183" s="3">
        <v>12.55</v>
      </c>
      <c r="G183" s="2">
        <v>15</v>
      </c>
      <c r="H183" s="3">
        <v>15.81</v>
      </c>
      <c r="I183" s="2">
        <v>15</v>
      </c>
      <c r="J183" s="3">
        <v>4.1253000000000002</v>
      </c>
      <c r="K183" s="2">
        <v>15</v>
      </c>
      <c r="L183" s="3">
        <v>10.223699999999999</v>
      </c>
      <c r="M183" s="2">
        <v>15</v>
      </c>
      <c r="N183" s="3">
        <v>11.12</v>
      </c>
      <c r="O183" s="2">
        <v>15</v>
      </c>
      <c r="P183" s="3">
        <v>13.08</v>
      </c>
      <c r="Q183" s="2">
        <v>15</v>
      </c>
      <c r="R183" s="3">
        <v>17.2</v>
      </c>
      <c r="S183" s="2">
        <v>15</v>
      </c>
      <c r="T183" s="3">
        <v>41.99</v>
      </c>
      <c r="U183" s="2">
        <v>15</v>
      </c>
      <c r="V183" s="3">
        <v>1.1599999999999999</v>
      </c>
      <c r="W183" s="2">
        <v>15</v>
      </c>
      <c r="X183" s="3">
        <v>1.92</v>
      </c>
      <c r="Y183" s="2">
        <v>15</v>
      </c>
      <c r="Z183" s="3">
        <v>3.38</v>
      </c>
      <c r="AA183" s="2">
        <v>15</v>
      </c>
      <c r="AB183" s="3">
        <v>8.01</v>
      </c>
      <c r="AC183" s="2">
        <v>15</v>
      </c>
      <c r="AD183" s="3">
        <v>5.91</v>
      </c>
      <c r="AE183" s="2">
        <v>15</v>
      </c>
      <c r="AF183" s="3">
        <v>14.58</v>
      </c>
      <c r="AG183" s="2">
        <v>15</v>
      </c>
      <c r="AH183" s="3">
        <v>17.239999999999998</v>
      </c>
      <c r="AI183" s="2">
        <v>15</v>
      </c>
      <c r="AJ183" s="17">
        <v>12.85</v>
      </c>
      <c r="AK183" s="2">
        <v>15</v>
      </c>
      <c r="AL183" s="3">
        <v>14.363200000000001</v>
      </c>
      <c r="AM183" s="2">
        <v>15</v>
      </c>
      <c r="AN183" s="3">
        <v>23.410499999999999</v>
      </c>
      <c r="AO183" s="2">
        <v>15</v>
      </c>
      <c r="AP183" s="3">
        <v>35.75</v>
      </c>
      <c r="AQ183" s="2">
        <v>15</v>
      </c>
      <c r="AR183" s="3">
        <v>33.270000000000003</v>
      </c>
      <c r="AS183" s="2">
        <v>15</v>
      </c>
    </row>
    <row r="184" spans="2:45" x14ac:dyDescent="0.3">
      <c r="AJ184" s="21"/>
    </row>
    <row r="185" spans="2:45" x14ac:dyDescent="0.3">
      <c r="AJ185" s="21"/>
    </row>
    <row r="186" spans="2:45" x14ac:dyDescent="0.3">
      <c r="AJ186" s="21"/>
    </row>
    <row r="187" spans="2:45" x14ac:dyDescent="0.3">
      <c r="AJ187" s="21"/>
    </row>
    <row r="188" spans="2:45" x14ac:dyDescent="0.3">
      <c r="AJ188" s="21"/>
    </row>
    <row r="189" spans="2:45" x14ac:dyDescent="0.3">
      <c r="AJ189" s="21"/>
    </row>
    <row r="190" spans="2:45" x14ac:dyDescent="0.3">
      <c r="AJ190" s="21"/>
    </row>
    <row r="191" spans="2:45" x14ac:dyDescent="0.3">
      <c r="AJ191" s="21"/>
    </row>
    <row r="192" spans="2:45" x14ac:dyDescent="0.3">
      <c r="AJ192" s="21"/>
    </row>
    <row r="193" spans="36:36" x14ac:dyDescent="0.3">
      <c r="AJ193" s="21"/>
    </row>
    <row r="194" spans="36:36" x14ac:dyDescent="0.3">
      <c r="AJ194" s="21"/>
    </row>
    <row r="195" spans="36:36" x14ac:dyDescent="0.3">
      <c r="AJ195" s="21"/>
    </row>
    <row r="196" spans="36:36" x14ac:dyDescent="0.3">
      <c r="AJ196" s="21"/>
    </row>
    <row r="197" spans="36:36" x14ac:dyDescent="0.3">
      <c r="AJ197" s="21"/>
    </row>
    <row r="198" spans="36:36" x14ac:dyDescent="0.3">
      <c r="AJ198" s="21"/>
    </row>
    <row r="199" spans="36:36" x14ac:dyDescent="0.3">
      <c r="AJ199" s="21"/>
    </row>
    <row r="200" spans="36:36" x14ac:dyDescent="0.3">
      <c r="AJ200" s="21"/>
    </row>
    <row r="201" spans="36:36" x14ac:dyDescent="0.3">
      <c r="AJ201" s="21"/>
    </row>
    <row r="202" spans="36:36" x14ac:dyDescent="0.3">
      <c r="AJ202" s="21"/>
    </row>
    <row r="203" spans="36:36" x14ac:dyDescent="0.3">
      <c r="AJ203" s="21"/>
    </row>
    <row r="204" spans="36:36" x14ac:dyDescent="0.3">
      <c r="AJ204" s="21"/>
    </row>
    <row r="205" spans="36:36" x14ac:dyDescent="0.3">
      <c r="AJ205" s="21"/>
    </row>
    <row r="206" spans="36:36" x14ac:dyDescent="0.3">
      <c r="AJ206" s="21"/>
    </row>
    <row r="207" spans="36:36" x14ac:dyDescent="0.3">
      <c r="AJ207" s="21"/>
    </row>
    <row r="208" spans="36:36" x14ac:dyDescent="0.3">
      <c r="AJ208" s="21"/>
    </row>
    <row r="209" spans="36:36" x14ac:dyDescent="0.3">
      <c r="AJ209" s="21"/>
    </row>
    <row r="210" spans="36:36" x14ac:dyDescent="0.3">
      <c r="AJ210" s="21"/>
    </row>
    <row r="211" spans="36:36" x14ac:dyDescent="0.3">
      <c r="AJ211" s="21"/>
    </row>
    <row r="212" spans="36:36" x14ac:dyDescent="0.3">
      <c r="AJ212" s="21"/>
    </row>
    <row r="213" spans="36:36" x14ac:dyDescent="0.3">
      <c r="AJ213" s="21"/>
    </row>
    <row r="214" spans="36:36" x14ac:dyDescent="0.3">
      <c r="AJ214" s="21"/>
    </row>
    <row r="215" spans="36:36" x14ac:dyDescent="0.3">
      <c r="AJ215" s="21"/>
    </row>
    <row r="216" spans="36:36" x14ac:dyDescent="0.3">
      <c r="AJ216" s="21"/>
    </row>
    <row r="217" spans="36:36" x14ac:dyDescent="0.3">
      <c r="AJ217" s="21"/>
    </row>
    <row r="218" spans="36:36" x14ac:dyDescent="0.3">
      <c r="AJ218" s="21"/>
    </row>
    <row r="219" spans="36:36" x14ac:dyDescent="0.3">
      <c r="AJ219" s="21"/>
    </row>
    <row r="220" spans="36:36" x14ac:dyDescent="0.3">
      <c r="AJ220" s="21"/>
    </row>
    <row r="221" spans="36:36" x14ac:dyDescent="0.3">
      <c r="AJ221" s="21"/>
    </row>
    <row r="222" spans="36:36" x14ac:dyDescent="0.3">
      <c r="AJ222" s="21"/>
    </row>
    <row r="223" spans="36:36" x14ac:dyDescent="0.3">
      <c r="AJ223" s="21"/>
    </row>
    <row r="224" spans="36:36" x14ac:dyDescent="0.3">
      <c r="AJ224" s="21"/>
    </row>
    <row r="225" spans="36:36" x14ac:dyDescent="0.3">
      <c r="AJ225" s="21"/>
    </row>
    <row r="226" spans="36:36" x14ac:dyDescent="0.3">
      <c r="AJ226" s="21"/>
    </row>
    <row r="227" spans="36:36" x14ac:dyDescent="0.3">
      <c r="AJ227" s="21"/>
    </row>
    <row r="228" spans="36:36" x14ac:dyDescent="0.3">
      <c r="AJ228" s="21"/>
    </row>
    <row r="229" spans="36:36" x14ac:dyDescent="0.3">
      <c r="AJ229" s="21"/>
    </row>
    <row r="230" spans="36:36" x14ac:dyDescent="0.3">
      <c r="AJ230" s="21"/>
    </row>
    <row r="231" spans="36:36" x14ac:dyDescent="0.3">
      <c r="AJ231" s="21"/>
    </row>
    <row r="232" spans="36:36" x14ac:dyDescent="0.3">
      <c r="AJ232" s="21"/>
    </row>
    <row r="233" spans="36:36" x14ac:dyDescent="0.3">
      <c r="AJ233" s="21"/>
    </row>
    <row r="234" spans="36:36" x14ac:dyDescent="0.3">
      <c r="AJ234" s="21"/>
    </row>
    <row r="235" spans="36:36" x14ac:dyDescent="0.3">
      <c r="AJ235" s="21"/>
    </row>
    <row r="236" spans="36:36" x14ac:dyDescent="0.3">
      <c r="AJ236" s="21"/>
    </row>
    <row r="237" spans="36:36" x14ac:dyDescent="0.3">
      <c r="AJ237" s="21"/>
    </row>
    <row r="238" spans="36:36" x14ac:dyDescent="0.3">
      <c r="AJ238" s="21"/>
    </row>
    <row r="239" spans="36:36" x14ac:dyDescent="0.3">
      <c r="AJ239" s="21"/>
    </row>
    <row r="240" spans="36:36" x14ac:dyDescent="0.3">
      <c r="AJ240" s="21"/>
    </row>
    <row r="241" spans="3:36" x14ac:dyDescent="0.3">
      <c r="AJ241" s="21"/>
    </row>
    <row r="242" spans="3:36" x14ac:dyDescent="0.3">
      <c r="AJ242" s="21"/>
    </row>
    <row r="243" spans="3:36" x14ac:dyDescent="0.3">
      <c r="AJ243" s="21"/>
    </row>
    <row r="251" spans="3:36" x14ac:dyDescent="0.3">
      <c r="C251" s="1">
        <f>IF(AND(D4&gt;=A!D148,D4&lt;A!D149),50,IF(AND(D4&gt;=A!D149,D4&lt;A!D150),49,IF(AND(D4&gt;=A!D150,D4&lt;A!D151),48,IF(AND(D4&gt;=A!D151,D4&lt;A!D152),47,IF(AND(D4&gt;=A!D152,D4&lt;A!D153),46,IF(AND(D4&gt;=A!D153,D4&lt;A!D154),45,IF(AND(D4&gt;=A!D154,D4&lt;A!D155),44,IF(AND(D4&gt;=A!D155,D4&lt;=A!D156),43,IF(AND(D4&gt;=A!D156,D4&lt;A!D157),42,IF(AND(D4&gt;=A!D157,D4&lt;A!D158),41,IF(AND(D4&gt;=A!D158,D4&lt;A!D159),40,IF(AND(D4&gt;=A!D159,D4&lt;A!D160),39,IF(AND(D4&gt;=A!D160,D4&lt;A!D161),38,IF(AND(D4&gt;=A!D161,D4&lt;=A!D162),37,IF(AND(D4&gt;=A!D162,D4&lt;A!D163),36,IF(AND(D4&gt;=A!D163,D4&lt;A!D164),35,IF(AND(D4&gt;=A!D164,D4&lt;A!D165),34,IF(AND(D4&gt;=A!D165,D4&lt;A!D166),33,IF(AND(D4&gt;=A!D166,D4&lt;A!D167),32,IF(AND(D4&gt;=A!D167,D4&lt;A!D168),31,IF(AND(D4&gt;=A!D168,D4&lt;A!D169),30,IF(AND(D4&gt;=A!D169,D4&lt;A!D170),29,IF(AND(D4&gt;=A!D170,D4&lt;A!D171),28,IF(AND(D4&gt;=A!D171,D4&lt;A!D172),27,IF(AND(D4&gt;=A!D172,D4&lt;A!D173),26,IF(AND(D4&gt;=A!D173,D4&lt;A!D174),25,IF(AND(D4&gt;=A!D174,D4&lt;A!D175),24,IF(AND(D4&gt;=A!D175,D4&lt;A!D176),23,IF(AND(D4&gt;=A!D176,D4&lt;A!D177),22,IF(AND(D4&gt;=A!D177,D4&lt;A!D178),21,IF(AND(D4&gt;=A!D178,D4&lt;A!D179),20,IF(AND(D4&gt;=A!D179,D4&lt;A!D180),19,IF(AND(D4&gt;=A!D180,D4&lt;A!D181),18,IF(AND(D4&gt;=A!D181,D4&lt;A!D182),17,IF(AND(D4&gt;=A!D182,D4&lt;A!D183),16,IF(AND(D4&gt;=A!D183,D4&lt;A!D184),15,IF(AND(D4&gt;=A!D184,D4&lt;A!D185),14,IF(AND(D4&gt;=A!D185,D4&lt;A!D186),13,IF(AND(D4&gt;=A!D186,D4&lt;A!D187),12,IF(AND(D4&gt;=A!D187,D4&lt;A!D188),11,IF(AND(D4&gt;=A!D188,D4&lt;A!D189),10,IF(AND(D4&gt;=A!D189,D4&lt;A!D190),9,IF(AND(D4&gt;=A!D190,D4&lt;A!D191),8,IF(AND(D4&gt;=A!D191,D4&lt;A!D192),7,IF(AND(D4&gt;=A!D192,D4&lt;A!D193),6,IF(AND(D4&gt;=A!D193,D4&lt;A!D194),5,IF(AND(D4&gt;=A!D194,D4&lt;A!D185),4,IF(AND(D4&gt;=A!D195,D4&lt;A!D196),3,IF(AND(D4&gt;=A!D196,D4&lt;A!D197),2,IF(AND(D4&gt;=A!D197,D4&lt;A!D198),1,0))))))))))))))))))))))))))))))))))))))))))))))))))</f>
        <v>17</v>
      </c>
    </row>
  </sheetData>
  <mergeCells count="41">
    <mergeCell ref="AO1:AO3"/>
    <mergeCell ref="AP1:AP3"/>
    <mergeCell ref="AQ1:AQ3"/>
    <mergeCell ref="AR1:AR3"/>
    <mergeCell ref="AS1:AS3"/>
    <mergeCell ref="AN1:AN3"/>
    <mergeCell ref="AB1:AB3"/>
    <mergeCell ref="AC1:AC3"/>
    <mergeCell ref="AD1:AD3"/>
    <mergeCell ref="AE1:AE3"/>
    <mergeCell ref="AG1:AG3"/>
    <mergeCell ref="AH1:AH3"/>
    <mergeCell ref="AI1:AI3"/>
    <mergeCell ref="AJ1:AJ3"/>
    <mergeCell ref="AK1:AK3"/>
    <mergeCell ref="AL1:AL3"/>
    <mergeCell ref="AM1:AM3"/>
    <mergeCell ref="AA1:AA3"/>
    <mergeCell ref="O1:O3"/>
    <mergeCell ref="Q1:Q3"/>
    <mergeCell ref="R1:R3"/>
    <mergeCell ref="S1:S3"/>
    <mergeCell ref="T1:T3"/>
    <mergeCell ref="U1:U3"/>
    <mergeCell ref="V1:V3"/>
    <mergeCell ref="W1:W3"/>
    <mergeCell ref="X1:X3"/>
    <mergeCell ref="Y1:Y3"/>
    <mergeCell ref="Z1:Z3"/>
    <mergeCell ref="M1:M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236"/>
  <sheetViews>
    <sheetView showGridLines="0" zoomScale="110" zoomScaleNormal="110" workbookViewId="0">
      <pane xSplit="1" ySplit="4" topLeftCell="O5" activePane="bottomRight" state="frozen"/>
      <selection pane="topRight" activeCell="B1" sqref="B1"/>
      <selection pane="bottomLeft" activeCell="A5" sqref="A5"/>
      <selection pane="bottomRight" activeCell="Z142" sqref="Z142"/>
    </sheetView>
  </sheetViews>
  <sheetFormatPr baseColWidth="10" defaultColWidth="11.44140625" defaultRowHeight="14.4" x14ac:dyDescent="0.3"/>
  <cols>
    <col min="1" max="1" width="9" style="1" customWidth="1"/>
    <col min="2" max="2" width="11.44140625" style="1"/>
    <col min="3" max="3" width="4.88671875" style="1" customWidth="1"/>
    <col min="4" max="4" width="11.44140625" style="1"/>
    <col min="5" max="5" width="4.88671875" style="1" customWidth="1"/>
    <col min="6" max="6" width="11.44140625" style="1"/>
    <col min="7" max="7" width="4.88671875" style="1" customWidth="1"/>
    <col min="8" max="8" width="11.44140625" style="1"/>
    <col min="9" max="9" width="4.88671875" style="1" customWidth="1"/>
    <col min="10" max="10" width="11.44140625" style="1"/>
    <col min="11" max="11" width="4.88671875" style="1" customWidth="1"/>
    <col min="12" max="12" width="11.44140625" style="1"/>
    <col min="13" max="13" width="4.88671875" style="1" customWidth="1"/>
    <col min="14" max="14" width="11.44140625" style="1"/>
    <col min="15" max="15" width="4.88671875" style="1" customWidth="1"/>
    <col min="16" max="16" width="11.44140625" style="1"/>
    <col min="17" max="17" width="4.88671875" style="1" customWidth="1"/>
    <col min="18" max="18" width="11.44140625" style="1"/>
    <col min="19" max="19" width="4.88671875" style="1" customWidth="1"/>
    <col min="20" max="20" width="11.44140625" style="1"/>
    <col min="21" max="21" width="4.88671875" style="1" customWidth="1"/>
    <col min="22" max="22" width="11.44140625" style="1"/>
    <col min="23" max="23" width="9.5546875" style="1" customWidth="1"/>
    <col min="24" max="24" width="11.44140625" style="1"/>
    <col min="25" max="25" width="4.88671875" style="1" customWidth="1"/>
    <col min="26" max="26" width="11.44140625" style="1"/>
    <col min="27" max="27" width="4.88671875" style="1" customWidth="1"/>
    <col min="28" max="28" width="11.44140625" style="1"/>
    <col min="29" max="29" width="4.88671875" style="1" customWidth="1"/>
    <col min="30" max="30" width="11.44140625" style="1"/>
    <col min="31" max="31" width="4.88671875" style="1" customWidth="1"/>
    <col min="32" max="32" width="11.44140625" style="1"/>
    <col min="33" max="33" width="4.88671875" style="1" customWidth="1"/>
    <col min="34" max="34" width="11.44140625" style="1"/>
    <col min="35" max="35" width="4.88671875" style="1" customWidth="1"/>
    <col min="36" max="36" width="11.44140625" style="1"/>
    <col min="37" max="37" width="4.88671875" style="1" customWidth="1"/>
    <col min="38" max="38" width="11.44140625" style="1"/>
    <col min="39" max="39" width="4.88671875" style="1" customWidth="1"/>
    <col min="40" max="40" width="11.44140625" style="1"/>
    <col min="41" max="41" width="4.88671875" style="1" customWidth="1"/>
    <col min="42" max="42" width="11.44140625" style="1"/>
    <col min="43" max="43" width="4.88671875" style="1" customWidth="1"/>
    <col min="44" max="44" width="11.44140625" style="1"/>
    <col min="45" max="45" width="4.88671875" style="1" customWidth="1"/>
    <col min="46" max="16384" width="11.44140625" style="1"/>
  </cols>
  <sheetData>
    <row r="1" spans="1:46" ht="31.5" customHeight="1" x14ac:dyDescent="0.3">
      <c r="A1" s="29" t="s">
        <v>29</v>
      </c>
      <c r="B1" s="146" t="s">
        <v>4</v>
      </c>
      <c r="C1" s="143" t="s">
        <v>28</v>
      </c>
      <c r="D1" s="146" t="s">
        <v>5</v>
      </c>
      <c r="E1" s="143" t="s">
        <v>28</v>
      </c>
      <c r="F1" s="146" t="s">
        <v>6</v>
      </c>
      <c r="G1" s="143" t="s">
        <v>28</v>
      </c>
      <c r="H1" s="146" t="s">
        <v>0</v>
      </c>
      <c r="I1" s="143" t="s">
        <v>28</v>
      </c>
      <c r="J1" s="146" t="s">
        <v>7</v>
      </c>
      <c r="K1" s="143" t="s">
        <v>28</v>
      </c>
      <c r="L1" s="146" t="s">
        <v>8</v>
      </c>
      <c r="M1" s="143" t="s">
        <v>28</v>
      </c>
      <c r="N1" s="33" t="s">
        <v>9</v>
      </c>
      <c r="O1" s="143" t="s">
        <v>28</v>
      </c>
      <c r="P1" s="33" t="s">
        <v>12</v>
      </c>
      <c r="Q1" s="143" t="s">
        <v>28</v>
      </c>
      <c r="R1" s="146" t="s">
        <v>15</v>
      </c>
      <c r="S1" s="143" t="s">
        <v>28</v>
      </c>
      <c r="T1" s="146" t="s">
        <v>16</v>
      </c>
      <c r="U1" s="143" t="s">
        <v>28</v>
      </c>
      <c r="V1" s="146" t="s">
        <v>1</v>
      </c>
      <c r="W1" s="149" t="s">
        <v>28</v>
      </c>
      <c r="X1" s="146" t="s">
        <v>2</v>
      </c>
      <c r="Y1" s="149" t="s">
        <v>28</v>
      </c>
      <c r="Z1" s="146" t="s">
        <v>3</v>
      </c>
      <c r="AA1" s="149" t="s">
        <v>28</v>
      </c>
      <c r="AB1" s="146" t="s">
        <v>17</v>
      </c>
      <c r="AC1" s="149" t="s">
        <v>28</v>
      </c>
      <c r="AD1" s="146" t="s">
        <v>18</v>
      </c>
      <c r="AE1" s="149" t="s">
        <v>28</v>
      </c>
      <c r="AF1" s="33" t="s">
        <v>19</v>
      </c>
      <c r="AG1" s="149" t="s">
        <v>28</v>
      </c>
      <c r="AH1" s="146" t="s">
        <v>21</v>
      </c>
      <c r="AI1" s="149" t="s">
        <v>28</v>
      </c>
      <c r="AJ1" s="146" t="s">
        <v>22</v>
      </c>
      <c r="AK1" s="149" t="s">
        <v>28</v>
      </c>
      <c r="AL1" s="146" t="s">
        <v>23</v>
      </c>
      <c r="AM1" s="143" t="s">
        <v>28</v>
      </c>
      <c r="AN1" s="146" t="s">
        <v>24</v>
      </c>
      <c r="AO1" s="143" t="s">
        <v>28</v>
      </c>
      <c r="AP1" s="146" t="s">
        <v>25</v>
      </c>
      <c r="AQ1" s="143" t="s">
        <v>28</v>
      </c>
      <c r="AR1" s="146" t="s">
        <v>26</v>
      </c>
      <c r="AS1" s="143" t="s">
        <v>28</v>
      </c>
    </row>
    <row r="2" spans="1:46" ht="31.5" customHeight="1" x14ac:dyDescent="0.3">
      <c r="A2" s="1" t="s">
        <v>27</v>
      </c>
      <c r="B2" s="147"/>
      <c r="C2" s="144"/>
      <c r="D2" s="147"/>
      <c r="E2" s="144"/>
      <c r="F2" s="147"/>
      <c r="G2" s="144"/>
      <c r="H2" s="147"/>
      <c r="I2" s="144"/>
      <c r="J2" s="147"/>
      <c r="K2" s="144"/>
      <c r="L2" s="147"/>
      <c r="M2" s="144"/>
      <c r="N2" s="32" t="s">
        <v>10</v>
      </c>
      <c r="O2" s="144"/>
      <c r="P2" s="32" t="s">
        <v>13</v>
      </c>
      <c r="Q2" s="144"/>
      <c r="R2" s="147"/>
      <c r="S2" s="144"/>
      <c r="T2" s="147"/>
      <c r="U2" s="144"/>
      <c r="V2" s="147"/>
      <c r="W2" s="150"/>
      <c r="X2" s="147"/>
      <c r="Y2" s="150"/>
      <c r="Z2" s="147"/>
      <c r="AA2" s="150"/>
      <c r="AB2" s="147"/>
      <c r="AC2" s="150"/>
      <c r="AD2" s="147"/>
      <c r="AE2" s="150"/>
      <c r="AF2" s="32" t="s">
        <v>20</v>
      </c>
      <c r="AG2" s="150"/>
      <c r="AH2" s="147"/>
      <c r="AI2" s="150"/>
      <c r="AJ2" s="147"/>
      <c r="AK2" s="150"/>
      <c r="AL2" s="147"/>
      <c r="AM2" s="144"/>
      <c r="AN2" s="147"/>
      <c r="AO2" s="144"/>
      <c r="AP2" s="147"/>
      <c r="AQ2" s="144"/>
      <c r="AR2" s="147"/>
      <c r="AS2" s="144"/>
    </row>
    <row r="3" spans="1:46" ht="31.5" customHeight="1" thickBot="1" x14ac:dyDescent="0.35">
      <c r="A3" s="16">
        <f>IF(AND(B4&gt;=Feuil3!B148,B4&lt;Feuil3!B149),50,IF(AND(B4&gt;=Feuil3!B149,B4&lt;Feuil3!B150),49,IF(AND(B4&gt;=Feuil3!B150,B4&lt;Feuil3!B151),48,IF(AND(B4&gt;=Feuil3!B151,B4&lt;Feuil3!B152),47,IF(AND(B4&gt;=Feuil3!B152,B4&lt;Feuil3!B153),46,IF(AND(B4&gt;=Feuil3!B153,B4&lt;Feuil3!B154),45,IF(AND(B4&gt;=Feuil3!B154,B4&lt;Feuil3!B155),44,IF(AND(B4&gt;=Feuil3!B155,B4&lt;=Feuil3!B156),43,IF(AND(B4&gt;=Feuil3!B156,B4&lt;Feuil3!B157),42,IF(AND(B4&gt;=Feuil3!B157,B4&lt;Feuil3!B158),41,IF(AND(B4&gt;=Feuil3!B158,B4&lt;Feuil3!B159),40,IF(AND(B4&gt;=Feuil3!B159,B4&lt;Feuil3!B160),39,IF(AND(B4&gt;=Feuil3!B160,B4&lt;Feuil3!B161),38,IF(AND(B4&gt;=Feuil3!B161,B4&lt;=Feuil3!B162),37,IF(AND(B4&gt;=Feuil3!B162,B4&lt;Feuil3!B163),36,IF(AND(B4&gt;=Feuil3!B163,B4&lt;Feuil3!B164),35,IF(AND(B4&gt;=Feuil3!B164,B4&lt;Feuil3!B165),34,IF(AND(B4&gt;=Feuil3!B165,B4&lt;Feuil3!B166),33,IF(AND(B4&gt;=Feuil3!B166,B4&lt;Feuil3!B167),32,IF(AND(B4&gt;=Feuil3!B167,B4&lt;Feuil3!B168),31,IF(AND(B4&gt;=Feuil3!B168,B4&lt;Feuil3!B169),30,IF(AND(B4&gt;=Feuil3!B169,B4&lt;Feuil3!B170),29,IF(AND(B4&gt;=Feuil3!B170,B4&lt;Feuil3!B171),28,IF(AND(B4&gt;=Feuil3!B171,B4&lt;Feuil3!B172),27,IF(AND(B4&gt;=Feuil3!B172,B4&lt;Feuil3!B173),26,IF(AND(B4&gt;=Feuil3!B173,B4&lt;Feuil3!B174),25,IF(AND(B4&gt;=Feuil3!B174,B4&lt;Feuil3!B175),24,IF(AND(B4&gt;=Feuil3!B175,B4&lt;Feuil3!B176),23,IF(AND(B4&gt;=Feuil3!B176,B4&lt;Feuil3!B177),22,IF(AND(B4&gt;=Feuil3!B177,B4&lt;Feuil3!B178),21,IF(AND(B4&gt;=Feuil3!B178,B4&lt;Feuil3!B179),20,IF(AND(B4&gt;=Feuil3!B179,B4&lt;Feuil3!B180),19,IF(AND(B4&gt;=Feuil3!B180,B4&lt;Feuil3!B181),18,IF(AND(B4&gt;=Feuil3!B181,B4&lt;Feuil3!B182),17,IF(AND(B4&gt;=Feuil3!B182,B4&lt;Feuil3!B183),16,IF(AND(B4&gt;=Feuil3!B183,B4&lt;Feuil3!B184),15,IF(AND(B4&gt;=Feuil3!B184,B4&lt;Feuil3!B185),14,IF(AND(B4&gt;=Feuil3!B185,B4&lt;Feuil3!B186),13,IF(AND(B4&gt;=Feuil3!B186,B4&lt;Feuil3!B187),12,IF(AND(B4&gt;=Feuil3!B187,B4&lt;Feuil3!B188),11,IF(AND(B4&gt;=Feuil3!B188,B4&lt;Feuil3!B189),10,IF(AND(B4&gt;=Feuil3!B189,B4&lt;Feuil3!B190),9,IF(AND(B4&gt;=Feuil3!B190,B4&lt;Feuil3!B191),8,IF(AND(B4&gt;=Feuil3!B191,B4&lt;Feuil3!B192),7,IF(AND(B4&gt;=Feuil3!B192,B4&lt;Feuil3!B193),6,IF(AND(B4&gt;=Feuil3!B193,B4&lt;Feuil3!B194),5,IF(AND(B4&gt;=Feuil3!B194,B4&lt;Feuil3!B185),4,IF(AND(B4&gt;=Feuil3!B195,B4&lt;Feuil3!B196),3,IF(AND(B4&gt;=Feuil3!B196,B4&lt;Feuil3!B197),2,IF(AND(B4&gt;=Feuil3!B197,B4&lt;Feuil3!B198),1,0))))))))))))))))))))))))))))))))))))))))))))))))))</f>
        <v>10</v>
      </c>
      <c r="B3" s="148"/>
      <c r="C3" s="145"/>
      <c r="D3" s="148"/>
      <c r="E3" s="145"/>
      <c r="F3" s="148"/>
      <c r="G3" s="145"/>
      <c r="H3" s="148"/>
      <c r="I3" s="145"/>
      <c r="J3" s="148"/>
      <c r="K3" s="145"/>
      <c r="L3" s="148"/>
      <c r="M3" s="145"/>
      <c r="N3" s="34" t="s">
        <v>11</v>
      </c>
      <c r="O3" s="145"/>
      <c r="P3" s="34" t="s">
        <v>14</v>
      </c>
      <c r="Q3" s="145"/>
      <c r="R3" s="148"/>
      <c r="S3" s="145"/>
      <c r="T3" s="148"/>
      <c r="U3" s="145"/>
      <c r="V3" s="148"/>
      <c r="W3" s="151"/>
      <c r="X3" s="148"/>
      <c r="Y3" s="151"/>
      <c r="Z3" s="148"/>
      <c r="AA3" s="151"/>
      <c r="AB3" s="148"/>
      <c r="AC3" s="151"/>
      <c r="AD3" s="148"/>
      <c r="AE3" s="151"/>
      <c r="AF3" s="35"/>
      <c r="AG3" s="151"/>
      <c r="AH3" s="148"/>
      <c r="AI3" s="151"/>
      <c r="AJ3" s="148"/>
      <c r="AK3" s="151"/>
      <c r="AL3" s="148"/>
      <c r="AM3" s="145"/>
      <c r="AN3" s="148"/>
      <c r="AO3" s="145"/>
      <c r="AP3" s="148"/>
      <c r="AQ3" s="145"/>
      <c r="AR3" s="148"/>
      <c r="AS3" s="145"/>
    </row>
    <row r="4" spans="1:46" x14ac:dyDescent="0.3">
      <c r="A4" s="12">
        <v>1</v>
      </c>
      <c r="B4" s="1">
        <v>8.9600000000000009</v>
      </c>
      <c r="C4" s="30">
        <f>INDEX(C148:C268,IFERROR(MATCH(B4,B$148:B$268,0),MATCH(B4,B$148:B$268,1)))</f>
        <v>10</v>
      </c>
      <c r="D4" s="1">
        <v>9.85</v>
      </c>
      <c r="E4" s="30">
        <f>INDEX(E148:E268,IFERROR(MATCH(D4,D$148:D$268,0),MATCH(D4,D$148:D$268,1)))</f>
        <v>17</v>
      </c>
      <c r="F4" s="1">
        <v>10.029999999999999</v>
      </c>
      <c r="G4" s="30">
        <f>INDEX(G148:G268,IFERROR(MATCH(F4,F$148:F$268,0),MATCH(F4,F$148:F$268,1)))</f>
        <v>42</v>
      </c>
      <c r="H4" s="1">
        <v>12.81</v>
      </c>
      <c r="I4" s="30">
        <f>INDEX(I148:I268,IFERROR(MATCH(H4,H$148:H$268,0),MATCH(H4,H$148:H$268,1)))</f>
        <v>40</v>
      </c>
      <c r="J4" s="1">
        <v>3.2204000000000002</v>
      </c>
      <c r="K4" s="30">
        <f>INDEX(K148:K268,IFERROR(MATCH(J4,J$148:J$268,0),MATCH(J4,J$148:J$268,1)))</f>
        <v>33</v>
      </c>
      <c r="L4" s="1">
        <v>9.2270000000000003</v>
      </c>
      <c r="M4" s="30">
        <f>INDEX(M148:M268,IFERROR(MATCH(L4,L$148:L$268,0),MATCH(L4,L$148:L$268,1)))</f>
        <v>26</v>
      </c>
      <c r="N4" s="1">
        <v>8.2200000000000006</v>
      </c>
      <c r="O4" s="30">
        <f>INDEX(O148:O268,IFERROR(MATCH(N4,N$148:N$268,0),MATCH(N4,N$148:N$268,1)))</f>
        <v>39</v>
      </c>
      <c r="P4" s="1">
        <v>8.75</v>
      </c>
      <c r="Q4" s="30">
        <f>INDEX(Q148:Q268,IFERROR(MATCH(P4,P$148:P$268,0),MATCH(P4,P$148:P$268,1)))</f>
        <v>50</v>
      </c>
      <c r="R4" s="1">
        <v>14.24</v>
      </c>
      <c r="S4" s="30">
        <f>INDEX(S148:S268,IFERROR(MATCH(R4,R$148:R$268,0),MATCH(R4,R$148:R$268,1)))</f>
        <v>27</v>
      </c>
      <c r="T4" s="1">
        <v>39.64</v>
      </c>
      <c r="U4" s="30">
        <f>INDEX(U148:U268,IFERROR(MATCH(T4,T$148:T$268,0),MATCH(T4,T$148:T$268,1)))</f>
        <v>17</v>
      </c>
      <c r="V4" s="1">
        <v>1.23</v>
      </c>
      <c r="W4" s="30">
        <f>IF(AND(V4&gt;=A!V148,V4&lt;A!V149),50,IF(AND(V4&gt;=A!V149,V4&lt;A!V150),49,IF(AND(V4&gt;=A!V150,V4&lt;A!V151),48,IF(AND(V4&gt;=A!V151,V4&lt;A!V152),47,IF(AND(V4&gt;=A!V152,V4&lt;A!V153),46,IF(AND(V4&gt;=A!V153,V4&lt;A!V154),45,IF(AND(V4&gt;=A!V154,V4&lt;A!V155),44,IF(AND(V4&gt;=A!V155,V4&lt;=A!V156),43,IF(AND(V4&gt;=A!V156,V4&lt;A!V157),42,IF(AND(V4&gt;=A!V157,V4&lt;A!V158),41,IF(AND(V4&gt;=A!V158,V4&lt;A!V159),40,IF(AND(V4&gt;=A!V159,V4&lt;A!V160),39,IF(AND(V4&gt;=A!V160,V4&lt;A!V161),38,IF(AND(V4&gt;=A!V161,V4&lt;=A!V162),37,IF(AND(V4&gt;=A!V162,V4&lt;A!V163),36,IF(AND(V4&gt;=A!V163,V4&lt;A!V164),35,IF(AND(V4&gt;=A!V164,V4&lt;A!V165),34,IF(AND(V4&gt;=A!V165,V4&lt;A!V166),33,IF(AND(V4&gt;=A!V166,V4&lt;A!V167),32,IF(AND(V4&gt;=A!V167,V4&lt;A!V168),31,IF(AND(V4&gt;=A!V168,V4&lt;A!V169),30,IF(AND(V4&gt;=A!V169,V4&lt;A!V170),29,IF(AND(V4&gt;=A!V170,V4&lt;A!V171),28,IF(AND(V4&gt;=A!V171,V4&lt;A!V172),27,IF(AND(V4&gt;=A!V172,V4&lt;A!V173),26,IF(AND(V4&gt;=A!V173,V4&lt;A!V174),25,IF(AND(V4&gt;=A!V174,V4&lt;A!V175),24,IF(AND(V4&gt;=A!V175,V4&lt;A!V176),23,IF(AND(V4&gt;=A!V176,V4&lt;A!V177),22,IF(AND(V4&gt;=A!V177,V4&lt;A!V178),21,IF(AND(V4&gt;=A!V178,V4&lt;A!V179),20,IF(AND(V4&gt;=A!V179,V4&lt;A!V180),19,IF(AND(V4&gt;=A!V180,V4&lt;A!V181),18,IF(AND(V4&gt;=A!V181,V4&lt;A!V182),17,IF(AND(V4&gt;=A!V182,V4&lt;A!V183),16,IF(AND(V4&gt;=A!V183,V4&lt;A!V184),15,IF(AND(V4&gt;=A!V184,V4&lt;A!V185),14,IF(AND(V4&gt;=A!V185,V4&lt;A!V186),13,IF(AND(V4&gt;=A!V186,V4&lt;A!V187),12,IF(AND(V4&gt;=A!V187,V4&lt;A!V188),11,IF(AND(V4&gt;=A!V188,V4&lt;A!V189),10,IF(AND(V4&gt;=A!V189,V4&lt;A!V190),9,IF(AND(V4&gt;=A!V190,V4&lt;A!V191),8,IF(AND(V4&gt;=A!V191,V4&lt;A!V192),7,IF(AND(V4&gt;=A!V192,V4&lt;A!V193),6,IF(AND(V4&gt;=A!V193,V4&lt;A!V194),5,IF(AND(V4&gt;=A!V194,V4&lt;A!V185),4,IF(AND(V4&gt;=A!V195,V4&lt;A!V196),3,IF(AND(V4&gt;=A!V196,V4&lt;A!V197),2,IF(AND(V4&gt;=A!V197,V4&lt;A!V198),1,0))))))))))))))))))))))))))))))))))))))))))))))))))</f>
        <v>0</v>
      </c>
      <c r="X4" s="1">
        <v>3.9</v>
      </c>
      <c r="Y4" s="30">
        <f>INDEX(Y148:Y268,IFERROR(MATCH(X4,X$148:X$268,0),MATCH(X4,X$148:X$268,1)))</f>
        <v>50</v>
      </c>
      <c r="Z4" s="1">
        <v>5.42</v>
      </c>
      <c r="AA4" s="30">
        <f>INDEX(AA148:AA268,IFERROR(MATCH(Z4,Z$148:Z$268,0),MATCH(Z4,Z$148:Z$268,1)))</f>
        <v>15</v>
      </c>
      <c r="AB4" s="1">
        <v>11.87</v>
      </c>
      <c r="AC4" s="30">
        <f>INDEX(AC148:AC268,IFERROR(MATCH(AB4,AB$148:AB$268,0),MATCH(AB4,AB$148:AB$268,1)))</f>
        <v>44</v>
      </c>
      <c r="AD4" s="1">
        <v>15.24</v>
      </c>
      <c r="AE4" s="30">
        <f>INDEX(AE148:AE268,IFERROR(MATCH(AD4,AD$148:AD$268,0),MATCH(AD4,AD$148:AD$268,1)))</f>
        <v>50</v>
      </c>
      <c r="AF4" s="1">
        <v>21.27</v>
      </c>
      <c r="AG4" s="30">
        <f>INDEX(AG148:AG268,IFERROR(MATCH(AF4,AF$148:AF$268,0),MATCH(AF4,AF$148:AF$268,1)))</f>
        <v>15</v>
      </c>
      <c r="AH4" s="1">
        <v>62.64</v>
      </c>
      <c r="AI4" s="30">
        <f>INDEX(AI148:AI268,IFERROR(MATCH(AH4,AH$148:AH$268,0),MATCH(AH4,AH$148:AH$268,1)))</f>
        <v>50</v>
      </c>
      <c r="AJ4" s="21">
        <v>26.39</v>
      </c>
      <c r="AK4" s="30">
        <f>INDEX(AK148:AK268,IFERROR(MATCH(AJ4,AJ$148:AJ$268,0),MATCH(AJ4,AJ$148:AJ$268,1)))</f>
        <v>32</v>
      </c>
      <c r="AL4" s="1">
        <v>10.3108</v>
      </c>
      <c r="AM4" s="30">
        <f>INDEX(AM148:AM268,IFERROR(MATCH(AL4,AL$148:AL$268,0),MATCH(AL4,AL$148:AL$268,1)))</f>
        <v>44</v>
      </c>
      <c r="AN4" s="1">
        <v>19.095199999999998</v>
      </c>
      <c r="AO4" s="30">
        <f>INDEX(AO148:AO268,IFERROR(MATCH(AN4,AN$148:AN$268,0),MATCH(AN4,AN$148:AN$268,1)))</f>
        <v>34</v>
      </c>
      <c r="AP4" s="1">
        <v>30.92</v>
      </c>
      <c r="AQ4" s="30">
        <f>INDEX(AQ148:AQ268,IFERROR(MATCH(AP4,AP$148:AP$268,0),MATCH(AP4,AP$148:AP$268,1)))</f>
        <v>41</v>
      </c>
      <c r="AR4" s="1">
        <v>29.47</v>
      </c>
      <c r="AS4" s="30">
        <f>INDEX(AS148:AS268,IFERROR(MATCH(AR4,AR$148:AR$268,0),MATCH(AR4,AR$148:AR$268,1)))</f>
        <v>40</v>
      </c>
      <c r="AT4" s="10"/>
    </row>
    <row r="5" spans="1:46" hidden="1" x14ac:dyDescent="0.3">
      <c r="A5" s="13">
        <v>2</v>
      </c>
      <c r="B5" s="11"/>
      <c r="C5" s="30"/>
    </row>
    <row r="6" spans="1:46" s="13" customFormat="1" hidden="1" x14ac:dyDescent="0.3">
      <c r="A6" s="13">
        <v>3</v>
      </c>
      <c r="B6" s="14"/>
      <c r="C6" s="30"/>
    </row>
    <row r="7" spans="1:46" s="13" customFormat="1" hidden="1" x14ac:dyDescent="0.3">
      <c r="A7" s="12">
        <v>4</v>
      </c>
      <c r="B7" s="14"/>
      <c r="C7" s="30"/>
    </row>
    <row r="8" spans="1:46" s="13" customFormat="1" hidden="1" x14ac:dyDescent="0.3">
      <c r="A8" s="13">
        <v>5</v>
      </c>
      <c r="B8" s="14"/>
      <c r="C8" s="30"/>
    </row>
    <row r="9" spans="1:46" s="13" customFormat="1" hidden="1" x14ac:dyDescent="0.3">
      <c r="A9" s="13">
        <v>6</v>
      </c>
      <c r="B9" s="14"/>
      <c r="C9" s="30"/>
    </row>
    <row r="10" spans="1:46" s="13" customFormat="1" hidden="1" x14ac:dyDescent="0.3">
      <c r="A10" s="12">
        <v>7</v>
      </c>
      <c r="B10" s="14"/>
      <c r="C10" s="30"/>
    </row>
    <row r="11" spans="1:46" s="13" customFormat="1" hidden="1" x14ac:dyDescent="0.3">
      <c r="A11" s="13">
        <v>8</v>
      </c>
      <c r="B11" s="14"/>
      <c r="C11" s="30"/>
    </row>
    <row r="12" spans="1:46" s="13" customFormat="1" hidden="1" x14ac:dyDescent="0.3">
      <c r="A12" s="13">
        <v>9</v>
      </c>
      <c r="B12" s="14"/>
      <c r="C12" s="30"/>
    </row>
    <row r="13" spans="1:46" s="13" customFormat="1" hidden="1" x14ac:dyDescent="0.3">
      <c r="A13" s="12">
        <v>10</v>
      </c>
      <c r="B13" s="14"/>
      <c r="C13" s="30"/>
    </row>
    <row r="14" spans="1:46" s="13" customFormat="1" hidden="1" x14ac:dyDescent="0.3">
      <c r="A14" s="13">
        <v>11</v>
      </c>
      <c r="B14" s="14"/>
      <c r="C14" s="30"/>
    </row>
    <row r="15" spans="1:46" s="13" customFormat="1" hidden="1" x14ac:dyDescent="0.3">
      <c r="A15" s="13">
        <v>12</v>
      </c>
      <c r="B15" s="14"/>
      <c r="C15" s="30"/>
    </row>
    <row r="16" spans="1:46" s="13" customFormat="1" hidden="1" x14ac:dyDescent="0.3">
      <c r="A16" s="12">
        <v>13</v>
      </c>
      <c r="B16" s="14"/>
      <c r="C16" s="30"/>
    </row>
    <row r="17" spans="1:3" s="13" customFormat="1" hidden="1" x14ac:dyDescent="0.3">
      <c r="A17" s="13">
        <v>14</v>
      </c>
      <c r="B17" s="14"/>
      <c r="C17" s="30"/>
    </row>
    <row r="18" spans="1:3" s="13" customFormat="1" hidden="1" x14ac:dyDescent="0.3">
      <c r="A18" s="13">
        <v>15</v>
      </c>
      <c r="B18" s="14"/>
      <c r="C18" s="30"/>
    </row>
    <row r="19" spans="1:3" s="13" customFormat="1" hidden="1" x14ac:dyDescent="0.3">
      <c r="A19" s="12">
        <v>16</v>
      </c>
      <c r="B19" s="14"/>
      <c r="C19" s="30"/>
    </row>
    <row r="20" spans="1:3" s="13" customFormat="1" hidden="1" x14ac:dyDescent="0.3">
      <c r="A20" s="13">
        <v>17</v>
      </c>
      <c r="B20" s="14"/>
      <c r="C20" s="30"/>
    </row>
    <row r="21" spans="1:3" s="13" customFormat="1" hidden="1" x14ac:dyDescent="0.3">
      <c r="A21" s="13">
        <v>18</v>
      </c>
      <c r="B21" s="14"/>
      <c r="C21" s="30"/>
    </row>
    <row r="22" spans="1:3" s="13" customFormat="1" hidden="1" x14ac:dyDescent="0.3">
      <c r="A22" s="12">
        <v>19</v>
      </c>
      <c r="B22" s="14"/>
      <c r="C22" s="30"/>
    </row>
    <row r="23" spans="1:3" s="13" customFormat="1" hidden="1" x14ac:dyDescent="0.3">
      <c r="A23" s="13">
        <v>20</v>
      </c>
      <c r="B23" s="14"/>
      <c r="C23" s="30"/>
    </row>
    <row r="24" spans="1:3" s="13" customFormat="1" hidden="1" x14ac:dyDescent="0.3">
      <c r="A24" s="13">
        <v>21</v>
      </c>
      <c r="B24" s="14"/>
      <c r="C24" s="30"/>
    </row>
    <row r="25" spans="1:3" s="13" customFormat="1" hidden="1" x14ac:dyDescent="0.3">
      <c r="A25" s="12">
        <v>22</v>
      </c>
      <c r="B25" s="14"/>
      <c r="C25" s="30"/>
    </row>
    <row r="26" spans="1:3" s="13" customFormat="1" hidden="1" x14ac:dyDescent="0.3">
      <c r="A26" s="13">
        <v>23</v>
      </c>
      <c r="B26" s="14"/>
      <c r="C26" s="30"/>
    </row>
    <row r="27" spans="1:3" s="13" customFormat="1" hidden="1" x14ac:dyDescent="0.3">
      <c r="A27" s="13">
        <v>24</v>
      </c>
      <c r="B27" s="14"/>
      <c r="C27" s="30"/>
    </row>
    <row r="28" spans="1:3" s="13" customFormat="1" hidden="1" x14ac:dyDescent="0.3">
      <c r="A28" s="12">
        <v>25</v>
      </c>
      <c r="B28" s="14"/>
      <c r="C28" s="30"/>
    </row>
    <row r="29" spans="1:3" s="13" customFormat="1" hidden="1" x14ac:dyDescent="0.3">
      <c r="A29" s="13">
        <v>26</v>
      </c>
      <c r="B29" s="14"/>
      <c r="C29" s="30"/>
    </row>
    <row r="30" spans="1:3" s="13" customFormat="1" hidden="1" x14ac:dyDescent="0.3">
      <c r="A30" s="13">
        <v>27</v>
      </c>
      <c r="B30" s="14"/>
      <c r="C30" s="30"/>
    </row>
    <row r="31" spans="1:3" s="13" customFormat="1" hidden="1" x14ac:dyDescent="0.3">
      <c r="A31" s="12">
        <v>28</v>
      </c>
      <c r="B31" s="14"/>
      <c r="C31" s="30"/>
    </row>
    <row r="32" spans="1:3" s="13" customFormat="1" hidden="1" x14ac:dyDescent="0.3">
      <c r="A32" s="13">
        <v>29</v>
      </c>
      <c r="B32" s="14"/>
      <c r="C32" s="30"/>
    </row>
    <row r="33" spans="1:3" s="13" customFormat="1" hidden="1" x14ac:dyDescent="0.3">
      <c r="A33" s="13">
        <v>30</v>
      </c>
      <c r="B33" s="14"/>
      <c r="C33" s="30"/>
    </row>
    <row r="34" spans="1:3" s="13" customFormat="1" hidden="1" x14ac:dyDescent="0.3">
      <c r="A34" s="12">
        <v>31</v>
      </c>
      <c r="B34" s="14"/>
      <c r="C34" s="30"/>
    </row>
    <row r="35" spans="1:3" s="13" customFormat="1" hidden="1" x14ac:dyDescent="0.3">
      <c r="A35" s="13">
        <v>32</v>
      </c>
      <c r="B35" s="14"/>
      <c r="C35" s="30"/>
    </row>
    <row r="36" spans="1:3" s="13" customFormat="1" hidden="1" x14ac:dyDescent="0.3">
      <c r="A36" s="13">
        <v>33</v>
      </c>
      <c r="B36" s="14"/>
      <c r="C36" s="30"/>
    </row>
    <row r="37" spans="1:3" s="13" customFormat="1" hidden="1" x14ac:dyDescent="0.3">
      <c r="A37" s="12">
        <v>34</v>
      </c>
      <c r="B37" s="14"/>
      <c r="C37" s="30"/>
    </row>
    <row r="38" spans="1:3" s="13" customFormat="1" hidden="1" x14ac:dyDescent="0.3">
      <c r="A38" s="13">
        <v>35</v>
      </c>
      <c r="B38" s="14"/>
      <c r="C38" s="30"/>
    </row>
    <row r="39" spans="1:3" s="13" customFormat="1" hidden="1" x14ac:dyDescent="0.3">
      <c r="A39" s="13">
        <v>36</v>
      </c>
      <c r="B39" s="14"/>
      <c r="C39" s="30"/>
    </row>
    <row r="40" spans="1:3" s="13" customFormat="1" hidden="1" x14ac:dyDescent="0.3">
      <c r="A40" s="12">
        <v>37</v>
      </c>
      <c r="B40" s="14"/>
      <c r="C40" s="30"/>
    </row>
    <row r="41" spans="1:3" s="13" customFormat="1" hidden="1" x14ac:dyDescent="0.3">
      <c r="A41" s="13">
        <v>38</v>
      </c>
      <c r="B41" s="14"/>
      <c r="C41" s="30"/>
    </row>
    <row r="42" spans="1:3" s="13" customFormat="1" hidden="1" x14ac:dyDescent="0.3">
      <c r="A42" s="13">
        <v>39</v>
      </c>
      <c r="B42" s="14"/>
      <c r="C42" s="30"/>
    </row>
    <row r="43" spans="1:3" s="13" customFormat="1" hidden="1" x14ac:dyDescent="0.3">
      <c r="A43" s="12">
        <v>40</v>
      </c>
      <c r="B43" s="14"/>
      <c r="C43" s="30"/>
    </row>
    <row r="44" spans="1:3" s="13" customFormat="1" hidden="1" x14ac:dyDescent="0.3">
      <c r="A44" s="13">
        <v>41</v>
      </c>
      <c r="B44" s="14"/>
      <c r="C44" s="30"/>
    </row>
    <row r="45" spans="1:3" s="13" customFormat="1" hidden="1" x14ac:dyDescent="0.3">
      <c r="A45" s="13">
        <v>42</v>
      </c>
      <c r="B45" s="14"/>
      <c r="C45" s="30"/>
    </row>
    <row r="46" spans="1:3" s="13" customFormat="1" hidden="1" x14ac:dyDescent="0.3">
      <c r="A46" s="12">
        <v>43</v>
      </c>
      <c r="B46" s="14"/>
      <c r="C46" s="30"/>
    </row>
    <row r="47" spans="1:3" s="13" customFormat="1" hidden="1" x14ac:dyDescent="0.3">
      <c r="A47" s="13">
        <v>44</v>
      </c>
      <c r="B47" s="14"/>
      <c r="C47" s="30"/>
    </row>
    <row r="48" spans="1:3" s="13" customFormat="1" hidden="1" x14ac:dyDescent="0.3">
      <c r="A48" s="13">
        <v>45</v>
      </c>
      <c r="B48" s="14"/>
      <c r="C48" s="30"/>
    </row>
    <row r="49" spans="1:46" s="13" customFormat="1" hidden="1" x14ac:dyDescent="0.3">
      <c r="A49" s="12">
        <v>46</v>
      </c>
      <c r="B49" s="14"/>
      <c r="C49" s="30"/>
    </row>
    <row r="50" spans="1:46" s="13" customFormat="1" hidden="1" x14ac:dyDescent="0.3">
      <c r="A50" s="13">
        <v>47</v>
      </c>
      <c r="B50" s="14"/>
      <c r="C50" s="30"/>
    </row>
    <row r="51" spans="1:46" s="13" customFormat="1" hidden="1" x14ac:dyDescent="0.3">
      <c r="A51" s="13">
        <v>48</v>
      </c>
      <c r="B51" s="14"/>
      <c r="C51" s="30"/>
    </row>
    <row r="52" spans="1:46" s="13" customFormat="1" hidden="1" x14ac:dyDescent="0.3">
      <c r="A52" s="12">
        <v>49</v>
      </c>
      <c r="B52" s="14"/>
      <c r="C52" s="30"/>
    </row>
    <row r="53" spans="1:46" s="13" customFormat="1" hidden="1" x14ac:dyDescent="0.3">
      <c r="A53" s="13">
        <v>50</v>
      </c>
      <c r="B53" s="14"/>
      <c r="C53" s="30"/>
    </row>
    <row r="54" spans="1:46" s="13" customFormat="1" hidden="1" x14ac:dyDescent="0.3">
      <c r="B54" s="14"/>
    </row>
    <row r="55" spans="1:46" s="13" customFormat="1" hidden="1" x14ac:dyDescent="0.3">
      <c r="B55" s="14"/>
    </row>
    <row r="56" spans="1:46" s="13" customFormat="1" hidden="1" x14ac:dyDescent="0.3">
      <c r="B56" s="14"/>
    </row>
    <row r="57" spans="1:46" s="13" customFormat="1" hidden="1" x14ac:dyDescent="0.3">
      <c r="B57" s="14"/>
    </row>
    <row r="58" spans="1:46" s="13" customFormat="1" hidden="1" x14ac:dyDescent="0.3"/>
    <row r="59" spans="1:46" hidden="1" x14ac:dyDescent="0.3"/>
    <row r="60" spans="1:46" hidden="1" x14ac:dyDescent="0.3">
      <c r="J60" s="1">
        <f>IF(AND(F4&gt;=C236,F4&lt;Feuil3!H148),50,IF(AND(F4&gt;=Feuil3!H148,F4&lt;Feuil3!H149),49,IF(AND(F4&gt;=Feuil3!H149,F4&lt;Feuil3!H150),48,IF(AND(F4&gt;=Feuil3!H150,F4&lt;Feuil3!H151),47,IF(AND(F4&gt;=Feuil3!H151,F4&lt;Feuil3!H152),46,IF(AND(F4&gt;=Feuil3!H152,F4&lt;Feuil3!H153),45,IF(AND(F4&gt;=Feuil3!H153,F4&lt;Feuil3!H154),44,IF(AND(F4&gt;=Feuil3!H154,F4&lt;=Feuil3!H155),43,IF(AND(F4&gt;=Feuil3!H155,F4&lt;Feuil3!H156),42,IF(AND(F4&gt;=Feuil3!H156,F4&lt;Feuil3!H157),41,IF(AND(F4&gt;=Feuil3!H157,F4&lt;Feuil3!H158),40,IF(AND(F4&gt;=Feuil3!H158,F4&lt;Feuil3!H159),39,IF(AND(F4&gt;=Feuil3!H159,F4&lt;Feuil3!H160),38,IF(AND(F4&gt;=Feuil3!H160,F4&lt;=Feuil3!H161),37,IF(AND(F4&gt;=Feuil3!H161,F4&lt;Feuil3!H162),36,IF(AND(F4&gt;=Feuil3!H162,F4&lt;Feuil3!H163),35,IF(AND(F4&gt;=Feuil3!H163,F4&lt;Feuil3!H164),34,IF(AND(F4&gt;=Feuil3!H164,F4&lt;Feuil3!H165),33,IF(AND(F4&gt;=Feuil3!H165,F4&lt;Feuil3!H166),32,IF(AND(F4&gt;=Feuil3!H166,F4&lt;Feuil3!H167),31,IF(AND(F4&gt;=Feuil3!H167,F4&lt;Feuil3!H168),30,IF(AND(F4&gt;=Feuil3!H168,F4&lt;Feuil3!H169),29,IF(AND(F4&gt;=Feuil3!H169,F4&lt;Feuil3!H170),28,IF(AND(F4&gt;=Feuil3!H170,F4&lt;Feuil3!H171),27,IF(AND(F4&gt;=Feuil3!H171,F4&lt;Feuil3!H172),26,IF(AND(F4&gt;=Feuil3!H172,F4&lt;Feuil3!H173),25,IF(AND(F4&gt;=Feuil3!H173,F4&lt;Feuil3!H174),24,IF(AND(F4&gt;=Feuil3!H174,F4&lt;Feuil3!H175),23,IF(AND(F4&gt;=Feuil3!H175,F4&lt;Feuil3!H176),22,IF(AND(F4&gt;=Feuil3!H176,F4&lt;Feuil3!H177),21,IF(AND(F4&gt;=Feuil3!H177,F4&lt;Feuil3!H178),20,IF(AND(F4&gt;=Feuil3!H178,F4&lt;Feuil3!H179),19,IF(AND(F4&gt;=Feuil3!H179,F4&lt;Feuil3!H180),18,IF(AND(F4&gt;=Feuil3!H180,F4&lt;Feuil3!H181),17,IF(AND(F4&gt;=Feuil3!H181,F4&lt;Feuil3!H182),16,IF(AND(F4&gt;=Feuil3!H182,F4&lt;Feuil3!H183),15,IF(AND(F4&gt;=Feuil3!H183,F4&lt;Feuil3!H184),14,IF(AND(F4&gt;=Feuil3!H184,F4&lt;Feuil3!H185),13,IF(AND(F4&gt;=Feuil3!H185,F4&lt;Feuil3!H186),12,IF(AND(F4&gt;=Feuil3!H186,F4&lt;Feuil3!H187),11,IF(AND(F4&gt;=Feuil3!H187,F4&lt;Feuil3!H188),10,IF(AND(F4&gt;=Feuil3!H188,F4&lt;Feuil3!H189),9,IF(AND(F4&gt;=Feuil3!H189,F4&lt;Feuil3!H190),8,IF(AND(F4&gt;=Feuil3!H190,F4&lt;Feuil3!H191),7,IF(AND(F4&gt;=Feuil3!H191,F4&lt;Feuil3!H192),6,IF(AND(F4&gt;=Feuil3!H192,F4&lt;Feuil3!H193),5,IF(AND(F4&gt;=Feuil3!H193,F4&lt;Feuil3!H184),4,IF(AND(F4&gt;=Feuil3!H194,F4&lt;Feuil3!H195),3,IF(AND(F4&gt;=Feuil3!H195,F4&lt;Feuil3!H196),2,IF(AND(F4&gt;=Feuil3!H196,F4&lt;Feuil3!H197),1,0))))))))))))))))))))))))))))))))))))))))))))))))))</f>
        <v>0</v>
      </c>
    </row>
    <row r="61" spans="1:46" hidden="1" x14ac:dyDescent="0.3">
      <c r="AS61" s="13"/>
      <c r="AT61" s="13"/>
    </row>
    <row r="62" spans="1:46" hidden="1" x14ac:dyDescent="0.3"/>
    <row r="63" spans="1:46" hidden="1" x14ac:dyDescent="0.3"/>
    <row r="64" spans="1:46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spans="16:29" hidden="1" x14ac:dyDescent="0.3"/>
    <row r="130" spans="16:29" hidden="1" x14ac:dyDescent="0.3"/>
    <row r="131" spans="16:29" hidden="1" x14ac:dyDescent="0.3"/>
    <row r="132" spans="16:29" hidden="1" x14ac:dyDescent="0.3"/>
    <row r="133" spans="16:29" hidden="1" x14ac:dyDescent="0.3"/>
    <row r="134" spans="16:29" hidden="1" x14ac:dyDescent="0.3"/>
    <row r="135" spans="16:29" hidden="1" x14ac:dyDescent="0.3"/>
    <row r="136" spans="16:29" hidden="1" x14ac:dyDescent="0.3"/>
    <row r="137" spans="16:29" hidden="1" x14ac:dyDescent="0.3"/>
    <row r="138" spans="16:29" hidden="1" x14ac:dyDescent="0.3"/>
    <row r="139" spans="16:29" hidden="1" x14ac:dyDescent="0.3"/>
    <row r="140" spans="16:29" hidden="1" x14ac:dyDescent="0.3"/>
    <row r="141" spans="16:29" hidden="1" x14ac:dyDescent="0.3"/>
    <row r="143" spans="16:29" x14ac:dyDescent="0.3">
      <c r="P143" s="139"/>
      <c r="Q143" s="139" t="e">
        <f>INDEX(Q148:Q183,IFERROR(MATCH(P143,P$148:P$183,0),MATCH(P143,P$148:P$183,1)))</f>
        <v>#N/A</v>
      </c>
      <c r="R143" s="36">
        <v>11.76</v>
      </c>
      <c r="S143" s="36">
        <f>INDEX(S148:S183,IFERROR(MATCH(R143,R$148:R$183,0),MATCH(R143,R$148:R$183,1)))</f>
        <v>46</v>
      </c>
      <c r="T143" s="138">
        <v>30.26</v>
      </c>
      <c r="U143" s="138">
        <f>INDEX(U$148:U$183,IFERROR(MATCH(T143,T$148:T$183,0),MATCH(T143,T$148:T$183,1)))</f>
        <v>44</v>
      </c>
      <c r="V143" s="140">
        <v>1.23</v>
      </c>
      <c r="W143" s="140" t="e">
        <f>INDEX(W148:W183,IFERROR(MATCH(V143,V$148:V$183,0),MATCH(V143,V$148:V$183,1)))</f>
        <v>#N/A</v>
      </c>
      <c r="X143" s="137"/>
      <c r="Y143" s="137" t="e">
        <f>INDEX(Y148:Y183,IFERROR(MATCH(X143,X$148:X$183,0),MATCH(X143,X$148:X$183,1)))</f>
        <v>#N/A</v>
      </c>
      <c r="Z143" s="37">
        <v>5.42</v>
      </c>
      <c r="AA143" s="36">
        <f>INDEX(AA148:AA183,IFERROR(MATCH(Z143,Z148:Z183,0),MATCH(Z143,Z148:Z183,1)))</f>
        <v>15</v>
      </c>
      <c r="AB143" s="1" t="s">
        <v>98</v>
      </c>
      <c r="AC143" s="1" t="s">
        <v>100</v>
      </c>
    </row>
    <row r="144" spans="16:29" x14ac:dyDescent="0.3">
      <c r="R144" s="37"/>
      <c r="S144" s="141" t="s">
        <v>96</v>
      </c>
      <c r="T144" s="13"/>
      <c r="V144" s="11" t="s">
        <v>101</v>
      </c>
      <c r="Z144" s="37"/>
      <c r="AA144" s="37" t="s">
        <v>97</v>
      </c>
      <c r="AB144" s="37"/>
    </row>
    <row r="145" spans="2:45" x14ac:dyDescent="0.3">
      <c r="S145" s="1">
        <v>46</v>
      </c>
    </row>
    <row r="148" spans="2:45" x14ac:dyDescent="0.3">
      <c r="B148" s="22">
        <v>6.42</v>
      </c>
      <c r="C148" s="23">
        <v>50</v>
      </c>
      <c r="D148" s="22">
        <v>7.75</v>
      </c>
      <c r="E148" s="23">
        <v>50</v>
      </c>
      <c r="F148" s="22">
        <v>9.44</v>
      </c>
      <c r="G148" s="23">
        <v>50</v>
      </c>
      <c r="H148" s="22">
        <v>11.85</v>
      </c>
      <c r="I148" s="23">
        <v>50</v>
      </c>
      <c r="J148" s="22">
        <v>2.5065</v>
      </c>
      <c r="K148" s="23">
        <v>50</v>
      </c>
      <c r="L148" s="24">
        <v>6.181</v>
      </c>
      <c r="M148" s="23">
        <v>50</v>
      </c>
      <c r="N148" s="22">
        <v>7.35</v>
      </c>
      <c r="O148" s="23">
        <v>50</v>
      </c>
      <c r="P148" s="22">
        <v>8.75</v>
      </c>
      <c r="Q148" s="23">
        <v>50</v>
      </c>
      <c r="R148" s="22">
        <v>11.19</v>
      </c>
      <c r="S148" s="23">
        <v>50</v>
      </c>
      <c r="T148" s="22">
        <v>27.77</v>
      </c>
      <c r="U148" s="23">
        <v>50</v>
      </c>
      <c r="V148" s="22">
        <v>1.8</v>
      </c>
      <c r="W148" s="23">
        <v>50</v>
      </c>
      <c r="X148" s="22">
        <v>3.9</v>
      </c>
      <c r="Y148" s="23">
        <v>50</v>
      </c>
      <c r="Z148" s="22">
        <v>6.57</v>
      </c>
      <c r="AA148" s="23">
        <v>50</v>
      </c>
      <c r="AB148" s="22">
        <v>13.31</v>
      </c>
      <c r="AC148" s="23">
        <v>50</v>
      </c>
      <c r="AD148" s="22">
        <v>15.24</v>
      </c>
      <c r="AE148" s="23">
        <v>50</v>
      </c>
      <c r="AF148" s="22">
        <v>48.99</v>
      </c>
      <c r="AG148" s="23">
        <v>50</v>
      </c>
      <c r="AH148" s="22">
        <v>62.64</v>
      </c>
      <c r="AI148" s="23">
        <v>50</v>
      </c>
      <c r="AJ148" s="25">
        <v>57.77</v>
      </c>
      <c r="AK148" s="23">
        <v>50</v>
      </c>
      <c r="AL148" s="22">
        <v>9.3000000000000007</v>
      </c>
      <c r="AM148" s="23">
        <v>50</v>
      </c>
      <c r="AN148" s="22">
        <v>14.3673</v>
      </c>
      <c r="AO148" s="23">
        <v>50</v>
      </c>
      <c r="AP148" s="22">
        <v>29.62</v>
      </c>
      <c r="AQ148" s="23">
        <v>50</v>
      </c>
      <c r="AR148" s="22">
        <v>28.5</v>
      </c>
      <c r="AS148" s="23">
        <v>50</v>
      </c>
    </row>
    <row r="149" spans="2:45" x14ac:dyDescent="0.3">
      <c r="B149" s="22">
        <v>6.47</v>
      </c>
      <c r="C149" s="23">
        <v>49</v>
      </c>
      <c r="D149" s="22">
        <v>7.83</v>
      </c>
      <c r="E149" s="23">
        <v>49</v>
      </c>
      <c r="F149" s="22">
        <v>9.51</v>
      </c>
      <c r="G149" s="23">
        <v>49</v>
      </c>
      <c r="H149" s="22">
        <v>11.95</v>
      </c>
      <c r="I149" s="23">
        <v>49</v>
      </c>
      <c r="J149" s="22">
        <v>2.5232000000000001</v>
      </c>
      <c r="K149" s="23">
        <v>49</v>
      </c>
      <c r="L149" s="22">
        <v>6.2527999999999997</v>
      </c>
      <c r="M149" s="23">
        <v>49</v>
      </c>
      <c r="N149" s="22">
        <v>7.43</v>
      </c>
      <c r="O149" s="23">
        <v>49</v>
      </c>
      <c r="P149" s="22">
        <v>8.86</v>
      </c>
      <c r="Q149" s="23">
        <v>49</v>
      </c>
      <c r="R149" s="22">
        <v>11.31</v>
      </c>
      <c r="S149" s="23">
        <v>49</v>
      </c>
      <c r="T149" s="22">
        <v>28.22</v>
      </c>
      <c r="U149" s="23">
        <v>49</v>
      </c>
      <c r="V149" s="22">
        <v>1.78</v>
      </c>
      <c r="W149" s="23">
        <v>49</v>
      </c>
      <c r="X149" s="22">
        <v>3.78</v>
      </c>
      <c r="Y149" s="23">
        <v>49</v>
      </c>
      <c r="Z149" s="22">
        <v>6.38</v>
      </c>
      <c r="AA149" s="23">
        <v>49</v>
      </c>
      <c r="AB149" s="22">
        <v>13.05</v>
      </c>
      <c r="AC149" s="23">
        <v>49</v>
      </c>
      <c r="AD149" s="22">
        <v>14.59</v>
      </c>
      <c r="AE149" s="23">
        <v>49</v>
      </c>
      <c r="AF149" s="22">
        <v>46.87</v>
      </c>
      <c r="AG149" s="23">
        <v>49</v>
      </c>
      <c r="AH149" s="22">
        <v>60.31</v>
      </c>
      <c r="AI149" s="23">
        <v>49</v>
      </c>
      <c r="AJ149" s="25">
        <v>53.9</v>
      </c>
      <c r="AK149" s="23">
        <v>49</v>
      </c>
      <c r="AL149" s="22">
        <v>9.4060000000000006</v>
      </c>
      <c r="AM149" s="23">
        <v>49</v>
      </c>
      <c r="AN149" s="31">
        <v>14.597799999999999</v>
      </c>
      <c r="AO149" s="23">
        <v>49</v>
      </c>
      <c r="AP149" s="22">
        <v>29.76</v>
      </c>
      <c r="AQ149" s="23">
        <v>49</v>
      </c>
      <c r="AR149" s="22">
        <v>28.54</v>
      </c>
      <c r="AS149" s="23">
        <v>49</v>
      </c>
    </row>
    <row r="150" spans="2:45" x14ac:dyDescent="0.3">
      <c r="B150" s="22">
        <v>6.52</v>
      </c>
      <c r="C150" s="23">
        <v>48</v>
      </c>
      <c r="D150" s="22">
        <v>7.92</v>
      </c>
      <c r="E150" s="23">
        <v>48</v>
      </c>
      <c r="F150" s="22">
        <v>9.59</v>
      </c>
      <c r="G150" s="23">
        <v>48</v>
      </c>
      <c r="H150" s="22">
        <v>12.05</v>
      </c>
      <c r="I150" s="23">
        <v>48</v>
      </c>
      <c r="J150" s="22">
        <v>2.5398999999999998</v>
      </c>
      <c r="K150" s="23">
        <v>48</v>
      </c>
      <c r="L150" s="22">
        <v>6.3246000000000002</v>
      </c>
      <c r="M150" s="23">
        <v>48</v>
      </c>
      <c r="N150" s="22">
        <v>7.51</v>
      </c>
      <c r="O150" s="23">
        <v>48</v>
      </c>
      <c r="P150" s="22">
        <v>8.9600000000000009</v>
      </c>
      <c r="Q150" s="23">
        <v>48</v>
      </c>
      <c r="R150" s="22">
        <v>11.42</v>
      </c>
      <c r="S150" s="23">
        <v>48</v>
      </c>
      <c r="T150" s="22">
        <v>28.66</v>
      </c>
      <c r="U150" s="23">
        <v>48</v>
      </c>
      <c r="V150" s="22">
        <v>1.76</v>
      </c>
      <c r="W150" s="23">
        <v>48</v>
      </c>
      <c r="X150" s="22">
        <v>3.66</v>
      </c>
      <c r="Y150" s="23">
        <v>48</v>
      </c>
      <c r="Z150" s="22">
        <v>6.18</v>
      </c>
      <c r="AA150" s="23">
        <v>48</v>
      </c>
      <c r="AB150" s="22">
        <v>12.79</v>
      </c>
      <c r="AC150" s="23">
        <v>48</v>
      </c>
      <c r="AD150" s="22">
        <v>13.94</v>
      </c>
      <c r="AE150" s="23">
        <v>48</v>
      </c>
      <c r="AF150" s="22">
        <v>44.75</v>
      </c>
      <c r="AG150" s="23">
        <v>48</v>
      </c>
      <c r="AH150" s="22">
        <v>57.98</v>
      </c>
      <c r="AI150" s="23">
        <v>48</v>
      </c>
      <c r="AJ150" s="25">
        <v>50.02</v>
      </c>
      <c r="AK150" s="23">
        <v>48</v>
      </c>
      <c r="AL150" s="22">
        <v>9.5120000000000005</v>
      </c>
      <c r="AM150" s="23">
        <v>48</v>
      </c>
      <c r="AN150" s="22">
        <v>15.228400000000001</v>
      </c>
      <c r="AO150" s="23">
        <v>48</v>
      </c>
      <c r="AP150" s="22">
        <v>29.89</v>
      </c>
      <c r="AQ150" s="23">
        <v>48</v>
      </c>
      <c r="AR150" s="22">
        <v>28.58</v>
      </c>
      <c r="AS150" s="23">
        <v>48</v>
      </c>
    </row>
    <row r="151" spans="2:45" x14ac:dyDescent="0.3">
      <c r="B151" s="22">
        <v>6.57</v>
      </c>
      <c r="C151" s="23">
        <v>47</v>
      </c>
      <c r="D151" s="22">
        <v>8</v>
      </c>
      <c r="E151" s="23">
        <v>47</v>
      </c>
      <c r="F151" s="22">
        <v>9.66</v>
      </c>
      <c r="G151" s="23">
        <v>47</v>
      </c>
      <c r="H151" s="22">
        <v>12.14</v>
      </c>
      <c r="I151" s="23">
        <v>47</v>
      </c>
      <c r="J151" s="22">
        <v>2.5566</v>
      </c>
      <c r="K151" s="23">
        <v>47</v>
      </c>
      <c r="L151" s="22">
        <v>6.3963999999999999</v>
      </c>
      <c r="M151" s="23">
        <v>47</v>
      </c>
      <c r="N151" s="22">
        <v>7.59</v>
      </c>
      <c r="O151" s="23">
        <v>47</v>
      </c>
      <c r="P151" s="22">
        <v>9.07</v>
      </c>
      <c r="Q151" s="23">
        <v>47</v>
      </c>
      <c r="R151" s="22">
        <v>11.54</v>
      </c>
      <c r="S151" s="23">
        <v>47</v>
      </c>
      <c r="T151" s="22">
        <v>29.11</v>
      </c>
      <c r="U151" s="23">
        <v>47</v>
      </c>
      <c r="V151" s="22">
        <v>1.74</v>
      </c>
      <c r="W151" s="23">
        <v>47</v>
      </c>
      <c r="X151" s="22">
        <v>3.54</v>
      </c>
      <c r="Y151" s="23">
        <v>47</v>
      </c>
      <c r="Z151" s="22">
        <v>5.99</v>
      </c>
      <c r="AA151" s="23">
        <v>47</v>
      </c>
      <c r="AB151" s="22">
        <v>12.52</v>
      </c>
      <c r="AC151" s="23">
        <v>47</v>
      </c>
      <c r="AD151" s="22">
        <v>13.3</v>
      </c>
      <c r="AE151" s="23">
        <v>47</v>
      </c>
      <c r="AF151" s="22">
        <v>42.64</v>
      </c>
      <c r="AG151" s="23">
        <v>47</v>
      </c>
      <c r="AH151" s="22">
        <v>55.66</v>
      </c>
      <c r="AI151" s="23">
        <v>47</v>
      </c>
      <c r="AJ151" s="25">
        <v>46.15</v>
      </c>
      <c r="AK151" s="23">
        <v>47</v>
      </c>
      <c r="AL151" s="22">
        <v>10.018000000000001</v>
      </c>
      <c r="AM151" s="23">
        <v>47</v>
      </c>
      <c r="AN151" s="22">
        <v>15.4589</v>
      </c>
      <c r="AO151" s="23">
        <v>47</v>
      </c>
      <c r="AP151" s="22">
        <v>30.03</v>
      </c>
      <c r="AQ151" s="23">
        <v>47</v>
      </c>
      <c r="AR151" s="22">
        <v>28.63</v>
      </c>
      <c r="AS151" s="23">
        <v>47</v>
      </c>
    </row>
    <row r="152" spans="2:45" ht="15" thickBot="1" x14ac:dyDescent="0.35">
      <c r="B152" s="26">
        <v>6.62</v>
      </c>
      <c r="C152" s="27">
        <v>46</v>
      </c>
      <c r="D152" s="26">
        <v>8.09</v>
      </c>
      <c r="E152" s="27">
        <v>46</v>
      </c>
      <c r="F152" s="26">
        <v>9.74</v>
      </c>
      <c r="G152" s="27">
        <v>46</v>
      </c>
      <c r="H152" s="26">
        <v>12.24</v>
      </c>
      <c r="I152" s="27">
        <v>46</v>
      </c>
      <c r="J152" s="26">
        <v>2.5733000000000001</v>
      </c>
      <c r="K152" s="27">
        <v>46</v>
      </c>
      <c r="L152" s="26">
        <v>6.4682000000000004</v>
      </c>
      <c r="M152" s="27">
        <v>46</v>
      </c>
      <c r="N152" s="26">
        <v>7.67</v>
      </c>
      <c r="O152" s="27">
        <v>46</v>
      </c>
      <c r="P152" s="26">
        <v>9.17</v>
      </c>
      <c r="Q152" s="27">
        <v>46</v>
      </c>
      <c r="R152" s="26">
        <v>11.65</v>
      </c>
      <c r="S152" s="27">
        <v>46</v>
      </c>
      <c r="T152" s="26">
        <v>29.55</v>
      </c>
      <c r="U152" s="27">
        <v>46</v>
      </c>
      <c r="V152" s="26">
        <v>1.72</v>
      </c>
      <c r="W152" s="27">
        <v>46</v>
      </c>
      <c r="X152" s="26">
        <v>3.42</v>
      </c>
      <c r="Y152" s="27">
        <v>46</v>
      </c>
      <c r="Z152" s="26">
        <v>5.79</v>
      </c>
      <c r="AA152" s="27">
        <v>46</v>
      </c>
      <c r="AB152" s="26">
        <v>12.26</v>
      </c>
      <c r="AC152" s="27">
        <v>46</v>
      </c>
      <c r="AD152" s="26">
        <v>12.65</v>
      </c>
      <c r="AE152" s="27">
        <v>46</v>
      </c>
      <c r="AF152" s="26">
        <v>40.520000000000003</v>
      </c>
      <c r="AG152" s="27">
        <v>46</v>
      </c>
      <c r="AH152" s="26">
        <v>53.33</v>
      </c>
      <c r="AI152" s="27">
        <v>46</v>
      </c>
      <c r="AJ152" s="28">
        <v>42.27</v>
      </c>
      <c r="AK152" s="27">
        <v>46</v>
      </c>
      <c r="AL152" s="26">
        <v>10.124000000000001</v>
      </c>
      <c r="AM152" s="27">
        <v>46</v>
      </c>
      <c r="AN152" s="26">
        <v>16.089500000000001</v>
      </c>
      <c r="AO152" s="27">
        <v>46</v>
      </c>
      <c r="AP152" s="26">
        <v>30.16</v>
      </c>
      <c r="AQ152" s="27">
        <v>46</v>
      </c>
      <c r="AR152" s="26">
        <v>28.67</v>
      </c>
      <c r="AS152" s="27">
        <v>46</v>
      </c>
    </row>
    <row r="153" spans="2:45" x14ac:dyDescent="0.3">
      <c r="B153" s="3">
        <v>6.67</v>
      </c>
      <c r="C153" s="2">
        <v>45</v>
      </c>
      <c r="D153" s="3">
        <v>8.17</v>
      </c>
      <c r="E153" s="2">
        <v>45</v>
      </c>
      <c r="F153" s="3">
        <v>9.81</v>
      </c>
      <c r="G153" s="2">
        <v>45</v>
      </c>
      <c r="H153" s="3">
        <v>12.34</v>
      </c>
      <c r="I153" s="2">
        <v>45</v>
      </c>
      <c r="J153" s="3">
        <v>2.59</v>
      </c>
      <c r="K153" s="2">
        <v>45</v>
      </c>
      <c r="L153" s="3">
        <v>6.54</v>
      </c>
      <c r="M153" s="2">
        <v>45</v>
      </c>
      <c r="N153" s="3">
        <v>7.75</v>
      </c>
      <c r="O153" s="2">
        <v>45</v>
      </c>
      <c r="P153" s="3">
        <v>9.2799999999999994</v>
      </c>
      <c r="Q153" s="2">
        <v>45</v>
      </c>
      <c r="R153" s="3">
        <v>11.77</v>
      </c>
      <c r="S153" s="2">
        <v>45</v>
      </c>
      <c r="T153" s="3">
        <v>30</v>
      </c>
      <c r="U153" s="2">
        <v>45</v>
      </c>
      <c r="V153" s="3">
        <v>1.7</v>
      </c>
      <c r="W153" s="2">
        <v>45</v>
      </c>
      <c r="X153" s="3">
        <v>3.3</v>
      </c>
      <c r="Y153" s="2">
        <v>45</v>
      </c>
      <c r="Z153" s="3">
        <v>5.6</v>
      </c>
      <c r="AA153" s="2">
        <v>45</v>
      </c>
      <c r="AB153" s="3">
        <v>12</v>
      </c>
      <c r="AC153" s="2">
        <v>45</v>
      </c>
      <c r="AD153" s="3">
        <v>12</v>
      </c>
      <c r="AE153" s="2">
        <v>45</v>
      </c>
      <c r="AF153" s="3">
        <v>38.4</v>
      </c>
      <c r="AG153" s="2">
        <v>45</v>
      </c>
      <c r="AH153" s="3">
        <v>51</v>
      </c>
      <c r="AI153" s="2">
        <v>45</v>
      </c>
      <c r="AJ153" s="17">
        <v>38.4</v>
      </c>
      <c r="AK153" s="2">
        <v>45</v>
      </c>
      <c r="AL153" s="3">
        <v>10.23</v>
      </c>
      <c r="AM153" s="2">
        <v>45</v>
      </c>
      <c r="AN153" s="3">
        <v>16.32</v>
      </c>
      <c r="AO153" s="2">
        <v>45</v>
      </c>
      <c r="AP153" s="3">
        <v>30.3</v>
      </c>
      <c r="AQ153" s="2">
        <v>45</v>
      </c>
      <c r="AR153" s="3">
        <v>28.71</v>
      </c>
      <c r="AS153" s="2">
        <v>45</v>
      </c>
    </row>
    <row r="154" spans="2:45" x14ac:dyDescent="0.3">
      <c r="B154" s="5">
        <v>6.72</v>
      </c>
      <c r="C154" s="4">
        <v>44</v>
      </c>
      <c r="D154" s="5">
        <v>8.2200000000000006</v>
      </c>
      <c r="E154" s="4">
        <v>44</v>
      </c>
      <c r="F154" s="5">
        <v>9.8800000000000008</v>
      </c>
      <c r="G154" s="4">
        <v>44</v>
      </c>
      <c r="H154" s="5">
        <v>12.43</v>
      </c>
      <c r="I154" s="4">
        <v>44</v>
      </c>
      <c r="J154" s="5">
        <v>3.0091999999999999</v>
      </c>
      <c r="K154" s="4">
        <v>44</v>
      </c>
      <c r="L154" s="5">
        <v>7.0144000000000002</v>
      </c>
      <c r="M154" s="4">
        <v>44</v>
      </c>
      <c r="N154" s="5">
        <v>7.83</v>
      </c>
      <c r="O154" s="4">
        <v>44</v>
      </c>
      <c r="P154" s="5">
        <v>9.36</v>
      </c>
      <c r="Q154" s="4">
        <v>44</v>
      </c>
      <c r="R154" s="5">
        <v>11.91</v>
      </c>
      <c r="S154" s="4">
        <v>44</v>
      </c>
      <c r="T154" s="5">
        <v>30.24</v>
      </c>
      <c r="U154" s="4">
        <v>44</v>
      </c>
      <c r="V154" s="5">
        <v>1.68</v>
      </c>
      <c r="W154" s="4">
        <v>44</v>
      </c>
      <c r="X154" s="5">
        <v>3.25</v>
      </c>
      <c r="Y154" s="4">
        <v>44</v>
      </c>
      <c r="Z154" s="5">
        <v>5.53</v>
      </c>
      <c r="AA154" s="4">
        <v>44</v>
      </c>
      <c r="AB154" s="5">
        <v>11.87</v>
      </c>
      <c r="AC154" s="4">
        <v>44</v>
      </c>
      <c r="AD154" s="5">
        <v>11.79</v>
      </c>
      <c r="AE154" s="4">
        <v>44</v>
      </c>
      <c r="AF154" s="5">
        <v>37.54</v>
      </c>
      <c r="AG154" s="4">
        <v>44</v>
      </c>
      <c r="AH154" s="5">
        <v>49.78</v>
      </c>
      <c r="AI154" s="4">
        <v>44</v>
      </c>
      <c r="AJ154" s="18">
        <v>37.479999999999997</v>
      </c>
      <c r="AK154" s="4">
        <v>44</v>
      </c>
      <c r="AL154" s="5">
        <v>10.3108</v>
      </c>
      <c r="AM154" s="4">
        <v>44</v>
      </c>
      <c r="AN154" s="5">
        <v>16.463200000000001</v>
      </c>
      <c r="AO154" s="4">
        <v>44</v>
      </c>
      <c r="AP154" s="5">
        <v>30.43</v>
      </c>
      <c r="AQ154" s="4">
        <v>44</v>
      </c>
      <c r="AR154" s="5">
        <v>28.84</v>
      </c>
      <c r="AS154" s="4">
        <v>44</v>
      </c>
    </row>
    <row r="155" spans="2:45" x14ac:dyDescent="0.3">
      <c r="B155" s="5">
        <v>6.77</v>
      </c>
      <c r="C155" s="4">
        <v>43</v>
      </c>
      <c r="D155" s="5">
        <v>8.27</v>
      </c>
      <c r="E155" s="4">
        <v>43</v>
      </c>
      <c r="F155" s="5">
        <v>9.9600000000000009</v>
      </c>
      <c r="G155" s="4">
        <v>43</v>
      </c>
      <c r="H155" s="5">
        <v>12.53</v>
      </c>
      <c r="I155" s="4">
        <v>43</v>
      </c>
      <c r="J155" s="5">
        <v>3.0284</v>
      </c>
      <c r="K155" s="4">
        <v>43</v>
      </c>
      <c r="L155" s="5">
        <v>7.0888</v>
      </c>
      <c r="M155" s="4">
        <v>43</v>
      </c>
      <c r="N155" s="5">
        <v>7.91</v>
      </c>
      <c r="O155" s="4">
        <v>43</v>
      </c>
      <c r="P155" s="5">
        <v>9.4499999999999993</v>
      </c>
      <c r="Q155" s="4">
        <v>43</v>
      </c>
      <c r="R155" s="5">
        <v>12.04</v>
      </c>
      <c r="S155" s="4">
        <v>43</v>
      </c>
      <c r="T155" s="5">
        <v>30.49</v>
      </c>
      <c r="U155" s="4">
        <v>43</v>
      </c>
      <c r="V155" s="5">
        <v>1.66</v>
      </c>
      <c r="W155" s="4">
        <v>43</v>
      </c>
      <c r="X155" s="5">
        <v>3.2</v>
      </c>
      <c r="Y155" s="4">
        <v>43</v>
      </c>
      <c r="Z155" s="5">
        <v>5.46</v>
      </c>
      <c r="AA155" s="4">
        <v>43</v>
      </c>
      <c r="AB155" s="5">
        <v>11.74</v>
      </c>
      <c r="AC155" s="4">
        <v>43</v>
      </c>
      <c r="AD155" s="5">
        <v>11.58</v>
      </c>
      <c r="AE155" s="4">
        <v>43</v>
      </c>
      <c r="AF155" s="5">
        <v>36.69</v>
      </c>
      <c r="AG155" s="4">
        <v>43</v>
      </c>
      <c r="AH155" s="5">
        <v>48.56</v>
      </c>
      <c r="AI155" s="4">
        <v>43</v>
      </c>
      <c r="AJ155" s="18">
        <v>36.549999999999997</v>
      </c>
      <c r="AK155" s="4">
        <v>43</v>
      </c>
      <c r="AL155" s="5">
        <v>10.3916</v>
      </c>
      <c r="AM155" s="4">
        <v>43</v>
      </c>
      <c r="AN155" s="5">
        <v>17.006399999999999</v>
      </c>
      <c r="AO155" s="4">
        <v>43</v>
      </c>
      <c r="AP155" s="5">
        <v>30.56</v>
      </c>
      <c r="AQ155" s="4">
        <v>43</v>
      </c>
      <c r="AR155" s="5">
        <v>28.97</v>
      </c>
      <c r="AS155" s="4">
        <v>43</v>
      </c>
    </row>
    <row r="156" spans="2:45" x14ac:dyDescent="0.3">
      <c r="B156" s="5">
        <v>6.82</v>
      </c>
      <c r="C156" s="4">
        <v>42</v>
      </c>
      <c r="D156" s="5">
        <v>8.32</v>
      </c>
      <c r="E156" s="4">
        <v>42</v>
      </c>
      <c r="F156" s="5">
        <v>10.029999999999999</v>
      </c>
      <c r="G156" s="4">
        <v>42</v>
      </c>
      <c r="H156" s="5">
        <v>12.62</v>
      </c>
      <c r="I156" s="4">
        <v>42</v>
      </c>
      <c r="J156" s="5">
        <v>3.0476000000000001</v>
      </c>
      <c r="K156" s="4">
        <v>42</v>
      </c>
      <c r="L156" s="5">
        <v>7.1631999999999998</v>
      </c>
      <c r="M156" s="4">
        <v>42</v>
      </c>
      <c r="N156" s="5">
        <v>7.98</v>
      </c>
      <c r="O156" s="4">
        <v>42</v>
      </c>
      <c r="P156" s="5">
        <v>9.5299999999999994</v>
      </c>
      <c r="Q156" s="4">
        <v>42</v>
      </c>
      <c r="R156" s="5">
        <v>12.18</v>
      </c>
      <c r="S156" s="4">
        <v>42</v>
      </c>
      <c r="T156" s="5">
        <v>30.73</v>
      </c>
      <c r="U156" s="4">
        <v>42</v>
      </c>
      <c r="V156" s="5">
        <v>1.65</v>
      </c>
      <c r="W156" s="4">
        <v>42</v>
      </c>
      <c r="X156" s="5">
        <v>3.16</v>
      </c>
      <c r="Y156" s="4">
        <v>42</v>
      </c>
      <c r="Z156" s="5">
        <v>5.38</v>
      </c>
      <c r="AA156" s="4">
        <v>42</v>
      </c>
      <c r="AB156" s="5">
        <v>11.62</v>
      </c>
      <c r="AC156" s="4">
        <v>42</v>
      </c>
      <c r="AD156" s="5">
        <v>11.36</v>
      </c>
      <c r="AE156" s="4">
        <v>42</v>
      </c>
      <c r="AF156" s="5">
        <v>35.83</v>
      </c>
      <c r="AG156" s="4">
        <v>42</v>
      </c>
      <c r="AH156" s="5">
        <v>47.34</v>
      </c>
      <c r="AI156" s="4">
        <v>42</v>
      </c>
      <c r="AJ156" s="18">
        <v>35.630000000000003</v>
      </c>
      <c r="AK156" s="4">
        <v>42</v>
      </c>
      <c r="AL156" s="5">
        <v>10.4724</v>
      </c>
      <c r="AM156" s="4">
        <v>42</v>
      </c>
      <c r="AN156" s="5">
        <v>17.1496</v>
      </c>
      <c r="AO156" s="4">
        <v>42</v>
      </c>
      <c r="AP156" s="5">
        <v>30.68</v>
      </c>
      <c r="AQ156" s="4">
        <v>42</v>
      </c>
      <c r="AR156" s="5">
        <v>29.1</v>
      </c>
      <c r="AS156" s="4">
        <v>42</v>
      </c>
    </row>
    <row r="157" spans="2:45" x14ac:dyDescent="0.3">
      <c r="B157" s="5">
        <v>6.87</v>
      </c>
      <c r="C157" s="4">
        <v>41</v>
      </c>
      <c r="D157" s="5">
        <v>8.3699999999999992</v>
      </c>
      <c r="E157" s="4">
        <v>41</v>
      </c>
      <c r="F157" s="5">
        <v>10.11</v>
      </c>
      <c r="G157" s="4">
        <v>41</v>
      </c>
      <c r="H157" s="5">
        <v>12.72</v>
      </c>
      <c r="I157" s="4">
        <v>41</v>
      </c>
      <c r="J157" s="5">
        <v>3.0668000000000002</v>
      </c>
      <c r="K157" s="4">
        <v>41</v>
      </c>
      <c r="L157" s="5">
        <v>7.2375999999999996</v>
      </c>
      <c r="M157" s="4">
        <v>41</v>
      </c>
      <c r="N157" s="5">
        <v>8.06</v>
      </c>
      <c r="O157" s="4">
        <v>41</v>
      </c>
      <c r="P157" s="5">
        <v>9.6199999999999992</v>
      </c>
      <c r="Q157" s="4">
        <v>41</v>
      </c>
      <c r="R157" s="5">
        <v>12.32</v>
      </c>
      <c r="S157" s="4">
        <v>41</v>
      </c>
      <c r="T157" s="5">
        <v>30.98</v>
      </c>
      <c r="U157" s="4">
        <v>41</v>
      </c>
      <c r="V157" s="5">
        <v>1.63</v>
      </c>
      <c r="W157" s="4">
        <v>41</v>
      </c>
      <c r="X157" s="5">
        <v>3.11</v>
      </c>
      <c r="Y157" s="4">
        <v>41</v>
      </c>
      <c r="Z157" s="5">
        <v>5.31</v>
      </c>
      <c r="AA157" s="4">
        <v>41</v>
      </c>
      <c r="AB157" s="5">
        <v>11.49</v>
      </c>
      <c r="AC157" s="4">
        <v>41</v>
      </c>
      <c r="AD157" s="5">
        <v>11.15</v>
      </c>
      <c r="AE157" s="4">
        <v>41</v>
      </c>
      <c r="AF157" s="5">
        <v>34.979999999999997</v>
      </c>
      <c r="AG157" s="4">
        <v>41</v>
      </c>
      <c r="AH157" s="5">
        <v>46.12</v>
      </c>
      <c r="AI157" s="4">
        <v>41</v>
      </c>
      <c r="AJ157" s="18">
        <v>34.700000000000003</v>
      </c>
      <c r="AK157" s="4">
        <v>41</v>
      </c>
      <c r="AL157" s="5">
        <v>10.5532</v>
      </c>
      <c r="AM157" s="4">
        <v>41</v>
      </c>
      <c r="AN157" s="5">
        <v>17.2928</v>
      </c>
      <c r="AO157" s="4">
        <v>41</v>
      </c>
      <c r="AP157" s="5">
        <v>30.81</v>
      </c>
      <c r="AQ157" s="4">
        <v>41</v>
      </c>
      <c r="AR157" s="5">
        <v>29.23</v>
      </c>
      <c r="AS157" s="4">
        <v>41</v>
      </c>
    </row>
    <row r="158" spans="2:45" x14ac:dyDescent="0.3">
      <c r="B158" s="7">
        <v>6.92</v>
      </c>
      <c r="C158" s="6">
        <v>40</v>
      </c>
      <c r="D158" s="7">
        <v>8.42</v>
      </c>
      <c r="E158" s="6">
        <v>40</v>
      </c>
      <c r="F158" s="7">
        <v>10.18</v>
      </c>
      <c r="G158" s="6">
        <v>40</v>
      </c>
      <c r="H158" s="7">
        <v>12.81</v>
      </c>
      <c r="I158" s="6">
        <v>40</v>
      </c>
      <c r="J158" s="7">
        <v>3.0859999999999999</v>
      </c>
      <c r="K158" s="6">
        <v>40</v>
      </c>
      <c r="L158" s="7">
        <v>7.3120000000000003</v>
      </c>
      <c r="M158" s="6">
        <v>40</v>
      </c>
      <c r="N158" s="7">
        <v>8.14</v>
      </c>
      <c r="O158" s="6">
        <v>40</v>
      </c>
      <c r="P158" s="7">
        <v>9.6999999999999993</v>
      </c>
      <c r="Q158" s="6">
        <v>40</v>
      </c>
      <c r="R158" s="7">
        <v>12.46</v>
      </c>
      <c r="S158" s="6">
        <v>40</v>
      </c>
      <c r="T158" s="7">
        <v>31.22</v>
      </c>
      <c r="U158" s="6">
        <v>40</v>
      </c>
      <c r="V158" s="7">
        <v>1.61</v>
      </c>
      <c r="W158" s="6">
        <v>40</v>
      </c>
      <c r="X158" s="7">
        <v>3.06</v>
      </c>
      <c r="Y158" s="6">
        <v>40</v>
      </c>
      <c r="Z158" s="7">
        <v>5.24</v>
      </c>
      <c r="AA158" s="6">
        <v>40</v>
      </c>
      <c r="AB158" s="7">
        <v>11.36</v>
      </c>
      <c r="AC158" s="6">
        <v>40</v>
      </c>
      <c r="AD158" s="7">
        <v>10.94</v>
      </c>
      <c r="AE158" s="6">
        <v>40</v>
      </c>
      <c r="AF158" s="7">
        <v>34.119999999999997</v>
      </c>
      <c r="AG158" s="6">
        <v>40</v>
      </c>
      <c r="AH158" s="7">
        <v>44.9</v>
      </c>
      <c r="AI158" s="6">
        <v>40</v>
      </c>
      <c r="AJ158" s="19">
        <v>33.78</v>
      </c>
      <c r="AK158" s="6">
        <v>40</v>
      </c>
      <c r="AL158" s="7">
        <v>11.034000000000001</v>
      </c>
      <c r="AM158" s="6">
        <v>40</v>
      </c>
      <c r="AN158" s="7">
        <v>17.436</v>
      </c>
      <c r="AO158" s="6">
        <v>40</v>
      </c>
      <c r="AP158" s="7">
        <v>30.94</v>
      </c>
      <c r="AQ158" s="6">
        <v>40</v>
      </c>
      <c r="AR158" s="7">
        <v>29.35</v>
      </c>
      <c r="AS158" s="6">
        <v>40</v>
      </c>
    </row>
    <row r="159" spans="2:45" x14ac:dyDescent="0.3">
      <c r="B159" s="5">
        <v>6.97</v>
      </c>
      <c r="C159" s="4">
        <v>39</v>
      </c>
      <c r="D159" s="5">
        <v>8.4700000000000006</v>
      </c>
      <c r="E159" s="4">
        <v>39</v>
      </c>
      <c r="F159" s="5">
        <v>10.26</v>
      </c>
      <c r="G159" s="4">
        <v>39</v>
      </c>
      <c r="H159" s="5">
        <v>12.91</v>
      </c>
      <c r="I159" s="4">
        <v>39</v>
      </c>
      <c r="J159" s="5">
        <v>3.1052</v>
      </c>
      <c r="K159" s="4">
        <v>39</v>
      </c>
      <c r="L159" s="5">
        <v>7.3864000000000001</v>
      </c>
      <c r="M159" s="4">
        <v>39</v>
      </c>
      <c r="N159" s="5">
        <v>8.2200000000000006</v>
      </c>
      <c r="O159" s="4">
        <v>39</v>
      </c>
      <c r="P159" s="5">
        <v>9.7899999999999991</v>
      </c>
      <c r="Q159" s="4">
        <v>39</v>
      </c>
      <c r="R159" s="5">
        <v>12.59</v>
      </c>
      <c r="S159" s="4">
        <v>39</v>
      </c>
      <c r="T159" s="5">
        <v>31.46</v>
      </c>
      <c r="U159" s="4">
        <v>39</v>
      </c>
      <c r="V159" s="5">
        <v>1.59</v>
      </c>
      <c r="W159" s="4">
        <v>39</v>
      </c>
      <c r="X159" s="5">
        <v>3.01</v>
      </c>
      <c r="Y159" s="4">
        <v>39</v>
      </c>
      <c r="Z159" s="5">
        <v>5.17</v>
      </c>
      <c r="AA159" s="4">
        <v>39</v>
      </c>
      <c r="AB159" s="5">
        <v>11.23</v>
      </c>
      <c r="AC159" s="4">
        <v>39</v>
      </c>
      <c r="AD159" s="5">
        <v>10.73</v>
      </c>
      <c r="AE159" s="4">
        <v>39</v>
      </c>
      <c r="AF159" s="5">
        <v>33.26</v>
      </c>
      <c r="AG159" s="4">
        <v>39</v>
      </c>
      <c r="AH159" s="5">
        <v>43.68</v>
      </c>
      <c r="AI159" s="4">
        <v>39</v>
      </c>
      <c r="AJ159" s="18">
        <v>32.86</v>
      </c>
      <c r="AK159" s="4">
        <v>39</v>
      </c>
      <c r="AL159" s="5">
        <v>11.114800000000001</v>
      </c>
      <c r="AM159" s="4">
        <v>39</v>
      </c>
      <c r="AN159" s="5">
        <v>17.5792</v>
      </c>
      <c r="AO159" s="4">
        <v>39</v>
      </c>
      <c r="AP159" s="5">
        <v>31.07</v>
      </c>
      <c r="AQ159" s="4">
        <v>39</v>
      </c>
      <c r="AR159" s="5">
        <v>29.48</v>
      </c>
      <c r="AS159" s="4">
        <v>39</v>
      </c>
    </row>
    <row r="160" spans="2:45" x14ac:dyDescent="0.3">
      <c r="B160" s="5">
        <v>7.01</v>
      </c>
      <c r="C160" s="4">
        <v>38</v>
      </c>
      <c r="D160" s="5">
        <v>8.51</v>
      </c>
      <c r="E160" s="4">
        <v>38</v>
      </c>
      <c r="F160" s="5">
        <v>10.33</v>
      </c>
      <c r="G160" s="4">
        <v>38</v>
      </c>
      <c r="H160" s="5">
        <v>13</v>
      </c>
      <c r="I160" s="4">
        <v>38</v>
      </c>
      <c r="J160" s="5">
        <v>3.1244000000000001</v>
      </c>
      <c r="K160" s="4">
        <v>38</v>
      </c>
      <c r="L160" s="5">
        <v>7.4607999999999999</v>
      </c>
      <c r="M160" s="4">
        <v>38</v>
      </c>
      <c r="N160" s="5">
        <v>8.3000000000000007</v>
      </c>
      <c r="O160" s="4">
        <v>38</v>
      </c>
      <c r="P160" s="5">
        <v>9.8699999999999992</v>
      </c>
      <c r="Q160" s="4">
        <v>38</v>
      </c>
      <c r="R160" s="5">
        <v>12.73</v>
      </c>
      <c r="S160" s="4">
        <v>38</v>
      </c>
      <c r="T160" s="5">
        <v>31.71</v>
      </c>
      <c r="U160" s="4">
        <v>38</v>
      </c>
      <c r="V160" s="5">
        <v>1.58</v>
      </c>
      <c r="W160" s="4">
        <v>38</v>
      </c>
      <c r="X160" s="5">
        <v>2.96</v>
      </c>
      <c r="Y160" s="4">
        <v>38</v>
      </c>
      <c r="Z160" s="5">
        <v>5.0999999999999996</v>
      </c>
      <c r="AA160" s="4">
        <v>38</v>
      </c>
      <c r="AB160" s="5">
        <v>11.1</v>
      </c>
      <c r="AC160" s="4">
        <v>38</v>
      </c>
      <c r="AD160" s="5">
        <v>10.52</v>
      </c>
      <c r="AE160" s="4">
        <v>38</v>
      </c>
      <c r="AF160" s="5">
        <v>32.409999999999997</v>
      </c>
      <c r="AG160" s="4">
        <v>38</v>
      </c>
      <c r="AH160" s="5">
        <v>42.46</v>
      </c>
      <c r="AI160" s="4">
        <v>38</v>
      </c>
      <c r="AJ160" s="18">
        <v>31.93</v>
      </c>
      <c r="AK160" s="4">
        <v>38</v>
      </c>
      <c r="AL160" s="5">
        <v>11.195600000000001</v>
      </c>
      <c r="AM160" s="4">
        <v>38</v>
      </c>
      <c r="AN160" s="5">
        <v>18.122399999999999</v>
      </c>
      <c r="AO160" s="4">
        <v>38</v>
      </c>
      <c r="AP160" s="5">
        <v>31.2</v>
      </c>
      <c r="AQ160" s="4">
        <v>38</v>
      </c>
      <c r="AR160" s="5">
        <v>29.61</v>
      </c>
      <c r="AS160" s="4">
        <v>38</v>
      </c>
    </row>
    <row r="161" spans="2:45" x14ac:dyDescent="0.3">
      <c r="B161" s="5">
        <v>7.06</v>
      </c>
      <c r="C161" s="4">
        <v>37</v>
      </c>
      <c r="D161" s="5">
        <v>8.56</v>
      </c>
      <c r="E161" s="4">
        <v>37</v>
      </c>
      <c r="F161" s="5">
        <v>10.41</v>
      </c>
      <c r="G161" s="4">
        <v>37</v>
      </c>
      <c r="H161" s="5">
        <v>13.1</v>
      </c>
      <c r="I161" s="4">
        <v>37</v>
      </c>
      <c r="J161" s="5">
        <v>3.1436000000000002</v>
      </c>
      <c r="K161" s="4">
        <v>37</v>
      </c>
      <c r="L161" s="5">
        <v>7.5351999999999997</v>
      </c>
      <c r="M161" s="4">
        <v>37</v>
      </c>
      <c r="N161" s="5">
        <v>8.3699999999999992</v>
      </c>
      <c r="O161" s="4">
        <v>37</v>
      </c>
      <c r="P161" s="5">
        <v>9.9600000000000009</v>
      </c>
      <c r="Q161" s="4">
        <v>37</v>
      </c>
      <c r="R161" s="5">
        <v>12.87</v>
      </c>
      <c r="S161" s="4">
        <v>37</v>
      </c>
      <c r="T161" s="5">
        <v>31.95</v>
      </c>
      <c r="U161" s="4">
        <v>37</v>
      </c>
      <c r="V161" s="5">
        <v>1.56</v>
      </c>
      <c r="W161" s="4">
        <v>37</v>
      </c>
      <c r="X161" s="5">
        <v>2.92</v>
      </c>
      <c r="Y161" s="4">
        <v>37</v>
      </c>
      <c r="Z161" s="5">
        <v>5.0199999999999996</v>
      </c>
      <c r="AA161" s="4">
        <v>37</v>
      </c>
      <c r="AB161" s="5">
        <v>10.98</v>
      </c>
      <c r="AC161" s="4">
        <v>37</v>
      </c>
      <c r="AD161" s="5">
        <v>10.3</v>
      </c>
      <c r="AE161" s="4">
        <v>37</v>
      </c>
      <c r="AF161" s="5">
        <v>31.55</v>
      </c>
      <c r="AG161" s="4">
        <v>37</v>
      </c>
      <c r="AH161" s="5">
        <v>41.24</v>
      </c>
      <c r="AI161" s="4">
        <v>37</v>
      </c>
      <c r="AJ161" s="18">
        <v>31.01</v>
      </c>
      <c r="AK161" s="4">
        <v>37</v>
      </c>
      <c r="AL161" s="5">
        <v>11.276400000000001</v>
      </c>
      <c r="AM161" s="4">
        <v>37</v>
      </c>
      <c r="AN161" s="5">
        <v>18.265599999999999</v>
      </c>
      <c r="AO161" s="4">
        <v>37</v>
      </c>
      <c r="AP161" s="5">
        <v>31.32</v>
      </c>
      <c r="AQ161" s="4">
        <v>37</v>
      </c>
      <c r="AR161" s="5">
        <v>29.74</v>
      </c>
      <c r="AS161" s="4">
        <v>37</v>
      </c>
    </row>
    <row r="162" spans="2:45" x14ac:dyDescent="0.3">
      <c r="B162" s="5">
        <v>7.11</v>
      </c>
      <c r="C162" s="4">
        <v>36</v>
      </c>
      <c r="D162" s="5">
        <v>8.61</v>
      </c>
      <c r="E162" s="4">
        <v>36</v>
      </c>
      <c r="F162" s="5">
        <v>10.48</v>
      </c>
      <c r="G162" s="4">
        <v>36</v>
      </c>
      <c r="H162" s="5">
        <v>13.19</v>
      </c>
      <c r="I162" s="4">
        <v>36</v>
      </c>
      <c r="J162" s="5">
        <v>3.1627999999999998</v>
      </c>
      <c r="K162" s="4">
        <v>36</v>
      </c>
      <c r="L162" s="5">
        <v>8.0096000000000007</v>
      </c>
      <c r="M162" s="4">
        <v>36</v>
      </c>
      <c r="N162" s="5">
        <v>8.4499999999999993</v>
      </c>
      <c r="O162" s="4">
        <v>36</v>
      </c>
      <c r="P162" s="5">
        <v>10.039999999999999</v>
      </c>
      <c r="Q162" s="4">
        <v>36</v>
      </c>
      <c r="R162" s="5">
        <v>13</v>
      </c>
      <c r="S162" s="4">
        <v>36</v>
      </c>
      <c r="T162" s="5">
        <v>32.200000000000003</v>
      </c>
      <c r="U162" s="4">
        <v>36</v>
      </c>
      <c r="V162" s="5">
        <v>1.54</v>
      </c>
      <c r="W162" s="4">
        <v>36</v>
      </c>
      <c r="X162" s="5">
        <v>2.87</v>
      </c>
      <c r="Y162" s="4">
        <v>36</v>
      </c>
      <c r="Z162" s="5">
        <v>4.95</v>
      </c>
      <c r="AA162" s="4">
        <v>36</v>
      </c>
      <c r="AB162" s="5">
        <v>10.85</v>
      </c>
      <c r="AC162" s="4">
        <v>36</v>
      </c>
      <c r="AD162" s="5">
        <v>10.09</v>
      </c>
      <c r="AE162" s="4">
        <v>36</v>
      </c>
      <c r="AF162" s="5">
        <v>30.7</v>
      </c>
      <c r="AG162" s="4">
        <v>36</v>
      </c>
      <c r="AH162" s="5">
        <v>40.020000000000003</v>
      </c>
      <c r="AI162" s="4">
        <v>36</v>
      </c>
      <c r="AJ162" s="18">
        <v>30.08</v>
      </c>
      <c r="AK162" s="4">
        <v>36</v>
      </c>
      <c r="AL162" s="5">
        <v>11.357200000000001</v>
      </c>
      <c r="AM162" s="4">
        <v>36</v>
      </c>
      <c r="AN162" s="5">
        <v>18.408799999999999</v>
      </c>
      <c r="AO162" s="4">
        <v>36</v>
      </c>
      <c r="AP162" s="5">
        <v>31.45</v>
      </c>
      <c r="AQ162" s="4">
        <v>36</v>
      </c>
      <c r="AR162" s="5">
        <v>29.87</v>
      </c>
      <c r="AS162" s="4">
        <v>36</v>
      </c>
    </row>
    <row r="163" spans="2:45" x14ac:dyDescent="0.3">
      <c r="B163" s="3">
        <v>7.16</v>
      </c>
      <c r="C163" s="2">
        <v>35</v>
      </c>
      <c r="D163" s="3">
        <v>8.66</v>
      </c>
      <c r="E163" s="2">
        <v>35</v>
      </c>
      <c r="F163" s="3">
        <v>10.55</v>
      </c>
      <c r="G163" s="2">
        <v>35</v>
      </c>
      <c r="H163" s="3">
        <v>13.28</v>
      </c>
      <c r="I163" s="2">
        <v>35</v>
      </c>
      <c r="J163" s="3">
        <v>3.1819999999999999</v>
      </c>
      <c r="K163" s="2">
        <v>35</v>
      </c>
      <c r="L163" s="3">
        <v>8.0839999999999996</v>
      </c>
      <c r="M163" s="2">
        <v>35</v>
      </c>
      <c r="N163" s="3">
        <v>8.5299999999999994</v>
      </c>
      <c r="O163" s="2">
        <v>35</v>
      </c>
      <c r="P163" s="3">
        <v>10.130000000000001</v>
      </c>
      <c r="Q163" s="2">
        <v>35</v>
      </c>
      <c r="R163" s="3">
        <v>13.14</v>
      </c>
      <c r="S163" s="2">
        <v>35</v>
      </c>
      <c r="T163" s="3">
        <v>32.44</v>
      </c>
      <c r="U163" s="2">
        <v>35</v>
      </c>
      <c r="V163" s="3">
        <v>1.52</v>
      </c>
      <c r="W163" s="2">
        <v>35</v>
      </c>
      <c r="X163" s="3">
        <v>2.82</v>
      </c>
      <c r="Y163" s="2">
        <v>35</v>
      </c>
      <c r="Z163" s="3">
        <v>4.88</v>
      </c>
      <c r="AA163" s="2">
        <v>35</v>
      </c>
      <c r="AB163" s="3">
        <v>10.72</v>
      </c>
      <c r="AC163" s="2">
        <v>35</v>
      </c>
      <c r="AD163" s="3">
        <v>9.8800000000000008</v>
      </c>
      <c r="AE163" s="2">
        <v>35</v>
      </c>
      <c r="AF163" s="3">
        <v>29.84</v>
      </c>
      <c r="AG163" s="2">
        <v>35</v>
      </c>
      <c r="AH163" s="3">
        <v>38.799999999999997</v>
      </c>
      <c r="AI163" s="2">
        <v>35</v>
      </c>
      <c r="AJ163" s="17">
        <v>29.16</v>
      </c>
      <c r="AK163" s="2">
        <v>35</v>
      </c>
      <c r="AL163" s="3">
        <v>11.438000000000001</v>
      </c>
      <c r="AM163" s="2">
        <v>35</v>
      </c>
      <c r="AN163" s="3">
        <v>18.552</v>
      </c>
      <c r="AO163" s="2">
        <v>35</v>
      </c>
      <c r="AP163" s="3">
        <v>31.58</v>
      </c>
      <c r="AQ163" s="2">
        <v>35</v>
      </c>
      <c r="AR163" s="3">
        <v>30</v>
      </c>
      <c r="AS163" s="2">
        <v>35</v>
      </c>
    </row>
    <row r="164" spans="2:45" x14ac:dyDescent="0.3">
      <c r="B164" s="5">
        <v>7.21</v>
      </c>
      <c r="C164" s="4">
        <v>34</v>
      </c>
      <c r="D164" s="5">
        <v>8.7100000000000009</v>
      </c>
      <c r="E164" s="4">
        <v>34</v>
      </c>
      <c r="F164" s="5">
        <v>10.63</v>
      </c>
      <c r="G164" s="4">
        <v>34</v>
      </c>
      <c r="H164" s="5">
        <v>13.38</v>
      </c>
      <c r="I164" s="4">
        <v>34</v>
      </c>
      <c r="J164" s="5">
        <v>3.2012</v>
      </c>
      <c r="K164" s="4">
        <v>34</v>
      </c>
      <c r="L164" s="5">
        <v>8.1584000000000003</v>
      </c>
      <c r="M164" s="4">
        <v>34</v>
      </c>
      <c r="N164" s="5">
        <v>8.61</v>
      </c>
      <c r="O164" s="4">
        <v>34</v>
      </c>
      <c r="P164" s="5">
        <v>10.210000000000001</v>
      </c>
      <c r="Q164" s="4">
        <v>34</v>
      </c>
      <c r="R164" s="5">
        <v>13.28</v>
      </c>
      <c r="S164" s="4">
        <v>34</v>
      </c>
      <c r="T164" s="5">
        <v>32.68</v>
      </c>
      <c r="U164" s="4">
        <v>34</v>
      </c>
      <c r="V164" s="5">
        <v>1.51</v>
      </c>
      <c r="W164" s="4">
        <v>34</v>
      </c>
      <c r="X164" s="5">
        <v>2.77</v>
      </c>
      <c r="Y164" s="4">
        <v>34</v>
      </c>
      <c r="Z164" s="5">
        <v>4.8099999999999996</v>
      </c>
      <c r="AA164" s="4">
        <v>34</v>
      </c>
      <c r="AB164" s="5">
        <v>10.59</v>
      </c>
      <c r="AC164" s="4">
        <v>34</v>
      </c>
      <c r="AD164" s="5">
        <v>9.67</v>
      </c>
      <c r="AE164" s="4">
        <v>34</v>
      </c>
      <c r="AF164" s="5">
        <v>28.98</v>
      </c>
      <c r="AG164" s="4">
        <v>34</v>
      </c>
      <c r="AH164" s="5">
        <v>37.58</v>
      </c>
      <c r="AI164" s="4">
        <v>34</v>
      </c>
      <c r="AJ164" s="18">
        <v>28.24</v>
      </c>
      <c r="AK164" s="4">
        <v>34</v>
      </c>
      <c r="AL164" s="5">
        <v>11.518800000000001</v>
      </c>
      <c r="AM164" s="4">
        <v>34</v>
      </c>
      <c r="AN164" s="15">
        <v>19.095199999999998</v>
      </c>
      <c r="AO164" s="4">
        <v>34</v>
      </c>
      <c r="AP164" s="5">
        <v>31.71</v>
      </c>
      <c r="AQ164" s="4">
        <v>34</v>
      </c>
      <c r="AR164" s="5">
        <v>30.13</v>
      </c>
      <c r="AS164" s="4">
        <v>34</v>
      </c>
    </row>
    <row r="165" spans="2:45" x14ac:dyDescent="0.3">
      <c r="B165" s="5">
        <v>7.26</v>
      </c>
      <c r="C165" s="4">
        <v>33</v>
      </c>
      <c r="D165" s="5">
        <v>8.76</v>
      </c>
      <c r="E165" s="4">
        <v>33</v>
      </c>
      <c r="F165" s="5">
        <v>10.7</v>
      </c>
      <c r="G165" s="4">
        <v>33</v>
      </c>
      <c r="H165" s="5">
        <v>13.47</v>
      </c>
      <c r="I165" s="4">
        <v>33</v>
      </c>
      <c r="J165" s="5">
        <v>3.2204000000000002</v>
      </c>
      <c r="K165" s="4">
        <v>33</v>
      </c>
      <c r="L165" s="5">
        <v>8.2327999999999992</v>
      </c>
      <c r="M165" s="4">
        <v>33</v>
      </c>
      <c r="N165" s="5">
        <v>8.69</v>
      </c>
      <c r="O165" s="4">
        <v>33</v>
      </c>
      <c r="P165" s="5">
        <v>10.3</v>
      </c>
      <c r="Q165" s="4">
        <v>33</v>
      </c>
      <c r="R165" s="5">
        <v>13.42</v>
      </c>
      <c r="S165" s="4">
        <v>33</v>
      </c>
      <c r="T165" s="5">
        <v>32.93</v>
      </c>
      <c r="U165" s="4">
        <v>33</v>
      </c>
      <c r="V165" s="5">
        <v>1.49</v>
      </c>
      <c r="W165" s="4">
        <v>33</v>
      </c>
      <c r="X165" s="5">
        <v>2.72</v>
      </c>
      <c r="Y165" s="4">
        <v>33</v>
      </c>
      <c r="Z165" s="5">
        <v>4.74</v>
      </c>
      <c r="AA165" s="4">
        <v>33</v>
      </c>
      <c r="AB165" s="5">
        <v>10.46</v>
      </c>
      <c r="AC165" s="4">
        <v>33</v>
      </c>
      <c r="AD165" s="5">
        <v>9.4600000000000009</v>
      </c>
      <c r="AE165" s="4">
        <v>33</v>
      </c>
      <c r="AF165" s="5">
        <v>28.13</v>
      </c>
      <c r="AG165" s="4">
        <v>33</v>
      </c>
      <c r="AH165" s="5">
        <v>36.36</v>
      </c>
      <c r="AI165" s="4">
        <v>33</v>
      </c>
      <c r="AJ165" s="18">
        <v>27.31</v>
      </c>
      <c r="AK165" s="4">
        <v>33</v>
      </c>
      <c r="AL165" s="5">
        <v>11.599600000000001</v>
      </c>
      <c r="AM165" s="4">
        <v>33</v>
      </c>
      <c r="AN165" s="5">
        <v>19.238399999999999</v>
      </c>
      <c r="AO165" s="4">
        <v>33</v>
      </c>
      <c r="AP165" s="5">
        <v>31.84</v>
      </c>
      <c r="AQ165" s="4">
        <v>33</v>
      </c>
      <c r="AR165" s="5">
        <v>30.26</v>
      </c>
      <c r="AS165" s="4">
        <v>33</v>
      </c>
    </row>
    <row r="166" spans="2:45" x14ac:dyDescent="0.3">
      <c r="B166" s="5">
        <v>7.31</v>
      </c>
      <c r="C166" s="4">
        <v>32</v>
      </c>
      <c r="D166" s="5">
        <v>8.81</v>
      </c>
      <c r="E166" s="4">
        <v>32</v>
      </c>
      <c r="F166" s="5">
        <v>10.78</v>
      </c>
      <c r="G166" s="4">
        <v>32</v>
      </c>
      <c r="H166" s="5">
        <v>13.57</v>
      </c>
      <c r="I166" s="4">
        <v>32</v>
      </c>
      <c r="J166" s="5">
        <v>3.2395999999999998</v>
      </c>
      <c r="K166" s="4">
        <v>32</v>
      </c>
      <c r="L166" s="5">
        <v>8.3071999999999999</v>
      </c>
      <c r="M166" s="4">
        <v>32</v>
      </c>
      <c r="N166" s="5">
        <v>8.76</v>
      </c>
      <c r="O166" s="4">
        <v>32</v>
      </c>
      <c r="P166" s="5">
        <v>10.38</v>
      </c>
      <c r="Q166" s="4">
        <v>32</v>
      </c>
      <c r="R166" s="5">
        <v>13.55</v>
      </c>
      <c r="S166" s="4">
        <v>32</v>
      </c>
      <c r="T166" s="5">
        <v>33.17</v>
      </c>
      <c r="U166" s="4">
        <v>32</v>
      </c>
      <c r="V166" s="5">
        <v>1.47</v>
      </c>
      <c r="W166" s="4">
        <v>32</v>
      </c>
      <c r="X166" s="5">
        <v>2.68</v>
      </c>
      <c r="Y166" s="4">
        <v>32</v>
      </c>
      <c r="Z166" s="5">
        <v>4.66</v>
      </c>
      <c r="AA166" s="4">
        <v>32</v>
      </c>
      <c r="AB166" s="5">
        <v>10.34</v>
      </c>
      <c r="AC166" s="4">
        <v>32</v>
      </c>
      <c r="AD166" s="5">
        <v>9.24</v>
      </c>
      <c r="AE166" s="4">
        <v>32</v>
      </c>
      <c r="AF166" s="5">
        <v>27.27</v>
      </c>
      <c r="AG166" s="4">
        <v>32</v>
      </c>
      <c r="AH166" s="5">
        <v>35.14</v>
      </c>
      <c r="AI166" s="4">
        <v>32</v>
      </c>
      <c r="AJ166" s="20">
        <v>26.39</v>
      </c>
      <c r="AK166" s="4">
        <v>32</v>
      </c>
      <c r="AL166" s="5">
        <v>12.080399999999999</v>
      </c>
      <c r="AM166" s="4">
        <v>32</v>
      </c>
      <c r="AN166" s="5">
        <v>19.381599999999999</v>
      </c>
      <c r="AO166" s="4">
        <v>32</v>
      </c>
      <c r="AP166" s="5">
        <v>31.96</v>
      </c>
      <c r="AQ166" s="4">
        <v>32</v>
      </c>
      <c r="AR166" s="5">
        <v>30.38</v>
      </c>
      <c r="AS166" s="4">
        <v>32</v>
      </c>
    </row>
    <row r="167" spans="2:45" x14ac:dyDescent="0.3">
      <c r="B167" s="18">
        <v>7.36</v>
      </c>
      <c r="C167" s="4">
        <v>31</v>
      </c>
      <c r="D167" s="5">
        <v>8.86</v>
      </c>
      <c r="E167" s="4">
        <v>31</v>
      </c>
      <c r="F167" s="5">
        <v>10.85</v>
      </c>
      <c r="G167" s="4">
        <v>31</v>
      </c>
      <c r="H167" s="5">
        <v>13.66</v>
      </c>
      <c r="I167" s="4">
        <v>31</v>
      </c>
      <c r="J167" s="5">
        <v>3.2587999999999999</v>
      </c>
      <c r="K167" s="4">
        <v>31</v>
      </c>
      <c r="L167" s="5">
        <v>8.3816000000000006</v>
      </c>
      <c r="M167" s="4">
        <v>31</v>
      </c>
      <c r="N167" s="5">
        <v>8.84</v>
      </c>
      <c r="O167" s="4">
        <v>31</v>
      </c>
      <c r="P167" s="5">
        <v>10.47</v>
      </c>
      <c r="Q167" s="4">
        <v>31</v>
      </c>
      <c r="R167" s="5">
        <v>13.69</v>
      </c>
      <c r="S167" s="4">
        <v>31</v>
      </c>
      <c r="T167" s="5">
        <v>33.42</v>
      </c>
      <c r="U167" s="4">
        <v>31</v>
      </c>
      <c r="V167" s="5">
        <v>1.45</v>
      </c>
      <c r="W167" s="4">
        <v>31</v>
      </c>
      <c r="X167" s="5">
        <v>2.63</v>
      </c>
      <c r="Y167" s="4">
        <v>31</v>
      </c>
      <c r="Z167" s="5">
        <v>4.59</v>
      </c>
      <c r="AA167" s="4">
        <v>31</v>
      </c>
      <c r="AB167" s="5">
        <v>10.210000000000001</v>
      </c>
      <c r="AC167" s="4">
        <v>31</v>
      </c>
      <c r="AD167" s="5">
        <v>9.0299999999999994</v>
      </c>
      <c r="AE167" s="4">
        <v>31</v>
      </c>
      <c r="AF167" s="5">
        <v>26.42</v>
      </c>
      <c r="AG167" s="4">
        <v>31</v>
      </c>
      <c r="AH167" s="5">
        <v>33.92</v>
      </c>
      <c r="AI167" s="4">
        <v>31</v>
      </c>
      <c r="AJ167" s="18">
        <v>25.46</v>
      </c>
      <c r="AK167" s="4">
        <v>31</v>
      </c>
      <c r="AL167" s="5">
        <v>12.161199999999999</v>
      </c>
      <c r="AM167" s="4">
        <v>31</v>
      </c>
      <c r="AN167" s="5">
        <v>19.524799999999999</v>
      </c>
      <c r="AO167" s="4">
        <v>31</v>
      </c>
      <c r="AP167" s="5">
        <v>32.090000000000003</v>
      </c>
      <c r="AQ167" s="4">
        <v>31</v>
      </c>
      <c r="AR167" s="5">
        <v>30.51</v>
      </c>
      <c r="AS167" s="4">
        <v>31</v>
      </c>
    </row>
    <row r="168" spans="2:45" x14ac:dyDescent="0.3">
      <c r="B168" s="19">
        <v>7.41</v>
      </c>
      <c r="C168" s="6">
        <v>30</v>
      </c>
      <c r="D168" s="7">
        <v>8.91</v>
      </c>
      <c r="E168" s="6">
        <v>30</v>
      </c>
      <c r="F168" s="7">
        <v>10.93</v>
      </c>
      <c r="G168" s="6">
        <v>30</v>
      </c>
      <c r="H168" s="7">
        <v>13.76</v>
      </c>
      <c r="I168" s="6">
        <v>30</v>
      </c>
      <c r="J168" s="7">
        <v>3.278</v>
      </c>
      <c r="K168" s="6">
        <v>30</v>
      </c>
      <c r="L168" s="7">
        <v>8.4559999999999995</v>
      </c>
      <c r="M168" s="6">
        <v>30</v>
      </c>
      <c r="N168" s="7">
        <v>8.92</v>
      </c>
      <c r="O168" s="6">
        <v>30</v>
      </c>
      <c r="P168" s="7">
        <v>10.55</v>
      </c>
      <c r="Q168" s="6">
        <v>30</v>
      </c>
      <c r="R168" s="7">
        <v>13.83</v>
      </c>
      <c r="S168" s="6">
        <v>30</v>
      </c>
      <c r="T168" s="7">
        <v>33.659999999999997</v>
      </c>
      <c r="U168" s="6">
        <v>30</v>
      </c>
      <c r="V168" s="7">
        <v>1.44</v>
      </c>
      <c r="W168" s="6">
        <v>30</v>
      </c>
      <c r="X168" s="7">
        <v>2.58</v>
      </c>
      <c r="Y168" s="6">
        <v>30</v>
      </c>
      <c r="Z168" s="7">
        <v>4.5199999999999996</v>
      </c>
      <c r="AA168" s="6">
        <v>30</v>
      </c>
      <c r="AB168" s="7">
        <v>10.08</v>
      </c>
      <c r="AC168" s="6">
        <v>30</v>
      </c>
      <c r="AD168" s="7">
        <v>8.82</v>
      </c>
      <c r="AE168" s="6">
        <v>30</v>
      </c>
      <c r="AF168" s="7">
        <v>25.56</v>
      </c>
      <c r="AG168" s="6">
        <v>30</v>
      </c>
      <c r="AH168" s="7">
        <v>32.700000000000003</v>
      </c>
      <c r="AI168" s="6">
        <v>30</v>
      </c>
      <c r="AJ168" s="19">
        <v>24.54</v>
      </c>
      <c r="AK168" s="6">
        <v>30</v>
      </c>
      <c r="AL168" s="7">
        <v>12.242000000000001</v>
      </c>
      <c r="AM168" s="6">
        <v>30</v>
      </c>
      <c r="AN168" s="7">
        <v>20.068000000000001</v>
      </c>
      <c r="AO168" s="6">
        <v>30</v>
      </c>
      <c r="AP168" s="7">
        <v>32.22</v>
      </c>
      <c r="AQ168" s="6">
        <v>30</v>
      </c>
      <c r="AR168" s="7">
        <v>30.64</v>
      </c>
      <c r="AS168" s="6">
        <v>30</v>
      </c>
    </row>
    <row r="169" spans="2:45" x14ac:dyDescent="0.3">
      <c r="B169" s="18">
        <v>7.46</v>
      </c>
      <c r="C169" s="4">
        <v>29</v>
      </c>
      <c r="D169" s="5">
        <v>8.9600000000000009</v>
      </c>
      <c r="E169" s="4">
        <v>29</v>
      </c>
      <c r="F169" s="5">
        <v>11</v>
      </c>
      <c r="G169" s="4">
        <v>29</v>
      </c>
      <c r="H169" s="5">
        <v>13.85</v>
      </c>
      <c r="I169" s="4">
        <v>29</v>
      </c>
      <c r="J169" s="5">
        <v>3.2972000000000001</v>
      </c>
      <c r="K169" s="4">
        <v>29</v>
      </c>
      <c r="L169" s="5">
        <v>8.5304000000000002</v>
      </c>
      <c r="M169" s="4">
        <v>29</v>
      </c>
      <c r="N169" s="5">
        <v>9</v>
      </c>
      <c r="O169" s="4">
        <v>29</v>
      </c>
      <c r="P169" s="5">
        <v>10.64</v>
      </c>
      <c r="Q169" s="4">
        <v>29</v>
      </c>
      <c r="R169" s="5">
        <v>13.97</v>
      </c>
      <c r="S169" s="4">
        <v>29</v>
      </c>
      <c r="T169" s="5">
        <v>33.9</v>
      </c>
      <c r="U169" s="4">
        <v>29</v>
      </c>
      <c r="V169" s="5">
        <v>1.42</v>
      </c>
      <c r="W169" s="4">
        <v>29</v>
      </c>
      <c r="X169" s="5">
        <v>2.5299999999999998</v>
      </c>
      <c r="Y169" s="4">
        <v>29</v>
      </c>
      <c r="Z169" s="5">
        <v>4.45</v>
      </c>
      <c r="AA169" s="4">
        <v>29</v>
      </c>
      <c r="AB169" s="5">
        <v>9.9499999999999993</v>
      </c>
      <c r="AC169" s="4">
        <v>29</v>
      </c>
      <c r="AD169" s="5">
        <v>8.61</v>
      </c>
      <c r="AE169" s="4">
        <v>29</v>
      </c>
      <c r="AF169" s="5">
        <v>24.7</v>
      </c>
      <c r="AG169" s="4">
        <v>29</v>
      </c>
      <c r="AH169" s="5">
        <v>31.48</v>
      </c>
      <c r="AI169" s="4">
        <v>29</v>
      </c>
      <c r="AJ169" s="18">
        <v>23.62</v>
      </c>
      <c r="AK169" s="4">
        <v>29</v>
      </c>
      <c r="AL169" s="5">
        <v>12.322800000000001</v>
      </c>
      <c r="AM169" s="4">
        <v>29</v>
      </c>
      <c r="AN169" s="5">
        <v>20.211200000000002</v>
      </c>
      <c r="AO169" s="4">
        <v>29</v>
      </c>
      <c r="AP169" s="5">
        <v>32.35</v>
      </c>
      <c r="AQ169" s="4">
        <v>29</v>
      </c>
      <c r="AR169" s="5">
        <v>30.77</v>
      </c>
      <c r="AS169" s="4">
        <v>29</v>
      </c>
    </row>
    <row r="170" spans="2:45" x14ac:dyDescent="0.3">
      <c r="B170" s="18">
        <v>7.51</v>
      </c>
      <c r="C170" s="4">
        <v>28</v>
      </c>
      <c r="D170" s="5">
        <v>9.01</v>
      </c>
      <c r="E170" s="4">
        <v>28</v>
      </c>
      <c r="F170" s="5">
        <v>11.07</v>
      </c>
      <c r="G170" s="4">
        <v>28</v>
      </c>
      <c r="H170" s="5">
        <v>13.94</v>
      </c>
      <c r="I170" s="4">
        <v>28</v>
      </c>
      <c r="J170" s="5">
        <v>3.3163999999999998</v>
      </c>
      <c r="K170" s="4">
        <v>28</v>
      </c>
      <c r="L170" s="5">
        <v>9.0047999999999995</v>
      </c>
      <c r="M170" s="4">
        <v>28</v>
      </c>
      <c r="N170" s="5">
        <v>9.08</v>
      </c>
      <c r="O170" s="4">
        <v>28</v>
      </c>
      <c r="P170" s="5">
        <v>10.72</v>
      </c>
      <c r="Q170" s="4">
        <v>28</v>
      </c>
      <c r="R170" s="5">
        <v>14.1</v>
      </c>
      <c r="S170" s="4">
        <v>28</v>
      </c>
      <c r="T170" s="5">
        <v>34.15</v>
      </c>
      <c r="U170" s="4">
        <v>28</v>
      </c>
      <c r="V170" s="5">
        <v>1.4</v>
      </c>
      <c r="W170" s="4">
        <v>28</v>
      </c>
      <c r="X170" s="5">
        <v>2.48</v>
      </c>
      <c r="Y170" s="4">
        <v>28</v>
      </c>
      <c r="Z170" s="5">
        <v>4.38</v>
      </c>
      <c r="AA170" s="4">
        <v>28</v>
      </c>
      <c r="AB170" s="5">
        <v>9.82</v>
      </c>
      <c r="AC170" s="4">
        <v>28</v>
      </c>
      <c r="AD170" s="5">
        <v>8.4</v>
      </c>
      <c r="AE170" s="4">
        <v>28</v>
      </c>
      <c r="AF170" s="5">
        <v>23.85</v>
      </c>
      <c r="AG170" s="4">
        <v>28</v>
      </c>
      <c r="AH170" s="5">
        <v>30.26</v>
      </c>
      <c r="AI170" s="4">
        <v>28</v>
      </c>
      <c r="AJ170" s="18">
        <v>22.69</v>
      </c>
      <c r="AK170" s="4">
        <v>28</v>
      </c>
      <c r="AL170" s="5">
        <v>12.403600000000001</v>
      </c>
      <c r="AM170" s="4">
        <v>28</v>
      </c>
      <c r="AN170" s="5">
        <v>20.354399999999998</v>
      </c>
      <c r="AO170" s="4">
        <v>28</v>
      </c>
      <c r="AP170" s="5">
        <v>32.479999999999997</v>
      </c>
      <c r="AQ170" s="4">
        <v>28</v>
      </c>
      <c r="AR170" s="5">
        <v>30.9</v>
      </c>
      <c r="AS170" s="4">
        <v>28</v>
      </c>
    </row>
    <row r="171" spans="2:45" x14ac:dyDescent="0.3">
      <c r="B171" s="18">
        <v>7.56</v>
      </c>
      <c r="C171" s="4">
        <v>27</v>
      </c>
      <c r="D171" s="5">
        <v>9.06</v>
      </c>
      <c r="E171" s="4">
        <v>27</v>
      </c>
      <c r="F171" s="5">
        <v>11.15</v>
      </c>
      <c r="G171" s="4">
        <v>27</v>
      </c>
      <c r="H171" s="5">
        <v>14.04</v>
      </c>
      <c r="I171" s="4">
        <v>27</v>
      </c>
      <c r="J171" s="5">
        <v>3.3355999999999999</v>
      </c>
      <c r="K171" s="4">
        <v>27</v>
      </c>
      <c r="L171" s="5">
        <v>9.0792000000000002</v>
      </c>
      <c r="M171" s="4">
        <v>27</v>
      </c>
      <c r="N171" s="5">
        <v>9.15</v>
      </c>
      <c r="O171" s="4">
        <v>27</v>
      </c>
      <c r="P171" s="5">
        <v>10.81</v>
      </c>
      <c r="Q171" s="4">
        <v>27</v>
      </c>
      <c r="R171" s="5">
        <v>14.24</v>
      </c>
      <c r="S171" s="4">
        <v>27</v>
      </c>
      <c r="T171" s="5">
        <v>34.39</v>
      </c>
      <c r="U171" s="4">
        <v>27</v>
      </c>
      <c r="V171" s="5">
        <v>1.38</v>
      </c>
      <c r="W171" s="4">
        <v>27</v>
      </c>
      <c r="X171" s="5">
        <v>2.44</v>
      </c>
      <c r="Y171" s="4">
        <v>27</v>
      </c>
      <c r="Z171" s="5">
        <v>4.3</v>
      </c>
      <c r="AA171" s="4">
        <v>27</v>
      </c>
      <c r="AB171" s="5">
        <v>9.6999999999999993</v>
      </c>
      <c r="AC171" s="4">
        <v>27</v>
      </c>
      <c r="AD171" s="5">
        <v>8.18</v>
      </c>
      <c r="AE171" s="4">
        <v>27</v>
      </c>
      <c r="AF171" s="5">
        <v>22.99</v>
      </c>
      <c r="AG171" s="4">
        <v>27</v>
      </c>
      <c r="AH171" s="5">
        <v>29.04</v>
      </c>
      <c r="AI171" s="4">
        <v>27</v>
      </c>
      <c r="AJ171" s="18">
        <v>21.77</v>
      </c>
      <c r="AK171" s="4">
        <v>27</v>
      </c>
      <c r="AL171" s="5">
        <v>12.484400000000001</v>
      </c>
      <c r="AM171" s="4">
        <v>27</v>
      </c>
      <c r="AN171" s="5">
        <v>20.497599999999998</v>
      </c>
      <c r="AO171" s="4">
        <v>27</v>
      </c>
      <c r="AP171" s="5">
        <v>32.6</v>
      </c>
      <c r="AQ171" s="4">
        <v>27</v>
      </c>
      <c r="AR171" s="5">
        <v>31.03</v>
      </c>
      <c r="AS171" s="4">
        <v>27</v>
      </c>
    </row>
    <row r="172" spans="2:45" x14ac:dyDescent="0.3">
      <c r="B172" s="18">
        <v>7.6</v>
      </c>
      <c r="C172" s="4">
        <v>26</v>
      </c>
      <c r="D172" s="5">
        <v>9.1</v>
      </c>
      <c r="E172" s="4">
        <v>26</v>
      </c>
      <c r="F172" s="5">
        <v>11.22</v>
      </c>
      <c r="G172" s="4">
        <v>26</v>
      </c>
      <c r="H172" s="5">
        <v>14.13</v>
      </c>
      <c r="I172" s="4">
        <v>26</v>
      </c>
      <c r="J172" s="5">
        <v>3.3548</v>
      </c>
      <c r="K172" s="4">
        <v>26</v>
      </c>
      <c r="L172" s="5">
        <v>9.1536000000000008</v>
      </c>
      <c r="M172" s="4">
        <v>26</v>
      </c>
      <c r="N172" s="5">
        <v>9.23</v>
      </c>
      <c r="O172" s="4">
        <v>26</v>
      </c>
      <c r="P172" s="5">
        <v>10.89</v>
      </c>
      <c r="Q172" s="4">
        <v>26</v>
      </c>
      <c r="R172" s="5">
        <v>14.38</v>
      </c>
      <c r="S172" s="4">
        <v>26</v>
      </c>
      <c r="T172" s="5">
        <v>34.64</v>
      </c>
      <c r="U172" s="4">
        <v>26</v>
      </c>
      <c r="V172" s="5">
        <v>1.37</v>
      </c>
      <c r="W172" s="4">
        <v>26</v>
      </c>
      <c r="X172" s="5">
        <v>2.39</v>
      </c>
      <c r="Y172" s="4">
        <v>26</v>
      </c>
      <c r="Z172" s="5">
        <v>4.2300000000000004</v>
      </c>
      <c r="AA172" s="4">
        <v>26</v>
      </c>
      <c r="AB172" s="5">
        <v>9.57</v>
      </c>
      <c r="AC172" s="4">
        <v>26</v>
      </c>
      <c r="AD172" s="5">
        <v>7.97</v>
      </c>
      <c r="AE172" s="4">
        <v>26</v>
      </c>
      <c r="AF172" s="5">
        <v>22.14</v>
      </c>
      <c r="AG172" s="4">
        <v>26</v>
      </c>
      <c r="AH172" s="5">
        <v>27.82</v>
      </c>
      <c r="AI172" s="4">
        <v>26</v>
      </c>
      <c r="AJ172" s="18">
        <v>20.84</v>
      </c>
      <c r="AK172" s="4">
        <v>26</v>
      </c>
      <c r="AL172" s="5">
        <v>12.565200000000001</v>
      </c>
      <c r="AM172" s="4">
        <v>26</v>
      </c>
      <c r="AN172" s="5">
        <v>21.040800000000001</v>
      </c>
      <c r="AO172" s="4">
        <v>26</v>
      </c>
      <c r="AP172" s="5">
        <v>32.729999999999997</v>
      </c>
      <c r="AQ172" s="4">
        <v>26</v>
      </c>
      <c r="AR172" s="5">
        <v>31.16</v>
      </c>
      <c r="AS172" s="4">
        <v>26</v>
      </c>
    </row>
    <row r="173" spans="2:45" x14ac:dyDescent="0.3">
      <c r="B173" s="17">
        <v>7.65</v>
      </c>
      <c r="C173" s="2">
        <v>25</v>
      </c>
      <c r="D173" s="3">
        <v>9.15</v>
      </c>
      <c r="E173" s="2">
        <v>25</v>
      </c>
      <c r="F173" s="3">
        <v>11.3</v>
      </c>
      <c r="G173" s="2">
        <v>25</v>
      </c>
      <c r="H173" s="3">
        <v>14.23</v>
      </c>
      <c r="I173" s="2">
        <v>25</v>
      </c>
      <c r="J173" s="3">
        <v>3.3740000000000001</v>
      </c>
      <c r="K173" s="2">
        <v>25</v>
      </c>
      <c r="L173" s="3">
        <v>9.2279999999999998</v>
      </c>
      <c r="M173" s="2">
        <v>25</v>
      </c>
      <c r="N173" s="3">
        <v>9.31</v>
      </c>
      <c r="O173" s="2">
        <v>25</v>
      </c>
      <c r="P173" s="3">
        <v>10.98</v>
      </c>
      <c r="Q173" s="2">
        <v>25</v>
      </c>
      <c r="R173" s="3">
        <v>14.51</v>
      </c>
      <c r="S173" s="2">
        <v>25</v>
      </c>
      <c r="T173" s="3">
        <v>34.880000000000003</v>
      </c>
      <c r="U173" s="2">
        <v>25</v>
      </c>
      <c r="V173" s="3">
        <v>1.35</v>
      </c>
      <c r="W173" s="2">
        <v>25</v>
      </c>
      <c r="X173" s="3">
        <v>2.34</v>
      </c>
      <c r="Y173" s="2">
        <v>25</v>
      </c>
      <c r="Z173" s="3">
        <v>4.16</v>
      </c>
      <c r="AA173" s="2">
        <v>25</v>
      </c>
      <c r="AB173" s="3">
        <v>9.44</v>
      </c>
      <c r="AC173" s="2">
        <v>25</v>
      </c>
      <c r="AD173" s="3">
        <v>7.76</v>
      </c>
      <c r="AE173" s="2">
        <v>25</v>
      </c>
      <c r="AF173" s="3">
        <v>21.28</v>
      </c>
      <c r="AG173" s="2">
        <v>25</v>
      </c>
      <c r="AH173" s="3">
        <v>26.6</v>
      </c>
      <c r="AI173" s="2">
        <v>25</v>
      </c>
      <c r="AJ173" s="17">
        <v>19.920000000000002</v>
      </c>
      <c r="AK173" s="2">
        <v>25</v>
      </c>
      <c r="AL173" s="3">
        <v>13.045999999999999</v>
      </c>
      <c r="AM173" s="2">
        <v>25</v>
      </c>
      <c r="AN173" s="3">
        <v>21.184000000000001</v>
      </c>
      <c r="AO173" s="2">
        <v>25</v>
      </c>
      <c r="AP173" s="3">
        <v>32.86</v>
      </c>
      <c r="AQ173" s="2">
        <v>25</v>
      </c>
      <c r="AR173" s="3">
        <v>31.29</v>
      </c>
      <c r="AS173" s="2">
        <v>25</v>
      </c>
    </row>
    <row r="174" spans="2:45" x14ac:dyDescent="0.3">
      <c r="B174" s="18">
        <v>7.7</v>
      </c>
      <c r="C174" s="4">
        <v>24</v>
      </c>
      <c r="D174" s="5">
        <v>9.1999999999999993</v>
      </c>
      <c r="E174" s="4">
        <v>24</v>
      </c>
      <c r="F174" s="5">
        <v>11.37</v>
      </c>
      <c r="G174" s="4">
        <v>24</v>
      </c>
      <c r="H174" s="5">
        <v>14.32</v>
      </c>
      <c r="I174" s="4">
        <v>24</v>
      </c>
      <c r="J174" s="5">
        <v>3.3932000000000002</v>
      </c>
      <c r="K174" s="4">
        <v>24</v>
      </c>
      <c r="L174" s="5">
        <v>9.3024000000000004</v>
      </c>
      <c r="M174" s="4">
        <v>24</v>
      </c>
      <c r="N174" s="5">
        <v>9.39</v>
      </c>
      <c r="O174" s="4">
        <v>24</v>
      </c>
      <c r="P174" s="5">
        <v>11.06</v>
      </c>
      <c r="Q174" s="4">
        <v>24</v>
      </c>
      <c r="R174" s="5">
        <v>14.65</v>
      </c>
      <c r="S174" s="4">
        <v>24</v>
      </c>
      <c r="T174" s="5">
        <v>35.119999999999997</v>
      </c>
      <c r="U174" s="4">
        <v>24</v>
      </c>
      <c r="V174" s="5">
        <v>1.33</v>
      </c>
      <c r="W174" s="4">
        <v>24</v>
      </c>
      <c r="X174" s="5">
        <v>2.29</v>
      </c>
      <c r="Y174" s="4">
        <v>24</v>
      </c>
      <c r="Z174" s="5">
        <v>4.09</v>
      </c>
      <c r="AA174" s="4">
        <v>24</v>
      </c>
      <c r="AB174" s="5">
        <v>9.31</v>
      </c>
      <c r="AC174" s="4">
        <v>24</v>
      </c>
      <c r="AD174" s="5">
        <v>7.55</v>
      </c>
      <c r="AE174" s="4">
        <v>24</v>
      </c>
      <c r="AF174" s="5">
        <v>20.420000000000002</v>
      </c>
      <c r="AG174" s="4">
        <v>24</v>
      </c>
      <c r="AH174" s="5">
        <v>25.38</v>
      </c>
      <c r="AI174" s="4">
        <v>24</v>
      </c>
      <c r="AJ174" s="18">
        <v>19</v>
      </c>
      <c r="AK174" s="4">
        <v>24</v>
      </c>
      <c r="AL174" s="5">
        <v>13.126799999999999</v>
      </c>
      <c r="AM174" s="4">
        <v>24</v>
      </c>
      <c r="AN174" s="5">
        <v>21.327200000000001</v>
      </c>
      <c r="AO174" s="4">
        <v>24</v>
      </c>
      <c r="AP174" s="5">
        <v>32.99</v>
      </c>
      <c r="AQ174" s="4">
        <v>24</v>
      </c>
      <c r="AR174" s="5">
        <v>31.41</v>
      </c>
      <c r="AS174" s="4">
        <v>24</v>
      </c>
    </row>
    <row r="175" spans="2:45" x14ac:dyDescent="0.3">
      <c r="B175" s="18">
        <v>7.75</v>
      </c>
      <c r="C175" s="4">
        <v>23</v>
      </c>
      <c r="D175" s="5">
        <v>9.25</v>
      </c>
      <c r="E175" s="4">
        <v>23</v>
      </c>
      <c r="F175" s="5">
        <v>11.45</v>
      </c>
      <c r="G175" s="4">
        <v>23</v>
      </c>
      <c r="H175" s="5">
        <v>14.42</v>
      </c>
      <c r="I175" s="4">
        <v>23</v>
      </c>
      <c r="J175" s="5">
        <v>3.4123999999999999</v>
      </c>
      <c r="K175" s="4">
        <v>23</v>
      </c>
      <c r="L175" s="5">
        <v>9.3767999999999994</v>
      </c>
      <c r="M175" s="4">
        <v>23</v>
      </c>
      <c r="N175" s="5">
        <v>9.4700000000000006</v>
      </c>
      <c r="O175" s="4">
        <v>23</v>
      </c>
      <c r="P175" s="5">
        <v>11.15</v>
      </c>
      <c r="Q175" s="4">
        <v>23</v>
      </c>
      <c r="R175" s="5">
        <v>14.79</v>
      </c>
      <c r="S175" s="4">
        <v>23</v>
      </c>
      <c r="T175" s="5">
        <v>35.369999999999997</v>
      </c>
      <c r="U175" s="4">
        <v>23</v>
      </c>
      <c r="V175" s="5">
        <v>1.31</v>
      </c>
      <c r="W175" s="4">
        <v>23</v>
      </c>
      <c r="X175" s="5">
        <v>2.2400000000000002</v>
      </c>
      <c r="Y175" s="4">
        <v>23</v>
      </c>
      <c r="Z175" s="5">
        <v>4.0199999999999996</v>
      </c>
      <c r="AA175" s="4">
        <v>23</v>
      </c>
      <c r="AB175" s="5">
        <v>9.18</v>
      </c>
      <c r="AC175" s="4">
        <v>23</v>
      </c>
      <c r="AD175" s="5">
        <v>7.34</v>
      </c>
      <c r="AE175" s="4">
        <v>23</v>
      </c>
      <c r="AF175" s="5">
        <v>19.57</v>
      </c>
      <c r="AG175" s="4">
        <v>23</v>
      </c>
      <c r="AH175" s="5">
        <v>24.16</v>
      </c>
      <c r="AI175" s="4">
        <v>23</v>
      </c>
      <c r="AJ175" s="18">
        <v>18.07</v>
      </c>
      <c r="AK175" s="4">
        <v>23</v>
      </c>
      <c r="AL175" s="5">
        <v>13.207599999999999</v>
      </c>
      <c r="AM175" s="4">
        <v>23</v>
      </c>
      <c r="AN175" s="5">
        <v>21.470400000000001</v>
      </c>
      <c r="AO175" s="4">
        <v>23</v>
      </c>
      <c r="AP175" s="5">
        <v>33.119999999999997</v>
      </c>
      <c r="AQ175" s="4">
        <v>23</v>
      </c>
      <c r="AR175" s="5">
        <v>31.54</v>
      </c>
      <c r="AS175" s="4">
        <v>23</v>
      </c>
    </row>
    <row r="176" spans="2:45" x14ac:dyDescent="0.3">
      <c r="B176" s="18">
        <v>7.8</v>
      </c>
      <c r="C176" s="4">
        <v>22</v>
      </c>
      <c r="D176" s="5">
        <v>9.3000000000000007</v>
      </c>
      <c r="E176" s="4">
        <v>22</v>
      </c>
      <c r="F176" s="5">
        <v>11.52</v>
      </c>
      <c r="G176" s="4">
        <v>22</v>
      </c>
      <c r="H176" s="5">
        <v>14.51</v>
      </c>
      <c r="I176" s="4">
        <v>22</v>
      </c>
      <c r="J176" s="5">
        <v>3.4316</v>
      </c>
      <c r="K176" s="4">
        <v>22</v>
      </c>
      <c r="L176" s="5">
        <v>9.4512</v>
      </c>
      <c r="M176" s="4">
        <v>22</v>
      </c>
      <c r="N176" s="5">
        <v>9.5399999999999991</v>
      </c>
      <c r="O176" s="4">
        <v>22</v>
      </c>
      <c r="P176" s="5">
        <v>11.23</v>
      </c>
      <c r="Q176" s="4">
        <v>22</v>
      </c>
      <c r="R176" s="5">
        <v>14.93</v>
      </c>
      <c r="S176" s="4">
        <v>22</v>
      </c>
      <c r="T176" s="5">
        <v>35.61</v>
      </c>
      <c r="U176" s="4">
        <v>22</v>
      </c>
      <c r="V176" s="5">
        <v>1.3</v>
      </c>
      <c r="W176" s="4">
        <v>22</v>
      </c>
      <c r="X176" s="5">
        <v>2.2000000000000002</v>
      </c>
      <c r="Y176" s="4">
        <v>22</v>
      </c>
      <c r="Z176" s="5">
        <v>3.94</v>
      </c>
      <c r="AA176" s="4">
        <v>22</v>
      </c>
      <c r="AB176" s="5">
        <v>9.06</v>
      </c>
      <c r="AC176" s="4">
        <v>22</v>
      </c>
      <c r="AD176" s="5">
        <v>7.12</v>
      </c>
      <c r="AE176" s="4">
        <v>22</v>
      </c>
      <c r="AF176" s="5">
        <v>18.71</v>
      </c>
      <c r="AG176" s="4">
        <v>22</v>
      </c>
      <c r="AH176" s="5">
        <v>22.94</v>
      </c>
      <c r="AI176" s="4">
        <v>22</v>
      </c>
      <c r="AJ176" s="18">
        <v>17.149999999999999</v>
      </c>
      <c r="AK176" s="4">
        <v>22</v>
      </c>
      <c r="AL176" s="15">
        <v>13.288399999999999</v>
      </c>
      <c r="AM176" s="4">
        <v>22</v>
      </c>
      <c r="AN176" s="5">
        <v>22.0136</v>
      </c>
      <c r="AO176" s="4">
        <v>22</v>
      </c>
      <c r="AP176" s="5">
        <v>33.24</v>
      </c>
      <c r="AQ176" s="4">
        <v>22</v>
      </c>
      <c r="AR176" s="5">
        <v>31.67</v>
      </c>
      <c r="AS176" s="4">
        <v>22</v>
      </c>
    </row>
    <row r="177" spans="2:45" ht="15" thickBot="1" x14ac:dyDescent="0.35">
      <c r="B177" s="18">
        <v>7.85</v>
      </c>
      <c r="C177" s="4">
        <v>21</v>
      </c>
      <c r="D177" s="5">
        <v>9.35</v>
      </c>
      <c r="E177" s="4">
        <v>21</v>
      </c>
      <c r="F177" s="5">
        <v>11.6</v>
      </c>
      <c r="G177" s="4">
        <v>21</v>
      </c>
      <c r="H177" s="5">
        <v>14.61</v>
      </c>
      <c r="I177" s="4">
        <v>21</v>
      </c>
      <c r="J177" s="5">
        <v>3.4508000000000001</v>
      </c>
      <c r="K177" s="4">
        <v>21</v>
      </c>
      <c r="L177" s="5">
        <v>9.5256000000000007</v>
      </c>
      <c r="M177" s="4">
        <v>21</v>
      </c>
      <c r="N177" s="5">
        <v>9.6199999999999992</v>
      </c>
      <c r="O177" s="4">
        <v>21</v>
      </c>
      <c r="P177" s="5">
        <v>11.32</v>
      </c>
      <c r="Q177" s="4">
        <v>21</v>
      </c>
      <c r="R177" s="5">
        <v>15.06</v>
      </c>
      <c r="S177" s="4">
        <v>21</v>
      </c>
      <c r="T177" s="5">
        <v>35.86</v>
      </c>
      <c r="U177" s="4">
        <v>21</v>
      </c>
      <c r="V177" s="5">
        <v>1.28</v>
      </c>
      <c r="W177" s="4">
        <v>21</v>
      </c>
      <c r="X177" s="5">
        <v>2.15</v>
      </c>
      <c r="Y177" s="4">
        <v>21</v>
      </c>
      <c r="Z177" s="5">
        <v>3.87</v>
      </c>
      <c r="AA177" s="4">
        <v>21</v>
      </c>
      <c r="AB177" s="5">
        <v>8.93</v>
      </c>
      <c r="AC177" s="4">
        <v>21</v>
      </c>
      <c r="AD177" s="5">
        <v>6.91</v>
      </c>
      <c r="AE177" s="4">
        <v>21</v>
      </c>
      <c r="AF177" s="5">
        <v>17.86</v>
      </c>
      <c r="AG177" s="4">
        <v>21</v>
      </c>
      <c r="AH177" s="5">
        <v>21.72</v>
      </c>
      <c r="AI177" s="4">
        <v>21</v>
      </c>
      <c r="AJ177" s="18">
        <v>16.22</v>
      </c>
      <c r="AK177" s="4">
        <v>21</v>
      </c>
      <c r="AL177" s="5">
        <v>13.369199999999999</v>
      </c>
      <c r="AM177" s="4">
        <v>21</v>
      </c>
      <c r="AN177" s="5">
        <v>22.1568</v>
      </c>
      <c r="AO177" s="4">
        <v>21</v>
      </c>
      <c r="AP177" s="9">
        <v>33.369999999999997</v>
      </c>
      <c r="AQ177" s="4">
        <v>21</v>
      </c>
      <c r="AR177" s="5">
        <v>31.8</v>
      </c>
      <c r="AS177" s="4">
        <v>21</v>
      </c>
    </row>
    <row r="178" spans="2:45" x14ac:dyDescent="0.3">
      <c r="B178" s="19">
        <v>7.9</v>
      </c>
      <c r="C178" s="6">
        <v>20</v>
      </c>
      <c r="D178" s="7">
        <v>9.4</v>
      </c>
      <c r="E178" s="6">
        <v>20</v>
      </c>
      <c r="F178" s="7">
        <v>11.67</v>
      </c>
      <c r="G178" s="6">
        <v>20</v>
      </c>
      <c r="H178" s="7">
        <v>14.7</v>
      </c>
      <c r="I178" s="6">
        <v>20</v>
      </c>
      <c r="J178" s="7">
        <v>3.47</v>
      </c>
      <c r="K178" s="6">
        <v>20</v>
      </c>
      <c r="L178" s="7">
        <v>10</v>
      </c>
      <c r="M178" s="6">
        <v>20</v>
      </c>
      <c r="N178" s="7">
        <v>9.6999999999999993</v>
      </c>
      <c r="O178" s="6">
        <v>20</v>
      </c>
      <c r="P178" s="7">
        <v>11.4</v>
      </c>
      <c r="Q178" s="6">
        <v>20</v>
      </c>
      <c r="R178" s="7">
        <v>15.2</v>
      </c>
      <c r="S178" s="6">
        <v>20</v>
      </c>
      <c r="T178" s="7">
        <v>36.1</v>
      </c>
      <c r="U178" s="6">
        <v>20</v>
      </c>
      <c r="V178" s="7">
        <v>1.26</v>
      </c>
      <c r="W178" s="6">
        <v>20</v>
      </c>
      <c r="X178" s="7">
        <v>2.1</v>
      </c>
      <c r="Y178" s="6">
        <v>20</v>
      </c>
      <c r="Z178" s="7">
        <v>3.8</v>
      </c>
      <c r="AA178" s="6">
        <v>20</v>
      </c>
      <c r="AB178" s="7">
        <v>8.8000000000000007</v>
      </c>
      <c r="AC178" s="6">
        <v>20</v>
      </c>
      <c r="AD178" s="7">
        <v>6.7</v>
      </c>
      <c r="AE178" s="6">
        <v>20</v>
      </c>
      <c r="AF178" s="7">
        <v>17</v>
      </c>
      <c r="AG178" s="6">
        <v>20</v>
      </c>
      <c r="AH178" s="7">
        <v>20.5</v>
      </c>
      <c r="AI178" s="6">
        <v>20</v>
      </c>
      <c r="AJ178" s="19">
        <v>15.3</v>
      </c>
      <c r="AK178" s="6">
        <v>20</v>
      </c>
      <c r="AL178" s="7">
        <v>13.45</v>
      </c>
      <c r="AM178" s="6">
        <v>20</v>
      </c>
      <c r="AN178" s="7">
        <v>22.3</v>
      </c>
      <c r="AO178" s="6">
        <v>20</v>
      </c>
      <c r="AP178" s="7">
        <v>33.5</v>
      </c>
      <c r="AQ178" s="6">
        <v>20</v>
      </c>
      <c r="AR178" s="7">
        <v>31.93</v>
      </c>
      <c r="AS178" s="6">
        <v>20</v>
      </c>
    </row>
    <row r="179" spans="2:45" x14ac:dyDescent="0.3">
      <c r="B179" s="18">
        <v>8.01</v>
      </c>
      <c r="C179" s="4">
        <v>19</v>
      </c>
      <c r="D179" s="5">
        <v>9.5299999999999994</v>
      </c>
      <c r="E179" s="4">
        <v>19</v>
      </c>
      <c r="F179" s="5">
        <v>11.85</v>
      </c>
      <c r="G179" s="4">
        <v>19</v>
      </c>
      <c r="H179" s="5">
        <v>14.92</v>
      </c>
      <c r="I179" s="4">
        <v>19</v>
      </c>
      <c r="J179" s="5">
        <v>3.5211000000000001</v>
      </c>
      <c r="K179" s="4">
        <v>19</v>
      </c>
      <c r="L179" s="5">
        <v>10.044700000000001</v>
      </c>
      <c r="M179" s="4">
        <v>19</v>
      </c>
      <c r="N179" s="5">
        <v>9.98</v>
      </c>
      <c r="O179" s="4">
        <v>19</v>
      </c>
      <c r="P179" s="5">
        <v>11.74</v>
      </c>
      <c r="Q179" s="4">
        <v>19</v>
      </c>
      <c r="R179" s="5">
        <v>15.6</v>
      </c>
      <c r="S179" s="4">
        <v>19</v>
      </c>
      <c r="T179" s="5">
        <v>37.28</v>
      </c>
      <c r="U179" s="4">
        <v>19</v>
      </c>
      <c r="V179" s="5">
        <v>1.24</v>
      </c>
      <c r="W179" s="4">
        <v>19</v>
      </c>
      <c r="X179" s="5">
        <v>2.06</v>
      </c>
      <c r="Y179" s="4">
        <v>19</v>
      </c>
      <c r="Z179" s="5">
        <v>3.72</v>
      </c>
      <c r="AA179" s="4">
        <v>19</v>
      </c>
      <c r="AB179" s="5">
        <v>8.64</v>
      </c>
      <c r="AC179" s="4">
        <v>19</v>
      </c>
      <c r="AD179" s="5">
        <v>6.54</v>
      </c>
      <c r="AE179" s="4">
        <v>19</v>
      </c>
      <c r="AF179" s="5">
        <v>16.52</v>
      </c>
      <c r="AG179" s="4">
        <v>19</v>
      </c>
      <c r="AH179" s="5">
        <v>19.850000000000001</v>
      </c>
      <c r="AI179" s="4">
        <v>19</v>
      </c>
      <c r="AJ179" s="18">
        <v>14.81</v>
      </c>
      <c r="AK179" s="4">
        <v>19</v>
      </c>
      <c r="AL179" s="5">
        <v>13.5526</v>
      </c>
      <c r="AM179" s="4">
        <v>19</v>
      </c>
      <c r="AN179" s="5">
        <v>22.4421</v>
      </c>
      <c r="AO179" s="4">
        <v>19</v>
      </c>
      <c r="AP179" s="5">
        <v>33.950000000000003</v>
      </c>
      <c r="AQ179" s="4">
        <v>19</v>
      </c>
      <c r="AR179" s="5">
        <v>32.200000000000003</v>
      </c>
      <c r="AS179" s="4">
        <v>19</v>
      </c>
    </row>
    <row r="180" spans="2:45" x14ac:dyDescent="0.3">
      <c r="B180" s="18">
        <v>8.11</v>
      </c>
      <c r="C180" s="4">
        <v>18</v>
      </c>
      <c r="D180" s="5">
        <v>9.66</v>
      </c>
      <c r="E180" s="4">
        <v>18</v>
      </c>
      <c r="F180" s="5">
        <v>12.02</v>
      </c>
      <c r="G180" s="4">
        <v>18</v>
      </c>
      <c r="H180" s="5">
        <v>15.14</v>
      </c>
      <c r="I180" s="4">
        <v>18</v>
      </c>
      <c r="J180" s="5">
        <v>3.5720999999999998</v>
      </c>
      <c r="K180" s="4">
        <v>18</v>
      </c>
      <c r="L180" s="5">
        <v>10.089499999999999</v>
      </c>
      <c r="M180" s="4">
        <v>18</v>
      </c>
      <c r="N180" s="5">
        <v>10.27</v>
      </c>
      <c r="O180" s="4">
        <v>18</v>
      </c>
      <c r="P180" s="5">
        <v>12.07</v>
      </c>
      <c r="Q180" s="4">
        <v>18</v>
      </c>
      <c r="R180" s="5">
        <v>16</v>
      </c>
      <c r="S180" s="4">
        <v>18</v>
      </c>
      <c r="T180" s="5">
        <v>38.46</v>
      </c>
      <c r="U180" s="4">
        <v>18</v>
      </c>
      <c r="V180" s="5">
        <v>1.22</v>
      </c>
      <c r="W180" s="4">
        <v>18</v>
      </c>
      <c r="X180" s="5">
        <v>2.0299999999999998</v>
      </c>
      <c r="Y180" s="4">
        <v>18</v>
      </c>
      <c r="Z180" s="5">
        <v>3.63</v>
      </c>
      <c r="AA180" s="4">
        <v>18</v>
      </c>
      <c r="AB180" s="5">
        <v>8.48</v>
      </c>
      <c r="AC180" s="4">
        <v>18</v>
      </c>
      <c r="AD180" s="5">
        <v>6.38</v>
      </c>
      <c r="AE180" s="4">
        <v>18</v>
      </c>
      <c r="AF180" s="5">
        <v>16.03</v>
      </c>
      <c r="AG180" s="4">
        <v>18</v>
      </c>
      <c r="AH180" s="5">
        <v>19.190000000000001</v>
      </c>
      <c r="AI180" s="4">
        <v>18</v>
      </c>
      <c r="AJ180" s="18">
        <v>14.32</v>
      </c>
      <c r="AK180" s="4">
        <v>18</v>
      </c>
      <c r="AL180" s="5">
        <v>14.055300000000001</v>
      </c>
      <c r="AM180" s="4">
        <v>18</v>
      </c>
      <c r="AN180" s="5">
        <v>22.584199999999999</v>
      </c>
      <c r="AO180" s="4">
        <v>18</v>
      </c>
      <c r="AP180" s="5">
        <v>34.4</v>
      </c>
      <c r="AQ180" s="4">
        <v>18</v>
      </c>
      <c r="AR180" s="5">
        <v>32.47</v>
      </c>
      <c r="AS180" s="4">
        <v>18</v>
      </c>
    </row>
    <row r="181" spans="2:45" x14ac:dyDescent="0.3">
      <c r="B181" s="18">
        <v>8.2200000000000006</v>
      </c>
      <c r="C181" s="4">
        <v>17</v>
      </c>
      <c r="D181" s="5">
        <v>9.7899999999999991</v>
      </c>
      <c r="E181" s="4">
        <v>17</v>
      </c>
      <c r="F181" s="5">
        <v>12.2</v>
      </c>
      <c r="G181" s="4">
        <v>17</v>
      </c>
      <c r="H181" s="5">
        <v>15.36</v>
      </c>
      <c r="I181" s="4">
        <v>17</v>
      </c>
      <c r="J181" s="5">
        <v>4.0232000000000001</v>
      </c>
      <c r="K181" s="4">
        <v>17</v>
      </c>
      <c r="L181" s="5">
        <v>10.1342</v>
      </c>
      <c r="M181" s="4">
        <v>17</v>
      </c>
      <c r="N181" s="5">
        <v>10.55</v>
      </c>
      <c r="O181" s="4">
        <v>17</v>
      </c>
      <c r="P181" s="5">
        <v>12.41</v>
      </c>
      <c r="Q181" s="4">
        <v>17</v>
      </c>
      <c r="R181" s="5">
        <v>16.399999999999999</v>
      </c>
      <c r="S181" s="4">
        <v>17</v>
      </c>
      <c r="T181" s="5">
        <v>39.64</v>
      </c>
      <c r="U181" s="4">
        <v>17</v>
      </c>
      <c r="V181" s="5">
        <v>1.2</v>
      </c>
      <c r="W181" s="4">
        <v>17</v>
      </c>
      <c r="X181" s="5">
        <v>1.99</v>
      </c>
      <c r="Y181" s="4">
        <v>17</v>
      </c>
      <c r="Z181" s="5">
        <v>3.55</v>
      </c>
      <c r="AA181" s="4">
        <v>17</v>
      </c>
      <c r="AB181" s="5">
        <v>8.33</v>
      </c>
      <c r="AC181" s="4">
        <v>17</v>
      </c>
      <c r="AD181" s="5">
        <v>6.23</v>
      </c>
      <c r="AE181" s="4">
        <v>17</v>
      </c>
      <c r="AF181" s="5">
        <v>15.55</v>
      </c>
      <c r="AG181" s="4">
        <v>17</v>
      </c>
      <c r="AH181" s="5">
        <v>18.54</v>
      </c>
      <c r="AI181" s="4">
        <v>17</v>
      </c>
      <c r="AJ181" s="18">
        <v>13.83</v>
      </c>
      <c r="AK181" s="4">
        <v>17</v>
      </c>
      <c r="AL181" s="5">
        <v>14.1579</v>
      </c>
      <c r="AM181" s="4">
        <v>17</v>
      </c>
      <c r="AN181" s="5">
        <v>23.126300000000001</v>
      </c>
      <c r="AO181" s="4">
        <v>17</v>
      </c>
      <c r="AP181" s="5">
        <v>34.85</v>
      </c>
      <c r="AQ181" s="4">
        <v>17</v>
      </c>
      <c r="AR181" s="5">
        <v>32.74</v>
      </c>
      <c r="AS181" s="4">
        <v>17</v>
      </c>
    </row>
    <row r="182" spans="2:45" x14ac:dyDescent="0.3">
      <c r="B182" s="18">
        <v>8.32</v>
      </c>
      <c r="C182" s="4">
        <v>16</v>
      </c>
      <c r="D182" s="5">
        <v>9.93</v>
      </c>
      <c r="E182" s="4">
        <v>16</v>
      </c>
      <c r="F182" s="5">
        <v>12.38</v>
      </c>
      <c r="G182" s="4">
        <v>16</v>
      </c>
      <c r="H182" s="5">
        <v>15.58</v>
      </c>
      <c r="I182" s="4">
        <v>16</v>
      </c>
      <c r="J182" s="5">
        <v>4.0742000000000003</v>
      </c>
      <c r="K182" s="4">
        <v>16</v>
      </c>
      <c r="L182" s="5">
        <v>10.178900000000001</v>
      </c>
      <c r="M182" s="4">
        <v>16</v>
      </c>
      <c r="N182" s="5">
        <v>10.83</v>
      </c>
      <c r="O182" s="4">
        <v>16</v>
      </c>
      <c r="P182" s="5">
        <v>12.74</v>
      </c>
      <c r="Q182" s="4">
        <v>16</v>
      </c>
      <c r="R182" s="5">
        <v>16.8</v>
      </c>
      <c r="S182" s="4">
        <v>16</v>
      </c>
      <c r="T182" s="5">
        <v>40.82</v>
      </c>
      <c r="U182" s="4">
        <v>16</v>
      </c>
      <c r="V182" s="5">
        <v>1.18</v>
      </c>
      <c r="W182" s="4">
        <v>16</v>
      </c>
      <c r="X182" s="5">
        <v>1.95</v>
      </c>
      <c r="Y182" s="4">
        <v>16</v>
      </c>
      <c r="Z182" s="5">
        <v>3.46</v>
      </c>
      <c r="AA182" s="4">
        <v>16</v>
      </c>
      <c r="AB182" s="5">
        <v>8.17</v>
      </c>
      <c r="AC182" s="4">
        <v>16</v>
      </c>
      <c r="AD182" s="5">
        <v>6.07</v>
      </c>
      <c r="AE182" s="4">
        <v>16</v>
      </c>
      <c r="AF182" s="5">
        <v>15.06</v>
      </c>
      <c r="AG182" s="4">
        <v>16</v>
      </c>
      <c r="AH182" s="5">
        <v>17.89</v>
      </c>
      <c r="AI182" s="4">
        <v>16</v>
      </c>
      <c r="AJ182" s="18">
        <v>13.34</v>
      </c>
      <c r="AK182" s="4">
        <v>16</v>
      </c>
      <c r="AL182" s="5">
        <v>14.2605</v>
      </c>
      <c r="AM182" s="4">
        <v>16</v>
      </c>
      <c r="AN182" s="5">
        <v>23.2684</v>
      </c>
      <c r="AO182" s="4">
        <v>16</v>
      </c>
      <c r="AP182" s="5">
        <v>35.299999999999997</v>
      </c>
      <c r="AQ182" s="4">
        <v>16</v>
      </c>
      <c r="AR182" s="5">
        <v>33</v>
      </c>
      <c r="AS182" s="4">
        <v>16</v>
      </c>
    </row>
    <row r="183" spans="2:45" x14ac:dyDescent="0.3">
      <c r="B183" s="17">
        <v>8.43</v>
      </c>
      <c r="C183" s="2">
        <v>15</v>
      </c>
      <c r="D183" s="3">
        <v>10.06</v>
      </c>
      <c r="E183" s="2">
        <v>15</v>
      </c>
      <c r="F183" s="3">
        <v>12.55</v>
      </c>
      <c r="G183" s="2">
        <v>15</v>
      </c>
      <c r="H183" s="3">
        <v>15.81</v>
      </c>
      <c r="I183" s="2">
        <v>15</v>
      </c>
      <c r="J183" s="3">
        <v>4.1253000000000002</v>
      </c>
      <c r="K183" s="2">
        <v>15</v>
      </c>
      <c r="L183" s="3">
        <v>10.223699999999999</v>
      </c>
      <c r="M183" s="2">
        <v>15</v>
      </c>
      <c r="N183" s="3">
        <v>11.12</v>
      </c>
      <c r="O183" s="2">
        <v>15</v>
      </c>
      <c r="P183" s="3">
        <v>13.08</v>
      </c>
      <c r="Q183" s="2">
        <v>15</v>
      </c>
      <c r="R183" s="3">
        <v>17.2</v>
      </c>
      <c r="S183" s="2">
        <v>15</v>
      </c>
      <c r="T183" s="3">
        <v>41.99</v>
      </c>
      <c r="U183" s="2">
        <v>15</v>
      </c>
      <c r="V183" s="3">
        <v>1.1599999999999999</v>
      </c>
      <c r="W183" s="2">
        <v>15</v>
      </c>
      <c r="X183" s="3">
        <v>1.92</v>
      </c>
      <c r="Y183" s="2">
        <v>15</v>
      </c>
      <c r="Z183" s="3">
        <v>3.38</v>
      </c>
      <c r="AA183" s="2">
        <v>15</v>
      </c>
      <c r="AB183" s="3">
        <v>8.01</v>
      </c>
      <c r="AC183" s="2">
        <v>15</v>
      </c>
      <c r="AD183" s="3">
        <v>5.91</v>
      </c>
      <c r="AE183" s="2">
        <v>15</v>
      </c>
      <c r="AF183" s="3">
        <v>14.58</v>
      </c>
      <c r="AG183" s="2">
        <v>15</v>
      </c>
      <c r="AH183" s="3">
        <v>17.239999999999998</v>
      </c>
      <c r="AI183" s="2">
        <v>15</v>
      </c>
      <c r="AJ183" s="17">
        <v>12.85</v>
      </c>
      <c r="AK183" s="2">
        <v>15</v>
      </c>
      <c r="AL183" s="3">
        <v>14.363200000000001</v>
      </c>
      <c r="AM183" s="2">
        <v>15</v>
      </c>
      <c r="AN183" s="3">
        <v>23.410499999999999</v>
      </c>
      <c r="AO183" s="2">
        <v>15</v>
      </c>
      <c r="AP183" s="3">
        <v>35.75</v>
      </c>
      <c r="AQ183" s="2">
        <v>15</v>
      </c>
      <c r="AR183" s="3">
        <v>33.270000000000003</v>
      </c>
      <c r="AS183" s="2">
        <v>15</v>
      </c>
    </row>
    <row r="184" spans="2:45" x14ac:dyDescent="0.3">
      <c r="B184" s="18">
        <v>8.5350000000000001</v>
      </c>
      <c r="C184" s="4">
        <v>14</v>
      </c>
      <c r="AJ184" s="21"/>
    </row>
    <row r="185" spans="2:45" x14ac:dyDescent="0.3">
      <c r="B185" s="18">
        <v>8.641</v>
      </c>
      <c r="C185" s="4">
        <v>13</v>
      </c>
      <c r="AJ185" s="21"/>
    </row>
    <row r="186" spans="2:45" x14ac:dyDescent="0.3">
      <c r="B186" s="18">
        <v>8.7469999999999999</v>
      </c>
      <c r="C186" s="4">
        <v>12</v>
      </c>
      <c r="AJ186" s="21"/>
    </row>
    <row r="187" spans="2:45" x14ac:dyDescent="0.3">
      <c r="B187" s="17">
        <v>8.8529999999999998</v>
      </c>
      <c r="C187" s="2">
        <v>11</v>
      </c>
      <c r="AJ187" s="21"/>
    </row>
    <row r="188" spans="2:45" x14ac:dyDescent="0.3">
      <c r="B188" s="18">
        <v>8.9589999999999996</v>
      </c>
      <c r="C188" s="4">
        <v>10</v>
      </c>
      <c r="AJ188" s="21"/>
    </row>
    <row r="189" spans="2:45" x14ac:dyDescent="0.3">
      <c r="B189" s="18">
        <v>9.0649999999999995</v>
      </c>
      <c r="C189" s="4">
        <v>9</v>
      </c>
      <c r="AJ189" s="21"/>
    </row>
    <row r="190" spans="2:45" x14ac:dyDescent="0.3">
      <c r="B190" s="18">
        <v>9.1709999999999994</v>
      </c>
      <c r="C190" s="4">
        <v>8</v>
      </c>
      <c r="AJ190" s="21"/>
    </row>
    <row r="191" spans="2:45" x14ac:dyDescent="0.3">
      <c r="B191" s="17">
        <v>9.2769999999999992</v>
      </c>
      <c r="C191" s="2">
        <v>7</v>
      </c>
      <c r="AJ191" s="21"/>
    </row>
    <row r="192" spans="2:45" x14ac:dyDescent="0.3">
      <c r="B192" s="18">
        <v>9.3829999999999991</v>
      </c>
      <c r="C192" s="4">
        <v>6</v>
      </c>
      <c r="AJ192" s="21"/>
    </row>
    <row r="193" spans="2:45" x14ac:dyDescent="0.3">
      <c r="B193" s="18">
        <v>9.4890000000000008</v>
      </c>
      <c r="C193" s="4">
        <v>5</v>
      </c>
      <c r="AJ193" s="21"/>
    </row>
    <row r="194" spans="2:45" x14ac:dyDescent="0.3">
      <c r="B194" s="18">
        <v>9.5950000000000006</v>
      </c>
      <c r="C194" s="4">
        <v>4</v>
      </c>
      <c r="AJ194" s="21"/>
    </row>
    <row r="195" spans="2:45" x14ac:dyDescent="0.3">
      <c r="B195" s="17">
        <v>9.7010000000000005</v>
      </c>
      <c r="C195" s="2">
        <v>3</v>
      </c>
      <c r="AJ195" s="21"/>
    </row>
    <row r="196" spans="2:45" x14ac:dyDescent="0.3">
      <c r="B196" s="18">
        <v>9.8070000000000004</v>
      </c>
      <c r="C196" s="4">
        <v>2</v>
      </c>
      <c r="AJ196" s="21"/>
    </row>
    <row r="197" spans="2:45" x14ac:dyDescent="0.3">
      <c r="B197" s="18">
        <v>9.9130000000000003</v>
      </c>
      <c r="C197" s="4">
        <v>1</v>
      </c>
      <c r="AJ197" s="21"/>
    </row>
    <row r="198" spans="2:45" x14ac:dyDescent="0.3">
      <c r="B198" s="18">
        <v>10.019</v>
      </c>
      <c r="C198" s="4">
        <v>0</v>
      </c>
      <c r="AJ198" s="21"/>
    </row>
    <row r="199" spans="2:45" x14ac:dyDescent="0.3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8"/>
      <c r="AK199" s="37"/>
      <c r="AL199" s="37"/>
      <c r="AM199" s="37"/>
      <c r="AN199" s="37"/>
      <c r="AO199" s="37"/>
      <c r="AP199" s="37"/>
      <c r="AQ199" s="37"/>
      <c r="AR199" s="37"/>
      <c r="AS199" s="37"/>
    </row>
    <row r="200" spans="2:45" x14ac:dyDescent="0.3">
      <c r="AJ200" s="21"/>
    </row>
    <row r="201" spans="2:45" x14ac:dyDescent="0.3">
      <c r="AJ201" s="21"/>
    </row>
    <row r="202" spans="2:45" x14ac:dyDescent="0.3">
      <c r="AJ202" s="21"/>
    </row>
    <row r="203" spans="2:45" x14ac:dyDescent="0.3">
      <c r="AJ203" s="21"/>
    </row>
    <row r="204" spans="2:45" x14ac:dyDescent="0.3">
      <c r="AJ204" s="21"/>
    </row>
    <row r="205" spans="2:45" x14ac:dyDescent="0.3">
      <c r="AJ205" s="21"/>
    </row>
    <row r="206" spans="2:45" x14ac:dyDescent="0.3">
      <c r="AJ206" s="21"/>
    </row>
    <row r="207" spans="2:45" x14ac:dyDescent="0.3">
      <c r="AJ207" s="21"/>
    </row>
    <row r="208" spans="2:45" x14ac:dyDescent="0.3">
      <c r="AJ208" s="21"/>
    </row>
    <row r="209" spans="36:36" x14ac:dyDescent="0.3">
      <c r="AJ209" s="21"/>
    </row>
    <row r="210" spans="36:36" x14ac:dyDescent="0.3">
      <c r="AJ210" s="21"/>
    </row>
    <row r="211" spans="36:36" x14ac:dyDescent="0.3">
      <c r="AJ211" s="21"/>
    </row>
    <row r="212" spans="36:36" x14ac:dyDescent="0.3">
      <c r="AJ212" s="21"/>
    </row>
    <row r="213" spans="36:36" x14ac:dyDescent="0.3">
      <c r="AJ213" s="21"/>
    </row>
    <row r="214" spans="36:36" x14ac:dyDescent="0.3">
      <c r="AJ214" s="21"/>
    </row>
    <row r="215" spans="36:36" x14ac:dyDescent="0.3">
      <c r="AJ215" s="21"/>
    </row>
    <row r="216" spans="36:36" x14ac:dyDescent="0.3">
      <c r="AJ216" s="21"/>
    </row>
    <row r="217" spans="36:36" x14ac:dyDescent="0.3">
      <c r="AJ217" s="21"/>
    </row>
    <row r="218" spans="36:36" x14ac:dyDescent="0.3">
      <c r="AJ218" s="21"/>
    </row>
    <row r="219" spans="36:36" x14ac:dyDescent="0.3">
      <c r="AJ219" s="21"/>
    </row>
    <row r="220" spans="36:36" x14ac:dyDescent="0.3">
      <c r="AJ220" s="21"/>
    </row>
    <row r="221" spans="36:36" x14ac:dyDescent="0.3">
      <c r="AJ221" s="21"/>
    </row>
    <row r="222" spans="36:36" x14ac:dyDescent="0.3">
      <c r="AJ222" s="21"/>
    </row>
    <row r="223" spans="36:36" x14ac:dyDescent="0.3">
      <c r="AJ223" s="21"/>
    </row>
    <row r="224" spans="36:36" x14ac:dyDescent="0.3">
      <c r="AJ224" s="21"/>
    </row>
    <row r="225" spans="3:36" x14ac:dyDescent="0.3">
      <c r="AJ225" s="21"/>
    </row>
    <row r="226" spans="3:36" x14ac:dyDescent="0.3">
      <c r="AJ226" s="21"/>
    </row>
    <row r="227" spans="3:36" x14ac:dyDescent="0.3">
      <c r="AJ227" s="21"/>
    </row>
    <row r="228" spans="3:36" x14ac:dyDescent="0.3">
      <c r="AJ228" s="21"/>
    </row>
    <row r="236" spans="3:36" x14ac:dyDescent="0.3">
      <c r="C236" s="1">
        <f>IF(AND(D4&gt;=Feuil3!D148,D4&lt;Feuil3!D149),50,IF(AND(D4&gt;=Feuil3!D149,D4&lt;Feuil3!D150),49,IF(AND(D4&gt;=Feuil3!D150,D4&lt;Feuil3!D151),48,IF(AND(D4&gt;=Feuil3!D151,D4&lt;Feuil3!D152),47,IF(AND(D4&gt;=Feuil3!D152,D4&lt;Feuil3!D153),46,IF(AND(D4&gt;=Feuil3!D153,D4&lt;Feuil3!D154),45,IF(AND(D4&gt;=Feuil3!D154,D4&lt;Feuil3!D155),44,IF(AND(D4&gt;=Feuil3!D155,D4&lt;=Feuil3!D156),43,IF(AND(D4&gt;=Feuil3!D156,D4&lt;Feuil3!D157),42,IF(AND(D4&gt;=Feuil3!D157,D4&lt;Feuil3!D158),41,IF(AND(D4&gt;=Feuil3!D158,D4&lt;Feuil3!D159),40,IF(AND(D4&gt;=Feuil3!D159,D4&lt;Feuil3!D160),39,IF(AND(D4&gt;=Feuil3!D160,D4&lt;Feuil3!D161),38,IF(AND(D4&gt;=Feuil3!D161,D4&lt;=Feuil3!D162),37,IF(AND(D4&gt;=Feuil3!D162,D4&lt;Feuil3!D163),36,IF(AND(D4&gt;=Feuil3!D163,D4&lt;Feuil3!D164),35,IF(AND(D4&gt;=Feuil3!D164,D4&lt;Feuil3!D165),34,IF(AND(D4&gt;=Feuil3!D165,D4&lt;Feuil3!D166),33,IF(AND(D4&gt;=Feuil3!D166,D4&lt;Feuil3!D167),32,IF(AND(D4&gt;=Feuil3!D167,D4&lt;Feuil3!D168),31,IF(AND(D4&gt;=Feuil3!D168,D4&lt;Feuil3!D169),30,IF(AND(D4&gt;=Feuil3!D169,D4&lt;Feuil3!D170),29,IF(AND(D4&gt;=Feuil3!D170,D4&lt;Feuil3!D171),28,IF(AND(D4&gt;=Feuil3!D171,D4&lt;Feuil3!D172),27,IF(AND(D4&gt;=Feuil3!D172,D4&lt;Feuil3!D173),26,IF(AND(D4&gt;=Feuil3!D173,D4&lt;Feuil3!D174),25,IF(AND(D4&gt;=Feuil3!D174,D4&lt;Feuil3!D175),24,IF(AND(D4&gt;=Feuil3!D175,D4&lt;Feuil3!D176),23,IF(AND(D4&gt;=Feuil3!D176,D4&lt;Feuil3!D177),22,IF(AND(D4&gt;=Feuil3!D177,D4&lt;Feuil3!D178),21,IF(AND(D4&gt;=Feuil3!D178,D4&lt;Feuil3!D179),20,IF(AND(D4&gt;=Feuil3!D179,D4&lt;Feuil3!D180),19,IF(AND(D4&gt;=Feuil3!D180,D4&lt;Feuil3!D181),18,IF(AND(D4&gt;=Feuil3!D181,D4&lt;Feuil3!D182),17,IF(AND(D4&gt;=Feuil3!D182,D4&lt;Feuil3!D183),16,IF(AND(D4&gt;=Feuil3!D183,D4&lt;Feuil3!D184),15,IF(AND(D4&gt;=Feuil3!D184,D4&lt;Feuil3!D185),14,IF(AND(D4&gt;=Feuil3!D185,D4&lt;Feuil3!D186),13,IF(AND(D4&gt;=Feuil3!D186,D4&lt;Feuil3!D187),12,IF(AND(D4&gt;=Feuil3!D187,D4&lt;Feuil3!D188),11,IF(AND(D4&gt;=Feuil3!D188,D4&lt;Feuil3!D189),10,IF(AND(D4&gt;=Feuil3!D189,D4&lt;Feuil3!D190),9,IF(AND(D4&gt;=Feuil3!D190,D4&lt;Feuil3!D191),8,IF(AND(D4&gt;=Feuil3!D191,D4&lt;Feuil3!D192),7,IF(AND(D4&gt;=Feuil3!D192,D4&lt;Feuil3!D193),6,IF(AND(D4&gt;=Feuil3!D193,D4&lt;Feuil3!D194),5,IF(AND(D4&gt;=Feuil3!D194,D4&lt;Feuil3!D185),4,IF(AND(D4&gt;=Feuil3!D195,D4&lt;Feuil3!D196),3,IF(AND(D4&gt;=Feuil3!D196,D4&lt;Feuil3!D197),2,IF(AND(D4&gt;=Feuil3!D197,D4&lt;Feuil3!D198),1,0))))))))))))))))))))))))))))))))))))))))))))))))))</f>
        <v>17</v>
      </c>
    </row>
  </sheetData>
  <mergeCells count="41">
    <mergeCell ref="B1:B3"/>
    <mergeCell ref="C1:C3"/>
    <mergeCell ref="D1:D3"/>
    <mergeCell ref="E1:E3"/>
    <mergeCell ref="F1:F3"/>
    <mergeCell ref="T1:T3"/>
    <mergeCell ref="G1:G3"/>
    <mergeCell ref="H1:H3"/>
    <mergeCell ref="I1:I3"/>
    <mergeCell ref="J1:J3"/>
    <mergeCell ref="K1:K3"/>
    <mergeCell ref="L1:L3"/>
    <mergeCell ref="M1:M3"/>
    <mergeCell ref="O1:O3"/>
    <mergeCell ref="Q1:Q3"/>
    <mergeCell ref="R1:R3"/>
    <mergeCell ref="S1:S3"/>
    <mergeCell ref="AG1:AG3"/>
    <mergeCell ref="U1:U3"/>
    <mergeCell ref="V1:V3"/>
    <mergeCell ref="W1:W3"/>
    <mergeCell ref="X1:X3"/>
    <mergeCell ref="Y1:Y3"/>
    <mergeCell ref="Z1:Z3"/>
    <mergeCell ref="AA1:AA3"/>
    <mergeCell ref="AB1:AB3"/>
    <mergeCell ref="AC1:AC3"/>
    <mergeCell ref="AD1:AD3"/>
    <mergeCell ref="AE1:AE3"/>
    <mergeCell ref="AS1:AS3"/>
    <mergeCell ref="AH1:AH3"/>
    <mergeCell ref="AI1:AI3"/>
    <mergeCell ref="AJ1:AJ3"/>
    <mergeCell ref="AK1:AK3"/>
    <mergeCell ref="AL1:AL3"/>
    <mergeCell ref="AM1:AM3"/>
    <mergeCell ref="AN1:AN3"/>
    <mergeCell ref="AO1:AO3"/>
    <mergeCell ref="AP1:AP3"/>
    <mergeCell ref="AQ1:AQ3"/>
    <mergeCell ref="AR1:AR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S52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S47" activeCellId="2" sqref="AS37 AS42 AS47"/>
    </sheetView>
  </sheetViews>
  <sheetFormatPr baseColWidth="10" defaultColWidth="11.44140625" defaultRowHeight="14.4" x14ac:dyDescent="0.3"/>
  <cols>
    <col min="1" max="1" width="12.33203125" style="1" customWidth="1"/>
    <col min="2" max="2" width="12.109375" style="1" customWidth="1"/>
    <col min="3" max="3" width="5.44140625" style="1" customWidth="1"/>
    <col min="4" max="4" width="12.109375" style="1" customWidth="1"/>
    <col min="5" max="5" width="5.44140625" style="1" customWidth="1"/>
    <col min="6" max="6" width="12.109375" style="1" customWidth="1"/>
    <col min="7" max="7" width="5.44140625" style="1" customWidth="1"/>
    <col min="8" max="8" width="12.109375" style="1" customWidth="1"/>
    <col min="9" max="9" width="5.44140625" style="1" customWidth="1"/>
    <col min="10" max="10" width="12.109375" style="1" customWidth="1"/>
    <col min="11" max="11" width="5.44140625" style="1" customWidth="1"/>
    <col min="12" max="12" width="12.109375" style="1" customWidth="1"/>
    <col min="13" max="13" width="5.44140625" style="1" customWidth="1"/>
    <col min="14" max="14" width="12.109375" style="1" customWidth="1"/>
    <col min="15" max="15" width="5.44140625" style="1" customWidth="1"/>
    <col min="16" max="16" width="12.109375" style="1" customWidth="1"/>
    <col min="17" max="17" width="5.44140625" style="1" customWidth="1"/>
    <col min="18" max="18" width="12.109375" style="1" customWidth="1"/>
    <col min="19" max="19" width="5.44140625" style="1" customWidth="1"/>
    <col min="20" max="20" width="12.109375" style="1" customWidth="1"/>
    <col min="21" max="21" width="5.44140625" style="1" customWidth="1"/>
    <col min="22" max="22" width="12.109375" style="1" customWidth="1"/>
    <col min="23" max="23" width="5.44140625" style="1" customWidth="1"/>
    <col min="24" max="24" width="12.109375" style="1" customWidth="1"/>
    <col min="25" max="25" width="5.44140625" style="1" customWidth="1"/>
    <col min="26" max="26" width="12.109375" style="1" customWidth="1"/>
    <col min="27" max="27" width="5.44140625" style="1" customWidth="1"/>
    <col min="28" max="28" width="12.109375" style="1" customWidth="1"/>
    <col min="29" max="29" width="5.44140625" style="1" customWidth="1"/>
    <col min="30" max="30" width="12.109375" style="1" customWidth="1"/>
    <col min="31" max="31" width="5.44140625" style="1" customWidth="1"/>
    <col min="32" max="32" width="12.109375" style="1" customWidth="1"/>
    <col min="33" max="33" width="5.44140625" style="1" customWidth="1"/>
    <col min="34" max="34" width="12.109375" style="1" customWidth="1"/>
    <col min="35" max="35" width="5.44140625" style="1" customWidth="1"/>
    <col min="36" max="36" width="12.109375" style="1" customWidth="1"/>
    <col min="37" max="37" width="5.44140625" style="1" customWidth="1"/>
    <col min="38" max="38" width="12.109375" style="1" customWidth="1"/>
    <col min="39" max="39" width="5.44140625" style="1" customWidth="1"/>
    <col min="40" max="40" width="12.109375" style="1" customWidth="1"/>
    <col min="41" max="41" width="5.44140625" style="1" customWidth="1"/>
    <col min="42" max="42" width="12.109375" style="1" customWidth="1"/>
    <col min="43" max="43" width="5.44140625" style="1" customWidth="1"/>
    <col min="44" max="44" width="12.109375" style="1" customWidth="1"/>
    <col min="45" max="45" width="5.44140625" style="1" customWidth="1"/>
    <col min="46" max="16384" width="11.44140625" style="1"/>
  </cols>
  <sheetData>
    <row r="1" spans="1:45" s="8" customFormat="1" ht="82.5" customHeight="1" thickBot="1" x14ac:dyDescent="0.35">
      <c r="A1" s="114" t="s">
        <v>28</v>
      </c>
      <c r="B1" s="57" t="s">
        <v>34</v>
      </c>
      <c r="C1" s="71" t="s">
        <v>28</v>
      </c>
      <c r="D1" s="83" t="s">
        <v>42</v>
      </c>
      <c r="E1" s="77" t="s">
        <v>28</v>
      </c>
      <c r="F1" s="57" t="s">
        <v>35</v>
      </c>
      <c r="G1" s="71" t="s">
        <v>28</v>
      </c>
      <c r="H1" s="83" t="s">
        <v>0</v>
      </c>
      <c r="I1" s="77" t="s">
        <v>28</v>
      </c>
      <c r="J1" s="57" t="s">
        <v>36</v>
      </c>
      <c r="K1" s="71" t="s">
        <v>28</v>
      </c>
      <c r="L1" s="83" t="s">
        <v>37</v>
      </c>
      <c r="M1" s="77" t="s">
        <v>28</v>
      </c>
      <c r="N1" s="57" t="s">
        <v>33</v>
      </c>
      <c r="O1" s="71" t="s">
        <v>28</v>
      </c>
      <c r="P1" s="83" t="s">
        <v>38</v>
      </c>
      <c r="Q1" s="77" t="s">
        <v>28</v>
      </c>
      <c r="R1" s="57" t="s">
        <v>39</v>
      </c>
      <c r="S1" s="71" t="s">
        <v>28</v>
      </c>
      <c r="T1" s="83" t="s">
        <v>40</v>
      </c>
      <c r="U1" s="77" t="s">
        <v>28</v>
      </c>
      <c r="V1" s="57" t="s">
        <v>41</v>
      </c>
      <c r="W1" s="71" t="s">
        <v>28</v>
      </c>
      <c r="X1" s="83" t="s">
        <v>2</v>
      </c>
      <c r="Y1" s="77" t="s">
        <v>28</v>
      </c>
      <c r="Z1" s="57" t="s">
        <v>3</v>
      </c>
      <c r="AA1" s="71" t="s">
        <v>28</v>
      </c>
      <c r="AB1" s="83" t="s">
        <v>17</v>
      </c>
      <c r="AC1" s="77" t="s">
        <v>28</v>
      </c>
      <c r="AD1" s="57" t="s">
        <v>18</v>
      </c>
      <c r="AE1" s="71" t="s">
        <v>28</v>
      </c>
      <c r="AF1" s="83" t="s">
        <v>31</v>
      </c>
      <c r="AG1" s="77" t="s">
        <v>28</v>
      </c>
      <c r="AH1" s="57" t="s">
        <v>32</v>
      </c>
      <c r="AI1" s="71" t="s">
        <v>28</v>
      </c>
      <c r="AJ1" s="83" t="s">
        <v>22</v>
      </c>
      <c r="AK1" s="77" t="s">
        <v>28</v>
      </c>
      <c r="AL1" s="57" t="s">
        <v>23</v>
      </c>
      <c r="AM1" s="71" t="s">
        <v>28</v>
      </c>
      <c r="AN1" s="83" t="s">
        <v>24</v>
      </c>
      <c r="AO1" s="77" t="s">
        <v>28</v>
      </c>
      <c r="AP1" s="57" t="s">
        <v>25</v>
      </c>
      <c r="AQ1" s="71" t="s">
        <v>28</v>
      </c>
      <c r="AR1" s="83" t="s">
        <v>26</v>
      </c>
      <c r="AS1" s="77" t="s">
        <v>28</v>
      </c>
    </row>
    <row r="2" spans="1:45" s="60" customFormat="1" ht="19.5" customHeight="1" x14ac:dyDescent="0.3">
      <c r="A2" s="108">
        <v>50</v>
      </c>
      <c r="B2" s="58">
        <v>6.42</v>
      </c>
      <c r="C2" s="72">
        <v>50</v>
      </c>
      <c r="D2" s="84">
        <v>7.75</v>
      </c>
      <c r="E2" s="89">
        <v>50</v>
      </c>
      <c r="F2" s="59">
        <v>9.44</v>
      </c>
      <c r="G2" s="72">
        <v>50</v>
      </c>
      <c r="H2" s="84">
        <v>11.85</v>
      </c>
      <c r="I2" s="89">
        <v>50</v>
      </c>
      <c r="J2" s="59">
        <v>2.5065</v>
      </c>
      <c r="K2" s="72">
        <v>50</v>
      </c>
      <c r="L2" s="100">
        <v>6.181</v>
      </c>
      <c r="M2" s="89">
        <v>50</v>
      </c>
      <c r="N2" s="59">
        <v>7.35</v>
      </c>
      <c r="O2" s="72">
        <v>50</v>
      </c>
      <c r="P2" s="84">
        <v>8.75</v>
      </c>
      <c r="Q2" s="89">
        <v>50</v>
      </c>
      <c r="R2" s="59">
        <v>11.19</v>
      </c>
      <c r="S2" s="72">
        <v>50</v>
      </c>
      <c r="T2" s="84">
        <v>27.77</v>
      </c>
      <c r="U2" s="89">
        <v>50</v>
      </c>
      <c r="V2" s="59">
        <v>1.8</v>
      </c>
      <c r="W2" s="72">
        <v>50</v>
      </c>
      <c r="X2" s="84">
        <v>3.9</v>
      </c>
      <c r="Y2" s="89">
        <v>50</v>
      </c>
      <c r="Z2" s="59">
        <v>6.57</v>
      </c>
      <c r="AA2" s="72">
        <v>50</v>
      </c>
      <c r="AB2" s="84">
        <v>13.31</v>
      </c>
      <c r="AC2" s="89">
        <v>50</v>
      </c>
      <c r="AD2" s="59">
        <v>15.24</v>
      </c>
      <c r="AE2" s="72">
        <v>50</v>
      </c>
      <c r="AF2" s="84">
        <v>48.99</v>
      </c>
      <c r="AG2" s="89">
        <v>50</v>
      </c>
      <c r="AH2" s="59">
        <v>62.64</v>
      </c>
      <c r="AI2" s="72">
        <v>50</v>
      </c>
      <c r="AJ2" s="95">
        <v>57.77</v>
      </c>
      <c r="AK2" s="89">
        <v>50</v>
      </c>
      <c r="AL2" s="59">
        <v>9.3000000000000007</v>
      </c>
      <c r="AM2" s="72">
        <v>50</v>
      </c>
      <c r="AN2" s="84">
        <v>14.3673</v>
      </c>
      <c r="AO2" s="89">
        <v>50</v>
      </c>
      <c r="AP2" s="59">
        <v>29.62</v>
      </c>
      <c r="AQ2" s="72">
        <v>50</v>
      </c>
      <c r="AR2" s="84">
        <v>28.5</v>
      </c>
      <c r="AS2" s="78">
        <v>50</v>
      </c>
    </row>
    <row r="3" spans="1:45" s="60" customFormat="1" ht="19.5" customHeight="1" x14ac:dyDescent="0.3">
      <c r="A3" s="109">
        <v>49</v>
      </c>
      <c r="B3" s="61">
        <v>6.47</v>
      </c>
      <c r="C3" s="73">
        <v>49</v>
      </c>
      <c r="D3" s="85">
        <v>7.83</v>
      </c>
      <c r="E3" s="90">
        <v>49</v>
      </c>
      <c r="F3" s="62">
        <v>9.51</v>
      </c>
      <c r="G3" s="73">
        <v>49</v>
      </c>
      <c r="H3" s="85">
        <v>11.95</v>
      </c>
      <c r="I3" s="90">
        <v>49</v>
      </c>
      <c r="J3" s="62">
        <v>2.5232000000000001</v>
      </c>
      <c r="K3" s="73">
        <v>49</v>
      </c>
      <c r="L3" s="85">
        <v>6.2527999999999997</v>
      </c>
      <c r="M3" s="90">
        <v>49</v>
      </c>
      <c r="N3" s="62">
        <v>7.43</v>
      </c>
      <c r="O3" s="73">
        <v>49</v>
      </c>
      <c r="P3" s="85">
        <v>8.86</v>
      </c>
      <c r="Q3" s="90">
        <v>49</v>
      </c>
      <c r="R3" s="62">
        <v>11.31</v>
      </c>
      <c r="S3" s="73">
        <v>49</v>
      </c>
      <c r="T3" s="85">
        <v>28.22</v>
      </c>
      <c r="U3" s="90">
        <v>49</v>
      </c>
      <c r="V3" s="62">
        <v>1.78</v>
      </c>
      <c r="W3" s="73">
        <v>49</v>
      </c>
      <c r="X3" s="85">
        <v>3.78</v>
      </c>
      <c r="Y3" s="90">
        <v>49</v>
      </c>
      <c r="Z3" s="62">
        <v>6.38</v>
      </c>
      <c r="AA3" s="73">
        <v>49</v>
      </c>
      <c r="AB3" s="85">
        <v>13.05</v>
      </c>
      <c r="AC3" s="90">
        <v>49</v>
      </c>
      <c r="AD3" s="62">
        <v>14.59</v>
      </c>
      <c r="AE3" s="73">
        <v>49</v>
      </c>
      <c r="AF3" s="85">
        <v>46.87</v>
      </c>
      <c r="AG3" s="90">
        <v>49</v>
      </c>
      <c r="AH3" s="62">
        <v>60.31</v>
      </c>
      <c r="AI3" s="73">
        <v>49</v>
      </c>
      <c r="AJ3" s="96">
        <v>53.9</v>
      </c>
      <c r="AK3" s="90">
        <v>49</v>
      </c>
      <c r="AL3" s="62">
        <v>9.4060000000000006</v>
      </c>
      <c r="AM3" s="73">
        <v>49</v>
      </c>
      <c r="AN3" s="94">
        <v>14.597799999999999</v>
      </c>
      <c r="AO3" s="90">
        <v>49</v>
      </c>
      <c r="AP3" s="62">
        <v>29.76</v>
      </c>
      <c r="AQ3" s="73">
        <v>49</v>
      </c>
      <c r="AR3" s="85">
        <v>28.54</v>
      </c>
      <c r="AS3" s="79">
        <v>49</v>
      </c>
    </row>
    <row r="4" spans="1:45" s="60" customFormat="1" ht="19.5" customHeight="1" x14ac:dyDescent="0.3">
      <c r="A4" s="109">
        <v>48</v>
      </c>
      <c r="B4" s="61">
        <v>6.52</v>
      </c>
      <c r="C4" s="73">
        <v>48</v>
      </c>
      <c r="D4" s="85">
        <v>7.92</v>
      </c>
      <c r="E4" s="90">
        <v>48</v>
      </c>
      <c r="F4" s="62">
        <v>9.59</v>
      </c>
      <c r="G4" s="73">
        <v>48</v>
      </c>
      <c r="H4" s="85">
        <v>12.05</v>
      </c>
      <c r="I4" s="90">
        <v>48</v>
      </c>
      <c r="J4" s="62">
        <v>2.5398999999999998</v>
      </c>
      <c r="K4" s="73">
        <v>48</v>
      </c>
      <c r="L4" s="85">
        <v>6.3246000000000002</v>
      </c>
      <c r="M4" s="90">
        <v>48</v>
      </c>
      <c r="N4" s="62">
        <v>7.51</v>
      </c>
      <c r="O4" s="73">
        <v>48</v>
      </c>
      <c r="P4" s="85">
        <v>8.9600000000000009</v>
      </c>
      <c r="Q4" s="90">
        <v>48</v>
      </c>
      <c r="R4" s="62">
        <v>11.42</v>
      </c>
      <c r="S4" s="73">
        <v>48</v>
      </c>
      <c r="T4" s="85">
        <v>28.66</v>
      </c>
      <c r="U4" s="90">
        <v>48</v>
      </c>
      <c r="V4" s="62">
        <v>1.76</v>
      </c>
      <c r="W4" s="73">
        <v>48</v>
      </c>
      <c r="X4" s="85">
        <v>3.66</v>
      </c>
      <c r="Y4" s="90">
        <v>48</v>
      </c>
      <c r="Z4" s="62">
        <v>6.18</v>
      </c>
      <c r="AA4" s="73">
        <v>48</v>
      </c>
      <c r="AB4" s="85">
        <v>12.79</v>
      </c>
      <c r="AC4" s="90">
        <v>48</v>
      </c>
      <c r="AD4" s="62">
        <v>13.94</v>
      </c>
      <c r="AE4" s="73">
        <v>48</v>
      </c>
      <c r="AF4" s="85">
        <v>44.75</v>
      </c>
      <c r="AG4" s="90">
        <v>48</v>
      </c>
      <c r="AH4" s="62">
        <v>57.98</v>
      </c>
      <c r="AI4" s="73">
        <v>48</v>
      </c>
      <c r="AJ4" s="96">
        <v>50.02</v>
      </c>
      <c r="AK4" s="90">
        <v>48</v>
      </c>
      <c r="AL4" s="62">
        <v>9.5120000000000005</v>
      </c>
      <c r="AM4" s="73">
        <v>48</v>
      </c>
      <c r="AN4" s="85">
        <v>15.228400000000001</v>
      </c>
      <c r="AO4" s="90">
        <v>48</v>
      </c>
      <c r="AP4" s="62">
        <v>29.89</v>
      </c>
      <c r="AQ4" s="73">
        <v>48</v>
      </c>
      <c r="AR4" s="85">
        <v>28.58</v>
      </c>
      <c r="AS4" s="79">
        <v>48</v>
      </c>
    </row>
    <row r="5" spans="1:45" s="60" customFormat="1" ht="19.5" customHeight="1" x14ac:dyDescent="0.3">
      <c r="A5" s="109">
        <v>47</v>
      </c>
      <c r="B5" s="61">
        <v>6.57</v>
      </c>
      <c r="C5" s="73">
        <v>47</v>
      </c>
      <c r="D5" s="85">
        <v>8</v>
      </c>
      <c r="E5" s="90">
        <v>47</v>
      </c>
      <c r="F5" s="62">
        <v>9.66</v>
      </c>
      <c r="G5" s="73">
        <v>47</v>
      </c>
      <c r="H5" s="85">
        <v>12.14</v>
      </c>
      <c r="I5" s="90">
        <v>47</v>
      </c>
      <c r="J5" s="62">
        <v>2.5566</v>
      </c>
      <c r="K5" s="73">
        <v>47</v>
      </c>
      <c r="L5" s="85">
        <v>6.3963999999999999</v>
      </c>
      <c r="M5" s="90">
        <v>47</v>
      </c>
      <c r="N5" s="62">
        <v>7.59</v>
      </c>
      <c r="O5" s="73">
        <v>47</v>
      </c>
      <c r="P5" s="85">
        <v>9.07</v>
      </c>
      <c r="Q5" s="90">
        <v>47</v>
      </c>
      <c r="R5" s="62">
        <v>11.54</v>
      </c>
      <c r="S5" s="73">
        <v>47</v>
      </c>
      <c r="T5" s="85">
        <v>29.11</v>
      </c>
      <c r="U5" s="90">
        <v>47</v>
      </c>
      <c r="V5" s="62">
        <v>1.74</v>
      </c>
      <c r="W5" s="73">
        <v>47</v>
      </c>
      <c r="X5" s="85">
        <v>3.54</v>
      </c>
      <c r="Y5" s="90">
        <v>47</v>
      </c>
      <c r="Z5" s="62">
        <v>5.99</v>
      </c>
      <c r="AA5" s="73">
        <v>47</v>
      </c>
      <c r="AB5" s="85">
        <v>12.52</v>
      </c>
      <c r="AC5" s="90">
        <v>47</v>
      </c>
      <c r="AD5" s="62">
        <v>13.3</v>
      </c>
      <c r="AE5" s="73">
        <v>47</v>
      </c>
      <c r="AF5" s="85">
        <v>42.64</v>
      </c>
      <c r="AG5" s="90">
        <v>47</v>
      </c>
      <c r="AH5" s="62">
        <v>55.66</v>
      </c>
      <c r="AI5" s="73">
        <v>47</v>
      </c>
      <c r="AJ5" s="96">
        <v>46.15</v>
      </c>
      <c r="AK5" s="90">
        <v>47</v>
      </c>
      <c r="AL5" s="62">
        <v>10.018000000000001</v>
      </c>
      <c r="AM5" s="73">
        <v>47</v>
      </c>
      <c r="AN5" s="85">
        <v>15.4589</v>
      </c>
      <c r="AO5" s="90">
        <v>47</v>
      </c>
      <c r="AP5" s="62">
        <v>30.03</v>
      </c>
      <c r="AQ5" s="73">
        <v>47</v>
      </c>
      <c r="AR5" s="85">
        <v>28.63</v>
      </c>
      <c r="AS5" s="79">
        <v>47</v>
      </c>
    </row>
    <row r="6" spans="1:45" s="60" customFormat="1" ht="19.5" customHeight="1" x14ac:dyDescent="0.3">
      <c r="A6" s="109">
        <v>46</v>
      </c>
      <c r="B6" s="61">
        <v>6.62</v>
      </c>
      <c r="C6" s="73">
        <v>46</v>
      </c>
      <c r="D6" s="85">
        <v>8.09</v>
      </c>
      <c r="E6" s="90">
        <v>46</v>
      </c>
      <c r="F6" s="62">
        <v>9.74</v>
      </c>
      <c r="G6" s="73">
        <v>46</v>
      </c>
      <c r="H6" s="85">
        <v>12.24</v>
      </c>
      <c r="I6" s="90">
        <v>46</v>
      </c>
      <c r="J6" s="62">
        <v>2.5733000000000001</v>
      </c>
      <c r="K6" s="73">
        <v>46</v>
      </c>
      <c r="L6" s="85">
        <v>6.4682000000000004</v>
      </c>
      <c r="M6" s="90">
        <v>46</v>
      </c>
      <c r="N6" s="62">
        <v>7.67</v>
      </c>
      <c r="O6" s="73">
        <v>46</v>
      </c>
      <c r="P6" s="85">
        <v>9.17</v>
      </c>
      <c r="Q6" s="90">
        <v>46</v>
      </c>
      <c r="R6" s="62">
        <v>11.65</v>
      </c>
      <c r="S6" s="73">
        <v>46</v>
      </c>
      <c r="T6" s="85">
        <v>29.55</v>
      </c>
      <c r="U6" s="90">
        <v>46</v>
      </c>
      <c r="V6" s="62">
        <v>1.72</v>
      </c>
      <c r="W6" s="73">
        <v>46</v>
      </c>
      <c r="X6" s="85">
        <v>3.42</v>
      </c>
      <c r="Y6" s="90">
        <v>46</v>
      </c>
      <c r="Z6" s="62">
        <v>5.79</v>
      </c>
      <c r="AA6" s="73">
        <v>46</v>
      </c>
      <c r="AB6" s="85">
        <v>12.26</v>
      </c>
      <c r="AC6" s="90">
        <v>46</v>
      </c>
      <c r="AD6" s="62">
        <v>12.65</v>
      </c>
      <c r="AE6" s="73">
        <v>46</v>
      </c>
      <c r="AF6" s="85">
        <v>40.520000000000003</v>
      </c>
      <c r="AG6" s="90">
        <v>46</v>
      </c>
      <c r="AH6" s="62">
        <v>53.33</v>
      </c>
      <c r="AI6" s="73">
        <v>46</v>
      </c>
      <c r="AJ6" s="96">
        <v>42.27</v>
      </c>
      <c r="AK6" s="90">
        <v>46</v>
      </c>
      <c r="AL6" s="62">
        <v>10.124000000000001</v>
      </c>
      <c r="AM6" s="73">
        <v>46</v>
      </c>
      <c r="AN6" s="85">
        <v>16.089500000000001</v>
      </c>
      <c r="AO6" s="90">
        <v>46</v>
      </c>
      <c r="AP6" s="62">
        <v>30.16</v>
      </c>
      <c r="AQ6" s="73">
        <v>46</v>
      </c>
      <c r="AR6" s="85">
        <v>28.67</v>
      </c>
      <c r="AS6" s="79">
        <v>46</v>
      </c>
    </row>
    <row r="7" spans="1:45" s="60" customFormat="1" ht="19.5" customHeight="1" x14ac:dyDescent="0.3">
      <c r="A7" s="110">
        <v>45</v>
      </c>
      <c r="B7" s="101">
        <v>6.67</v>
      </c>
      <c r="C7" s="102">
        <v>45</v>
      </c>
      <c r="D7" s="103">
        <v>8.17</v>
      </c>
      <c r="E7" s="104">
        <v>45</v>
      </c>
      <c r="F7" s="105">
        <v>9.81</v>
      </c>
      <c r="G7" s="102">
        <v>45</v>
      </c>
      <c r="H7" s="103">
        <v>12.34</v>
      </c>
      <c r="I7" s="104">
        <v>45</v>
      </c>
      <c r="J7" s="105">
        <v>2.59</v>
      </c>
      <c r="K7" s="102">
        <v>45</v>
      </c>
      <c r="L7" s="103">
        <v>6.54</v>
      </c>
      <c r="M7" s="104">
        <v>45</v>
      </c>
      <c r="N7" s="105">
        <v>7.75</v>
      </c>
      <c r="O7" s="102">
        <v>45</v>
      </c>
      <c r="P7" s="103">
        <v>9.2799999999999994</v>
      </c>
      <c r="Q7" s="104">
        <v>45</v>
      </c>
      <c r="R7" s="105">
        <v>11.77</v>
      </c>
      <c r="S7" s="102">
        <v>45</v>
      </c>
      <c r="T7" s="103">
        <v>30</v>
      </c>
      <c r="U7" s="104">
        <v>45</v>
      </c>
      <c r="V7" s="105">
        <v>1.7</v>
      </c>
      <c r="W7" s="102">
        <v>45</v>
      </c>
      <c r="X7" s="103">
        <v>3.3</v>
      </c>
      <c r="Y7" s="104">
        <v>45</v>
      </c>
      <c r="Z7" s="105">
        <v>5.6</v>
      </c>
      <c r="AA7" s="102">
        <v>45</v>
      </c>
      <c r="AB7" s="103">
        <v>12</v>
      </c>
      <c r="AC7" s="104">
        <v>45</v>
      </c>
      <c r="AD7" s="105">
        <v>12</v>
      </c>
      <c r="AE7" s="102">
        <v>45</v>
      </c>
      <c r="AF7" s="103">
        <v>38.4</v>
      </c>
      <c r="AG7" s="104">
        <v>45</v>
      </c>
      <c r="AH7" s="105">
        <v>51</v>
      </c>
      <c r="AI7" s="102">
        <v>45</v>
      </c>
      <c r="AJ7" s="106">
        <v>38.4</v>
      </c>
      <c r="AK7" s="104">
        <v>45</v>
      </c>
      <c r="AL7" s="105">
        <v>10.23</v>
      </c>
      <c r="AM7" s="102">
        <v>45</v>
      </c>
      <c r="AN7" s="103">
        <v>16.32</v>
      </c>
      <c r="AO7" s="104">
        <v>45</v>
      </c>
      <c r="AP7" s="105">
        <v>30.3</v>
      </c>
      <c r="AQ7" s="102">
        <v>45</v>
      </c>
      <c r="AR7" s="103">
        <v>28.71</v>
      </c>
      <c r="AS7" s="142">
        <v>45</v>
      </c>
    </row>
    <row r="8" spans="1:45" s="60" customFormat="1" ht="19.5" customHeight="1" x14ac:dyDescent="0.3">
      <c r="A8" s="111">
        <v>44</v>
      </c>
      <c r="B8" s="63">
        <v>6.72</v>
      </c>
      <c r="C8" s="74">
        <v>44</v>
      </c>
      <c r="D8" s="86">
        <v>8.2200000000000006</v>
      </c>
      <c r="E8" s="91">
        <v>44</v>
      </c>
      <c r="F8" s="64">
        <v>9.8800000000000008</v>
      </c>
      <c r="G8" s="74">
        <v>44</v>
      </c>
      <c r="H8" s="86">
        <v>12.43</v>
      </c>
      <c r="I8" s="91">
        <v>44</v>
      </c>
      <c r="J8" s="64">
        <v>3.0091999999999999</v>
      </c>
      <c r="K8" s="74">
        <v>44</v>
      </c>
      <c r="L8" s="86">
        <v>7.0144000000000002</v>
      </c>
      <c r="M8" s="91">
        <v>44</v>
      </c>
      <c r="N8" s="64">
        <v>7.83</v>
      </c>
      <c r="O8" s="74">
        <v>44</v>
      </c>
      <c r="P8" s="86">
        <v>9.36</v>
      </c>
      <c r="Q8" s="91">
        <v>44</v>
      </c>
      <c r="R8" s="64">
        <v>11.91</v>
      </c>
      <c r="S8" s="74">
        <v>44</v>
      </c>
      <c r="T8" s="86">
        <v>30.24</v>
      </c>
      <c r="U8" s="91">
        <v>44</v>
      </c>
      <c r="V8" s="64">
        <v>1.68</v>
      </c>
      <c r="W8" s="74">
        <v>44</v>
      </c>
      <c r="X8" s="86">
        <v>3.25</v>
      </c>
      <c r="Y8" s="91">
        <v>44</v>
      </c>
      <c r="Z8" s="64">
        <v>5.53</v>
      </c>
      <c r="AA8" s="74">
        <v>44</v>
      </c>
      <c r="AB8" s="86">
        <v>11.87</v>
      </c>
      <c r="AC8" s="91">
        <v>44</v>
      </c>
      <c r="AD8" s="64">
        <v>11.79</v>
      </c>
      <c r="AE8" s="74">
        <v>44</v>
      </c>
      <c r="AF8" s="86">
        <v>37.54</v>
      </c>
      <c r="AG8" s="91">
        <v>44</v>
      </c>
      <c r="AH8" s="64">
        <v>49.78</v>
      </c>
      <c r="AI8" s="74">
        <v>44</v>
      </c>
      <c r="AJ8" s="97">
        <v>37.479999999999997</v>
      </c>
      <c r="AK8" s="91">
        <v>44</v>
      </c>
      <c r="AL8" s="64">
        <v>10.3108</v>
      </c>
      <c r="AM8" s="74">
        <v>44</v>
      </c>
      <c r="AN8" s="86">
        <v>16.463200000000001</v>
      </c>
      <c r="AO8" s="91">
        <v>44</v>
      </c>
      <c r="AP8" s="64">
        <v>30.43</v>
      </c>
      <c r="AQ8" s="74">
        <v>44</v>
      </c>
      <c r="AR8" s="86">
        <v>28.84</v>
      </c>
      <c r="AS8" s="80">
        <v>44</v>
      </c>
    </row>
    <row r="9" spans="1:45" s="60" customFormat="1" ht="19.5" customHeight="1" x14ac:dyDescent="0.3">
      <c r="A9" s="111">
        <v>43</v>
      </c>
      <c r="B9" s="63">
        <v>6.77</v>
      </c>
      <c r="C9" s="74">
        <v>43</v>
      </c>
      <c r="D9" s="86">
        <v>8.27</v>
      </c>
      <c r="E9" s="91">
        <v>43</v>
      </c>
      <c r="F9" s="64">
        <v>9.9600000000000009</v>
      </c>
      <c r="G9" s="74">
        <v>43</v>
      </c>
      <c r="H9" s="86">
        <v>12.53</v>
      </c>
      <c r="I9" s="91">
        <v>43</v>
      </c>
      <c r="J9" s="64">
        <v>3.0284</v>
      </c>
      <c r="K9" s="74">
        <v>43</v>
      </c>
      <c r="L9" s="86">
        <v>7.0888</v>
      </c>
      <c r="M9" s="91">
        <v>43</v>
      </c>
      <c r="N9" s="64">
        <v>7.91</v>
      </c>
      <c r="O9" s="74">
        <v>43</v>
      </c>
      <c r="P9" s="86">
        <v>9.4499999999999993</v>
      </c>
      <c r="Q9" s="91">
        <v>43</v>
      </c>
      <c r="R9" s="64">
        <v>12.04</v>
      </c>
      <c r="S9" s="74">
        <v>43</v>
      </c>
      <c r="T9" s="86">
        <v>30.49</v>
      </c>
      <c r="U9" s="91">
        <v>43</v>
      </c>
      <c r="V9" s="64">
        <v>1.66</v>
      </c>
      <c r="W9" s="74">
        <v>43</v>
      </c>
      <c r="X9" s="86">
        <v>3.2</v>
      </c>
      <c r="Y9" s="91">
        <v>43</v>
      </c>
      <c r="Z9" s="64">
        <v>5.46</v>
      </c>
      <c r="AA9" s="74">
        <v>43</v>
      </c>
      <c r="AB9" s="86">
        <v>11.74</v>
      </c>
      <c r="AC9" s="91">
        <v>43</v>
      </c>
      <c r="AD9" s="64">
        <v>11.58</v>
      </c>
      <c r="AE9" s="74">
        <v>43</v>
      </c>
      <c r="AF9" s="86">
        <v>36.69</v>
      </c>
      <c r="AG9" s="91">
        <v>43</v>
      </c>
      <c r="AH9" s="64">
        <v>48.56</v>
      </c>
      <c r="AI9" s="74">
        <v>43</v>
      </c>
      <c r="AJ9" s="97">
        <v>36.549999999999997</v>
      </c>
      <c r="AK9" s="91">
        <v>43</v>
      </c>
      <c r="AL9" s="64">
        <v>10.3916</v>
      </c>
      <c r="AM9" s="74">
        <v>43</v>
      </c>
      <c r="AN9" s="86">
        <v>17.006399999999999</v>
      </c>
      <c r="AO9" s="91">
        <v>43</v>
      </c>
      <c r="AP9" s="64">
        <v>30.56</v>
      </c>
      <c r="AQ9" s="74">
        <v>43</v>
      </c>
      <c r="AR9" s="86">
        <v>28.97</v>
      </c>
      <c r="AS9" s="80">
        <v>43</v>
      </c>
    </row>
    <row r="10" spans="1:45" s="60" customFormat="1" ht="19.5" customHeight="1" x14ac:dyDescent="0.3">
      <c r="A10" s="111">
        <v>42</v>
      </c>
      <c r="B10" s="63">
        <v>6.82</v>
      </c>
      <c r="C10" s="74">
        <v>42</v>
      </c>
      <c r="D10" s="86">
        <v>8.32</v>
      </c>
      <c r="E10" s="91">
        <v>42</v>
      </c>
      <c r="F10" s="64">
        <v>10.029999999999999</v>
      </c>
      <c r="G10" s="74">
        <v>42</v>
      </c>
      <c r="H10" s="86">
        <v>12.62</v>
      </c>
      <c r="I10" s="91">
        <v>42</v>
      </c>
      <c r="J10" s="64">
        <v>3.0476000000000001</v>
      </c>
      <c r="K10" s="74">
        <v>42</v>
      </c>
      <c r="L10" s="86">
        <v>7.1631999999999998</v>
      </c>
      <c r="M10" s="91">
        <v>42</v>
      </c>
      <c r="N10" s="64">
        <v>7.98</v>
      </c>
      <c r="O10" s="74">
        <v>42</v>
      </c>
      <c r="P10" s="86">
        <v>9.5299999999999994</v>
      </c>
      <c r="Q10" s="91">
        <v>42</v>
      </c>
      <c r="R10" s="64">
        <v>12.18</v>
      </c>
      <c r="S10" s="74">
        <v>42</v>
      </c>
      <c r="T10" s="86">
        <v>30.73</v>
      </c>
      <c r="U10" s="91">
        <v>42</v>
      </c>
      <c r="V10" s="64">
        <v>1.65</v>
      </c>
      <c r="W10" s="74">
        <v>42</v>
      </c>
      <c r="X10" s="86">
        <v>3.16</v>
      </c>
      <c r="Y10" s="91">
        <v>42</v>
      </c>
      <c r="Z10" s="64">
        <v>5.38</v>
      </c>
      <c r="AA10" s="74">
        <v>42</v>
      </c>
      <c r="AB10" s="86">
        <v>11.62</v>
      </c>
      <c r="AC10" s="91">
        <v>42</v>
      </c>
      <c r="AD10" s="64">
        <v>11.36</v>
      </c>
      <c r="AE10" s="74">
        <v>42</v>
      </c>
      <c r="AF10" s="86">
        <v>35.83</v>
      </c>
      <c r="AG10" s="91">
        <v>42</v>
      </c>
      <c r="AH10" s="64">
        <v>47.34</v>
      </c>
      <c r="AI10" s="74">
        <v>42</v>
      </c>
      <c r="AJ10" s="97">
        <v>35.630000000000003</v>
      </c>
      <c r="AK10" s="91">
        <v>42</v>
      </c>
      <c r="AL10" s="64">
        <v>10.4724</v>
      </c>
      <c r="AM10" s="74">
        <v>42</v>
      </c>
      <c r="AN10" s="86">
        <v>17.1496</v>
      </c>
      <c r="AO10" s="91">
        <v>42</v>
      </c>
      <c r="AP10" s="64">
        <v>30.68</v>
      </c>
      <c r="AQ10" s="74">
        <v>42</v>
      </c>
      <c r="AR10" s="86">
        <v>29.1</v>
      </c>
      <c r="AS10" s="80">
        <v>42</v>
      </c>
    </row>
    <row r="11" spans="1:45" s="60" customFormat="1" ht="19.5" customHeight="1" x14ac:dyDescent="0.3">
      <c r="A11" s="111">
        <v>41</v>
      </c>
      <c r="B11" s="63">
        <v>6.87</v>
      </c>
      <c r="C11" s="74">
        <v>41</v>
      </c>
      <c r="D11" s="86">
        <v>8.3699999999999992</v>
      </c>
      <c r="E11" s="91">
        <v>41</v>
      </c>
      <c r="F11" s="64">
        <v>10.11</v>
      </c>
      <c r="G11" s="74">
        <v>41</v>
      </c>
      <c r="H11" s="86">
        <v>12.72</v>
      </c>
      <c r="I11" s="91">
        <v>41</v>
      </c>
      <c r="J11" s="64">
        <v>3.0668000000000002</v>
      </c>
      <c r="K11" s="74">
        <v>41</v>
      </c>
      <c r="L11" s="86">
        <v>7.2375999999999996</v>
      </c>
      <c r="M11" s="91">
        <v>41</v>
      </c>
      <c r="N11" s="64">
        <v>8.06</v>
      </c>
      <c r="O11" s="74">
        <v>41</v>
      </c>
      <c r="P11" s="86">
        <v>9.6199999999999992</v>
      </c>
      <c r="Q11" s="91">
        <v>41</v>
      </c>
      <c r="R11" s="64">
        <v>12.32</v>
      </c>
      <c r="S11" s="74">
        <v>41</v>
      </c>
      <c r="T11" s="86">
        <v>30.98</v>
      </c>
      <c r="U11" s="91">
        <v>41</v>
      </c>
      <c r="V11" s="64">
        <v>1.63</v>
      </c>
      <c r="W11" s="74">
        <v>41</v>
      </c>
      <c r="X11" s="86">
        <v>3.11</v>
      </c>
      <c r="Y11" s="91">
        <v>41</v>
      </c>
      <c r="Z11" s="64">
        <v>5.31</v>
      </c>
      <c r="AA11" s="74">
        <v>41</v>
      </c>
      <c r="AB11" s="86">
        <v>11.49</v>
      </c>
      <c r="AC11" s="91">
        <v>41</v>
      </c>
      <c r="AD11" s="64">
        <v>11.15</v>
      </c>
      <c r="AE11" s="74">
        <v>41</v>
      </c>
      <c r="AF11" s="86">
        <v>34.979999999999997</v>
      </c>
      <c r="AG11" s="91">
        <v>41</v>
      </c>
      <c r="AH11" s="64">
        <v>46.12</v>
      </c>
      <c r="AI11" s="74">
        <v>41</v>
      </c>
      <c r="AJ11" s="97">
        <v>34.700000000000003</v>
      </c>
      <c r="AK11" s="91">
        <v>41</v>
      </c>
      <c r="AL11" s="64">
        <v>10.5532</v>
      </c>
      <c r="AM11" s="74">
        <v>41</v>
      </c>
      <c r="AN11" s="86">
        <v>17.2928</v>
      </c>
      <c r="AO11" s="91">
        <v>41</v>
      </c>
      <c r="AP11" s="64">
        <v>30.81</v>
      </c>
      <c r="AQ11" s="74">
        <v>41</v>
      </c>
      <c r="AR11" s="86">
        <v>29.23</v>
      </c>
      <c r="AS11" s="80">
        <v>41</v>
      </c>
    </row>
    <row r="12" spans="1:45" s="60" customFormat="1" ht="19.5" customHeight="1" x14ac:dyDescent="0.3">
      <c r="A12" s="110">
        <v>40</v>
      </c>
      <c r="B12" s="101">
        <v>6.92</v>
      </c>
      <c r="C12" s="102">
        <v>40</v>
      </c>
      <c r="D12" s="103">
        <v>8.42</v>
      </c>
      <c r="E12" s="104">
        <v>40</v>
      </c>
      <c r="F12" s="105">
        <v>10.18</v>
      </c>
      <c r="G12" s="102">
        <v>40</v>
      </c>
      <c r="H12" s="103">
        <v>12.81</v>
      </c>
      <c r="I12" s="104">
        <v>40</v>
      </c>
      <c r="J12" s="105">
        <v>3.0859999999999999</v>
      </c>
      <c r="K12" s="102">
        <v>40</v>
      </c>
      <c r="L12" s="103">
        <v>7.3120000000000003</v>
      </c>
      <c r="M12" s="104">
        <v>40</v>
      </c>
      <c r="N12" s="105">
        <v>8.14</v>
      </c>
      <c r="O12" s="102">
        <v>40</v>
      </c>
      <c r="P12" s="103">
        <v>9.6999999999999993</v>
      </c>
      <c r="Q12" s="104">
        <v>40</v>
      </c>
      <c r="R12" s="105">
        <v>12.46</v>
      </c>
      <c r="S12" s="102">
        <v>40</v>
      </c>
      <c r="T12" s="103">
        <v>31.22</v>
      </c>
      <c r="U12" s="104">
        <v>40</v>
      </c>
      <c r="V12" s="105">
        <v>1.61</v>
      </c>
      <c r="W12" s="102">
        <v>40</v>
      </c>
      <c r="X12" s="103">
        <v>3.06</v>
      </c>
      <c r="Y12" s="104">
        <v>40</v>
      </c>
      <c r="Z12" s="105">
        <v>5.24</v>
      </c>
      <c r="AA12" s="102">
        <v>40</v>
      </c>
      <c r="AB12" s="103">
        <v>11.36</v>
      </c>
      <c r="AC12" s="104">
        <v>40</v>
      </c>
      <c r="AD12" s="105">
        <v>10.94</v>
      </c>
      <c r="AE12" s="102">
        <v>40</v>
      </c>
      <c r="AF12" s="103">
        <v>34.119999999999997</v>
      </c>
      <c r="AG12" s="104">
        <v>40</v>
      </c>
      <c r="AH12" s="105">
        <v>44.9</v>
      </c>
      <c r="AI12" s="102">
        <v>40</v>
      </c>
      <c r="AJ12" s="106">
        <v>33.78</v>
      </c>
      <c r="AK12" s="104">
        <v>40</v>
      </c>
      <c r="AL12" s="105">
        <v>11.034000000000001</v>
      </c>
      <c r="AM12" s="102">
        <v>40</v>
      </c>
      <c r="AN12" s="103">
        <v>17.436</v>
      </c>
      <c r="AO12" s="104">
        <v>40</v>
      </c>
      <c r="AP12" s="105">
        <v>30.94</v>
      </c>
      <c r="AQ12" s="102">
        <v>40</v>
      </c>
      <c r="AR12" s="103">
        <v>29.35</v>
      </c>
      <c r="AS12" s="142">
        <v>40</v>
      </c>
    </row>
    <row r="13" spans="1:45" s="60" customFormat="1" ht="19.5" customHeight="1" x14ac:dyDescent="0.3">
      <c r="A13" s="111">
        <v>39</v>
      </c>
      <c r="B13" s="63">
        <v>6.97</v>
      </c>
      <c r="C13" s="74">
        <v>39</v>
      </c>
      <c r="D13" s="86">
        <v>8.4700000000000006</v>
      </c>
      <c r="E13" s="91">
        <v>39</v>
      </c>
      <c r="F13" s="64">
        <v>10.26</v>
      </c>
      <c r="G13" s="74">
        <v>39</v>
      </c>
      <c r="H13" s="86">
        <v>12.91</v>
      </c>
      <c r="I13" s="91">
        <v>39</v>
      </c>
      <c r="J13" s="64">
        <v>3.1052</v>
      </c>
      <c r="K13" s="74">
        <v>39</v>
      </c>
      <c r="L13" s="86">
        <v>7.3864000000000001</v>
      </c>
      <c r="M13" s="91">
        <v>39</v>
      </c>
      <c r="N13" s="64">
        <v>8.2200000000000006</v>
      </c>
      <c r="O13" s="74">
        <v>39</v>
      </c>
      <c r="P13" s="86">
        <v>9.7899999999999991</v>
      </c>
      <c r="Q13" s="91">
        <v>39</v>
      </c>
      <c r="R13" s="64">
        <v>12.59</v>
      </c>
      <c r="S13" s="74">
        <v>39</v>
      </c>
      <c r="T13" s="86">
        <v>31.46</v>
      </c>
      <c r="U13" s="91">
        <v>39</v>
      </c>
      <c r="V13" s="64">
        <v>1.59</v>
      </c>
      <c r="W13" s="74">
        <v>39</v>
      </c>
      <c r="X13" s="86">
        <v>3.01</v>
      </c>
      <c r="Y13" s="91">
        <v>39</v>
      </c>
      <c r="Z13" s="64">
        <v>5.17</v>
      </c>
      <c r="AA13" s="74">
        <v>39</v>
      </c>
      <c r="AB13" s="86">
        <v>11.23</v>
      </c>
      <c r="AC13" s="91">
        <v>39</v>
      </c>
      <c r="AD13" s="64">
        <v>10.73</v>
      </c>
      <c r="AE13" s="74">
        <v>39</v>
      </c>
      <c r="AF13" s="86">
        <v>33.26</v>
      </c>
      <c r="AG13" s="91">
        <v>39</v>
      </c>
      <c r="AH13" s="64">
        <v>43.68</v>
      </c>
      <c r="AI13" s="74">
        <v>39</v>
      </c>
      <c r="AJ13" s="97">
        <v>32.86</v>
      </c>
      <c r="AK13" s="91">
        <v>39</v>
      </c>
      <c r="AL13" s="64">
        <v>11.114800000000001</v>
      </c>
      <c r="AM13" s="74">
        <v>39</v>
      </c>
      <c r="AN13" s="86">
        <v>17.5792</v>
      </c>
      <c r="AO13" s="91">
        <v>39</v>
      </c>
      <c r="AP13" s="64">
        <v>31.07</v>
      </c>
      <c r="AQ13" s="74">
        <v>39</v>
      </c>
      <c r="AR13" s="86">
        <v>29.48</v>
      </c>
      <c r="AS13" s="80">
        <v>39</v>
      </c>
    </row>
    <row r="14" spans="1:45" s="60" customFormat="1" ht="19.5" customHeight="1" x14ac:dyDescent="0.3">
      <c r="A14" s="111">
        <v>38</v>
      </c>
      <c r="B14" s="63">
        <v>7.01</v>
      </c>
      <c r="C14" s="74">
        <v>38</v>
      </c>
      <c r="D14" s="86">
        <v>8.51</v>
      </c>
      <c r="E14" s="91">
        <v>38</v>
      </c>
      <c r="F14" s="64">
        <v>10.33</v>
      </c>
      <c r="G14" s="74">
        <v>38</v>
      </c>
      <c r="H14" s="86">
        <v>13</v>
      </c>
      <c r="I14" s="91">
        <v>38</v>
      </c>
      <c r="J14" s="64">
        <v>3.1244000000000001</v>
      </c>
      <c r="K14" s="74">
        <v>38</v>
      </c>
      <c r="L14" s="86">
        <v>7.4607999999999999</v>
      </c>
      <c r="M14" s="91">
        <v>38</v>
      </c>
      <c r="N14" s="64">
        <v>8.3000000000000007</v>
      </c>
      <c r="O14" s="74">
        <v>38</v>
      </c>
      <c r="P14" s="86">
        <v>9.8699999999999992</v>
      </c>
      <c r="Q14" s="91">
        <v>38</v>
      </c>
      <c r="R14" s="64">
        <v>12.73</v>
      </c>
      <c r="S14" s="74">
        <v>38</v>
      </c>
      <c r="T14" s="86">
        <v>31.71</v>
      </c>
      <c r="U14" s="91">
        <v>38</v>
      </c>
      <c r="V14" s="64">
        <v>1.58</v>
      </c>
      <c r="W14" s="74">
        <v>38</v>
      </c>
      <c r="X14" s="86">
        <v>2.96</v>
      </c>
      <c r="Y14" s="91">
        <v>38</v>
      </c>
      <c r="Z14" s="64">
        <v>5.0999999999999996</v>
      </c>
      <c r="AA14" s="74">
        <v>38</v>
      </c>
      <c r="AB14" s="86">
        <v>11.1</v>
      </c>
      <c r="AC14" s="91">
        <v>38</v>
      </c>
      <c r="AD14" s="64">
        <v>10.52</v>
      </c>
      <c r="AE14" s="74">
        <v>38</v>
      </c>
      <c r="AF14" s="86">
        <v>32.409999999999997</v>
      </c>
      <c r="AG14" s="91">
        <v>38</v>
      </c>
      <c r="AH14" s="64">
        <v>42.46</v>
      </c>
      <c r="AI14" s="74">
        <v>38</v>
      </c>
      <c r="AJ14" s="97">
        <v>31.93</v>
      </c>
      <c r="AK14" s="91">
        <v>38</v>
      </c>
      <c r="AL14" s="64">
        <v>11.195600000000001</v>
      </c>
      <c r="AM14" s="74">
        <v>38</v>
      </c>
      <c r="AN14" s="86">
        <v>18.122399999999999</v>
      </c>
      <c r="AO14" s="91">
        <v>38</v>
      </c>
      <c r="AP14" s="64">
        <v>31.2</v>
      </c>
      <c r="AQ14" s="74">
        <v>38</v>
      </c>
      <c r="AR14" s="86">
        <v>29.61</v>
      </c>
      <c r="AS14" s="80">
        <v>38</v>
      </c>
    </row>
    <row r="15" spans="1:45" s="60" customFormat="1" ht="19.5" customHeight="1" x14ac:dyDescent="0.3">
      <c r="A15" s="111">
        <v>37</v>
      </c>
      <c r="B15" s="63">
        <v>7.06</v>
      </c>
      <c r="C15" s="74">
        <v>37</v>
      </c>
      <c r="D15" s="86">
        <v>8.56</v>
      </c>
      <c r="E15" s="91">
        <v>37</v>
      </c>
      <c r="F15" s="64">
        <v>10.41</v>
      </c>
      <c r="G15" s="74">
        <v>37</v>
      </c>
      <c r="H15" s="86">
        <v>13.1</v>
      </c>
      <c r="I15" s="91">
        <v>37</v>
      </c>
      <c r="J15" s="64">
        <v>3.1436000000000002</v>
      </c>
      <c r="K15" s="74">
        <v>37</v>
      </c>
      <c r="L15" s="86">
        <v>7.5351999999999997</v>
      </c>
      <c r="M15" s="91">
        <v>37</v>
      </c>
      <c r="N15" s="64">
        <v>8.3699999999999992</v>
      </c>
      <c r="O15" s="74">
        <v>37</v>
      </c>
      <c r="P15" s="86">
        <v>9.9600000000000009</v>
      </c>
      <c r="Q15" s="91">
        <v>37</v>
      </c>
      <c r="R15" s="64">
        <v>12.87</v>
      </c>
      <c r="S15" s="74">
        <v>37</v>
      </c>
      <c r="T15" s="86">
        <v>31.95</v>
      </c>
      <c r="U15" s="91">
        <v>37</v>
      </c>
      <c r="V15" s="64">
        <v>1.56</v>
      </c>
      <c r="W15" s="74">
        <v>37</v>
      </c>
      <c r="X15" s="86">
        <v>2.92</v>
      </c>
      <c r="Y15" s="91">
        <v>37</v>
      </c>
      <c r="Z15" s="64">
        <v>5.0199999999999996</v>
      </c>
      <c r="AA15" s="74">
        <v>37</v>
      </c>
      <c r="AB15" s="86">
        <v>10.98</v>
      </c>
      <c r="AC15" s="91">
        <v>37</v>
      </c>
      <c r="AD15" s="64">
        <v>10.3</v>
      </c>
      <c r="AE15" s="74">
        <v>37</v>
      </c>
      <c r="AF15" s="86">
        <v>31.55</v>
      </c>
      <c r="AG15" s="91">
        <v>37</v>
      </c>
      <c r="AH15" s="64">
        <v>41.24</v>
      </c>
      <c r="AI15" s="74">
        <v>37</v>
      </c>
      <c r="AJ15" s="97">
        <v>31.01</v>
      </c>
      <c r="AK15" s="91">
        <v>37</v>
      </c>
      <c r="AL15" s="64">
        <v>11.276400000000001</v>
      </c>
      <c r="AM15" s="74">
        <v>37</v>
      </c>
      <c r="AN15" s="86">
        <v>18.265599999999999</v>
      </c>
      <c r="AO15" s="91">
        <v>37</v>
      </c>
      <c r="AP15" s="64">
        <v>31.32</v>
      </c>
      <c r="AQ15" s="74">
        <v>37</v>
      </c>
      <c r="AR15" s="86">
        <v>29.74</v>
      </c>
      <c r="AS15" s="80">
        <v>37</v>
      </c>
    </row>
    <row r="16" spans="1:45" s="60" customFormat="1" ht="19.5" customHeight="1" x14ac:dyDescent="0.3">
      <c r="A16" s="111">
        <v>36</v>
      </c>
      <c r="B16" s="63">
        <v>7.11</v>
      </c>
      <c r="C16" s="74">
        <v>36</v>
      </c>
      <c r="D16" s="86">
        <v>8.61</v>
      </c>
      <c r="E16" s="91">
        <v>36</v>
      </c>
      <c r="F16" s="64">
        <v>10.48</v>
      </c>
      <c r="G16" s="74">
        <v>36</v>
      </c>
      <c r="H16" s="86">
        <v>13.19</v>
      </c>
      <c r="I16" s="91">
        <v>36</v>
      </c>
      <c r="J16" s="64">
        <v>3.1627999999999998</v>
      </c>
      <c r="K16" s="74">
        <v>36</v>
      </c>
      <c r="L16" s="86">
        <v>8.0096000000000007</v>
      </c>
      <c r="M16" s="91">
        <v>36</v>
      </c>
      <c r="N16" s="64">
        <v>8.4499999999999993</v>
      </c>
      <c r="O16" s="74">
        <v>36</v>
      </c>
      <c r="P16" s="86">
        <v>10.039999999999999</v>
      </c>
      <c r="Q16" s="91">
        <v>36</v>
      </c>
      <c r="R16" s="64">
        <v>13</v>
      </c>
      <c r="S16" s="74">
        <v>36</v>
      </c>
      <c r="T16" s="86">
        <v>32.200000000000003</v>
      </c>
      <c r="U16" s="91">
        <v>36</v>
      </c>
      <c r="V16" s="64">
        <v>1.54</v>
      </c>
      <c r="W16" s="74">
        <v>36</v>
      </c>
      <c r="X16" s="86">
        <v>2.87</v>
      </c>
      <c r="Y16" s="91">
        <v>36</v>
      </c>
      <c r="Z16" s="64">
        <v>4.95</v>
      </c>
      <c r="AA16" s="74">
        <v>36</v>
      </c>
      <c r="AB16" s="86">
        <v>10.85</v>
      </c>
      <c r="AC16" s="91">
        <v>36</v>
      </c>
      <c r="AD16" s="64">
        <v>10.09</v>
      </c>
      <c r="AE16" s="74">
        <v>36</v>
      </c>
      <c r="AF16" s="86">
        <v>30.7</v>
      </c>
      <c r="AG16" s="91">
        <v>36</v>
      </c>
      <c r="AH16" s="64">
        <v>40.020000000000003</v>
      </c>
      <c r="AI16" s="74">
        <v>36</v>
      </c>
      <c r="AJ16" s="97">
        <v>30.08</v>
      </c>
      <c r="AK16" s="91">
        <v>36</v>
      </c>
      <c r="AL16" s="64">
        <v>11.357200000000001</v>
      </c>
      <c r="AM16" s="74">
        <v>36</v>
      </c>
      <c r="AN16" s="86">
        <v>18.408799999999999</v>
      </c>
      <c r="AO16" s="91">
        <v>36</v>
      </c>
      <c r="AP16" s="64">
        <v>31.45</v>
      </c>
      <c r="AQ16" s="74">
        <v>36</v>
      </c>
      <c r="AR16" s="86">
        <v>29.87</v>
      </c>
      <c r="AS16" s="80">
        <v>36</v>
      </c>
    </row>
    <row r="17" spans="1:45" s="60" customFormat="1" ht="19.5" customHeight="1" x14ac:dyDescent="0.3">
      <c r="A17" s="110">
        <v>35</v>
      </c>
      <c r="B17" s="101">
        <v>7.16</v>
      </c>
      <c r="C17" s="102">
        <v>35</v>
      </c>
      <c r="D17" s="103">
        <v>8.66</v>
      </c>
      <c r="E17" s="104">
        <v>35</v>
      </c>
      <c r="F17" s="105">
        <v>10.55</v>
      </c>
      <c r="G17" s="102">
        <v>35</v>
      </c>
      <c r="H17" s="103">
        <v>13.28</v>
      </c>
      <c r="I17" s="104">
        <v>35</v>
      </c>
      <c r="J17" s="105">
        <v>3.1819999999999999</v>
      </c>
      <c r="K17" s="102">
        <v>35</v>
      </c>
      <c r="L17" s="103">
        <v>8.0839999999999996</v>
      </c>
      <c r="M17" s="104">
        <v>35</v>
      </c>
      <c r="N17" s="105">
        <v>8.5299999999999994</v>
      </c>
      <c r="O17" s="102">
        <v>35</v>
      </c>
      <c r="P17" s="103">
        <v>10.130000000000001</v>
      </c>
      <c r="Q17" s="104">
        <v>35</v>
      </c>
      <c r="R17" s="105">
        <v>13.14</v>
      </c>
      <c r="S17" s="102">
        <v>35</v>
      </c>
      <c r="T17" s="103">
        <v>32.44</v>
      </c>
      <c r="U17" s="104">
        <v>35</v>
      </c>
      <c r="V17" s="105">
        <v>1.52</v>
      </c>
      <c r="W17" s="102">
        <v>35</v>
      </c>
      <c r="X17" s="103">
        <v>2.82</v>
      </c>
      <c r="Y17" s="104">
        <v>35</v>
      </c>
      <c r="Z17" s="105">
        <v>4.88</v>
      </c>
      <c r="AA17" s="102">
        <v>35</v>
      </c>
      <c r="AB17" s="103">
        <v>10.72</v>
      </c>
      <c r="AC17" s="104">
        <v>35</v>
      </c>
      <c r="AD17" s="105">
        <v>9.8800000000000008</v>
      </c>
      <c r="AE17" s="102">
        <v>35</v>
      </c>
      <c r="AF17" s="103">
        <v>29.84</v>
      </c>
      <c r="AG17" s="104">
        <v>35</v>
      </c>
      <c r="AH17" s="105">
        <v>38.799999999999997</v>
      </c>
      <c r="AI17" s="102">
        <v>35</v>
      </c>
      <c r="AJ17" s="106">
        <v>29.16</v>
      </c>
      <c r="AK17" s="104">
        <v>35</v>
      </c>
      <c r="AL17" s="105">
        <v>11.438000000000001</v>
      </c>
      <c r="AM17" s="102">
        <v>35</v>
      </c>
      <c r="AN17" s="103">
        <v>18.552</v>
      </c>
      <c r="AO17" s="104">
        <v>35</v>
      </c>
      <c r="AP17" s="105">
        <v>31.58</v>
      </c>
      <c r="AQ17" s="102">
        <v>35</v>
      </c>
      <c r="AR17" s="103">
        <v>30</v>
      </c>
      <c r="AS17" s="142">
        <v>35</v>
      </c>
    </row>
    <row r="18" spans="1:45" s="60" customFormat="1" ht="19.5" customHeight="1" x14ac:dyDescent="0.3">
      <c r="A18" s="111">
        <v>34</v>
      </c>
      <c r="B18" s="63">
        <v>7.21</v>
      </c>
      <c r="C18" s="74">
        <v>34</v>
      </c>
      <c r="D18" s="86">
        <v>8.7100000000000009</v>
      </c>
      <c r="E18" s="91">
        <v>34</v>
      </c>
      <c r="F18" s="64">
        <v>10.63</v>
      </c>
      <c r="G18" s="74">
        <v>34</v>
      </c>
      <c r="H18" s="86">
        <v>13.38</v>
      </c>
      <c r="I18" s="91">
        <v>34</v>
      </c>
      <c r="J18" s="64">
        <v>3.2012</v>
      </c>
      <c r="K18" s="74">
        <v>34</v>
      </c>
      <c r="L18" s="86">
        <v>8.1584000000000003</v>
      </c>
      <c r="M18" s="91">
        <v>34</v>
      </c>
      <c r="N18" s="64">
        <v>8.61</v>
      </c>
      <c r="O18" s="74">
        <v>34</v>
      </c>
      <c r="P18" s="86">
        <v>10.210000000000001</v>
      </c>
      <c r="Q18" s="91">
        <v>34</v>
      </c>
      <c r="R18" s="64">
        <v>13.28</v>
      </c>
      <c r="S18" s="74">
        <v>34</v>
      </c>
      <c r="T18" s="86">
        <v>32.68</v>
      </c>
      <c r="U18" s="91">
        <v>34</v>
      </c>
      <c r="V18" s="64">
        <v>1.51</v>
      </c>
      <c r="W18" s="74">
        <v>34</v>
      </c>
      <c r="X18" s="86">
        <v>2.77</v>
      </c>
      <c r="Y18" s="91">
        <v>34</v>
      </c>
      <c r="Z18" s="64">
        <v>4.8099999999999996</v>
      </c>
      <c r="AA18" s="74">
        <v>34</v>
      </c>
      <c r="AB18" s="86">
        <v>10.59</v>
      </c>
      <c r="AC18" s="91">
        <v>34</v>
      </c>
      <c r="AD18" s="64">
        <v>9.67</v>
      </c>
      <c r="AE18" s="74">
        <v>34</v>
      </c>
      <c r="AF18" s="86">
        <v>28.98</v>
      </c>
      <c r="AG18" s="91">
        <v>34</v>
      </c>
      <c r="AH18" s="64">
        <v>37.58</v>
      </c>
      <c r="AI18" s="74">
        <v>34</v>
      </c>
      <c r="AJ18" s="97">
        <v>28.24</v>
      </c>
      <c r="AK18" s="91">
        <v>34</v>
      </c>
      <c r="AL18" s="64">
        <v>11.518800000000001</v>
      </c>
      <c r="AM18" s="74">
        <v>34</v>
      </c>
      <c r="AN18" s="85">
        <v>19.095199999999998</v>
      </c>
      <c r="AO18" s="91">
        <v>34</v>
      </c>
      <c r="AP18" s="64">
        <v>31.71</v>
      </c>
      <c r="AQ18" s="74">
        <v>34</v>
      </c>
      <c r="AR18" s="86">
        <v>30.13</v>
      </c>
      <c r="AS18" s="80">
        <v>34</v>
      </c>
    </row>
    <row r="19" spans="1:45" s="60" customFormat="1" ht="19.5" customHeight="1" x14ac:dyDescent="0.3">
      <c r="A19" s="111">
        <v>33</v>
      </c>
      <c r="B19" s="63">
        <v>7.26</v>
      </c>
      <c r="C19" s="74">
        <v>33</v>
      </c>
      <c r="D19" s="86">
        <v>8.76</v>
      </c>
      <c r="E19" s="91">
        <v>33</v>
      </c>
      <c r="F19" s="64">
        <v>10.7</v>
      </c>
      <c r="G19" s="74">
        <v>33</v>
      </c>
      <c r="H19" s="86">
        <v>13.47</v>
      </c>
      <c r="I19" s="91">
        <v>33</v>
      </c>
      <c r="J19" s="64">
        <v>3.2204000000000002</v>
      </c>
      <c r="K19" s="74">
        <v>33</v>
      </c>
      <c r="L19" s="86">
        <v>8.2327999999999992</v>
      </c>
      <c r="M19" s="91">
        <v>33</v>
      </c>
      <c r="N19" s="64">
        <v>8.69</v>
      </c>
      <c r="O19" s="74">
        <v>33</v>
      </c>
      <c r="P19" s="86">
        <v>10.3</v>
      </c>
      <c r="Q19" s="91">
        <v>33</v>
      </c>
      <c r="R19" s="64">
        <v>13.42</v>
      </c>
      <c r="S19" s="74">
        <v>33</v>
      </c>
      <c r="T19" s="86">
        <v>32.93</v>
      </c>
      <c r="U19" s="91">
        <v>33</v>
      </c>
      <c r="V19" s="64">
        <v>1.49</v>
      </c>
      <c r="W19" s="74">
        <v>33</v>
      </c>
      <c r="X19" s="86">
        <v>2.72</v>
      </c>
      <c r="Y19" s="91">
        <v>33</v>
      </c>
      <c r="Z19" s="64">
        <v>4.74</v>
      </c>
      <c r="AA19" s="74">
        <v>33</v>
      </c>
      <c r="AB19" s="86">
        <v>10.46</v>
      </c>
      <c r="AC19" s="91">
        <v>33</v>
      </c>
      <c r="AD19" s="64">
        <v>9.4600000000000009</v>
      </c>
      <c r="AE19" s="74">
        <v>33</v>
      </c>
      <c r="AF19" s="86">
        <v>28.13</v>
      </c>
      <c r="AG19" s="91">
        <v>33</v>
      </c>
      <c r="AH19" s="64">
        <v>36.36</v>
      </c>
      <c r="AI19" s="74">
        <v>33</v>
      </c>
      <c r="AJ19" s="97">
        <v>27.31</v>
      </c>
      <c r="AK19" s="91">
        <v>33</v>
      </c>
      <c r="AL19" s="64">
        <v>11.599600000000001</v>
      </c>
      <c r="AM19" s="74">
        <v>33</v>
      </c>
      <c r="AN19" s="86">
        <v>19.238399999999999</v>
      </c>
      <c r="AO19" s="91">
        <v>33</v>
      </c>
      <c r="AP19" s="64">
        <v>31.84</v>
      </c>
      <c r="AQ19" s="74">
        <v>33</v>
      </c>
      <c r="AR19" s="86">
        <v>30.26</v>
      </c>
      <c r="AS19" s="80">
        <v>33</v>
      </c>
    </row>
    <row r="20" spans="1:45" s="60" customFormat="1" ht="19.5" customHeight="1" x14ac:dyDescent="0.3">
      <c r="A20" s="111">
        <v>32</v>
      </c>
      <c r="B20" s="63">
        <v>7.31</v>
      </c>
      <c r="C20" s="74">
        <v>32</v>
      </c>
      <c r="D20" s="86">
        <v>8.81</v>
      </c>
      <c r="E20" s="91">
        <v>32</v>
      </c>
      <c r="F20" s="64">
        <v>10.78</v>
      </c>
      <c r="G20" s="74">
        <v>32</v>
      </c>
      <c r="H20" s="86">
        <v>13.57</v>
      </c>
      <c r="I20" s="91">
        <v>32</v>
      </c>
      <c r="J20" s="64">
        <v>3.2395999999999998</v>
      </c>
      <c r="K20" s="74">
        <v>32</v>
      </c>
      <c r="L20" s="86">
        <v>8.3071999999999999</v>
      </c>
      <c r="M20" s="91">
        <v>32</v>
      </c>
      <c r="N20" s="64">
        <v>8.76</v>
      </c>
      <c r="O20" s="74">
        <v>32</v>
      </c>
      <c r="P20" s="86">
        <v>10.38</v>
      </c>
      <c r="Q20" s="91">
        <v>32</v>
      </c>
      <c r="R20" s="64">
        <v>13.55</v>
      </c>
      <c r="S20" s="74">
        <v>32</v>
      </c>
      <c r="T20" s="86">
        <v>33.17</v>
      </c>
      <c r="U20" s="91">
        <v>32</v>
      </c>
      <c r="V20" s="64">
        <v>1.47</v>
      </c>
      <c r="W20" s="74">
        <v>32</v>
      </c>
      <c r="X20" s="86">
        <v>2.68</v>
      </c>
      <c r="Y20" s="91">
        <v>32</v>
      </c>
      <c r="Z20" s="64">
        <v>4.66</v>
      </c>
      <c r="AA20" s="74">
        <v>32</v>
      </c>
      <c r="AB20" s="86">
        <v>10.34</v>
      </c>
      <c r="AC20" s="91">
        <v>32</v>
      </c>
      <c r="AD20" s="64">
        <v>9.24</v>
      </c>
      <c r="AE20" s="74">
        <v>32</v>
      </c>
      <c r="AF20" s="86">
        <v>27.27</v>
      </c>
      <c r="AG20" s="91">
        <v>32</v>
      </c>
      <c r="AH20" s="64">
        <v>35.14</v>
      </c>
      <c r="AI20" s="74">
        <v>32</v>
      </c>
      <c r="AJ20" s="96">
        <v>26.39</v>
      </c>
      <c r="AK20" s="91">
        <v>32</v>
      </c>
      <c r="AL20" s="64">
        <v>12.080399999999999</v>
      </c>
      <c r="AM20" s="74">
        <v>32</v>
      </c>
      <c r="AN20" s="86">
        <v>19.381599999999999</v>
      </c>
      <c r="AO20" s="91">
        <v>32</v>
      </c>
      <c r="AP20" s="64">
        <v>31.96</v>
      </c>
      <c r="AQ20" s="74">
        <v>32</v>
      </c>
      <c r="AR20" s="86">
        <v>30.38</v>
      </c>
      <c r="AS20" s="80">
        <v>32</v>
      </c>
    </row>
    <row r="21" spans="1:45" s="60" customFormat="1" ht="19.5" customHeight="1" x14ac:dyDescent="0.3">
      <c r="A21" s="111">
        <v>31</v>
      </c>
      <c r="B21" s="65">
        <v>7.36</v>
      </c>
      <c r="C21" s="74">
        <v>31</v>
      </c>
      <c r="D21" s="86">
        <v>8.86</v>
      </c>
      <c r="E21" s="91">
        <v>31</v>
      </c>
      <c r="F21" s="64">
        <v>10.85</v>
      </c>
      <c r="G21" s="74">
        <v>31</v>
      </c>
      <c r="H21" s="86">
        <v>13.66</v>
      </c>
      <c r="I21" s="91">
        <v>31</v>
      </c>
      <c r="J21" s="64">
        <v>3.2587999999999999</v>
      </c>
      <c r="K21" s="74">
        <v>31</v>
      </c>
      <c r="L21" s="86">
        <v>8.3816000000000006</v>
      </c>
      <c r="M21" s="91">
        <v>31</v>
      </c>
      <c r="N21" s="64">
        <v>8.84</v>
      </c>
      <c r="O21" s="74">
        <v>31</v>
      </c>
      <c r="P21" s="86">
        <v>10.47</v>
      </c>
      <c r="Q21" s="91">
        <v>31</v>
      </c>
      <c r="R21" s="64">
        <v>13.69</v>
      </c>
      <c r="S21" s="74">
        <v>31</v>
      </c>
      <c r="T21" s="86">
        <v>33.42</v>
      </c>
      <c r="U21" s="91">
        <v>31</v>
      </c>
      <c r="V21" s="64">
        <v>1.45</v>
      </c>
      <c r="W21" s="74">
        <v>31</v>
      </c>
      <c r="X21" s="86">
        <v>2.63</v>
      </c>
      <c r="Y21" s="91">
        <v>31</v>
      </c>
      <c r="Z21" s="64">
        <v>4.59</v>
      </c>
      <c r="AA21" s="74">
        <v>31</v>
      </c>
      <c r="AB21" s="86">
        <v>10.210000000000001</v>
      </c>
      <c r="AC21" s="91">
        <v>31</v>
      </c>
      <c r="AD21" s="64">
        <v>9.0299999999999994</v>
      </c>
      <c r="AE21" s="74">
        <v>31</v>
      </c>
      <c r="AF21" s="86">
        <v>26.42</v>
      </c>
      <c r="AG21" s="91">
        <v>31</v>
      </c>
      <c r="AH21" s="64">
        <v>33.92</v>
      </c>
      <c r="AI21" s="74">
        <v>31</v>
      </c>
      <c r="AJ21" s="97">
        <v>25.46</v>
      </c>
      <c r="AK21" s="91">
        <v>31</v>
      </c>
      <c r="AL21" s="64">
        <v>12.161199999999999</v>
      </c>
      <c r="AM21" s="74">
        <v>31</v>
      </c>
      <c r="AN21" s="86">
        <v>19.524799999999999</v>
      </c>
      <c r="AO21" s="91">
        <v>31</v>
      </c>
      <c r="AP21" s="64">
        <v>32.090000000000003</v>
      </c>
      <c r="AQ21" s="74">
        <v>31</v>
      </c>
      <c r="AR21" s="86">
        <v>30.51</v>
      </c>
      <c r="AS21" s="80">
        <v>31</v>
      </c>
    </row>
    <row r="22" spans="1:45" s="60" customFormat="1" ht="19.5" customHeight="1" x14ac:dyDescent="0.3">
      <c r="A22" s="110">
        <v>30</v>
      </c>
      <c r="B22" s="107">
        <v>7.41</v>
      </c>
      <c r="C22" s="102">
        <v>30</v>
      </c>
      <c r="D22" s="103">
        <v>8.91</v>
      </c>
      <c r="E22" s="104">
        <v>30</v>
      </c>
      <c r="F22" s="105">
        <v>10.93</v>
      </c>
      <c r="G22" s="102">
        <v>30</v>
      </c>
      <c r="H22" s="103">
        <v>13.76</v>
      </c>
      <c r="I22" s="104">
        <v>30</v>
      </c>
      <c r="J22" s="105">
        <v>3.278</v>
      </c>
      <c r="K22" s="102">
        <v>30</v>
      </c>
      <c r="L22" s="103">
        <v>8.4559999999999995</v>
      </c>
      <c r="M22" s="104">
        <v>30</v>
      </c>
      <c r="N22" s="105">
        <v>8.92</v>
      </c>
      <c r="O22" s="102">
        <v>30</v>
      </c>
      <c r="P22" s="103">
        <v>10.55</v>
      </c>
      <c r="Q22" s="104">
        <v>30</v>
      </c>
      <c r="R22" s="105">
        <v>13.83</v>
      </c>
      <c r="S22" s="102">
        <v>30</v>
      </c>
      <c r="T22" s="103">
        <v>33.659999999999997</v>
      </c>
      <c r="U22" s="104">
        <v>30</v>
      </c>
      <c r="V22" s="105">
        <v>1.44</v>
      </c>
      <c r="W22" s="102">
        <v>30</v>
      </c>
      <c r="X22" s="103">
        <v>2.58</v>
      </c>
      <c r="Y22" s="104">
        <v>30</v>
      </c>
      <c r="Z22" s="105">
        <v>4.5199999999999996</v>
      </c>
      <c r="AA22" s="102">
        <v>30</v>
      </c>
      <c r="AB22" s="103">
        <v>10.08</v>
      </c>
      <c r="AC22" s="104">
        <v>30</v>
      </c>
      <c r="AD22" s="105">
        <v>8.82</v>
      </c>
      <c r="AE22" s="102">
        <v>30</v>
      </c>
      <c r="AF22" s="103">
        <v>25.56</v>
      </c>
      <c r="AG22" s="104">
        <v>30</v>
      </c>
      <c r="AH22" s="105">
        <v>32.700000000000003</v>
      </c>
      <c r="AI22" s="102">
        <v>30</v>
      </c>
      <c r="AJ22" s="106">
        <v>24.54</v>
      </c>
      <c r="AK22" s="104">
        <v>30</v>
      </c>
      <c r="AL22" s="105">
        <v>12.242000000000001</v>
      </c>
      <c r="AM22" s="102">
        <v>30</v>
      </c>
      <c r="AN22" s="103">
        <v>20.068000000000001</v>
      </c>
      <c r="AO22" s="104">
        <v>30</v>
      </c>
      <c r="AP22" s="105">
        <v>32.22</v>
      </c>
      <c r="AQ22" s="102">
        <v>30</v>
      </c>
      <c r="AR22" s="103">
        <v>30.64</v>
      </c>
      <c r="AS22" s="142">
        <v>30</v>
      </c>
    </row>
    <row r="23" spans="1:45" s="60" customFormat="1" ht="19.5" customHeight="1" x14ac:dyDescent="0.3">
      <c r="A23" s="111">
        <v>29</v>
      </c>
      <c r="B23" s="65">
        <v>7.46</v>
      </c>
      <c r="C23" s="74">
        <v>29</v>
      </c>
      <c r="D23" s="86">
        <v>8.9600000000000009</v>
      </c>
      <c r="E23" s="91">
        <v>29</v>
      </c>
      <c r="F23" s="64">
        <v>11</v>
      </c>
      <c r="G23" s="74">
        <v>29</v>
      </c>
      <c r="H23" s="86">
        <v>13.85</v>
      </c>
      <c r="I23" s="91">
        <v>29</v>
      </c>
      <c r="J23" s="64">
        <v>3.2972000000000001</v>
      </c>
      <c r="K23" s="74">
        <v>29</v>
      </c>
      <c r="L23" s="86">
        <v>8.5304000000000002</v>
      </c>
      <c r="M23" s="91">
        <v>29</v>
      </c>
      <c r="N23" s="64">
        <v>9</v>
      </c>
      <c r="O23" s="74">
        <v>29</v>
      </c>
      <c r="P23" s="86">
        <v>10.64</v>
      </c>
      <c r="Q23" s="91">
        <v>29</v>
      </c>
      <c r="R23" s="64">
        <v>13.97</v>
      </c>
      <c r="S23" s="74">
        <v>29</v>
      </c>
      <c r="T23" s="86">
        <v>33.9</v>
      </c>
      <c r="U23" s="91">
        <v>29</v>
      </c>
      <c r="V23" s="64">
        <v>1.42</v>
      </c>
      <c r="W23" s="74">
        <v>29</v>
      </c>
      <c r="X23" s="86">
        <v>2.5299999999999998</v>
      </c>
      <c r="Y23" s="91">
        <v>29</v>
      </c>
      <c r="Z23" s="64">
        <v>4.45</v>
      </c>
      <c r="AA23" s="74">
        <v>29</v>
      </c>
      <c r="AB23" s="86">
        <v>9.9499999999999993</v>
      </c>
      <c r="AC23" s="91">
        <v>29</v>
      </c>
      <c r="AD23" s="64">
        <v>8.61</v>
      </c>
      <c r="AE23" s="74">
        <v>29</v>
      </c>
      <c r="AF23" s="86">
        <v>24.7</v>
      </c>
      <c r="AG23" s="91">
        <v>29</v>
      </c>
      <c r="AH23" s="64">
        <v>31.48</v>
      </c>
      <c r="AI23" s="74">
        <v>29</v>
      </c>
      <c r="AJ23" s="97">
        <v>23.62</v>
      </c>
      <c r="AK23" s="91">
        <v>29</v>
      </c>
      <c r="AL23" s="64">
        <v>12.322800000000001</v>
      </c>
      <c r="AM23" s="74">
        <v>29</v>
      </c>
      <c r="AN23" s="86">
        <v>20.211200000000002</v>
      </c>
      <c r="AO23" s="91">
        <v>29</v>
      </c>
      <c r="AP23" s="64">
        <v>32.35</v>
      </c>
      <c r="AQ23" s="74">
        <v>29</v>
      </c>
      <c r="AR23" s="86">
        <v>30.77</v>
      </c>
      <c r="AS23" s="80">
        <v>29</v>
      </c>
    </row>
    <row r="24" spans="1:45" s="60" customFormat="1" ht="19.5" customHeight="1" x14ac:dyDescent="0.3">
      <c r="A24" s="111">
        <v>28</v>
      </c>
      <c r="B24" s="65">
        <v>7.51</v>
      </c>
      <c r="C24" s="74">
        <v>28</v>
      </c>
      <c r="D24" s="86">
        <v>9.01</v>
      </c>
      <c r="E24" s="91">
        <v>28</v>
      </c>
      <c r="F24" s="64">
        <v>11.07</v>
      </c>
      <c r="G24" s="74">
        <v>28</v>
      </c>
      <c r="H24" s="86">
        <v>13.94</v>
      </c>
      <c r="I24" s="91">
        <v>28</v>
      </c>
      <c r="J24" s="64">
        <v>3.3163999999999998</v>
      </c>
      <c r="K24" s="74">
        <v>28</v>
      </c>
      <c r="L24" s="86">
        <v>9.0047999999999995</v>
      </c>
      <c r="M24" s="91">
        <v>28</v>
      </c>
      <c r="N24" s="64">
        <v>9.08</v>
      </c>
      <c r="O24" s="74">
        <v>28</v>
      </c>
      <c r="P24" s="86">
        <v>10.72</v>
      </c>
      <c r="Q24" s="91">
        <v>28</v>
      </c>
      <c r="R24" s="64">
        <v>14.1</v>
      </c>
      <c r="S24" s="74">
        <v>28</v>
      </c>
      <c r="T24" s="86">
        <v>34.15</v>
      </c>
      <c r="U24" s="91">
        <v>28</v>
      </c>
      <c r="V24" s="64">
        <v>1.4</v>
      </c>
      <c r="W24" s="74">
        <v>28</v>
      </c>
      <c r="X24" s="86">
        <v>2.48</v>
      </c>
      <c r="Y24" s="91">
        <v>28</v>
      </c>
      <c r="Z24" s="64">
        <v>4.38</v>
      </c>
      <c r="AA24" s="74">
        <v>28</v>
      </c>
      <c r="AB24" s="86">
        <v>9.82</v>
      </c>
      <c r="AC24" s="91">
        <v>28</v>
      </c>
      <c r="AD24" s="64">
        <v>8.4</v>
      </c>
      <c r="AE24" s="74">
        <v>28</v>
      </c>
      <c r="AF24" s="86">
        <v>23.85</v>
      </c>
      <c r="AG24" s="91">
        <v>28</v>
      </c>
      <c r="AH24" s="64">
        <v>30.26</v>
      </c>
      <c r="AI24" s="74">
        <v>28</v>
      </c>
      <c r="AJ24" s="97">
        <v>22.69</v>
      </c>
      <c r="AK24" s="91">
        <v>28</v>
      </c>
      <c r="AL24" s="64">
        <v>12.403600000000001</v>
      </c>
      <c r="AM24" s="74">
        <v>28</v>
      </c>
      <c r="AN24" s="86">
        <v>20.354399999999998</v>
      </c>
      <c r="AO24" s="91">
        <v>28</v>
      </c>
      <c r="AP24" s="64">
        <v>32.479999999999997</v>
      </c>
      <c r="AQ24" s="74">
        <v>28</v>
      </c>
      <c r="AR24" s="86">
        <v>30.9</v>
      </c>
      <c r="AS24" s="80">
        <v>28</v>
      </c>
    </row>
    <row r="25" spans="1:45" s="60" customFormat="1" ht="19.5" customHeight="1" x14ac:dyDescent="0.3">
      <c r="A25" s="111">
        <v>27</v>
      </c>
      <c r="B25" s="65">
        <v>7.56</v>
      </c>
      <c r="C25" s="74">
        <v>27</v>
      </c>
      <c r="D25" s="86">
        <v>9.06</v>
      </c>
      <c r="E25" s="91">
        <v>27</v>
      </c>
      <c r="F25" s="64">
        <v>11.15</v>
      </c>
      <c r="G25" s="74">
        <v>27</v>
      </c>
      <c r="H25" s="86">
        <v>14.04</v>
      </c>
      <c r="I25" s="91">
        <v>27</v>
      </c>
      <c r="J25" s="64">
        <v>3.3355999999999999</v>
      </c>
      <c r="K25" s="74">
        <v>27</v>
      </c>
      <c r="L25" s="86">
        <v>9.0792000000000002</v>
      </c>
      <c r="M25" s="91">
        <v>27</v>
      </c>
      <c r="N25" s="64">
        <v>9.15</v>
      </c>
      <c r="O25" s="74">
        <v>27</v>
      </c>
      <c r="P25" s="86">
        <v>10.81</v>
      </c>
      <c r="Q25" s="91">
        <v>27</v>
      </c>
      <c r="R25" s="64">
        <v>14.24</v>
      </c>
      <c r="S25" s="74">
        <v>27</v>
      </c>
      <c r="T25" s="86">
        <v>34.39</v>
      </c>
      <c r="U25" s="91">
        <v>27</v>
      </c>
      <c r="V25" s="64">
        <v>1.38</v>
      </c>
      <c r="W25" s="74">
        <v>27</v>
      </c>
      <c r="X25" s="86">
        <v>2.44</v>
      </c>
      <c r="Y25" s="91">
        <v>27</v>
      </c>
      <c r="Z25" s="64">
        <v>4.3</v>
      </c>
      <c r="AA25" s="74">
        <v>27</v>
      </c>
      <c r="AB25" s="86">
        <v>9.6999999999999993</v>
      </c>
      <c r="AC25" s="91">
        <v>27</v>
      </c>
      <c r="AD25" s="64">
        <v>8.18</v>
      </c>
      <c r="AE25" s="74">
        <v>27</v>
      </c>
      <c r="AF25" s="86">
        <v>22.99</v>
      </c>
      <c r="AG25" s="91">
        <v>27</v>
      </c>
      <c r="AH25" s="64">
        <v>29.04</v>
      </c>
      <c r="AI25" s="74">
        <v>27</v>
      </c>
      <c r="AJ25" s="97">
        <v>21.77</v>
      </c>
      <c r="AK25" s="91">
        <v>27</v>
      </c>
      <c r="AL25" s="64">
        <v>12.484400000000001</v>
      </c>
      <c r="AM25" s="74">
        <v>27</v>
      </c>
      <c r="AN25" s="86">
        <v>20.497599999999998</v>
      </c>
      <c r="AO25" s="91">
        <v>27</v>
      </c>
      <c r="AP25" s="64">
        <v>32.6</v>
      </c>
      <c r="AQ25" s="74">
        <v>27</v>
      </c>
      <c r="AR25" s="86">
        <v>31.03</v>
      </c>
      <c r="AS25" s="80">
        <v>27</v>
      </c>
    </row>
    <row r="26" spans="1:45" s="60" customFormat="1" ht="19.5" customHeight="1" x14ac:dyDescent="0.3">
      <c r="A26" s="111">
        <v>26</v>
      </c>
      <c r="B26" s="65">
        <v>7.6</v>
      </c>
      <c r="C26" s="74">
        <v>26</v>
      </c>
      <c r="D26" s="86">
        <v>9.1</v>
      </c>
      <c r="E26" s="91">
        <v>26</v>
      </c>
      <c r="F26" s="64">
        <v>11.22</v>
      </c>
      <c r="G26" s="74">
        <v>26</v>
      </c>
      <c r="H26" s="86">
        <v>14.13</v>
      </c>
      <c r="I26" s="91">
        <v>26</v>
      </c>
      <c r="J26" s="64">
        <v>3.3548</v>
      </c>
      <c r="K26" s="74">
        <v>26</v>
      </c>
      <c r="L26" s="86">
        <v>9.1536000000000008</v>
      </c>
      <c r="M26" s="91">
        <v>26</v>
      </c>
      <c r="N26" s="64">
        <v>9.23</v>
      </c>
      <c r="O26" s="74">
        <v>26</v>
      </c>
      <c r="P26" s="86">
        <v>10.89</v>
      </c>
      <c r="Q26" s="91">
        <v>26</v>
      </c>
      <c r="R26" s="64">
        <v>14.38</v>
      </c>
      <c r="S26" s="74">
        <v>26</v>
      </c>
      <c r="T26" s="86">
        <v>34.64</v>
      </c>
      <c r="U26" s="91">
        <v>26</v>
      </c>
      <c r="V26" s="64">
        <v>1.37</v>
      </c>
      <c r="W26" s="74">
        <v>26</v>
      </c>
      <c r="X26" s="86">
        <v>2.39</v>
      </c>
      <c r="Y26" s="91">
        <v>26</v>
      </c>
      <c r="Z26" s="64">
        <v>4.2300000000000004</v>
      </c>
      <c r="AA26" s="74">
        <v>26</v>
      </c>
      <c r="AB26" s="86">
        <v>9.57</v>
      </c>
      <c r="AC26" s="91">
        <v>26</v>
      </c>
      <c r="AD26" s="64">
        <v>7.97</v>
      </c>
      <c r="AE26" s="74">
        <v>26</v>
      </c>
      <c r="AF26" s="86">
        <v>22.14</v>
      </c>
      <c r="AG26" s="91">
        <v>26</v>
      </c>
      <c r="AH26" s="64">
        <v>27.82</v>
      </c>
      <c r="AI26" s="74">
        <v>26</v>
      </c>
      <c r="AJ26" s="97">
        <v>20.84</v>
      </c>
      <c r="AK26" s="91">
        <v>26</v>
      </c>
      <c r="AL26" s="64">
        <v>12.565200000000001</v>
      </c>
      <c r="AM26" s="74">
        <v>26</v>
      </c>
      <c r="AN26" s="86">
        <v>21.040800000000001</v>
      </c>
      <c r="AO26" s="91">
        <v>26</v>
      </c>
      <c r="AP26" s="64">
        <v>32.729999999999997</v>
      </c>
      <c r="AQ26" s="74">
        <v>26</v>
      </c>
      <c r="AR26" s="86">
        <v>31.16</v>
      </c>
      <c r="AS26" s="80">
        <v>26</v>
      </c>
    </row>
    <row r="27" spans="1:45" s="60" customFormat="1" ht="19.5" customHeight="1" x14ac:dyDescent="0.3">
      <c r="A27" s="110">
        <v>25</v>
      </c>
      <c r="B27" s="107">
        <v>7.65</v>
      </c>
      <c r="C27" s="102">
        <v>25</v>
      </c>
      <c r="D27" s="103">
        <v>9.15</v>
      </c>
      <c r="E27" s="104">
        <v>25</v>
      </c>
      <c r="F27" s="105">
        <v>11.3</v>
      </c>
      <c r="G27" s="102">
        <v>25</v>
      </c>
      <c r="H27" s="103">
        <v>14.23</v>
      </c>
      <c r="I27" s="104">
        <v>25</v>
      </c>
      <c r="J27" s="105">
        <v>3.3740000000000001</v>
      </c>
      <c r="K27" s="102">
        <v>25</v>
      </c>
      <c r="L27" s="103">
        <v>9.2279999999999998</v>
      </c>
      <c r="M27" s="104">
        <v>25</v>
      </c>
      <c r="N27" s="105">
        <v>9.31</v>
      </c>
      <c r="O27" s="102">
        <v>25</v>
      </c>
      <c r="P27" s="103">
        <v>10.98</v>
      </c>
      <c r="Q27" s="104">
        <v>25</v>
      </c>
      <c r="R27" s="105">
        <v>14.51</v>
      </c>
      <c r="S27" s="102">
        <v>25</v>
      </c>
      <c r="T27" s="103">
        <v>34.880000000000003</v>
      </c>
      <c r="U27" s="104">
        <v>25</v>
      </c>
      <c r="V27" s="105">
        <v>1.35</v>
      </c>
      <c r="W27" s="102">
        <v>25</v>
      </c>
      <c r="X27" s="103">
        <v>2.34</v>
      </c>
      <c r="Y27" s="104">
        <v>25</v>
      </c>
      <c r="Z27" s="105">
        <v>4.16</v>
      </c>
      <c r="AA27" s="102">
        <v>25</v>
      </c>
      <c r="AB27" s="103">
        <v>9.44</v>
      </c>
      <c r="AC27" s="104">
        <v>25</v>
      </c>
      <c r="AD27" s="105">
        <v>7.76</v>
      </c>
      <c r="AE27" s="102">
        <v>25</v>
      </c>
      <c r="AF27" s="103">
        <v>21.28</v>
      </c>
      <c r="AG27" s="104">
        <v>25</v>
      </c>
      <c r="AH27" s="105">
        <v>26.6</v>
      </c>
      <c r="AI27" s="102">
        <v>25</v>
      </c>
      <c r="AJ27" s="106">
        <v>19.920000000000002</v>
      </c>
      <c r="AK27" s="104">
        <v>25</v>
      </c>
      <c r="AL27" s="105">
        <v>13.045999999999999</v>
      </c>
      <c r="AM27" s="102">
        <v>25</v>
      </c>
      <c r="AN27" s="103">
        <v>21.184000000000001</v>
      </c>
      <c r="AO27" s="104">
        <v>25</v>
      </c>
      <c r="AP27" s="105">
        <v>32.86</v>
      </c>
      <c r="AQ27" s="102">
        <v>25</v>
      </c>
      <c r="AR27" s="103">
        <v>31.29</v>
      </c>
      <c r="AS27" s="142">
        <v>25</v>
      </c>
    </row>
    <row r="28" spans="1:45" s="60" customFormat="1" ht="19.5" customHeight="1" x14ac:dyDescent="0.3">
      <c r="A28" s="111">
        <v>24</v>
      </c>
      <c r="B28" s="65">
        <v>7.7</v>
      </c>
      <c r="C28" s="74">
        <v>24</v>
      </c>
      <c r="D28" s="86">
        <v>9.1999999999999993</v>
      </c>
      <c r="E28" s="91">
        <v>24</v>
      </c>
      <c r="F28" s="64">
        <v>11.37</v>
      </c>
      <c r="G28" s="74">
        <v>24</v>
      </c>
      <c r="H28" s="86">
        <v>14.32</v>
      </c>
      <c r="I28" s="91">
        <v>24</v>
      </c>
      <c r="J28" s="64">
        <v>3.3932000000000002</v>
      </c>
      <c r="K28" s="74">
        <v>24</v>
      </c>
      <c r="L28" s="86">
        <v>9.3024000000000004</v>
      </c>
      <c r="M28" s="91">
        <v>24</v>
      </c>
      <c r="N28" s="64">
        <v>9.39</v>
      </c>
      <c r="O28" s="74">
        <v>24</v>
      </c>
      <c r="P28" s="86">
        <v>11.06</v>
      </c>
      <c r="Q28" s="91">
        <v>24</v>
      </c>
      <c r="R28" s="64">
        <v>14.65</v>
      </c>
      <c r="S28" s="74">
        <v>24</v>
      </c>
      <c r="T28" s="86">
        <v>35.119999999999997</v>
      </c>
      <c r="U28" s="91">
        <v>24</v>
      </c>
      <c r="V28" s="64">
        <v>1.33</v>
      </c>
      <c r="W28" s="74">
        <v>24</v>
      </c>
      <c r="X28" s="86">
        <v>2.29</v>
      </c>
      <c r="Y28" s="91">
        <v>24</v>
      </c>
      <c r="Z28" s="64">
        <v>4.09</v>
      </c>
      <c r="AA28" s="74">
        <v>24</v>
      </c>
      <c r="AB28" s="86">
        <v>9.31</v>
      </c>
      <c r="AC28" s="91">
        <v>24</v>
      </c>
      <c r="AD28" s="64">
        <v>7.55</v>
      </c>
      <c r="AE28" s="74">
        <v>24</v>
      </c>
      <c r="AF28" s="86">
        <v>20.420000000000002</v>
      </c>
      <c r="AG28" s="91">
        <v>24</v>
      </c>
      <c r="AH28" s="64">
        <v>25.38</v>
      </c>
      <c r="AI28" s="74">
        <v>24</v>
      </c>
      <c r="AJ28" s="97">
        <v>19</v>
      </c>
      <c r="AK28" s="91">
        <v>24</v>
      </c>
      <c r="AL28" s="64">
        <v>13.126799999999999</v>
      </c>
      <c r="AM28" s="74">
        <v>24</v>
      </c>
      <c r="AN28" s="86">
        <v>21.327200000000001</v>
      </c>
      <c r="AO28" s="91">
        <v>24</v>
      </c>
      <c r="AP28" s="64">
        <v>32.99</v>
      </c>
      <c r="AQ28" s="74">
        <v>24</v>
      </c>
      <c r="AR28" s="86">
        <v>31.41</v>
      </c>
      <c r="AS28" s="80">
        <v>24</v>
      </c>
    </row>
    <row r="29" spans="1:45" s="60" customFormat="1" ht="19.5" customHeight="1" x14ac:dyDescent="0.3">
      <c r="A29" s="111">
        <v>23</v>
      </c>
      <c r="B29" s="65">
        <v>7.75</v>
      </c>
      <c r="C29" s="74">
        <v>23</v>
      </c>
      <c r="D29" s="86">
        <v>9.25</v>
      </c>
      <c r="E29" s="91">
        <v>23</v>
      </c>
      <c r="F29" s="64">
        <v>11.45</v>
      </c>
      <c r="G29" s="74">
        <v>23</v>
      </c>
      <c r="H29" s="86">
        <v>14.42</v>
      </c>
      <c r="I29" s="91">
        <v>23</v>
      </c>
      <c r="J29" s="64">
        <v>3.4123999999999999</v>
      </c>
      <c r="K29" s="74">
        <v>23</v>
      </c>
      <c r="L29" s="86">
        <v>9.3767999999999994</v>
      </c>
      <c r="M29" s="91">
        <v>23</v>
      </c>
      <c r="N29" s="64">
        <v>9.4700000000000006</v>
      </c>
      <c r="O29" s="74">
        <v>23</v>
      </c>
      <c r="P29" s="86">
        <v>11.15</v>
      </c>
      <c r="Q29" s="91">
        <v>23</v>
      </c>
      <c r="R29" s="64">
        <v>14.79</v>
      </c>
      <c r="S29" s="74">
        <v>23</v>
      </c>
      <c r="T29" s="86">
        <v>35.369999999999997</v>
      </c>
      <c r="U29" s="91">
        <v>23</v>
      </c>
      <c r="V29" s="64">
        <v>1.31</v>
      </c>
      <c r="W29" s="74">
        <v>23</v>
      </c>
      <c r="X29" s="86">
        <v>2.2400000000000002</v>
      </c>
      <c r="Y29" s="91">
        <v>23</v>
      </c>
      <c r="Z29" s="64">
        <v>4.0199999999999996</v>
      </c>
      <c r="AA29" s="74">
        <v>23</v>
      </c>
      <c r="AB29" s="86">
        <v>9.18</v>
      </c>
      <c r="AC29" s="91">
        <v>23</v>
      </c>
      <c r="AD29" s="64">
        <v>7.34</v>
      </c>
      <c r="AE29" s="74">
        <v>23</v>
      </c>
      <c r="AF29" s="86">
        <v>19.57</v>
      </c>
      <c r="AG29" s="91">
        <v>23</v>
      </c>
      <c r="AH29" s="64">
        <v>24.16</v>
      </c>
      <c r="AI29" s="74">
        <v>23</v>
      </c>
      <c r="AJ29" s="97">
        <v>18.07</v>
      </c>
      <c r="AK29" s="91">
        <v>23</v>
      </c>
      <c r="AL29" s="64">
        <v>13.207599999999999</v>
      </c>
      <c r="AM29" s="74">
        <v>23</v>
      </c>
      <c r="AN29" s="86">
        <v>21.470400000000001</v>
      </c>
      <c r="AO29" s="91">
        <v>23</v>
      </c>
      <c r="AP29" s="64">
        <v>33.119999999999997</v>
      </c>
      <c r="AQ29" s="74">
        <v>23</v>
      </c>
      <c r="AR29" s="86">
        <v>31.54</v>
      </c>
      <c r="AS29" s="80">
        <v>23</v>
      </c>
    </row>
    <row r="30" spans="1:45" s="60" customFormat="1" ht="19.5" customHeight="1" x14ac:dyDescent="0.3">
      <c r="A30" s="111">
        <v>22</v>
      </c>
      <c r="B30" s="65">
        <v>7.8</v>
      </c>
      <c r="C30" s="74">
        <v>22</v>
      </c>
      <c r="D30" s="86">
        <v>9.3000000000000007</v>
      </c>
      <c r="E30" s="91">
        <v>22</v>
      </c>
      <c r="F30" s="64">
        <v>11.52</v>
      </c>
      <c r="G30" s="74">
        <v>22</v>
      </c>
      <c r="H30" s="86">
        <v>14.51</v>
      </c>
      <c r="I30" s="91">
        <v>22</v>
      </c>
      <c r="J30" s="64">
        <v>3.4316</v>
      </c>
      <c r="K30" s="74">
        <v>22</v>
      </c>
      <c r="L30" s="86">
        <v>9.4512</v>
      </c>
      <c r="M30" s="91">
        <v>22</v>
      </c>
      <c r="N30" s="64">
        <v>9.5399999999999991</v>
      </c>
      <c r="O30" s="74">
        <v>22</v>
      </c>
      <c r="P30" s="86">
        <v>11.23</v>
      </c>
      <c r="Q30" s="91">
        <v>22</v>
      </c>
      <c r="R30" s="64">
        <v>14.93</v>
      </c>
      <c r="S30" s="74">
        <v>22</v>
      </c>
      <c r="T30" s="86">
        <v>35.61</v>
      </c>
      <c r="U30" s="91">
        <v>22</v>
      </c>
      <c r="V30" s="64">
        <v>1.3</v>
      </c>
      <c r="W30" s="74">
        <v>22</v>
      </c>
      <c r="X30" s="86">
        <v>2.2000000000000002</v>
      </c>
      <c r="Y30" s="91">
        <v>22</v>
      </c>
      <c r="Z30" s="64">
        <v>3.94</v>
      </c>
      <c r="AA30" s="74">
        <v>22</v>
      </c>
      <c r="AB30" s="86">
        <v>9.06</v>
      </c>
      <c r="AC30" s="91">
        <v>22</v>
      </c>
      <c r="AD30" s="64">
        <v>7.12</v>
      </c>
      <c r="AE30" s="74">
        <v>22</v>
      </c>
      <c r="AF30" s="86">
        <v>18.71</v>
      </c>
      <c r="AG30" s="91">
        <v>22</v>
      </c>
      <c r="AH30" s="64">
        <v>22.94</v>
      </c>
      <c r="AI30" s="74">
        <v>22</v>
      </c>
      <c r="AJ30" s="97">
        <v>17.149999999999999</v>
      </c>
      <c r="AK30" s="91">
        <v>22</v>
      </c>
      <c r="AL30" s="62">
        <v>13.288399999999999</v>
      </c>
      <c r="AM30" s="74">
        <v>22</v>
      </c>
      <c r="AN30" s="86">
        <v>22.0136</v>
      </c>
      <c r="AO30" s="91">
        <v>22</v>
      </c>
      <c r="AP30" s="64">
        <v>33.24</v>
      </c>
      <c r="AQ30" s="74">
        <v>22</v>
      </c>
      <c r="AR30" s="86">
        <v>31.67</v>
      </c>
      <c r="AS30" s="80">
        <v>22</v>
      </c>
    </row>
    <row r="31" spans="1:45" s="60" customFormat="1" ht="19.5" customHeight="1" x14ac:dyDescent="0.3">
      <c r="A31" s="111">
        <v>21</v>
      </c>
      <c r="B31" s="65">
        <v>7.85</v>
      </c>
      <c r="C31" s="74">
        <v>21</v>
      </c>
      <c r="D31" s="86">
        <v>9.35</v>
      </c>
      <c r="E31" s="91">
        <v>21</v>
      </c>
      <c r="F31" s="64">
        <v>11.6</v>
      </c>
      <c r="G31" s="74">
        <v>21</v>
      </c>
      <c r="H31" s="86">
        <v>14.61</v>
      </c>
      <c r="I31" s="91">
        <v>21</v>
      </c>
      <c r="J31" s="64">
        <v>3.4508000000000001</v>
      </c>
      <c r="K31" s="74">
        <v>21</v>
      </c>
      <c r="L31" s="86">
        <v>9.5256000000000007</v>
      </c>
      <c r="M31" s="91">
        <v>21</v>
      </c>
      <c r="N31" s="64">
        <v>9.6199999999999992</v>
      </c>
      <c r="O31" s="74">
        <v>21</v>
      </c>
      <c r="P31" s="86">
        <v>11.32</v>
      </c>
      <c r="Q31" s="91">
        <v>21</v>
      </c>
      <c r="R31" s="64">
        <v>15.06</v>
      </c>
      <c r="S31" s="74">
        <v>21</v>
      </c>
      <c r="T31" s="86">
        <v>35.86</v>
      </c>
      <c r="U31" s="91">
        <v>21</v>
      </c>
      <c r="V31" s="64">
        <v>1.28</v>
      </c>
      <c r="W31" s="74">
        <v>21</v>
      </c>
      <c r="X31" s="86">
        <v>2.15</v>
      </c>
      <c r="Y31" s="91">
        <v>21</v>
      </c>
      <c r="Z31" s="64">
        <v>3.87</v>
      </c>
      <c r="AA31" s="74">
        <v>21</v>
      </c>
      <c r="AB31" s="86">
        <v>8.93</v>
      </c>
      <c r="AC31" s="91">
        <v>21</v>
      </c>
      <c r="AD31" s="64">
        <v>6.91</v>
      </c>
      <c r="AE31" s="74">
        <v>21</v>
      </c>
      <c r="AF31" s="86">
        <v>17.86</v>
      </c>
      <c r="AG31" s="91">
        <v>21</v>
      </c>
      <c r="AH31" s="64">
        <v>21.72</v>
      </c>
      <c r="AI31" s="74">
        <v>21</v>
      </c>
      <c r="AJ31" s="97">
        <v>16.22</v>
      </c>
      <c r="AK31" s="91">
        <v>21</v>
      </c>
      <c r="AL31" s="64">
        <v>13.369199999999999</v>
      </c>
      <c r="AM31" s="74">
        <v>21</v>
      </c>
      <c r="AN31" s="86">
        <v>22.1568</v>
      </c>
      <c r="AO31" s="91">
        <v>21</v>
      </c>
      <c r="AP31" s="64">
        <v>33.369999999999997</v>
      </c>
      <c r="AQ31" s="74">
        <v>21</v>
      </c>
      <c r="AR31" s="86">
        <v>31.8</v>
      </c>
      <c r="AS31" s="80">
        <v>21</v>
      </c>
    </row>
    <row r="32" spans="1:45" s="60" customFormat="1" ht="19.5" customHeight="1" x14ac:dyDescent="0.3">
      <c r="A32" s="110">
        <v>20</v>
      </c>
      <c r="B32" s="107">
        <v>7.9</v>
      </c>
      <c r="C32" s="102">
        <v>20</v>
      </c>
      <c r="D32" s="103">
        <v>9.4</v>
      </c>
      <c r="E32" s="104">
        <v>20</v>
      </c>
      <c r="F32" s="105">
        <v>11.67</v>
      </c>
      <c r="G32" s="102">
        <v>20</v>
      </c>
      <c r="H32" s="103">
        <v>14.7</v>
      </c>
      <c r="I32" s="104">
        <v>20</v>
      </c>
      <c r="J32" s="105">
        <v>3.47</v>
      </c>
      <c r="K32" s="102">
        <v>20</v>
      </c>
      <c r="L32" s="103">
        <v>10</v>
      </c>
      <c r="M32" s="104">
        <v>20</v>
      </c>
      <c r="N32" s="105">
        <v>9.6999999999999993</v>
      </c>
      <c r="O32" s="102">
        <v>20</v>
      </c>
      <c r="P32" s="103">
        <v>11.4</v>
      </c>
      <c r="Q32" s="104">
        <v>20</v>
      </c>
      <c r="R32" s="105">
        <v>15.2</v>
      </c>
      <c r="S32" s="102">
        <v>20</v>
      </c>
      <c r="T32" s="103">
        <v>36.1</v>
      </c>
      <c r="U32" s="104">
        <v>20</v>
      </c>
      <c r="V32" s="105">
        <v>1.26</v>
      </c>
      <c r="W32" s="102">
        <v>20</v>
      </c>
      <c r="X32" s="103">
        <v>2.1</v>
      </c>
      <c r="Y32" s="104">
        <v>20</v>
      </c>
      <c r="Z32" s="105">
        <v>3.8</v>
      </c>
      <c r="AA32" s="102">
        <v>20</v>
      </c>
      <c r="AB32" s="103">
        <v>8.8000000000000007</v>
      </c>
      <c r="AC32" s="104">
        <v>20</v>
      </c>
      <c r="AD32" s="105">
        <v>6.7</v>
      </c>
      <c r="AE32" s="102">
        <v>20</v>
      </c>
      <c r="AF32" s="103">
        <v>17</v>
      </c>
      <c r="AG32" s="104">
        <v>20</v>
      </c>
      <c r="AH32" s="105">
        <v>20.5</v>
      </c>
      <c r="AI32" s="102">
        <v>20</v>
      </c>
      <c r="AJ32" s="106">
        <v>15.3</v>
      </c>
      <c r="AK32" s="104">
        <v>20</v>
      </c>
      <c r="AL32" s="105">
        <v>13.45</v>
      </c>
      <c r="AM32" s="102">
        <v>20</v>
      </c>
      <c r="AN32" s="103">
        <v>22.3</v>
      </c>
      <c r="AO32" s="104">
        <v>20</v>
      </c>
      <c r="AP32" s="105">
        <v>33.5</v>
      </c>
      <c r="AQ32" s="102">
        <v>20</v>
      </c>
      <c r="AR32" s="103">
        <v>31.93</v>
      </c>
      <c r="AS32" s="142">
        <v>20</v>
      </c>
    </row>
    <row r="33" spans="1:45" s="60" customFormat="1" ht="19.5" customHeight="1" x14ac:dyDescent="0.3">
      <c r="A33" s="111">
        <v>19</v>
      </c>
      <c r="B33" s="65">
        <v>8.01</v>
      </c>
      <c r="C33" s="74">
        <v>19</v>
      </c>
      <c r="D33" s="86">
        <v>9.5299999999999994</v>
      </c>
      <c r="E33" s="91">
        <v>19</v>
      </c>
      <c r="F33" s="64">
        <v>11.85</v>
      </c>
      <c r="G33" s="74">
        <v>19</v>
      </c>
      <c r="H33" s="86">
        <v>14.92</v>
      </c>
      <c r="I33" s="91">
        <v>19</v>
      </c>
      <c r="J33" s="64">
        <v>3.5211000000000001</v>
      </c>
      <c r="K33" s="74">
        <v>19</v>
      </c>
      <c r="L33" s="86">
        <v>10.044700000000001</v>
      </c>
      <c r="M33" s="91">
        <v>19</v>
      </c>
      <c r="N33" s="64">
        <v>9.98</v>
      </c>
      <c r="O33" s="74">
        <v>19</v>
      </c>
      <c r="P33" s="86">
        <v>11.74</v>
      </c>
      <c r="Q33" s="91">
        <v>19</v>
      </c>
      <c r="R33" s="64">
        <v>15.6</v>
      </c>
      <c r="S33" s="74">
        <v>19</v>
      </c>
      <c r="T33" s="86">
        <v>37.28</v>
      </c>
      <c r="U33" s="91">
        <v>19</v>
      </c>
      <c r="V33" s="64">
        <v>1.24</v>
      </c>
      <c r="W33" s="74">
        <v>19</v>
      </c>
      <c r="X33" s="86">
        <v>2.06</v>
      </c>
      <c r="Y33" s="91">
        <v>19</v>
      </c>
      <c r="Z33" s="64">
        <v>3.72</v>
      </c>
      <c r="AA33" s="74">
        <v>19</v>
      </c>
      <c r="AB33" s="86">
        <v>8.64</v>
      </c>
      <c r="AC33" s="91">
        <v>19</v>
      </c>
      <c r="AD33" s="64">
        <v>6.54</v>
      </c>
      <c r="AE33" s="74">
        <v>19</v>
      </c>
      <c r="AF33" s="86">
        <v>16.52</v>
      </c>
      <c r="AG33" s="91">
        <v>19</v>
      </c>
      <c r="AH33" s="64">
        <v>19.850000000000001</v>
      </c>
      <c r="AI33" s="74">
        <v>19</v>
      </c>
      <c r="AJ33" s="97">
        <v>14.81</v>
      </c>
      <c r="AK33" s="91">
        <v>19</v>
      </c>
      <c r="AL33" s="64">
        <v>13.5526</v>
      </c>
      <c r="AM33" s="74">
        <v>19</v>
      </c>
      <c r="AN33" s="86">
        <v>22.4421</v>
      </c>
      <c r="AO33" s="91">
        <v>19</v>
      </c>
      <c r="AP33" s="64">
        <v>33.950000000000003</v>
      </c>
      <c r="AQ33" s="74">
        <v>19</v>
      </c>
      <c r="AR33" s="86">
        <v>32.200000000000003</v>
      </c>
      <c r="AS33" s="80">
        <v>19</v>
      </c>
    </row>
    <row r="34" spans="1:45" s="60" customFormat="1" ht="19.5" customHeight="1" x14ac:dyDescent="0.3">
      <c r="A34" s="111">
        <v>18</v>
      </c>
      <c r="B34" s="65">
        <v>8.11</v>
      </c>
      <c r="C34" s="74">
        <v>18</v>
      </c>
      <c r="D34" s="86">
        <v>9.66</v>
      </c>
      <c r="E34" s="91">
        <v>18</v>
      </c>
      <c r="F34" s="64">
        <v>12.02</v>
      </c>
      <c r="G34" s="74">
        <v>18</v>
      </c>
      <c r="H34" s="86">
        <v>15.14</v>
      </c>
      <c r="I34" s="91">
        <v>18</v>
      </c>
      <c r="J34" s="64">
        <v>3.5720999999999998</v>
      </c>
      <c r="K34" s="74">
        <v>18</v>
      </c>
      <c r="L34" s="86">
        <v>10.089499999999999</v>
      </c>
      <c r="M34" s="91">
        <v>18</v>
      </c>
      <c r="N34" s="64">
        <v>10.27</v>
      </c>
      <c r="O34" s="74">
        <v>18</v>
      </c>
      <c r="P34" s="86">
        <v>12.07</v>
      </c>
      <c r="Q34" s="91">
        <v>18</v>
      </c>
      <c r="R34" s="64">
        <v>16</v>
      </c>
      <c r="S34" s="74">
        <v>18</v>
      </c>
      <c r="T34" s="86">
        <v>38.46</v>
      </c>
      <c r="U34" s="91">
        <v>18</v>
      </c>
      <c r="V34" s="64">
        <v>1.22</v>
      </c>
      <c r="W34" s="74">
        <v>18</v>
      </c>
      <c r="X34" s="86">
        <v>2.0299999999999998</v>
      </c>
      <c r="Y34" s="91">
        <v>18</v>
      </c>
      <c r="Z34" s="64">
        <v>3.63</v>
      </c>
      <c r="AA34" s="74">
        <v>18</v>
      </c>
      <c r="AB34" s="86">
        <v>8.48</v>
      </c>
      <c r="AC34" s="91">
        <v>18</v>
      </c>
      <c r="AD34" s="64">
        <v>6.38</v>
      </c>
      <c r="AE34" s="74">
        <v>18</v>
      </c>
      <c r="AF34" s="86">
        <v>16.03</v>
      </c>
      <c r="AG34" s="91">
        <v>18</v>
      </c>
      <c r="AH34" s="64">
        <v>19.190000000000001</v>
      </c>
      <c r="AI34" s="74">
        <v>18</v>
      </c>
      <c r="AJ34" s="97">
        <v>14.32</v>
      </c>
      <c r="AK34" s="91">
        <v>18</v>
      </c>
      <c r="AL34" s="64">
        <v>14.055300000000001</v>
      </c>
      <c r="AM34" s="74">
        <v>18</v>
      </c>
      <c r="AN34" s="86">
        <v>22.584199999999999</v>
      </c>
      <c r="AO34" s="91">
        <v>18</v>
      </c>
      <c r="AP34" s="64">
        <v>34.4</v>
      </c>
      <c r="AQ34" s="74">
        <v>18</v>
      </c>
      <c r="AR34" s="86">
        <v>32.47</v>
      </c>
      <c r="AS34" s="80">
        <v>18</v>
      </c>
    </row>
    <row r="35" spans="1:45" s="60" customFormat="1" ht="19.5" customHeight="1" x14ac:dyDescent="0.3">
      <c r="A35" s="111">
        <v>17</v>
      </c>
      <c r="B35" s="65">
        <v>8.2200000000000006</v>
      </c>
      <c r="C35" s="74">
        <v>17</v>
      </c>
      <c r="D35" s="86">
        <v>9.7899999999999991</v>
      </c>
      <c r="E35" s="91">
        <v>17</v>
      </c>
      <c r="F35" s="64">
        <v>12.2</v>
      </c>
      <c r="G35" s="74">
        <v>17</v>
      </c>
      <c r="H35" s="86">
        <v>15.36</v>
      </c>
      <c r="I35" s="91">
        <v>17</v>
      </c>
      <c r="J35" s="64">
        <v>4.0232000000000001</v>
      </c>
      <c r="K35" s="74">
        <v>17</v>
      </c>
      <c r="L35" s="86">
        <v>10.1342</v>
      </c>
      <c r="M35" s="91">
        <v>17</v>
      </c>
      <c r="N35" s="64">
        <v>10.55</v>
      </c>
      <c r="O35" s="74">
        <v>17</v>
      </c>
      <c r="P35" s="86">
        <v>12.41</v>
      </c>
      <c r="Q35" s="91">
        <v>17</v>
      </c>
      <c r="R35" s="64">
        <v>16.399999999999999</v>
      </c>
      <c r="S35" s="74">
        <v>17</v>
      </c>
      <c r="T35" s="86">
        <v>39.64</v>
      </c>
      <c r="U35" s="91">
        <v>17</v>
      </c>
      <c r="V35" s="64">
        <v>1.2</v>
      </c>
      <c r="W35" s="74">
        <v>17</v>
      </c>
      <c r="X35" s="86">
        <v>1.99</v>
      </c>
      <c r="Y35" s="91">
        <v>17</v>
      </c>
      <c r="Z35" s="64">
        <v>3.55</v>
      </c>
      <c r="AA35" s="74">
        <v>17</v>
      </c>
      <c r="AB35" s="86">
        <v>8.33</v>
      </c>
      <c r="AC35" s="91">
        <v>17</v>
      </c>
      <c r="AD35" s="64">
        <v>6.23</v>
      </c>
      <c r="AE35" s="74">
        <v>17</v>
      </c>
      <c r="AF35" s="86">
        <v>15.55</v>
      </c>
      <c r="AG35" s="91">
        <v>17</v>
      </c>
      <c r="AH35" s="64">
        <v>18.54</v>
      </c>
      <c r="AI35" s="74">
        <v>17</v>
      </c>
      <c r="AJ35" s="97">
        <v>13.83</v>
      </c>
      <c r="AK35" s="91">
        <v>17</v>
      </c>
      <c r="AL35" s="64">
        <v>14.1579</v>
      </c>
      <c r="AM35" s="74">
        <v>17</v>
      </c>
      <c r="AN35" s="86">
        <v>23.126300000000001</v>
      </c>
      <c r="AO35" s="91">
        <v>17</v>
      </c>
      <c r="AP35" s="64">
        <v>34.85</v>
      </c>
      <c r="AQ35" s="74">
        <v>17</v>
      </c>
      <c r="AR35" s="86">
        <v>32.74</v>
      </c>
      <c r="AS35" s="80">
        <v>17</v>
      </c>
    </row>
    <row r="36" spans="1:45" s="60" customFormat="1" ht="19.5" customHeight="1" x14ac:dyDescent="0.3">
      <c r="A36" s="111">
        <v>16</v>
      </c>
      <c r="B36" s="65">
        <v>8.32</v>
      </c>
      <c r="C36" s="74">
        <v>16</v>
      </c>
      <c r="D36" s="86">
        <v>9.93</v>
      </c>
      <c r="E36" s="91">
        <v>16</v>
      </c>
      <c r="F36" s="64">
        <v>12.38</v>
      </c>
      <c r="G36" s="74">
        <v>16</v>
      </c>
      <c r="H36" s="86">
        <v>15.58</v>
      </c>
      <c r="I36" s="91">
        <v>16</v>
      </c>
      <c r="J36" s="64">
        <v>4.0742000000000003</v>
      </c>
      <c r="K36" s="74">
        <v>16</v>
      </c>
      <c r="L36" s="86">
        <v>10.178900000000001</v>
      </c>
      <c r="M36" s="91">
        <v>16</v>
      </c>
      <c r="N36" s="64">
        <v>10.83</v>
      </c>
      <c r="O36" s="74">
        <v>16</v>
      </c>
      <c r="P36" s="86">
        <v>12.74</v>
      </c>
      <c r="Q36" s="91">
        <v>16</v>
      </c>
      <c r="R36" s="64">
        <v>16.8</v>
      </c>
      <c r="S36" s="74">
        <v>16</v>
      </c>
      <c r="T36" s="86">
        <v>40.82</v>
      </c>
      <c r="U36" s="91">
        <v>16</v>
      </c>
      <c r="V36" s="64">
        <v>1.18</v>
      </c>
      <c r="W36" s="74">
        <v>16</v>
      </c>
      <c r="X36" s="86">
        <v>1.95</v>
      </c>
      <c r="Y36" s="91">
        <v>16</v>
      </c>
      <c r="Z36" s="64">
        <v>3.46</v>
      </c>
      <c r="AA36" s="74">
        <v>16</v>
      </c>
      <c r="AB36" s="86">
        <v>8.17</v>
      </c>
      <c r="AC36" s="91">
        <v>16</v>
      </c>
      <c r="AD36" s="64">
        <v>6.07</v>
      </c>
      <c r="AE36" s="74">
        <v>16</v>
      </c>
      <c r="AF36" s="86">
        <v>15.06</v>
      </c>
      <c r="AG36" s="91">
        <v>16</v>
      </c>
      <c r="AH36" s="64">
        <v>17.89</v>
      </c>
      <c r="AI36" s="74">
        <v>16</v>
      </c>
      <c r="AJ36" s="97">
        <v>13.34</v>
      </c>
      <c r="AK36" s="91">
        <v>16</v>
      </c>
      <c r="AL36" s="64">
        <v>14.2605</v>
      </c>
      <c r="AM36" s="74">
        <v>16</v>
      </c>
      <c r="AN36" s="86">
        <v>23.2684</v>
      </c>
      <c r="AO36" s="91">
        <v>16</v>
      </c>
      <c r="AP36" s="64">
        <v>35.299999999999997</v>
      </c>
      <c r="AQ36" s="74">
        <v>16</v>
      </c>
      <c r="AR36" s="86">
        <v>33</v>
      </c>
      <c r="AS36" s="80">
        <v>16</v>
      </c>
    </row>
    <row r="37" spans="1:45" s="60" customFormat="1" ht="19.5" customHeight="1" x14ac:dyDescent="0.3">
      <c r="A37" s="110">
        <v>15</v>
      </c>
      <c r="B37" s="107">
        <v>8.43</v>
      </c>
      <c r="C37" s="102">
        <v>15</v>
      </c>
      <c r="D37" s="103">
        <v>10.06</v>
      </c>
      <c r="E37" s="104">
        <v>15</v>
      </c>
      <c r="F37" s="105">
        <v>12.55</v>
      </c>
      <c r="G37" s="102">
        <v>15</v>
      </c>
      <c r="H37" s="103">
        <v>15.81</v>
      </c>
      <c r="I37" s="104">
        <v>15</v>
      </c>
      <c r="J37" s="105">
        <v>4.1253000000000002</v>
      </c>
      <c r="K37" s="102">
        <v>15</v>
      </c>
      <c r="L37" s="103">
        <v>10.223699999999999</v>
      </c>
      <c r="M37" s="104">
        <v>15</v>
      </c>
      <c r="N37" s="105">
        <v>11.12</v>
      </c>
      <c r="O37" s="102">
        <v>15</v>
      </c>
      <c r="P37" s="103">
        <v>13.08</v>
      </c>
      <c r="Q37" s="104">
        <v>15</v>
      </c>
      <c r="R37" s="105">
        <v>17.2</v>
      </c>
      <c r="S37" s="102">
        <v>15</v>
      </c>
      <c r="T37" s="103">
        <v>41.99</v>
      </c>
      <c r="U37" s="104">
        <v>15</v>
      </c>
      <c r="V37" s="105">
        <v>1.1599999999999999</v>
      </c>
      <c r="W37" s="102">
        <v>15</v>
      </c>
      <c r="X37" s="103">
        <v>1.92</v>
      </c>
      <c r="Y37" s="104">
        <v>15</v>
      </c>
      <c r="Z37" s="105">
        <v>3.38</v>
      </c>
      <c r="AA37" s="102">
        <v>15</v>
      </c>
      <c r="AB37" s="103">
        <v>8.01</v>
      </c>
      <c r="AC37" s="104">
        <v>15</v>
      </c>
      <c r="AD37" s="105">
        <v>5.91</v>
      </c>
      <c r="AE37" s="102">
        <v>15</v>
      </c>
      <c r="AF37" s="103">
        <v>14.58</v>
      </c>
      <c r="AG37" s="104">
        <v>15</v>
      </c>
      <c r="AH37" s="105">
        <v>17.239999999999998</v>
      </c>
      <c r="AI37" s="102">
        <v>15</v>
      </c>
      <c r="AJ37" s="106">
        <v>12.85</v>
      </c>
      <c r="AK37" s="104">
        <v>15</v>
      </c>
      <c r="AL37" s="105">
        <v>14.363200000000001</v>
      </c>
      <c r="AM37" s="102">
        <v>15</v>
      </c>
      <c r="AN37" s="103">
        <v>23.410499999999999</v>
      </c>
      <c r="AO37" s="104">
        <v>15</v>
      </c>
      <c r="AP37" s="105">
        <v>35.75</v>
      </c>
      <c r="AQ37" s="102">
        <v>15</v>
      </c>
      <c r="AR37" s="103">
        <v>33.270000000000003</v>
      </c>
      <c r="AS37" s="142">
        <v>15</v>
      </c>
    </row>
    <row r="38" spans="1:45" s="68" customFormat="1" ht="19.5" customHeight="1" x14ac:dyDescent="0.3">
      <c r="A38" s="112">
        <v>14</v>
      </c>
      <c r="B38" s="66">
        <v>8.5350000000000001</v>
      </c>
      <c r="C38" s="75">
        <v>14</v>
      </c>
      <c r="D38" s="87">
        <v>10.19</v>
      </c>
      <c r="E38" s="92">
        <v>14</v>
      </c>
      <c r="F38" s="67">
        <v>12.72</v>
      </c>
      <c r="G38" s="75">
        <v>14</v>
      </c>
      <c r="H38" s="87">
        <v>16.04</v>
      </c>
      <c r="I38" s="92">
        <v>14</v>
      </c>
      <c r="J38" s="67">
        <v>4.1764000000000001</v>
      </c>
      <c r="K38" s="75">
        <v>14</v>
      </c>
      <c r="L38" s="87">
        <v>10.2685</v>
      </c>
      <c r="M38" s="92">
        <v>14</v>
      </c>
      <c r="N38" s="67">
        <v>11.41</v>
      </c>
      <c r="O38" s="75">
        <v>14</v>
      </c>
      <c r="P38" s="87">
        <v>13.42</v>
      </c>
      <c r="Q38" s="92">
        <v>14</v>
      </c>
      <c r="R38" s="67">
        <v>17.600000000000001</v>
      </c>
      <c r="S38" s="75">
        <v>14</v>
      </c>
      <c r="T38" s="87">
        <v>43.16</v>
      </c>
      <c r="U38" s="92">
        <v>14</v>
      </c>
      <c r="V38" s="67">
        <v>1.1399999999999999</v>
      </c>
      <c r="W38" s="75">
        <v>14</v>
      </c>
      <c r="X38" s="87">
        <v>1.89</v>
      </c>
      <c r="Y38" s="92">
        <v>14</v>
      </c>
      <c r="Z38" s="67">
        <v>3.3</v>
      </c>
      <c r="AA38" s="75">
        <v>14</v>
      </c>
      <c r="AB38" s="87">
        <v>7.85</v>
      </c>
      <c r="AC38" s="92">
        <v>14</v>
      </c>
      <c r="AD38" s="67">
        <v>5.75</v>
      </c>
      <c r="AE38" s="75">
        <v>14</v>
      </c>
      <c r="AF38" s="87">
        <v>14.1</v>
      </c>
      <c r="AG38" s="92">
        <v>14</v>
      </c>
      <c r="AH38" s="67">
        <v>16.59</v>
      </c>
      <c r="AI38" s="75">
        <v>14</v>
      </c>
      <c r="AJ38" s="98">
        <v>12.36</v>
      </c>
      <c r="AK38" s="92">
        <v>14</v>
      </c>
      <c r="AL38" s="67">
        <v>14.4659</v>
      </c>
      <c r="AM38" s="75">
        <v>14</v>
      </c>
      <c r="AN38" s="87">
        <v>23.552600000000002</v>
      </c>
      <c r="AO38" s="92">
        <v>14</v>
      </c>
      <c r="AP38" s="67">
        <v>36.200000000000003</v>
      </c>
      <c r="AQ38" s="75">
        <v>14</v>
      </c>
      <c r="AR38" s="87">
        <v>33.54</v>
      </c>
      <c r="AS38" s="81">
        <v>14</v>
      </c>
    </row>
    <row r="39" spans="1:45" s="68" customFormat="1" ht="19.5" customHeight="1" x14ac:dyDescent="0.3">
      <c r="A39" s="112">
        <v>13</v>
      </c>
      <c r="B39" s="66">
        <v>8.641</v>
      </c>
      <c r="C39" s="75">
        <v>13</v>
      </c>
      <c r="D39" s="87">
        <v>10.32</v>
      </c>
      <c r="E39" s="92">
        <v>13</v>
      </c>
      <c r="F39" s="67">
        <v>12.89</v>
      </c>
      <c r="G39" s="75">
        <v>13</v>
      </c>
      <c r="H39" s="87">
        <v>16.27</v>
      </c>
      <c r="I39" s="92">
        <v>13</v>
      </c>
      <c r="J39" s="67">
        <v>4.2275</v>
      </c>
      <c r="K39" s="75">
        <v>13</v>
      </c>
      <c r="L39" s="87">
        <v>10.3133</v>
      </c>
      <c r="M39" s="92">
        <v>13</v>
      </c>
      <c r="N39" s="67">
        <v>11.7</v>
      </c>
      <c r="O39" s="75">
        <v>13</v>
      </c>
      <c r="P39" s="87">
        <v>13.76</v>
      </c>
      <c r="Q39" s="92">
        <v>13</v>
      </c>
      <c r="R39" s="67">
        <v>18</v>
      </c>
      <c r="S39" s="75">
        <v>13</v>
      </c>
      <c r="T39" s="87">
        <v>44.33</v>
      </c>
      <c r="U39" s="92">
        <v>13</v>
      </c>
      <c r="V39" s="67">
        <v>1.1200000000000001</v>
      </c>
      <c r="W39" s="75">
        <v>13</v>
      </c>
      <c r="X39" s="87">
        <v>1.86</v>
      </c>
      <c r="Y39" s="92">
        <v>13</v>
      </c>
      <c r="Z39" s="67">
        <v>3.22</v>
      </c>
      <c r="AA39" s="75">
        <v>13</v>
      </c>
      <c r="AB39" s="87">
        <v>7.69</v>
      </c>
      <c r="AC39" s="92">
        <v>13</v>
      </c>
      <c r="AD39" s="67">
        <v>5.59</v>
      </c>
      <c r="AE39" s="75">
        <v>13</v>
      </c>
      <c r="AF39" s="87">
        <v>13.62</v>
      </c>
      <c r="AG39" s="92">
        <v>13</v>
      </c>
      <c r="AH39" s="67">
        <v>15.94</v>
      </c>
      <c r="AI39" s="75">
        <v>13</v>
      </c>
      <c r="AJ39" s="98">
        <v>11.87</v>
      </c>
      <c r="AK39" s="92">
        <v>13</v>
      </c>
      <c r="AL39" s="67">
        <v>14.5686</v>
      </c>
      <c r="AM39" s="75">
        <v>13</v>
      </c>
      <c r="AN39" s="87">
        <v>23.694700000000001</v>
      </c>
      <c r="AO39" s="92">
        <v>13</v>
      </c>
      <c r="AP39" s="67">
        <v>36.65</v>
      </c>
      <c r="AQ39" s="75">
        <v>13</v>
      </c>
      <c r="AR39" s="87">
        <v>33.81</v>
      </c>
      <c r="AS39" s="81">
        <v>13</v>
      </c>
    </row>
    <row r="40" spans="1:45" s="68" customFormat="1" ht="19.5" customHeight="1" x14ac:dyDescent="0.3">
      <c r="A40" s="112">
        <v>12</v>
      </c>
      <c r="B40" s="66">
        <v>8.7469999999999999</v>
      </c>
      <c r="C40" s="75">
        <v>12</v>
      </c>
      <c r="D40" s="87">
        <v>10.45</v>
      </c>
      <c r="E40" s="92">
        <v>12</v>
      </c>
      <c r="F40" s="67">
        <v>13.06</v>
      </c>
      <c r="G40" s="75">
        <v>12</v>
      </c>
      <c r="H40" s="87">
        <v>16.5</v>
      </c>
      <c r="I40" s="92">
        <v>12</v>
      </c>
      <c r="J40" s="67">
        <v>4.2786</v>
      </c>
      <c r="K40" s="75">
        <v>12</v>
      </c>
      <c r="L40" s="87">
        <v>10.3581</v>
      </c>
      <c r="M40" s="92">
        <v>12</v>
      </c>
      <c r="N40" s="67">
        <v>11.99</v>
      </c>
      <c r="O40" s="75">
        <v>12</v>
      </c>
      <c r="P40" s="87">
        <v>14.1</v>
      </c>
      <c r="Q40" s="92">
        <v>12</v>
      </c>
      <c r="R40" s="67">
        <v>18.399999999999999</v>
      </c>
      <c r="S40" s="75">
        <v>12</v>
      </c>
      <c r="T40" s="87">
        <v>45.5</v>
      </c>
      <c r="U40" s="92">
        <v>12</v>
      </c>
      <c r="V40" s="67">
        <v>1.1000000000000001</v>
      </c>
      <c r="W40" s="75">
        <v>12</v>
      </c>
      <c r="X40" s="87">
        <v>1.83</v>
      </c>
      <c r="Y40" s="92">
        <v>12</v>
      </c>
      <c r="Z40" s="67">
        <v>3.14</v>
      </c>
      <c r="AA40" s="75">
        <v>12</v>
      </c>
      <c r="AB40" s="87">
        <v>7.53</v>
      </c>
      <c r="AC40" s="92">
        <v>12</v>
      </c>
      <c r="AD40" s="67">
        <v>5.43</v>
      </c>
      <c r="AE40" s="75">
        <v>12</v>
      </c>
      <c r="AF40" s="87">
        <v>13.14</v>
      </c>
      <c r="AG40" s="92">
        <v>12</v>
      </c>
      <c r="AH40" s="67">
        <v>15.29</v>
      </c>
      <c r="AI40" s="75">
        <v>12</v>
      </c>
      <c r="AJ40" s="98">
        <v>11.38</v>
      </c>
      <c r="AK40" s="92">
        <v>12</v>
      </c>
      <c r="AL40" s="67">
        <v>14.6713</v>
      </c>
      <c r="AM40" s="75">
        <v>12</v>
      </c>
      <c r="AN40" s="87">
        <v>23.8368</v>
      </c>
      <c r="AO40" s="92">
        <v>12</v>
      </c>
      <c r="AP40" s="67">
        <v>37.1</v>
      </c>
      <c r="AQ40" s="75">
        <v>12</v>
      </c>
      <c r="AR40" s="87">
        <v>34.08</v>
      </c>
      <c r="AS40" s="81">
        <v>12</v>
      </c>
    </row>
    <row r="41" spans="1:45" s="68" customFormat="1" ht="19.5" customHeight="1" x14ac:dyDescent="0.3">
      <c r="A41" s="112">
        <v>11</v>
      </c>
      <c r="B41" s="66">
        <v>8.8529999999999998</v>
      </c>
      <c r="C41" s="75">
        <v>11</v>
      </c>
      <c r="D41" s="87">
        <v>10.58</v>
      </c>
      <c r="E41" s="92">
        <v>11</v>
      </c>
      <c r="F41" s="67">
        <v>13.23</v>
      </c>
      <c r="G41" s="75">
        <v>11</v>
      </c>
      <c r="H41" s="87">
        <v>16.73</v>
      </c>
      <c r="I41" s="92">
        <v>11</v>
      </c>
      <c r="J41" s="67">
        <v>4.3296999999999999</v>
      </c>
      <c r="K41" s="75">
        <v>11</v>
      </c>
      <c r="L41" s="87">
        <v>10.402900000000001</v>
      </c>
      <c r="M41" s="92">
        <v>11</v>
      </c>
      <c r="N41" s="67">
        <v>12.28</v>
      </c>
      <c r="O41" s="75">
        <v>11</v>
      </c>
      <c r="P41" s="87">
        <v>14.44</v>
      </c>
      <c r="Q41" s="92">
        <v>11</v>
      </c>
      <c r="R41" s="67">
        <v>18.8</v>
      </c>
      <c r="S41" s="75">
        <v>11</v>
      </c>
      <c r="T41" s="87">
        <v>46.67</v>
      </c>
      <c r="U41" s="92">
        <v>11</v>
      </c>
      <c r="V41" s="67">
        <v>1.08</v>
      </c>
      <c r="W41" s="75">
        <v>11</v>
      </c>
      <c r="X41" s="87">
        <v>1.8</v>
      </c>
      <c r="Y41" s="92">
        <v>11</v>
      </c>
      <c r="Z41" s="67">
        <v>3.06</v>
      </c>
      <c r="AA41" s="75">
        <v>11</v>
      </c>
      <c r="AB41" s="87">
        <v>7.37</v>
      </c>
      <c r="AC41" s="92">
        <v>11</v>
      </c>
      <c r="AD41" s="67">
        <v>5.27</v>
      </c>
      <c r="AE41" s="75">
        <v>11</v>
      </c>
      <c r="AF41" s="87">
        <v>12.66</v>
      </c>
      <c r="AG41" s="92">
        <v>11</v>
      </c>
      <c r="AH41" s="67">
        <v>14.64</v>
      </c>
      <c r="AI41" s="75">
        <v>11</v>
      </c>
      <c r="AJ41" s="98">
        <v>10.89</v>
      </c>
      <c r="AK41" s="92">
        <v>11</v>
      </c>
      <c r="AL41" s="67">
        <v>14.773999999999999</v>
      </c>
      <c r="AM41" s="75">
        <v>11</v>
      </c>
      <c r="AN41" s="87">
        <v>23.978899999999999</v>
      </c>
      <c r="AO41" s="92">
        <v>11</v>
      </c>
      <c r="AP41" s="67">
        <v>37.549999999999997</v>
      </c>
      <c r="AQ41" s="75">
        <v>11</v>
      </c>
      <c r="AR41" s="87">
        <v>34.35</v>
      </c>
      <c r="AS41" s="81">
        <v>11</v>
      </c>
    </row>
    <row r="42" spans="1:45" s="68" customFormat="1" ht="19.5" customHeight="1" x14ac:dyDescent="0.3">
      <c r="A42" s="110">
        <v>10</v>
      </c>
      <c r="B42" s="107">
        <v>8.9589999999999996</v>
      </c>
      <c r="C42" s="102">
        <v>10</v>
      </c>
      <c r="D42" s="103">
        <v>10.71</v>
      </c>
      <c r="E42" s="104">
        <v>10</v>
      </c>
      <c r="F42" s="105">
        <v>13.4</v>
      </c>
      <c r="G42" s="102">
        <v>10</v>
      </c>
      <c r="H42" s="103">
        <v>16.96</v>
      </c>
      <c r="I42" s="104">
        <v>10</v>
      </c>
      <c r="J42" s="105">
        <v>4.3807999999999998</v>
      </c>
      <c r="K42" s="102">
        <v>10</v>
      </c>
      <c r="L42" s="103">
        <v>10.447699999999999</v>
      </c>
      <c r="M42" s="104">
        <v>10</v>
      </c>
      <c r="N42" s="105">
        <v>12.57</v>
      </c>
      <c r="O42" s="102">
        <v>10</v>
      </c>
      <c r="P42" s="103">
        <v>14.78</v>
      </c>
      <c r="Q42" s="104">
        <v>10</v>
      </c>
      <c r="R42" s="105">
        <v>19.2</v>
      </c>
      <c r="S42" s="102">
        <v>10</v>
      </c>
      <c r="T42" s="103">
        <v>47.84</v>
      </c>
      <c r="U42" s="104">
        <v>10</v>
      </c>
      <c r="V42" s="105">
        <v>1.06</v>
      </c>
      <c r="W42" s="102">
        <v>10</v>
      </c>
      <c r="X42" s="103">
        <v>1.77</v>
      </c>
      <c r="Y42" s="104">
        <v>10</v>
      </c>
      <c r="Z42" s="105">
        <v>2.98</v>
      </c>
      <c r="AA42" s="102">
        <v>10</v>
      </c>
      <c r="AB42" s="103">
        <v>7.21</v>
      </c>
      <c r="AC42" s="104">
        <v>10</v>
      </c>
      <c r="AD42" s="105">
        <v>5.1100000000000003</v>
      </c>
      <c r="AE42" s="102">
        <v>10</v>
      </c>
      <c r="AF42" s="103">
        <v>12.18</v>
      </c>
      <c r="AG42" s="104">
        <v>10</v>
      </c>
      <c r="AH42" s="105">
        <v>13.99</v>
      </c>
      <c r="AI42" s="102">
        <v>10</v>
      </c>
      <c r="AJ42" s="106">
        <v>10.4</v>
      </c>
      <c r="AK42" s="104">
        <v>10</v>
      </c>
      <c r="AL42" s="105">
        <v>14.8767</v>
      </c>
      <c r="AM42" s="102">
        <v>10</v>
      </c>
      <c r="AN42" s="103">
        <v>24.120999999999999</v>
      </c>
      <c r="AO42" s="104">
        <v>10</v>
      </c>
      <c r="AP42" s="105">
        <v>38</v>
      </c>
      <c r="AQ42" s="102">
        <v>10</v>
      </c>
      <c r="AR42" s="103">
        <v>34.619999999999997</v>
      </c>
      <c r="AS42" s="142">
        <v>10</v>
      </c>
    </row>
    <row r="43" spans="1:45" s="68" customFormat="1" ht="19.5" customHeight="1" x14ac:dyDescent="0.3">
      <c r="A43" s="112">
        <v>9</v>
      </c>
      <c r="B43" s="66">
        <v>9.0649999999999995</v>
      </c>
      <c r="C43" s="75">
        <v>9</v>
      </c>
      <c r="D43" s="87">
        <v>10.84</v>
      </c>
      <c r="E43" s="92">
        <v>9</v>
      </c>
      <c r="F43" s="67">
        <v>13.57</v>
      </c>
      <c r="G43" s="75">
        <v>9</v>
      </c>
      <c r="H43" s="87">
        <v>17.190000000000001</v>
      </c>
      <c r="I43" s="92">
        <v>9</v>
      </c>
      <c r="J43" s="67">
        <v>4.4318999999999997</v>
      </c>
      <c r="K43" s="75">
        <v>9</v>
      </c>
      <c r="L43" s="87">
        <v>10.4925</v>
      </c>
      <c r="M43" s="92">
        <v>9</v>
      </c>
      <c r="N43" s="67">
        <v>12.86</v>
      </c>
      <c r="O43" s="75">
        <v>9</v>
      </c>
      <c r="P43" s="87">
        <v>15.12</v>
      </c>
      <c r="Q43" s="92">
        <v>9</v>
      </c>
      <c r="R43" s="67">
        <v>19.600000000000001</v>
      </c>
      <c r="S43" s="75">
        <v>9</v>
      </c>
      <c r="T43" s="87">
        <v>49.01</v>
      </c>
      <c r="U43" s="92">
        <v>9</v>
      </c>
      <c r="V43" s="67">
        <v>1.04</v>
      </c>
      <c r="W43" s="75">
        <v>9</v>
      </c>
      <c r="X43" s="87">
        <v>1.74</v>
      </c>
      <c r="Y43" s="92">
        <v>9</v>
      </c>
      <c r="Z43" s="67">
        <v>2.9</v>
      </c>
      <c r="AA43" s="75">
        <v>9</v>
      </c>
      <c r="AB43" s="87">
        <v>7.05</v>
      </c>
      <c r="AC43" s="92">
        <v>9</v>
      </c>
      <c r="AD43" s="67">
        <v>4.95</v>
      </c>
      <c r="AE43" s="75">
        <v>9</v>
      </c>
      <c r="AF43" s="87">
        <v>11.7</v>
      </c>
      <c r="AG43" s="92">
        <v>9</v>
      </c>
      <c r="AH43" s="67">
        <v>13.34</v>
      </c>
      <c r="AI43" s="75">
        <v>9</v>
      </c>
      <c r="AJ43" s="98">
        <v>9.91</v>
      </c>
      <c r="AK43" s="92">
        <v>9</v>
      </c>
      <c r="AL43" s="67">
        <v>14.9794</v>
      </c>
      <c r="AM43" s="75">
        <v>9</v>
      </c>
      <c r="AN43" s="87">
        <v>24.263100000000001</v>
      </c>
      <c r="AO43" s="92">
        <v>9</v>
      </c>
      <c r="AP43" s="67">
        <v>38.450000000000003</v>
      </c>
      <c r="AQ43" s="75">
        <v>9</v>
      </c>
      <c r="AR43" s="87">
        <v>34.89</v>
      </c>
      <c r="AS43" s="81">
        <v>9</v>
      </c>
    </row>
    <row r="44" spans="1:45" s="68" customFormat="1" ht="19.5" customHeight="1" x14ac:dyDescent="0.3">
      <c r="A44" s="112">
        <v>8</v>
      </c>
      <c r="B44" s="66">
        <v>9.1709999999999994</v>
      </c>
      <c r="C44" s="75">
        <v>8</v>
      </c>
      <c r="D44" s="87">
        <v>10.97</v>
      </c>
      <c r="E44" s="92">
        <v>8</v>
      </c>
      <c r="F44" s="67">
        <v>13.74</v>
      </c>
      <c r="G44" s="75">
        <v>8</v>
      </c>
      <c r="H44" s="87">
        <v>17.420000000000002</v>
      </c>
      <c r="I44" s="92">
        <v>8</v>
      </c>
      <c r="J44" s="67">
        <v>4.4829999999999997</v>
      </c>
      <c r="K44" s="75">
        <v>8</v>
      </c>
      <c r="L44" s="87">
        <v>10.5373</v>
      </c>
      <c r="M44" s="92">
        <v>8</v>
      </c>
      <c r="N44" s="67">
        <v>13.15</v>
      </c>
      <c r="O44" s="75">
        <v>8</v>
      </c>
      <c r="P44" s="87">
        <v>15.46</v>
      </c>
      <c r="Q44" s="92">
        <v>8</v>
      </c>
      <c r="R44" s="67">
        <v>20</v>
      </c>
      <c r="S44" s="75">
        <v>8</v>
      </c>
      <c r="T44" s="87">
        <v>50.18</v>
      </c>
      <c r="U44" s="92">
        <v>8</v>
      </c>
      <c r="V44" s="67">
        <v>1.02</v>
      </c>
      <c r="W44" s="75">
        <v>8</v>
      </c>
      <c r="X44" s="87">
        <v>1.71</v>
      </c>
      <c r="Y44" s="92">
        <v>8</v>
      </c>
      <c r="Z44" s="67">
        <v>2.82</v>
      </c>
      <c r="AA44" s="75">
        <v>8</v>
      </c>
      <c r="AB44" s="87">
        <v>6.89</v>
      </c>
      <c r="AC44" s="92">
        <v>8</v>
      </c>
      <c r="AD44" s="67">
        <v>4.79</v>
      </c>
      <c r="AE44" s="75">
        <v>8</v>
      </c>
      <c r="AF44" s="87">
        <v>11.22</v>
      </c>
      <c r="AG44" s="92">
        <v>8</v>
      </c>
      <c r="AH44" s="67">
        <v>12.69</v>
      </c>
      <c r="AI44" s="75">
        <v>8</v>
      </c>
      <c r="AJ44" s="98">
        <v>9.42</v>
      </c>
      <c r="AK44" s="92">
        <v>8</v>
      </c>
      <c r="AL44" s="67">
        <v>15.082100000000001</v>
      </c>
      <c r="AM44" s="75">
        <v>8</v>
      </c>
      <c r="AN44" s="87">
        <v>24.405200000000001</v>
      </c>
      <c r="AO44" s="92">
        <v>8</v>
      </c>
      <c r="AP44" s="67">
        <v>38.9</v>
      </c>
      <c r="AQ44" s="75">
        <v>8</v>
      </c>
      <c r="AR44" s="87">
        <v>35.159999999999997</v>
      </c>
      <c r="AS44" s="81">
        <v>8</v>
      </c>
    </row>
    <row r="45" spans="1:45" s="68" customFormat="1" ht="19.5" customHeight="1" x14ac:dyDescent="0.3">
      <c r="A45" s="112">
        <v>7</v>
      </c>
      <c r="B45" s="66">
        <v>9.2769999999999992</v>
      </c>
      <c r="C45" s="75">
        <v>7</v>
      </c>
      <c r="D45" s="87">
        <v>11.1</v>
      </c>
      <c r="E45" s="92">
        <v>7</v>
      </c>
      <c r="F45" s="67">
        <v>13.91</v>
      </c>
      <c r="G45" s="75">
        <v>7</v>
      </c>
      <c r="H45" s="87">
        <v>17.649999999999999</v>
      </c>
      <c r="I45" s="92">
        <v>7</v>
      </c>
      <c r="J45" s="67">
        <v>4.5340999999999996</v>
      </c>
      <c r="K45" s="75">
        <v>7</v>
      </c>
      <c r="L45" s="87">
        <v>10.582100000000001</v>
      </c>
      <c r="M45" s="92">
        <v>7</v>
      </c>
      <c r="N45" s="67">
        <v>13.44</v>
      </c>
      <c r="O45" s="75">
        <v>7</v>
      </c>
      <c r="P45" s="87">
        <v>15.8</v>
      </c>
      <c r="Q45" s="92">
        <v>7</v>
      </c>
      <c r="R45" s="67">
        <v>20.399999999999999</v>
      </c>
      <c r="S45" s="75">
        <v>7</v>
      </c>
      <c r="T45" s="87">
        <v>51.35</v>
      </c>
      <c r="U45" s="92">
        <v>7</v>
      </c>
      <c r="V45" s="67">
        <v>1</v>
      </c>
      <c r="W45" s="75">
        <v>7</v>
      </c>
      <c r="X45" s="87">
        <v>1.68</v>
      </c>
      <c r="Y45" s="92">
        <v>7</v>
      </c>
      <c r="Z45" s="67">
        <v>2.74</v>
      </c>
      <c r="AA45" s="75">
        <v>7</v>
      </c>
      <c r="AB45" s="87">
        <v>6.73</v>
      </c>
      <c r="AC45" s="92">
        <v>7</v>
      </c>
      <c r="AD45" s="67">
        <v>4.63</v>
      </c>
      <c r="AE45" s="75">
        <v>7</v>
      </c>
      <c r="AF45" s="87">
        <v>10.74</v>
      </c>
      <c r="AG45" s="92">
        <v>7</v>
      </c>
      <c r="AH45" s="67">
        <v>12.04</v>
      </c>
      <c r="AI45" s="75">
        <v>7</v>
      </c>
      <c r="AJ45" s="98">
        <v>8.93</v>
      </c>
      <c r="AK45" s="92">
        <v>7</v>
      </c>
      <c r="AL45" s="67">
        <v>15.184799999999999</v>
      </c>
      <c r="AM45" s="75">
        <v>7</v>
      </c>
      <c r="AN45" s="87">
        <v>24.5473</v>
      </c>
      <c r="AO45" s="92">
        <v>7</v>
      </c>
      <c r="AP45" s="67">
        <v>39.35</v>
      </c>
      <c r="AQ45" s="75">
        <v>7</v>
      </c>
      <c r="AR45" s="87">
        <v>35.43</v>
      </c>
      <c r="AS45" s="81">
        <v>7</v>
      </c>
    </row>
    <row r="46" spans="1:45" s="68" customFormat="1" ht="19.5" customHeight="1" x14ac:dyDescent="0.3">
      <c r="A46" s="112">
        <v>6</v>
      </c>
      <c r="B46" s="66">
        <v>9.3829999999999991</v>
      </c>
      <c r="C46" s="75">
        <v>6</v>
      </c>
      <c r="D46" s="87">
        <v>11.23</v>
      </c>
      <c r="E46" s="92">
        <v>6</v>
      </c>
      <c r="F46" s="67">
        <v>14.08</v>
      </c>
      <c r="G46" s="75">
        <v>6</v>
      </c>
      <c r="H46" s="87">
        <v>17.88</v>
      </c>
      <c r="I46" s="92">
        <v>6</v>
      </c>
      <c r="J46" s="67">
        <v>4.5852000000000004</v>
      </c>
      <c r="K46" s="75">
        <v>6</v>
      </c>
      <c r="L46" s="87">
        <v>10.626899999999999</v>
      </c>
      <c r="M46" s="92">
        <v>6</v>
      </c>
      <c r="N46" s="67">
        <v>13.73</v>
      </c>
      <c r="O46" s="75">
        <v>6</v>
      </c>
      <c r="P46" s="87">
        <v>16.14</v>
      </c>
      <c r="Q46" s="92">
        <v>6</v>
      </c>
      <c r="R46" s="67">
        <v>20.8</v>
      </c>
      <c r="S46" s="75">
        <v>6</v>
      </c>
      <c r="T46" s="87">
        <v>52.52</v>
      </c>
      <c r="U46" s="92">
        <v>6</v>
      </c>
      <c r="V46" s="67">
        <v>0.98</v>
      </c>
      <c r="W46" s="75">
        <v>6</v>
      </c>
      <c r="X46" s="87">
        <v>1.65</v>
      </c>
      <c r="Y46" s="92">
        <v>6</v>
      </c>
      <c r="Z46" s="67">
        <v>2.66</v>
      </c>
      <c r="AA46" s="75">
        <v>6</v>
      </c>
      <c r="AB46" s="87">
        <v>6.57</v>
      </c>
      <c r="AC46" s="92">
        <v>6</v>
      </c>
      <c r="AD46" s="67">
        <v>4.47</v>
      </c>
      <c r="AE46" s="75">
        <v>6</v>
      </c>
      <c r="AF46" s="87">
        <v>10.26</v>
      </c>
      <c r="AG46" s="92">
        <v>6</v>
      </c>
      <c r="AH46" s="67">
        <v>11.39</v>
      </c>
      <c r="AI46" s="75">
        <v>6</v>
      </c>
      <c r="AJ46" s="98">
        <v>8.44</v>
      </c>
      <c r="AK46" s="92">
        <v>6</v>
      </c>
      <c r="AL46" s="67">
        <v>15.2875</v>
      </c>
      <c r="AM46" s="75">
        <v>6</v>
      </c>
      <c r="AN46" s="87">
        <v>24.689399999999999</v>
      </c>
      <c r="AO46" s="92">
        <v>6</v>
      </c>
      <c r="AP46" s="67">
        <v>39.799999999999997</v>
      </c>
      <c r="AQ46" s="75">
        <v>6</v>
      </c>
      <c r="AR46" s="87">
        <v>35.700000000000003</v>
      </c>
      <c r="AS46" s="81">
        <v>6</v>
      </c>
    </row>
    <row r="47" spans="1:45" s="68" customFormat="1" ht="19.5" customHeight="1" x14ac:dyDescent="0.3">
      <c r="A47" s="110">
        <v>5</v>
      </c>
      <c r="B47" s="107">
        <v>9.4890000000000008</v>
      </c>
      <c r="C47" s="102">
        <v>5</v>
      </c>
      <c r="D47" s="103">
        <v>11.36</v>
      </c>
      <c r="E47" s="104">
        <v>5</v>
      </c>
      <c r="F47" s="105">
        <v>14.25</v>
      </c>
      <c r="G47" s="102">
        <v>5</v>
      </c>
      <c r="H47" s="103">
        <v>18.11</v>
      </c>
      <c r="I47" s="104">
        <v>5</v>
      </c>
      <c r="J47" s="105">
        <v>4.6363000000000003</v>
      </c>
      <c r="K47" s="102">
        <v>5</v>
      </c>
      <c r="L47" s="103">
        <v>10.6717</v>
      </c>
      <c r="M47" s="104">
        <v>5</v>
      </c>
      <c r="N47" s="105">
        <v>14.02</v>
      </c>
      <c r="O47" s="102">
        <v>5</v>
      </c>
      <c r="P47" s="103">
        <v>16.48</v>
      </c>
      <c r="Q47" s="104">
        <v>5</v>
      </c>
      <c r="R47" s="105">
        <v>21.2</v>
      </c>
      <c r="S47" s="102">
        <v>5</v>
      </c>
      <c r="T47" s="103">
        <v>53.69</v>
      </c>
      <c r="U47" s="104">
        <v>5</v>
      </c>
      <c r="V47" s="105">
        <v>0.96</v>
      </c>
      <c r="W47" s="102">
        <v>5</v>
      </c>
      <c r="X47" s="103">
        <v>1.62</v>
      </c>
      <c r="Y47" s="104">
        <v>5</v>
      </c>
      <c r="Z47" s="105">
        <v>2.58</v>
      </c>
      <c r="AA47" s="102">
        <v>5</v>
      </c>
      <c r="AB47" s="103">
        <v>6.41</v>
      </c>
      <c r="AC47" s="104">
        <v>5</v>
      </c>
      <c r="AD47" s="105">
        <v>4.3099999999999996</v>
      </c>
      <c r="AE47" s="102">
        <v>5</v>
      </c>
      <c r="AF47" s="103">
        <v>9.7799999999999994</v>
      </c>
      <c r="AG47" s="104">
        <v>5</v>
      </c>
      <c r="AH47" s="105">
        <v>10.74</v>
      </c>
      <c r="AI47" s="102">
        <v>5</v>
      </c>
      <c r="AJ47" s="106">
        <v>7.95</v>
      </c>
      <c r="AK47" s="104">
        <v>5</v>
      </c>
      <c r="AL47" s="105">
        <v>15.3902</v>
      </c>
      <c r="AM47" s="102">
        <v>5</v>
      </c>
      <c r="AN47" s="103">
        <v>24.831499999999998</v>
      </c>
      <c r="AO47" s="104">
        <v>5</v>
      </c>
      <c r="AP47" s="105">
        <v>40.25</v>
      </c>
      <c r="AQ47" s="102">
        <v>5</v>
      </c>
      <c r="AR47" s="103">
        <v>35.97</v>
      </c>
      <c r="AS47" s="142">
        <v>5</v>
      </c>
    </row>
    <row r="48" spans="1:45" s="68" customFormat="1" ht="19.5" customHeight="1" x14ac:dyDescent="0.3">
      <c r="A48" s="112">
        <v>4</v>
      </c>
      <c r="B48" s="66">
        <v>9.5950000000000006</v>
      </c>
      <c r="C48" s="75">
        <v>4</v>
      </c>
      <c r="D48" s="87">
        <v>11.49</v>
      </c>
      <c r="E48" s="92">
        <v>4</v>
      </c>
      <c r="F48" s="67">
        <v>14.42</v>
      </c>
      <c r="G48" s="75">
        <v>4</v>
      </c>
      <c r="H48" s="87">
        <v>18.34</v>
      </c>
      <c r="I48" s="92">
        <v>4</v>
      </c>
      <c r="J48" s="67">
        <v>4.6874000000000002</v>
      </c>
      <c r="K48" s="75">
        <v>4</v>
      </c>
      <c r="L48" s="87">
        <v>10.7165</v>
      </c>
      <c r="M48" s="92">
        <v>4</v>
      </c>
      <c r="N48" s="67">
        <v>14.31</v>
      </c>
      <c r="O48" s="75">
        <v>4</v>
      </c>
      <c r="P48" s="87">
        <v>16.82</v>
      </c>
      <c r="Q48" s="92">
        <v>4</v>
      </c>
      <c r="R48" s="67">
        <v>21.6</v>
      </c>
      <c r="S48" s="75">
        <v>4</v>
      </c>
      <c r="T48" s="87">
        <v>54.86</v>
      </c>
      <c r="U48" s="92">
        <v>4</v>
      </c>
      <c r="V48" s="67">
        <v>0.94</v>
      </c>
      <c r="W48" s="75">
        <v>4</v>
      </c>
      <c r="X48" s="87">
        <v>1.59</v>
      </c>
      <c r="Y48" s="92">
        <v>4</v>
      </c>
      <c r="Z48" s="67">
        <v>2.5</v>
      </c>
      <c r="AA48" s="75">
        <v>4</v>
      </c>
      <c r="AB48" s="87">
        <v>6.25</v>
      </c>
      <c r="AC48" s="92">
        <v>4</v>
      </c>
      <c r="AD48" s="67">
        <v>4.1500000000000004</v>
      </c>
      <c r="AE48" s="75">
        <v>4</v>
      </c>
      <c r="AF48" s="87">
        <v>9.2999999999999901</v>
      </c>
      <c r="AG48" s="92">
        <v>4</v>
      </c>
      <c r="AH48" s="67">
        <v>10.09</v>
      </c>
      <c r="AI48" s="75">
        <v>4</v>
      </c>
      <c r="AJ48" s="98">
        <v>7.46</v>
      </c>
      <c r="AK48" s="92">
        <v>4</v>
      </c>
      <c r="AL48" s="67">
        <v>15.492900000000001</v>
      </c>
      <c r="AM48" s="75">
        <v>4</v>
      </c>
      <c r="AN48" s="87">
        <v>24.973600000000001</v>
      </c>
      <c r="AO48" s="92">
        <v>4</v>
      </c>
      <c r="AP48" s="67">
        <v>40.700000000000003</v>
      </c>
      <c r="AQ48" s="75">
        <v>4</v>
      </c>
      <c r="AR48" s="87">
        <v>36.24</v>
      </c>
      <c r="AS48" s="81">
        <v>4</v>
      </c>
    </row>
    <row r="49" spans="1:45" s="68" customFormat="1" ht="19.5" customHeight="1" x14ac:dyDescent="0.3">
      <c r="A49" s="112">
        <v>3</v>
      </c>
      <c r="B49" s="66">
        <v>9.7010000000000005</v>
      </c>
      <c r="C49" s="75">
        <v>3</v>
      </c>
      <c r="D49" s="87">
        <v>11.62</v>
      </c>
      <c r="E49" s="92">
        <v>3</v>
      </c>
      <c r="F49" s="67">
        <v>14.59</v>
      </c>
      <c r="G49" s="75">
        <v>3</v>
      </c>
      <c r="H49" s="87">
        <v>18.57</v>
      </c>
      <c r="I49" s="92">
        <v>3</v>
      </c>
      <c r="J49" s="67">
        <v>4.7385000000000002</v>
      </c>
      <c r="K49" s="75">
        <v>3</v>
      </c>
      <c r="L49" s="87">
        <v>10.7613</v>
      </c>
      <c r="M49" s="92">
        <v>3</v>
      </c>
      <c r="N49" s="67">
        <v>14.6</v>
      </c>
      <c r="O49" s="75">
        <v>3</v>
      </c>
      <c r="P49" s="87">
        <v>17.16</v>
      </c>
      <c r="Q49" s="92">
        <v>3</v>
      </c>
      <c r="R49" s="67">
        <v>22</v>
      </c>
      <c r="S49" s="75">
        <v>3</v>
      </c>
      <c r="T49" s="87">
        <v>56.03</v>
      </c>
      <c r="U49" s="92">
        <v>3</v>
      </c>
      <c r="V49" s="67">
        <v>0.92</v>
      </c>
      <c r="W49" s="75">
        <v>3</v>
      </c>
      <c r="X49" s="87">
        <v>1.56</v>
      </c>
      <c r="Y49" s="92">
        <v>3</v>
      </c>
      <c r="Z49" s="67">
        <v>2.42</v>
      </c>
      <c r="AA49" s="75">
        <v>3</v>
      </c>
      <c r="AB49" s="87">
        <v>6.09</v>
      </c>
      <c r="AC49" s="92">
        <v>3</v>
      </c>
      <c r="AD49" s="67">
        <v>3.99</v>
      </c>
      <c r="AE49" s="75">
        <v>3</v>
      </c>
      <c r="AF49" s="87">
        <v>8.8199999999999896</v>
      </c>
      <c r="AG49" s="92">
        <v>3</v>
      </c>
      <c r="AH49" s="67">
        <v>9.4399999999999693</v>
      </c>
      <c r="AI49" s="75">
        <v>3</v>
      </c>
      <c r="AJ49" s="98">
        <v>6.97</v>
      </c>
      <c r="AK49" s="92">
        <v>3</v>
      </c>
      <c r="AL49" s="67">
        <v>15.595599999999999</v>
      </c>
      <c r="AM49" s="75">
        <v>3</v>
      </c>
      <c r="AN49" s="87">
        <v>25.1157</v>
      </c>
      <c r="AO49" s="92">
        <v>3</v>
      </c>
      <c r="AP49" s="67">
        <v>41.15</v>
      </c>
      <c r="AQ49" s="75">
        <v>3</v>
      </c>
      <c r="AR49" s="87">
        <v>36.51</v>
      </c>
      <c r="AS49" s="81">
        <v>3</v>
      </c>
    </row>
    <row r="50" spans="1:45" s="68" customFormat="1" ht="19.5" customHeight="1" x14ac:dyDescent="0.3">
      <c r="A50" s="112">
        <v>2</v>
      </c>
      <c r="B50" s="66">
        <v>9.8070000000000004</v>
      </c>
      <c r="C50" s="75">
        <v>2</v>
      </c>
      <c r="D50" s="87">
        <v>11.75</v>
      </c>
      <c r="E50" s="92">
        <v>2</v>
      </c>
      <c r="F50" s="67">
        <v>14.76</v>
      </c>
      <c r="G50" s="75">
        <v>2</v>
      </c>
      <c r="H50" s="87">
        <v>18.8</v>
      </c>
      <c r="I50" s="92">
        <v>2</v>
      </c>
      <c r="J50" s="67">
        <v>4.7896000000000001</v>
      </c>
      <c r="K50" s="75">
        <v>2</v>
      </c>
      <c r="L50" s="87">
        <v>10.806100000000001</v>
      </c>
      <c r="M50" s="92">
        <v>2</v>
      </c>
      <c r="N50" s="67">
        <v>14.89</v>
      </c>
      <c r="O50" s="75">
        <v>2</v>
      </c>
      <c r="P50" s="87">
        <v>17.5</v>
      </c>
      <c r="Q50" s="92">
        <v>2</v>
      </c>
      <c r="R50" s="67">
        <v>22.4</v>
      </c>
      <c r="S50" s="75">
        <v>2</v>
      </c>
      <c r="T50" s="87">
        <v>57.2</v>
      </c>
      <c r="U50" s="92">
        <v>2</v>
      </c>
      <c r="V50" s="67">
        <v>0.9</v>
      </c>
      <c r="W50" s="75">
        <v>2</v>
      </c>
      <c r="X50" s="87">
        <v>1.53</v>
      </c>
      <c r="Y50" s="92">
        <v>2</v>
      </c>
      <c r="Z50" s="67">
        <v>2.34</v>
      </c>
      <c r="AA50" s="75">
        <v>2</v>
      </c>
      <c r="AB50" s="87">
        <v>5.93</v>
      </c>
      <c r="AC50" s="92">
        <v>2</v>
      </c>
      <c r="AD50" s="67">
        <v>3.83</v>
      </c>
      <c r="AE50" s="75">
        <v>2</v>
      </c>
      <c r="AF50" s="87">
        <v>8.3399999999999892</v>
      </c>
      <c r="AG50" s="92">
        <v>2</v>
      </c>
      <c r="AH50" s="67">
        <v>8.7899999999999707</v>
      </c>
      <c r="AI50" s="75">
        <v>2</v>
      </c>
      <c r="AJ50" s="98">
        <v>6.48</v>
      </c>
      <c r="AK50" s="92">
        <v>2</v>
      </c>
      <c r="AL50" s="67">
        <v>15.6983</v>
      </c>
      <c r="AM50" s="75">
        <v>2</v>
      </c>
      <c r="AN50" s="87">
        <v>25.2578</v>
      </c>
      <c r="AO50" s="92">
        <v>2</v>
      </c>
      <c r="AP50" s="67">
        <v>41.6</v>
      </c>
      <c r="AQ50" s="75">
        <v>2</v>
      </c>
      <c r="AR50" s="87">
        <v>36.78</v>
      </c>
      <c r="AS50" s="81">
        <v>2</v>
      </c>
    </row>
    <row r="51" spans="1:45" s="68" customFormat="1" ht="19.5" customHeight="1" x14ac:dyDescent="0.3">
      <c r="A51" s="112">
        <v>1</v>
      </c>
      <c r="B51" s="66">
        <v>9.9130000000000003</v>
      </c>
      <c r="C51" s="75">
        <v>1</v>
      </c>
      <c r="D51" s="87">
        <v>11.88</v>
      </c>
      <c r="E51" s="92">
        <v>1</v>
      </c>
      <c r="F51" s="67">
        <v>14.93</v>
      </c>
      <c r="G51" s="75">
        <v>1</v>
      </c>
      <c r="H51" s="87">
        <v>19.03</v>
      </c>
      <c r="I51" s="92">
        <v>1</v>
      </c>
      <c r="J51" s="67">
        <v>4.8407</v>
      </c>
      <c r="K51" s="75">
        <v>1</v>
      </c>
      <c r="L51" s="87">
        <v>10.850899999999999</v>
      </c>
      <c r="M51" s="92">
        <v>1</v>
      </c>
      <c r="N51" s="67">
        <v>15.18</v>
      </c>
      <c r="O51" s="75">
        <v>1</v>
      </c>
      <c r="P51" s="87">
        <v>17.84</v>
      </c>
      <c r="Q51" s="92">
        <v>1</v>
      </c>
      <c r="R51" s="67">
        <v>22.8</v>
      </c>
      <c r="S51" s="75">
        <v>1</v>
      </c>
      <c r="T51" s="87">
        <v>58.37</v>
      </c>
      <c r="U51" s="92">
        <v>1</v>
      </c>
      <c r="V51" s="67">
        <v>0.88</v>
      </c>
      <c r="W51" s="75">
        <v>1</v>
      </c>
      <c r="X51" s="87">
        <v>1.5</v>
      </c>
      <c r="Y51" s="92">
        <v>1</v>
      </c>
      <c r="Z51" s="67">
        <v>2.2599999999999998</v>
      </c>
      <c r="AA51" s="75">
        <v>1</v>
      </c>
      <c r="AB51" s="87">
        <v>5.77</v>
      </c>
      <c r="AC51" s="92">
        <v>1</v>
      </c>
      <c r="AD51" s="67">
        <v>3.67</v>
      </c>
      <c r="AE51" s="75">
        <v>1</v>
      </c>
      <c r="AF51" s="87">
        <v>7.8599999999999897</v>
      </c>
      <c r="AG51" s="92">
        <v>1</v>
      </c>
      <c r="AH51" s="67">
        <v>8.1399999999999704</v>
      </c>
      <c r="AI51" s="75">
        <v>1</v>
      </c>
      <c r="AJ51" s="98">
        <v>5.99</v>
      </c>
      <c r="AK51" s="92">
        <v>1</v>
      </c>
      <c r="AL51" s="67">
        <v>15.801</v>
      </c>
      <c r="AM51" s="75">
        <v>1</v>
      </c>
      <c r="AN51" s="87">
        <v>25.399899999999999</v>
      </c>
      <c r="AO51" s="92">
        <v>1</v>
      </c>
      <c r="AP51" s="67">
        <v>42.05</v>
      </c>
      <c r="AQ51" s="75">
        <v>1</v>
      </c>
      <c r="AR51" s="87">
        <v>37.049999999999997</v>
      </c>
      <c r="AS51" s="81">
        <v>1</v>
      </c>
    </row>
    <row r="52" spans="1:45" s="68" customFormat="1" ht="19.5" customHeight="1" thickBot="1" x14ac:dyDescent="0.35">
      <c r="A52" s="113">
        <v>0</v>
      </c>
      <c r="B52" s="69">
        <v>10.019</v>
      </c>
      <c r="C52" s="76">
        <v>0</v>
      </c>
      <c r="D52" s="88">
        <v>12.01</v>
      </c>
      <c r="E52" s="93">
        <v>0</v>
      </c>
      <c r="F52" s="70">
        <v>15.1</v>
      </c>
      <c r="G52" s="76">
        <v>0</v>
      </c>
      <c r="H52" s="88">
        <v>19.260000000000002</v>
      </c>
      <c r="I52" s="93">
        <v>0</v>
      </c>
      <c r="J52" s="70">
        <v>4.8917999999999999</v>
      </c>
      <c r="K52" s="76">
        <v>0</v>
      </c>
      <c r="L52" s="88">
        <v>10.8957</v>
      </c>
      <c r="M52" s="93">
        <v>0</v>
      </c>
      <c r="N52" s="70">
        <v>15.47</v>
      </c>
      <c r="O52" s="76">
        <v>0</v>
      </c>
      <c r="P52" s="88">
        <v>18.18</v>
      </c>
      <c r="Q52" s="93">
        <v>0</v>
      </c>
      <c r="R52" s="70">
        <v>23.2</v>
      </c>
      <c r="S52" s="76">
        <v>0</v>
      </c>
      <c r="T52" s="88">
        <v>59.54</v>
      </c>
      <c r="U52" s="93">
        <v>0</v>
      </c>
      <c r="V52" s="70">
        <v>0.86</v>
      </c>
      <c r="W52" s="76">
        <v>0</v>
      </c>
      <c r="X52" s="88">
        <v>1.47</v>
      </c>
      <c r="Y52" s="93">
        <v>0</v>
      </c>
      <c r="Z52" s="70">
        <v>2.1800000000000002</v>
      </c>
      <c r="AA52" s="76">
        <v>0</v>
      </c>
      <c r="AB52" s="88">
        <v>5.61</v>
      </c>
      <c r="AC52" s="93">
        <v>0</v>
      </c>
      <c r="AD52" s="70">
        <v>3.51</v>
      </c>
      <c r="AE52" s="76">
        <v>0</v>
      </c>
      <c r="AF52" s="88">
        <v>7.3799999999999901</v>
      </c>
      <c r="AG52" s="93">
        <v>0</v>
      </c>
      <c r="AH52" s="70">
        <v>7.49</v>
      </c>
      <c r="AI52" s="76">
        <v>0</v>
      </c>
      <c r="AJ52" s="99">
        <v>5.5</v>
      </c>
      <c r="AK52" s="93">
        <v>0</v>
      </c>
      <c r="AL52" s="70">
        <v>15.903700000000001</v>
      </c>
      <c r="AM52" s="76">
        <v>0</v>
      </c>
      <c r="AN52" s="88">
        <v>25.542000000000002</v>
      </c>
      <c r="AO52" s="93">
        <v>0</v>
      </c>
      <c r="AP52" s="70">
        <v>42.5</v>
      </c>
      <c r="AQ52" s="76">
        <v>0</v>
      </c>
      <c r="AR52" s="88">
        <v>37.3200000000001</v>
      </c>
      <c r="AS52" s="82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U283"/>
  <sheetViews>
    <sheetView showGridLines="0" showZeros="0" zoomScale="80" zoomScaleNormal="80" workbookViewId="0">
      <pane xSplit="1" ySplit="2" topLeftCell="F3" activePane="bottomRight" state="frozen"/>
      <selection pane="topRight" activeCell="B1" sqref="B1"/>
      <selection pane="bottomLeft" activeCell="A5" sqref="A5"/>
      <selection pane="bottomRight" activeCell="AA4" sqref="AA4"/>
    </sheetView>
  </sheetViews>
  <sheetFormatPr baseColWidth="10" defaultColWidth="11.44140625" defaultRowHeight="15.6" x14ac:dyDescent="0.3"/>
  <cols>
    <col min="1" max="1" width="19.6640625" style="1" customWidth="1"/>
    <col min="2" max="2" width="11.44140625" style="39"/>
    <col min="3" max="3" width="4.88671875" style="1" customWidth="1"/>
    <col min="4" max="4" width="11.44140625" style="39"/>
    <col min="5" max="5" width="4.88671875" style="1" customWidth="1"/>
    <col min="6" max="6" width="11.44140625" style="39"/>
    <col min="7" max="7" width="4.88671875" style="1" customWidth="1"/>
    <col min="8" max="8" width="11.44140625" style="39"/>
    <col min="9" max="9" width="4.88671875" style="1" customWidth="1"/>
    <col min="10" max="10" width="11.44140625" style="39"/>
    <col min="11" max="11" width="4.88671875" style="1" customWidth="1"/>
    <col min="12" max="12" width="11.44140625" style="39"/>
    <col min="13" max="13" width="4.88671875" style="1" customWidth="1"/>
    <col min="14" max="14" width="11.44140625" style="1"/>
    <col min="15" max="15" width="4.88671875" style="1" customWidth="1"/>
    <col min="16" max="16" width="11.44140625" style="1"/>
    <col min="17" max="17" width="4.88671875" style="1" customWidth="1"/>
    <col min="18" max="18" width="11.44140625" style="1"/>
    <col min="19" max="19" width="4.88671875" style="1" customWidth="1"/>
    <col min="20" max="20" width="11.44140625" style="1"/>
    <col min="21" max="21" width="4.88671875" style="1" customWidth="1"/>
    <col min="22" max="22" width="11.44140625" style="1"/>
    <col min="23" max="23" width="4.88671875" style="1" customWidth="1"/>
    <col min="24" max="24" width="11.44140625" style="1"/>
    <col min="25" max="25" width="4.88671875" style="1" customWidth="1"/>
    <col min="26" max="26" width="11.44140625" style="1"/>
    <col min="27" max="27" width="4.88671875" style="1" customWidth="1"/>
    <col min="28" max="28" width="11.44140625" style="1"/>
    <col min="29" max="29" width="4.88671875" style="1" customWidth="1"/>
    <col min="30" max="30" width="11.44140625" style="1"/>
    <col min="31" max="31" width="4.88671875" style="1" customWidth="1"/>
    <col min="32" max="32" width="11.44140625" style="1"/>
    <col min="33" max="33" width="4.88671875" style="1" customWidth="1"/>
    <col min="34" max="34" width="11.44140625" style="1"/>
    <col min="35" max="35" width="4.88671875" style="1" customWidth="1"/>
    <col min="36" max="36" width="11.44140625" style="1"/>
    <col min="37" max="37" width="4.88671875" style="1" customWidth="1"/>
    <col min="38" max="38" width="11.44140625" style="1"/>
    <col min="39" max="39" width="4.88671875" style="1" customWidth="1"/>
    <col min="40" max="40" width="11.44140625" style="1"/>
    <col min="41" max="41" width="4.88671875" style="1" customWidth="1"/>
    <col min="42" max="42" width="11.44140625" style="1"/>
    <col min="43" max="43" width="4.88671875" style="1" customWidth="1"/>
    <col min="44" max="44" width="11.44140625" style="1"/>
    <col min="45" max="45" width="4.88671875" style="1" customWidth="1"/>
    <col min="46" max="46" width="11.44140625" style="44"/>
    <col min="47" max="47" width="19.6640625" style="1" customWidth="1"/>
    <col min="48" max="16384" width="11.44140625" style="1"/>
  </cols>
  <sheetData>
    <row r="1" spans="1:47" ht="65.25" customHeight="1" thickBot="1" x14ac:dyDescent="0.35">
      <c r="A1" s="136">
        <v>43244</v>
      </c>
      <c r="B1" s="55" t="s">
        <v>34</v>
      </c>
      <c r="C1" s="56" t="s">
        <v>28</v>
      </c>
      <c r="D1" s="55" t="s">
        <v>95</v>
      </c>
      <c r="E1" s="56" t="s">
        <v>28</v>
      </c>
      <c r="F1" s="55" t="s">
        <v>35</v>
      </c>
      <c r="G1" s="56" t="s">
        <v>28</v>
      </c>
      <c r="H1" s="55" t="s">
        <v>0</v>
      </c>
      <c r="I1" s="56" t="s">
        <v>28</v>
      </c>
      <c r="J1" s="55" t="s">
        <v>36</v>
      </c>
      <c r="K1" s="56" t="s">
        <v>28</v>
      </c>
      <c r="L1" s="55" t="s">
        <v>37</v>
      </c>
      <c r="M1" s="56" t="s">
        <v>28</v>
      </c>
      <c r="N1" s="55" t="s">
        <v>93</v>
      </c>
      <c r="O1" s="56" t="s">
        <v>28</v>
      </c>
      <c r="P1" s="55" t="s">
        <v>38</v>
      </c>
      <c r="Q1" s="56" t="s">
        <v>28</v>
      </c>
      <c r="R1" s="55" t="s">
        <v>16</v>
      </c>
      <c r="S1" s="56" t="s">
        <v>28</v>
      </c>
      <c r="T1" s="55" t="s">
        <v>93</v>
      </c>
      <c r="U1" s="56" t="s">
        <v>28</v>
      </c>
      <c r="V1" s="55" t="s">
        <v>94</v>
      </c>
      <c r="W1" s="56" t="s">
        <v>28</v>
      </c>
      <c r="X1" s="55" t="s">
        <v>2</v>
      </c>
      <c r="Y1" s="56" t="s">
        <v>28</v>
      </c>
      <c r="Z1" s="55" t="s">
        <v>3</v>
      </c>
      <c r="AA1" s="56" t="s">
        <v>28</v>
      </c>
      <c r="AB1" s="55" t="s">
        <v>17</v>
      </c>
      <c r="AC1" s="56" t="s">
        <v>28</v>
      </c>
      <c r="AD1" s="55" t="s">
        <v>18</v>
      </c>
      <c r="AE1" s="56" t="s">
        <v>28</v>
      </c>
      <c r="AF1" s="55" t="s">
        <v>31</v>
      </c>
      <c r="AG1" s="56" t="s">
        <v>28</v>
      </c>
      <c r="AH1" s="55" t="s">
        <v>32</v>
      </c>
      <c r="AI1" s="56" t="s">
        <v>28</v>
      </c>
      <c r="AJ1" s="55" t="s">
        <v>22</v>
      </c>
      <c r="AK1" s="56" t="s">
        <v>28</v>
      </c>
      <c r="AL1" s="55" t="s">
        <v>23</v>
      </c>
      <c r="AM1" s="56" t="s">
        <v>28</v>
      </c>
      <c r="AN1" s="55" t="s">
        <v>24</v>
      </c>
      <c r="AO1" s="56" t="s">
        <v>28</v>
      </c>
      <c r="AP1" s="55" t="s">
        <v>25</v>
      </c>
      <c r="AQ1" s="56" t="s">
        <v>28</v>
      </c>
      <c r="AR1" s="55" t="s">
        <v>26</v>
      </c>
      <c r="AS1" s="56" t="s">
        <v>28</v>
      </c>
      <c r="AT1" s="124" t="s">
        <v>28</v>
      </c>
      <c r="AU1" s="136">
        <f>A1</f>
        <v>43244</v>
      </c>
    </row>
    <row r="2" spans="1:47" s="45" customFormat="1" x14ac:dyDescent="0.3">
      <c r="A2" s="133" t="s">
        <v>43</v>
      </c>
      <c r="B2" s="127">
        <v>8.9600000000000009</v>
      </c>
      <c r="C2" s="115">
        <f>INDEX('Base de données'!$C$2:$C$52,IFERROR(MATCH(B2,'Base de données'!$B$2:$B$52,0),MATCH(B2,'Base de données'!$B$2:$B$52,1)))</f>
        <v>10</v>
      </c>
      <c r="D2" s="127">
        <v>9.85</v>
      </c>
      <c r="E2" s="115">
        <f>INDEX('Base de données'!$E$2:$E$52,IFERROR(MATCH($D$2,'Base de données'!$D$2:$D$52,0),MATCH(D2,'Base de données'!$D$2:$D$52,1)))</f>
        <v>17</v>
      </c>
      <c r="F2" s="127">
        <v>10.029999999999999</v>
      </c>
      <c r="G2" s="115">
        <f>INDEX('Base de données'!$G$2:$G$52,IFERROR(MATCH(F2,'Base de données'!$F$2:$F$52,0),MATCH(F2,'Base de données'!$F$2:$F$52,1)))</f>
        <v>42</v>
      </c>
      <c r="H2" s="127">
        <v>12.81</v>
      </c>
      <c r="I2" s="115">
        <f>INDEX('Base de données'!$I$2:$I$52,IFERROR(MATCH(H2,'Base de données'!$H$2:$H$52,0),MATCH(H2,'Base de données'!$H$2:$H$52,1)))</f>
        <v>40</v>
      </c>
      <c r="J2" s="127">
        <v>3.2204000000000002</v>
      </c>
      <c r="K2" s="115">
        <f>INDEX('Base de données'!$K$2:$K$52,IFERROR(MATCH(J2,'Base de données'!$J$2:$J$52,0),MATCH(J2,'Base de données'!$J$2:$J$52,1)))</f>
        <v>33</v>
      </c>
      <c r="L2" s="127">
        <v>9.2279999999999998</v>
      </c>
      <c r="M2" s="115">
        <f>INDEX('Base de données'!$M$2:$M$52,IFERROR(MATCH(L2,'Base de données'!$L$2:$L$52,0),MATCH(L2,'Base de données'!$L$2:$L$52,1)))</f>
        <v>25</v>
      </c>
      <c r="N2" s="127">
        <v>8.2200000000000006</v>
      </c>
      <c r="O2" s="115">
        <f>INDEX('Base de données'!$O$2:$O$52,IFERROR(MATCH(N2,'Base de données'!$N$2:$N$52,0),MATCH(N2,'Base de données'!$N$2:$N$52,1)))</f>
        <v>39</v>
      </c>
      <c r="P2" s="127">
        <v>11.82</v>
      </c>
      <c r="Q2" s="115">
        <f>INDEX('Base de données'!$Q$2:$Q$52,IFERROR(MATCH(P2,'Base de données'!$P$2:$P$52,0),MATCH(P2,'Base de données'!$P$2:$P$52,1)))</f>
        <v>19</v>
      </c>
      <c r="R2" s="127">
        <v>14.24</v>
      </c>
      <c r="S2" s="115">
        <f>INDEX('Base de données'!$S$2:$S$52,IFERROR(MATCH(R2,'Base de données'!$R$2:$R$52,0),MATCH(R2,'Base de données'!$R$2:$R$52,1)))</f>
        <v>27</v>
      </c>
      <c r="T2" s="127">
        <v>39.64</v>
      </c>
      <c r="U2" s="115">
        <f>INDEX('Base de données'!$U$2:$U$52,IFERROR(MATCH(T2,'Base de données'!$T$2:$T$52,0),MATCH(T2,'Base de données'!$T$2:$T$52,1)))</f>
        <v>17</v>
      </c>
      <c r="V2" s="127">
        <v>1.63</v>
      </c>
      <c r="W2" s="115">
        <f>INDEX('Base de données'!$W$2:$W$52,IFERROR(MATCH(V2,'Base de données'!$V$2:$V$52,0),MATCH(V2,'Base de données'!$V$2:$V$52,1)))</f>
        <v>41</v>
      </c>
      <c r="X2" s="127">
        <v>3.9</v>
      </c>
      <c r="Y2" s="115">
        <f>INDEX('Base de données'!$Y$2:$Y$52,IFERROR(MATCH(X2,'Base de données'!$X$2:$X$52,0),MATCH(X2,'Base de données'!$X$2:$X$52,1)))</f>
        <v>50</v>
      </c>
      <c r="Z2" s="127">
        <v>5.31</v>
      </c>
      <c r="AA2" s="115">
        <f>INDEX('Base de données'!$AA$2:$AA$52,IFERROR(MATCH(Z2,'Base de données'!$Z$2:$Z$52,0),MATCH(Z2,'Base de données'!$Z$2:$Z$52,1)))</f>
        <v>41</v>
      </c>
      <c r="AB2" s="127">
        <v>11.87</v>
      </c>
      <c r="AC2" s="115">
        <f>INDEX('Base de données'!$AC$2:$AC$52,IFERROR(MATCH(AB2,'Base de données'!$AB$2:$AB$52,0),MATCH(AB2,'Base de données'!$AB$2:$AB$52,1)))</f>
        <v>44</v>
      </c>
      <c r="AD2" s="127">
        <v>15.24</v>
      </c>
      <c r="AE2" s="115">
        <f>INDEX('Base de données'!$AE$2:$AE$52,IFERROR(MATCH(AD2,'Base de données'!$AD$2:$AD$52,0),MATCH(AD2,'Base de données'!$AD$2:$AD$52,1)))</f>
        <v>50</v>
      </c>
      <c r="AF2" s="127">
        <v>37.54</v>
      </c>
      <c r="AG2" s="115">
        <f>INDEX('Base de données'!$AG$2:$AG$52,IFERROR(MATCH(AF2,'Base de données'!$AF$2:$AF$52,0),MATCH(AF2,'Base de données'!$AF$2:$AF$52,1)))</f>
        <v>44</v>
      </c>
      <c r="AH2" s="127">
        <v>62.64</v>
      </c>
      <c r="AI2" s="115">
        <f>INDEX('Base de données'!$AI$2:$AI$52,IFERROR(MATCH(AH2,'Base de données'!$AH$2:$AH$52,0),MATCH(AH2,'Base de données'!$AH$2:$AH$52,1)))</f>
        <v>50</v>
      </c>
      <c r="AJ2" s="132">
        <v>26.39</v>
      </c>
      <c r="AK2" s="115">
        <f>INDEX('Base de données'!$AK$2:$AK$52,IFERROR(MATCH(AJ2,'Base de données'!$AJ$2:$AJ$52,0),MATCH(AJ2,'Base de données'!$AJ$2:$AJ$52,1)))</f>
        <v>32</v>
      </c>
      <c r="AL2" s="127">
        <v>10.3108</v>
      </c>
      <c r="AM2" s="115">
        <f>INDEX('Base de données'!AM2:AM52,IFERROR(MATCH(AL2,'Base de données'!AL2:AL52,0),MATCH(AL2,'Base de données'!AL2:AL52,1)))</f>
        <v>44</v>
      </c>
      <c r="AN2" s="127">
        <v>19.095199999999998</v>
      </c>
      <c r="AO2" s="115">
        <f>INDEX('Base de données'!$AO$2:$AO$52,IFERROR(MATCH(AN2,'Base de données'!$AN$2:$AN$52,0),MATCH(AN2,'Base de données'!$AN$2:$AN$52,1)))</f>
        <v>34</v>
      </c>
      <c r="AP2" s="127">
        <v>30.92</v>
      </c>
      <c r="AQ2" s="115">
        <f>INDEX('Base de données'!$AQ$2:$AQ$52,IFERROR(MATCH(AP2,'Base de données'!$AP$2:$AP$52,0),MATCH(AP2,'Base de données'!$AP$2:$AP$52,1)))</f>
        <v>41</v>
      </c>
      <c r="AR2" s="127">
        <v>29.47</v>
      </c>
      <c r="AS2" s="115">
        <f>INDEX('Base de données'!$AS$2:$AS$52,IFERROR(MATCH(AR2,'Base de données'!$AR$2:$AR$52,0),MATCH(AR2,'Base de données'!$AR$2:$AR$52,1)))</f>
        <v>40</v>
      </c>
      <c r="AT2" s="120">
        <f>AT3</f>
        <v>780</v>
      </c>
      <c r="AU2" s="133" t="str">
        <f>A2</f>
        <v>A</v>
      </c>
    </row>
    <row r="3" spans="1:47" s="45" customFormat="1" hidden="1" x14ac:dyDescent="0.3">
      <c r="A3" s="49"/>
      <c r="B3" s="128"/>
      <c r="C3" s="116">
        <f t="shared" ref="C3:S3" si="0">SUM(C2)</f>
        <v>10</v>
      </c>
      <c r="D3" s="128"/>
      <c r="E3" s="116">
        <f t="shared" si="0"/>
        <v>17</v>
      </c>
      <c r="F3" s="128"/>
      <c r="G3" s="116">
        <f t="shared" si="0"/>
        <v>42</v>
      </c>
      <c r="H3" s="128"/>
      <c r="I3" s="116">
        <f t="shared" si="0"/>
        <v>40</v>
      </c>
      <c r="J3" s="128"/>
      <c r="K3" s="116">
        <f t="shared" si="0"/>
        <v>33</v>
      </c>
      <c r="L3" s="128"/>
      <c r="M3" s="116">
        <f t="shared" si="0"/>
        <v>25</v>
      </c>
      <c r="N3" s="128"/>
      <c r="O3" s="116">
        <f t="shared" si="0"/>
        <v>39</v>
      </c>
      <c r="P3" s="128"/>
      <c r="Q3" s="116">
        <f t="shared" si="0"/>
        <v>19</v>
      </c>
      <c r="R3" s="128"/>
      <c r="S3" s="116">
        <f t="shared" si="0"/>
        <v>27</v>
      </c>
      <c r="T3" s="128"/>
      <c r="U3" s="116">
        <f t="shared" ref="U3:AS3" si="1">SUM(U2)</f>
        <v>17</v>
      </c>
      <c r="V3" s="128"/>
      <c r="W3" s="116">
        <f t="shared" si="1"/>
        <v>41</v>
      </c>
      <c r="X3" s="128"/>
      <c r="Y3" s="116">
        <f t="shared" si="1"/>
        <v>50</v>
      </c>
      <c r="Z3" s="128"/>
      <c r="AA3" s="116">
        <f t="shared" si="1"/>
        <v>41</v>
      </c>
      <c r="AB3" s="128"/>
      <c r="AC3" s="116">
        <f t="shared" si="1"/>
        <v>44</v>
      </c>
      <c r="AD3" s="128"/>
      <c r="AE3" s="116">
        <f t="shared" si="1"/>
        <v>50</v>
      </c>
      <c r="AF3" s="128"/>
      <c r="AG3" s="116">
        <f t="shared" si="1"/>
        <v>44</v>
      </c>
      <c r="AH3" s="128"/>
      <c r="AI3" s="116">
        <f t="shared" si="1"/>
        <v>50</v>
      </c>
      <c r="AJ3" s="128"/>
      <c r="AK3" s="116">
        <f t="shared" si="1"/>
        <v>32</v>
      </c>
      <c r="AL3" s="128"/>
      <c r="AM3" s="116">
        <f t="shared" si="1"/>
        <v>44</v>
      </c>
      <c r="AN3" s="128"/>
      <c r="AO3" s="116">
        <f t="shared" si="1"/>
        <v>34</v>
      </c>
      <c r="AP3" s="128"/>
      <c r="AQ3" s="116">
        <f t="shared" si="1"/>
        <v>41</v>
      </c>
      <c r="AR3" s="128"/>
      <c r="AS3" s="116">
        <f t="shared" si="1"/>
        <v>40</v>
      </c>
      <c r="AT3" s="121">
        <f t="array" ref="AT3">SUM(IF(ISNUMBER(B3:AS3),B3:AS3))</f>
        <v>780</v>
      </c>
      <c r="AU3" s="49"/>
    </row>
    <row r="4" spans="1:47" s="45" customFormat="1" ht="15.75" customHeight="1" x14ac:dyDescent="0.3">
      <c r="A4" s="51" t="s">
        <v>44</v>
      </c>
      <c r="B4" s="129"/>
      <c r="C4" s="117" t="e">
        <f>INDEX('Base de données'!$C$2:$C$52,IFERROR(MATCH(B4,'Base de données'!$B$2:$B$52,0),MATCH(B4,'Base de données'!$B$2:$B$52,1)))</f>
        <v>#N/A</v>
      </c>
      <c r="D4" s="129"/>
      <c r="E4" s="117" t="e">
        <f>INDEX('Base de données'!$E$2:$E$52,IFERROR(MATCH($D$2,'Base de données'!$D$2:$D$52,0),MATCH(D4,'Base de données'!$D$2:$D$52,1)))</f>
        <v>#N/A</v>
      </c>
      <c r="F4" s="129"/>
      <c r="G4" s="117" t="e">
        <f>INDEX('Base de données'!$G$2:$G$52,IFERROR(MATCH(F4,'Base de données'!$F$2:$F$52,0),MATCH(F4,'Base de données'!$F$2:$F$52,1)))</f>
        <v>#N/A</v>
      </c>
      <c r="H4" s="129"/>
      <c r="I4" s="117" t="e">
        <f>INDEX('Base de données'!$I$2:$I$52,IFERROR(MATCH(H4,'Base de données'!$H$2:$H$52,0),MATCH(H4,'Base de données'!$H$2:$H$52,1)))</f>
        <v>#N/A</v>
      </c>
      <c r="J4" s="129"/>
      <c r="K4" s="117" t="e">
        <f>INDEX('Base de données'!$K$2:$K$52,IFERROR(MATCH(J4,'Base de données'!$J$2:$J$52,0),MATCH(J4,'Base de données'!$J$2:$J$52,1)))</f>
        <v>#N/A</v>
      </c>
      <c r="L4" s="129">
        <v>10.228</v>
      </c>
      <c r="M4" s="117">
        <f>INDEX('Base de données'!$M$2:$M$52,IFERROR(MATCH(L4,'Base de données'!$L$2:$L$52,0),MATCH(L4,'Base de données'!$L$2:$L$52,1)))</f>
        <v>15</v>
      </c>
      <c r="N4" s="129">
        <v>9.2200000000000006</v>
      </c>
      <c r="O4" s="117">
        <f>INDEX('Base de données'!$O$2:$O$52,IFERROR(MATCH(N4,'Base de données'!$N$2:$N$52,0),MATCH(N4,'Base de données'!$N$2:$N$52,1)))</f>
        <v>27</v>
      </c>
      <c r="P4" s="129"/>
      <c r="Q4" s="117" t="e">
        <f>INDEX('Base de données'!$Q$2:$Q$52,IFERROR(MATCH(P4,'Base de données'!$P$2:$P$52,0),MATCH(P4,'Base de données'!$P$2:$P$52,1)))</f>
        <v>#N/A</v>
      </c>
      <c r="R4" s="129"/>
      <c r="S4" s="117" t="e">
        <f>INDEX('Base de données'!$S$2:$S$52,IFERROR(MATCH(R4,'Base de données'!$R$2:$R$52,0),MATCH(R4,'Base de données'!$R$2:$R$52,1)))</f>
        <v>#N/A</v>
      </c>
      <c r="T4" s="129">
        <v>38.65</v>
      </c>
      <c r="U4" s="117">
        <f>INDEX('Base de données'!$U$2:$U$52,IFERROR(MATCH(T4,'Base de données'!$T$2:$T$52,0),MATCH(T4,'Base de données'!$T$2:$T$52,1)))</f>
        <v>18</v>
      </c>
      <c r="V4" s="129"/>
      <c r="W4" s="117" t="e">
        <f>INDEX('Base de données'!$W$2:$W$52,IFERROR(MATCH(V4,'Base de données'!$V$2:$V$52,0),MATCH(V4,'Base de données'!$V$2:$V$52,1)))</f>
        <v>#N/A</v>
      </c>
      <c r="X4" s="129"/>
      <c r="Y4" s="117" t="e">
        <f>INDEX('Base de données'!$Y$2:$Y$52,IFERROR(MATCH(X4,'Base de données'!$X$2:$X$52,0),MATCH(X4,'Base de données'!$X$2:$X$52,1)))</f>
        <v>#N/A</v>
      </c>
      <c r="Z4" s="129">
        <v>5.42</v>
      </c>
      <c r="AA4" s="117">
        <f>INDEX('Base de données'!$AA$2:$AA$52,IFERROR(MATCH(Z4,'Base de données'!$Z$2:$Z$52,0),MATCH(Z4,'Base de données'!$Z$2:$Z$52,1)))</f>
        <v>0</v>
      </c>
      <c r="AB4" s="129"/>
      <c r="AC4" s="117" t="e">
        <f>INDEX('Base de données'!$AC$2:$AC$52,IFERROR(MATCH(AB4,'Base de données'!$AB$2:$AB$52,0),MATCH(AB4,'Base de données'!$AB$2:$AB$52,1)))</f>
        <v>#N/A</v>
      </c>
      <c r="AD4" s="129"/>
      <c r="AE4" s="117" t="e">
        <f>INDEX('Base de données'!$AE$2:$AE$52,IFERROR(MATCH(AD4,'Base de données'!$AD$2:$AD$52,0),MATCH(AD4,'Base de données'!$AD$2:$AD$52,1)))</f>
        <v>#N/A</v>
      </c>
      <c r="AF4" s="129"/>
      <c r="AG4" s="117" t="e">
        <f>INDEX('Base de données'!$AG$2:$AG$52,IFERROR(MATCH(AF4,'Base de données'!$AF$2:$AF$52,0),MATCH(AF4,'Base de données'!$AF$2:$AF$52,1)))</f>
        <v>#N/A</v>
      </c>
      <c r="AH4" s="129"/>
      <c r="AI4" s="117" t="e">
        <f>INDEX('Base de données'!$AI$2:$AI$52,IFERROR(MATCH(AH4,'Base de données'!$AH$2:$AH$52,0),MATCH(AH4,'Base de données'!$AH$2:$AH$52,1)))</f>
        <v>#N/A</v>
      </c>
      <c r="AJ4" s="129"/>
      <c r="AK4" s="117" t="e">
        <f>INDEX('Base de données'!$AK$2:$AK$52,IFERROR(MATCH(AJ4,'Base de données'!$AJ$2:$AJ$52,0),MATCH(AJ4,'Base de données'!$AJ$2:$AJ$52,1)))</f>
        <v>#N/A</v>
      </c>
      <c r="AL4" s="129"/>
      <c r="AM4" s="117" t="e">
        <f>INDEX('Base de données'!AM3:AM53,IFERROR(MATCH(AL4,'Base de données'!AL3:AL53,0),MATCH(AL4,'Base de données'!AL3:AL53,1)))</f>
        <v>#N/A</v>
      </c>
      <c r="AN4" s="129"/>
      <c r="AO4" s="117" t="e">
        <f>INDEX('Base de données'!$AO$2:$AO$52,IFERROR(MATCH(AN4,'Base de données'!$AN$2:$AN$52,0),MATCH(AN4,'Base de données'!$AN$2:$AN$52,1)))</f>
        <v>#N/A</v>
      </c>
      <c r="AP4" s="129"/>
      <c r="AQ4" s="117" t="e">
        <f>INDEX('Base de données'!$AQ$2:$AQ$52,IFERROR(MATCH(AP4,'Base de données'!$AP$2:$AP$52,0),MATCH(AP4,'Base de données'!$AP$2:$AP$52,1)))</f>
        <v>#N/A</v>
      </c>
      <c r="AR4" s="129"/>
      <c r="AS4" s="117" t="e">
        <f>INDEX('Base de données'!$AS$2:$AS$52,IFERROR(MATCH(AR4,'Base de données'!$AR$2:$AR$52,0),MATCH(AR4,'Base de données'!$AR$2:$AR$52,1)))</f>
        <v>#N/A</v>
      </c>
      <c r="AT4" s="122">
        <f>AT5</f>
        <v>60</v>
      </c>
      <c r="AU4" s="51" t="str">
        <f>A4</f>
        <v>B</v>
      </c>
    </row>
    <row r="5" spans="1:47" s="45" customFormat="1" ht="15.75" hidden="1" customHeight="1" x14ac:dyDescent="0.3">
      <c r="A5" s="50"/>
      <c r="B5" s="128"/>
      <c r="C5" s="116" t="e">
        <f t="shared" ref="C5" si="2">SUM(C4)</f>
        <v>#N/A</v>
      </c>
      <c r="D5" s="128"/>
      <c r="E5" s="116" t="e">
        <f t="shared" ref="E5" si="3">SUM(E4)</f>
        <v>#N/A</v>
      </c>
      <c r="F5" s="128"/>
      <c r="G5" s="116" t="e">
        <f t="shared" ref="G5" si="4">SUM(G4)</f>
        <v>#N/A</v>
      </c>
      <c r="H5" s="128"/>
      <c r="I5" s="116" t="e">
        <f t="shared" ref="I5" si="5">SUM(I4)</f>
        <v>#N/A</v>
      </c>
      <c r="J5" s="128"/>
      <c r="K5" s="116" t="e">
        <f t="shared" ref="K5" si="6">SUM(K4)</f>
        <v>#N/A</v>
      </c>
      <c r="L5" s="128"/>
      <c r="M5" s="116">
        <f t="shared" ref="M5" si="7">SUM(M4)</f>
        <v>15</v>
      </c>
      <c r="N5" s="128"/>
      <c r="O5" s="116">
        <f t="shared" ref="O5" si="8">SUM(O4)</f>
        <v>27</v>
      </c>
      <c r="P5" s="128"/>
      <c r="Q5" s="116" t="e">
        <f t="shared" ref="Q5" si="9">SUM(Q4)</f>
        <v>#N/A</v>
      </c>
      <c r="R5" s="128"/>
      <c r="S5" s="116" t="e">
        <f t="shared" ref="S5" si="10">SUM(S4)</f>
        <v>#N/A</v>
      </c>
      <c r="T5" s="128"/>
      <c r="U5" s="116">
        <f t="shared" ref="U5" si="11">SUM(U4)</f>
        <v>18</v>
      </c>
      <c r="V5" s="128"/>
      <c r="W5" s="116" t="e">
        <f t="shared" ref="W5" si="12">SUM(W4)</f>
        <v>#N/A</v>
      </c>
      <c r="X5" s="128"/>
      <c r="Y5" s="116" t="e">
        <f t="shared" ref="Y5" si="13">SUM(Y4)</f>
        <v>#N/A</v>
      </c>
      <c r="Z5" s="128"/>
      <c r="AA5" s="116">
        <f t="shared" ref="AA5" si="14">SUM(AA4)</f>
        <v>0</v>
      </c>
      <c r="AB5" s="128"/>
      <c r="AC5" s="116" t="e">
        <f t="shared" ref="AC5" si="15">SUM(AC4)</f>
        <v>#N/A</v>
      </c>
      <c r="AD5" s="128"/>
      <c r="AE5" s="116" t="e">
        <f t="shared" ref="AE5" si="16">SUM(AE4)</f>
        <v>#N/A</v>
      </c>
      <c r="AF5" s="128"/>
      <c r="AG5" s="116" t="e">
        <f t="shared" ref="AG5" si="17">SUM(AG4)</f>
        <v>#N/A</v>
      </c>
      <c r="AH5" s="128"/>
      <c r="AI5" s="116" t="e">
        <f t="shared" ref="AI5" si="18">SUM(AI4)</f>
        <v>#N/A</v>
      </c>
      <c r="AJ5" s="128"/>
      <c r="AK5" s="116" t="e">
        <f t="shared" ref="AK5" si="19">SUM(AK4)</f>
        <v>#N/A</v>
      </c>
      <c r="AL5" s="128"/>
      <c r="AM5" s="116" t="e">
        <f t="shared" ref="AM5" si="20">SUM(AM4)</f>
        <v>#N/A</v>
      </c>
      <c r="AN5" s="128"/>
      <c r="AO5" s="116" t="e">
        <f t="shared" ref="AO5" si="21">SUM(AO4)</f>
        <v>#N/A</v>
      </c>
      <c r="AP5" s="128"/>
      <c r="AQ5" s="116" t="e">
        <f t="shared" ref="AQ5" si="22">SUM(AQ4)</f>
        <v>#N/A</v>
      </c>
      <c r="AR5" s="128"/>
      <c r="AS5" s="116" t="e">
        <f t="shared" ref="AS5" si="23">SUM(AS4)</f>
        <v>#N/A</v>
      </c>
      <c r="AT5" s="121">
        <f t="array" ref="AT5">SUM(IF(ISNUMBER(B5:AS5),B5:AS5))</f>
        <v>60</v>
      </c>
      <c r="AU5" s="51">
        <f t="shared" ref="AU5:AU68" si="24">A5</f>
        <v>0</v>
      </c>
    </row>
    <row r="6" spans="1:47" s="52" customFormat="1" x14ac:dyDescent="0.3">
      <c r="A6" s="134" t="s">
        <v>45</v>
      </c>
      <c r="B6" s="130"/>
      <c r="C6" s="118" t="e">
        <f>INDEX('Base de données'!$C$2:$C$52,IFERROR(MATCH(B6,'Base de données'!$B$2:$B$52,0),MATCH(B6,'Base de données'!$B$2:$B$52,1)))</f>
        <v>#N/A</v>
      </c>
      <c r="D6" s="130"/>
      <c r="E6" s="118" t="e">
        <f>INDEX('Base de données'!$E$2:$E$52,IFERROR(MATCH($D$2,'Base de données'!$D$2:$D$52,0),MATCH(D6,'Base de données'!$D$2:$D$52,1)))</f>
        <v>#N/A</v>
      </c>
      <c r="F6" s="130"/>
      <c r="G6" s="118" t="e">
        <f>INDEX('Base de données'!$G$2:$G$52,IFERROR(MATCH(F6,'Base de données'!$F$2:$F$52,0),MATCH(F6,'Base de données'!$F$2:$F$52,1)))</f>
        <v>#N/A</v>
      </c>
      <c r="H6" s="130"/>
      <c r="I6" s="118" t="e">
        <f>INDEX('Base de données'!$I$2:$I$52,IFERROR(MATCH(H6,'Base de données'!$H$2:$H$52,0),MATCH(H6,'Base de données'!$H$2:$H$52,1)))</f>
        <v>#N/A</v>
      </c>
      <c r="J6" s="130"/>
      <c r="K6" s="118" t="e">
        <f>INDEX('Base de données'!$K$2:$K$52,IFERROR(MATCH(J6,'Base de données'!$J$2:$J$52,0),MATCH(J6,'Base de données'!$J$2:$J$52,1)))</f>
        <v>#N/A</v>
      </c>
      <c r="L6" s="128"/>
      <c r="M6" s="118" t="e">
        <f>INDEX('Base de données'!$M$2:$M$52,IFERROR(MATCH(L6,'Base de données'!$L$2:$L$52,0),MATCH(L6,'Base de données'!$L$2:$L$52,1)))</f>
        <v>#N/A</v>
      </c>
      <c r="N6" s="128">
        <v>10.220000000000001</v>
      </c>
      <c r="O6" s="118">
        <f>INDEX('Base de données'!$O$2:$O$52,IFERROR(MATCH(N6,'Base de données'!$N$2:$N$52,0),MATCH(N6,'Base de données'!$N$2:$N$52,1)))</f>
        <v>19</v>
      </c>
      <c r="P6" s="130"/>
      <c r="Q6" s="118" t="e">
        <f>INDEX('Base de données'!$Q$2:$Q$52,IFERROR(MATCH(P6,'Base de données'!$P$2:$P$52,0),MATCH(P6,'Base de données'!$P$2:$P$52,1)))</f>
        <v>#N/A</v>
      </c>
      <c r="R6" s="130"/>
      <c r="S6" s="118" t="e">
        <f>INDEX('Base de données'!$S$2:$S$52,IFERROR(MATCH(R6,'Base de données'!$R$2:$R$52,0),MATCH(R6,'Base de données'!$R$2:$R$52,1)))</f>
        <v>#N/A</v>
      </c>
      <c r="T6" s="130"/>
      <c r="U6" s="118" t="e">
        <f>INDEX('Base de données'!$U$2:$U$52,IFERROR(MATCH(T6,'Base de données'!$T$2:$T$52,0),MATCH(T6,'Base de données'!$T$2:$T$52,1)))</f>
        <v>#N/A</v>
      </c>
      <c r="V6" s="130"/>
      <c r="W6" s="118" t="e">
        <f>INDEX('Base de données'!$W$2:$W$52,IFERROR(MATCH(V6,'Base de données'!$V$2:$V$52,0),MATCH(V6,'Base de données'!$V$2:$V$52,1)))</f>
        <v>#N/A</v>
      </c>
      <c r="X6" s="130"/>
      <c r="Y6" s="118" t="e">
        <f>INDEX('Base de données'!$Y$2:$Y$52,IFERROR(MATCH(X6,'Base de données'!$X$2:$X$52,0),MATCH(X6,'Base de données'!$X$2:$X$52,1)))</f>
        <v>#N/A</v>
      </c>
      <c r="Z6" s="130"/>
      <c r="AA6" s="118" t="e">
        <f>INDEX('Base de données'!$AA$2:$AA$52,IFERROR(MATCH(Z6,'Base de données'!$Z$2:$Z$52,0),MATCH(Z6,'Base de données'!$Z$2:$Z$52,1)))</f>
        <v>#N/A</v>
      </c>
      <c r="AB6" s="130"/>
      <c r="AC6" s="118" t="e">
        <f>INDEX('Base de données'!$AC$2:$AC$52,IFERROR(MATCH(AB6,'Base de données'!$AB$2:$AB$52,0),MATCH(AB6,'Base de données'!$AB$2:$AB$52,1)))</f>
        <v>#N/A</v>
      </c>
      <c r="AD6" s="130"/>
      <c r="AE6" s="118" t="e">
        <f>INDEX('Base de données'!$AE$2:$AE$52,IFERROR(MATCH(AD6,'Base de données'!$AD$2:$AD$52,0),MATCH(AD6,'Base de données'!$AD$2:$AD$52,1)))</f>
        <v>#N/A</v>
      </c>
      <c r="AF6" s="130"/>
      <c r="AG6" s="118" t="e">
        <f>INDEX('Base de données'!$AG$2:$AG$52,IFERROR(MATCH(AF6,'Base de données'!$AF$2:$AF$52,0),MATCH(AF6,'Base de données'!$AF$2:$AF$52,1)))</f>
        <v>#N/A</v>
      </c>
      <c r="AH6" s="130"/>
      <c r="AI6" s="118" t="e">
        <f>INDEX('Base de données'!$AI$2:$AI$52,IFERROR(MATCH(AH6,'Base de données'!$AH$2:$AH$52,0),MATCH(AH6,'Base de données'!$AH$2:$AH$52,1)))</f>
        <v>#N/A</v>
      </c>
      <c r="AJ6" s="130"/>
      <c r="AK6" s="118" t="e">
        <f>INDEX('Base de données'!$AK$2:$AK$52,IFERROR(MATCH(AJ6,'Base de données'!$AJ$2:$AJ$52,0),MATCH(AJ6,'Base de données'!$AJ$2:$AJ$52,1)))</f>
        <v>#N/A</v>
      </c>
      <c r="AL6" s="130"/>
      <c r="AM6" s="118" t="e">
        <f>INDEX('Base de données'!AM4:AM54,IFERROR(MATCH(AL6,'Base de données'!AL4:AL54,0),MATCH(AL6,'Base de données'!AL4:AL54,1)))</f>
        <v>#N/A</v>
      </c>
      <c r="AN6" s="130"/>
      <c r="AO6" s="118" t="e">
        <f>INDEX('Base de données'!$AO$2:$AO$52,IFERROR(MATCH(AN6,'Base de données'!$AN$2:$AN$52,0),MATCH(AN6,'Base de données'!$AN$2:$AN$52,1)))</f>
        <v>#N/A</v>
      </c>
      <c r="AP6" s="130"/>
      <c r="AQ6" s="118" t="e">
        <f>INDEX('Base de données'!$AQ$2:$AQ$52,IFERROR(MATCH(AP6,'Base de données'!$AP$2:$AP$52,0),MATCH(AP6,'Base de données'!$AP$2:$AP$52,1)))</f>
        <v>#N/A</v>
      </c>
      <c r="AR6" s="130"/>
      <c r="AS6" s="118" t="e">
        <f>INDEX('Base de données'!$AS$2:$AS$52,IFERROR(MATCH(AR6,'Base de données'!$AR$2:$AR$52,0),MATCH(AR6,'Base de données'!$AR$2:$AR$52,1)))</f>
        <v>#N/A</v>
      </c>
      <c r="AT6" s="121">
        <f>AT7</f>
        <v>19</v>
      </c>
      <c r="AU6" s="134" t="str">
        <f t="shared" si="24"/>
        <v>C</v>
      </c>
    </row>
    <row r="7" spans="1:47" s="52" customFormat="1" hidden="1" x14ac:dyDescent="0.3">
      <c r="A7" s="50"/>
      <c r="B7" s="128"/>
      <c r="C7" s="116" t="e">
        <f t="shared" ref="C7" si="25">SUM(C6)</f>
        <v>#N/A</v>
      </c>
      <c r="D7" s="128"/>
      <c r="E7" s="116" t="e">
        <f t="shared" ref="E7" si="26">SUM(E6)</f>
        <v>#N/A</v>
      </c>
      <c r="F7" s="128"/>
      <c r="G7" s="116" t="e">
        <f t="shared" ref="G7" si="27">SUM(G6)</f>
        <v>#N/A</v>
      </c>
      <c r="H7" s="128"/>
      <c r="I7" s="116" t="e">
        <f t="shared" ref="I7" si="28">SUM(I6)</f>
        <v>#N/A</v>
      </c>
      <c r="J7" s="128"/>
      <c r="K7" s="116" t="e">
        <f t="shared" ref="K7" si="29">SUM(K6)</f>
        <v>#N/A</v>
      </c>
      <c r="L7" s="128"/>
      <c r="M7" s="116" t="e">
        <f t="shared" ref="M7" si="30">SUM(M6)</f>
        <v>#N/A</v>
      </c>
      <c r="N7" s="128"/>
      <c r="O7" s="116">
        <f t="shared" ref="O7" si="31">SUM(O6)</f>
        <v>19</v>
      </c>
      <c r="P7" s="128"/>
      <c r="Q7" s="116" t="e">
        <f t="shared" ref="Q7" si="32">SUM(Q6)</f>
        <v>#N/A</v>
      </c>
      <c r="R7" s="128"/>
      <c r="S7" s="116" t="e">
        <f t="shared" ref="S7" si="33">SUM(S6)</f>
        <v>#N/A</v>
      </c>
      <c r="T7" s="128"/>
      <c r="U7" s="116" t="e">
        <f t="shared" ref="U7" si="34">SUM(U6)</f>
        <v>#N/A</v>
      </c>
      <c r="V7" s="128"/>
      <c r="W7" s="116" t="e">
        <f t="shared" ref="W7" si="35">SUM(W6)</f>
        <v>#N/A</v>
      </c>
      <c r="X7" s="128"/>
      <c r="Y7" s="116" t="e">
        <f t="shared" ref="Y7" si="36">SUM(Y6)</f>
        <v>#N/A</v>
      </c>
      <c r="Z7" s="128"/>
      <c r="AA7" s="116" t="e">
        <f t="shared" ref="AA7" si="37">SUM(AA6)</f>
        <v>#N/A</v>
      </c>
      <c r="AB7" s="128"/>
      <c r="AC7" s="116" t="e">
        <f t="shared" ref="AC7" si="38">SUM(AC6)</f>
        <v>#N/A</v>
      </c>
      <c r="AD7" s="128"/>
      <c r="AE7" s="116" t="e">
        <f t="shared" ref="AE7" si="39">SUM(AE6)</f>
        <v>#N/A</v>
      </c>
      <c r="AF7" s="128"/>
      <c r="AG7" s="116" t="e">
        <f t="shared" ref="AG7" si="40">SUM(AG6)</f>
        <v>#N/A</v>
      </c>
      <c r="AH7" s="128"/>
      <c r="AI7" s="116" t="e">
        <f t="shared" ref="AI7" si="41">SUM(AI6)</f>
        <v>#N/A</v>
      </c>
      <c r="AJ7" s="128"/>
      <c r="AK7" s="116" t="e">
        <f t="shared" ref="AK7" si="42">SUM(AK6)</f>
        <v>#N/A</v>
      </c>
      <c r="AL7" s="128"/>
      <c r="AM7" s="116" t="e">
        <f t="shared" ref="AM7" si="43">SUM(AM6)</f>
        <v>#N/A</v>
      </c>
      <c r="AN7" s="128"/>
      <c r="AO7" s="116" t="e">
        <f t="shared" ref="AO7" si="44">SUM(AO6)</f>
        <v>#N/A</v>
      </c>
      <c r="AP7" s="128"/>
      <c r="AQ7" s="116" t="e">
        <f t="shared" ref="AQ7" si="45">SUM(AQ6)</f>
        <v>#N/A</v>
      </c>
      <c r="AR7" s="128"/>
      <c r="AS7" s="116" t="e">
        <f t="shared" ref="AS7" si="46">SUM(AS6)</f>
        <v>#N/A</v>
      </c>
      <c r="AT7" s="121">
        <f t="array" ref="AT7">SUM(IF(ISNUMBER(B7:AS7),B7:AS7))</f>
        <v>19</v>
      </c>
      <c r="AU7" s="51">
        <f t="shared" si="24"/>
        <v>0</v>
      </c>
    </row>
    <row r="8" spans="1:47" s="52" customFormat="1" x14ac:dyDescent="0.3">
      <c r="A8" s="53" t="s">
        <v>46</v>
      </c>
      <c r="B8" s="129"/>
      <c r="C8" s="117" t="e">
        <f>INDEX('Base de données'!$C$2:$C$52,IFERROR(MATCH(B8,'Base de données'!$B$2:$B$52,0),MATCH(B8,'Base de données'!$B$2:$B$52,1)))</f>
        <v>#N/A</v>
      </c>
      <c r="D8" s="129"/>
      <c r="E8" s="117" t="e">
        <f>INDEX('Base de données'!$E$2:$E$52,IFERROR(MATCH($D$2,'Base de données'!$D$2:$D$52,0),MATCH(D8,'Base de données'!$D$2:$D$52,1)))</f>
        <v>#N/A</v>
      </c>
      <c r="F8" s="129"/>
      <c r="G8" s="117" t="e">
        <f>INDEX('Base de données'!$G$2:$G$52,IFERROR(MATCH(F8,'Base de données'!$F$2:$F$52,0),MATCH(F8,'Base de données'!$F$2:$F$52,1)))</f>
        <v>#N/A</v>
      </c>
      <c r="H8" s="129"/>
      <c r="I8" s="117" t="e">
        <f>INDEX('Base de données'!$I$2:$I$52,IFERROR(MATCH(H8,'Base de données'!$H$2:$H$52,0),MATCH(H8,'Base de données'!$H$2:$H$52,1)))</f>
        <v>#N/A</v>
      </c>
      <c r="J8" s="129"/>
      <c r="K8" s="117" t="e">
        <f>INDEX('Base de données'!$K$2:$K$52,IFERROR(MATCH(J8,'Base de données'!$J$2:$J$52,0),MATCH(J8,'Base de données'!$J$2:$J$52,1)))</f>
        <v>#N/A</v>
      </c>
      <c r="L8" s="129"/>
      <c r="M8" s="117" t="e">
        <f>INDEX('Base de données'!$M$2:$M$52,IFERROR(MATCH(L8,'Base de données'!$L$2:$L$52,0),MATCH(L8,'Base de données'!$L$2:$L$52,1)))</f>
        <v>#N/A</v>
      </c>
      <c r="N8" s="129">
        <v>11.22</v>
      </c>
      <c r="O8" s="117">
        <f>INDEX('Base de données'!$O$2:$O$52,IFERROR(MATCH(N8,'Base de données'!$N$2:$N$52,0),MATCH(N8,'Base de données'!$N$2:$N$52,1)))</f>
        <v>15</v>
      </c>
      <c r="P8" s="129"/>
      <c r="Q8" s="117" t="e">
        <f>INDEX('Base de données'!$Q$2:$Q$52,IFERROR(MATCH(P8,'Base de données'!$P$2:$P$52,0),MATCH(P8,'Base de données'!$P$2:$P$52,1)))</f>
        <v>#N/A</v>
      </c>
      <c r="R8" s="129"/>
      <c r="S8" s="117" t="e">
        <f>INDEX('Base de données'!$S$2:$S$52,IFERROR(MATCH(R8,'Base de données'!$R$2:$R$52,0),MATCH(R8,'Base de données'!$R$2:$R$52,1)))</f>
        <v>#N/A</v>
      </c>
      <c r="T8" s="129"/>
      <c r="U8" s="117" t="e">
        <f>INDEX('Base de données'!$U$2:$U$52,IFERROR(MATCH(T8,'Base de données'!$T$2:$T$52,0),MATCH(T8,'Base de données'!$T$2:$T$52,1)))</f>
        <v>#N/A</v>
      </c>
      <c r="V8" s="129"/>
      <c r="W8" s="117" t="e">
        <f>INDEX('Base de données'!$W$2:$W$52,IFERROR(MATCH(V8,'Base de données'!$V$2:$V$52,0),MATCH(V8,'Base de données'!$V$2:$V$52,1)))</f>
        <v>#N/A</v>
      </c>
      <c r="X8" s="129"/>
      <c r="Y8" s="117" t="e">
        <f>INDEX('Base de données'!$Y$2:$Y$52,IFERROR(MATCH(X8,'Base de données'!$X$2:$X$52,0),MATCH(X8,'Base de données'!$X$2:$X$52,1)))</f>
        <v>#N/A</v>
      </c>
      <c r="Z8" s="129"/>
      <c r="AA8" s="117" t="e">
        <f>INDEX('Base de données'!$AA$2:$AA$52,IFERROR(MATCH(Z8,'Base de données'!$Z$2:$Z$52,0),MATCH(Z8,'Base de données'!$Z$2:$Z$52,1)))</f>
        <v>#N/A</v>
      </c>
      <c r="AB8" s="129"/>
      <c r="AC8" s="117" t="e">
        <f>INDEX('Base de données'!$AC$2:$AC$52,IFERROR(MATCH(AB8,'Base de données'!$AB$2:$AB$52,0),MATCH(AB8,'Base de données'!$AB$2:$AB$52,1)))</f>
        <v>#N/A</v>
      </c>
      <c r="AD8" s="129"/>
      <c r="AE8" s="117" t="e">
        <f>INDEX('Base de données'!$AE$2:$AE$52,IFERROR(MATCH(AD8,'Base de données'!$AD$2:$AD$52,0),MATCH(AD8,'Base de données'!$AD$2:$AD$52,1)))</f>
        <v>#N/A</v>
      </c>
      <c r="AF8" s="129"/>
      <c r="AG8" s="117" t="e">
        <f>INDEX('Base de données'!$AG$2:$AG$52,IFERROR(MATCH(AF8,'Base de données'!$AF$2:$AF$52,0),MATCH(AF8,'Base de données'!$AF$2:$AF$52,1)))</f>
        <v>#N/A</v>
      </c>
      <c r="AH8" s="129"/>
      <c r="AI8" s="117" t="e">
        <f>INDEX('Base de données'!$AI$2:$AI$52,IFERROR(MATCH(AH8,'Base de données'!$AH$2:$AH$52,0),MATCH(AH8,'Base de données'!$AH$2:$AH$52,1)))</f>
        <v>#N/A</v>
      </c>
      <c r="AJ8" s="129"/>
      <c r="AK8" s="117" t="e">
        <f>INDEX('Base de données'!$AK$2:$AK$52,IFERROR(MATCH(AJ8,'Base de données'!$AJ$2:$AJ$52,0),MATCH(AJ8,'Base de données'!$AJ$2:$AJ$52,1)))</f>
        <v>#N/A</v>
      </c>
      <c r="AL8" s="129"/>
      <c r="AM8" s="117" t="e">
        <f>INDEX('Base de données'!AM5:AM55,IFERROR(MATCH(AL8,'Base de données'!AL5:AL55,0),MATCH(AL8,'Base de données'!AL5:AL55,1)))</f>
        <v>#N/A</v>
      </c>
      <c r="AN8" s="129"/>
      <c r="AO8" s="117" t="e">
        <f>INDEX('Base de données'!$AO$2:$AO$52,IFERROR(MATCH(AN8,'Base de données'!$AN$2:$AN$52,0),MATCH(AN8,'Base de données'!$AN$2:$AN$52,1)))</f>
        <v>#N/A</v>
      </c>
      <c r="AP8" s="129"/>
      <c r="AQ8" s="117" t="e">
        <f>INDEX('Base de données'!$AQ$2:$AQ$52,IFERROR(MATCH(AP8,'Base de données'!$AP$2:$AP$52,0),MATCH(AP8,'Base de données'!$AP$2:$AP$52,1)))</f>
        <v>#N/A</v>
      </c>
      <c r="AR8" s="129"/>
      <c r="AS8" s="117" t="e">
        <f>INDEX('Base de données'!$AS$2:$AS$52,IFERROR(MATCH(AR8,'Base de données'!$AR$2:$AR$52,0),MATCH(AR8,'Base de données'!$AR$2:$AR$52,1)))</f>
        <v>#N/A</v>
      </c>
      <c r="AT8" s="122">
        <f>AT9</f>
        <v>15</v>
      </c>
      <c r="AU8" s="51" t="str">
        <f t="shared" si="24"/>
        <v>D</v>
      </c>
    </row>
    <row r="9" spans="1:47" s="52" customFormat="1" hidden="1" x14ac:dyDescent="0.3">
      <c r="A9" s="49"/>
      <c r="B9" s="128"/>
      <c r="C9" s="116" t="e">
        <f t="shared" ref="C9" si="47">SUM(C8)</f>
        <v>#N/A</v>
      </c>
      <c r="D9" s="128"/>
      <c r="E9" s="116" t="e">
        <f t="shared" ref="E9" si="48">SUM(E8)</f>
        <v>#N/A</v>
      </c>
      <c r="F9" s="128"/>
      <c r="G9" s="116" t="e">
        <f t="shared" ref="G9" si="49">SUM(G8)</f>
        <v>#N/A</v>
      </c>
      <c r="H9" s="128"/>
      <c r="I9" s="116" t="e">
        <f t="shared" ref="I9" si="50">SUM(I8)</f>
        <v>#N/A</v>
      </c>
      <c r="J9" s="128"/>
      <c r="K9" s="116" t="e">
        <f t="shared" ref="K9" si="51">SUM(K8)</f>
        <v>#N/A</v>
      </c>
      <c r="L9" s="128"/>
      <c r="M9" s="116" t="e">
        <f t="shared" ref="M9" si="52">SUM(M8)</f>
        <v>#N/A</v>
      </c>
      <c r="N9" s="128"/>
      <c r="O9" s="116">
        <f t="shared" ref="O9" si="53">SUM(O8)</f>
        <v>15</v>
      </c>
      <c r="P9" s="128"/>
      <c r="Q9" s="116" t="e">
        <f t="shared" ref="Q9" si="54">SUM(Q8)</f>
        <v>#N/A</v>
      </c>
      <c r="R9" s="128"/>
      <c r="S9" s="116" t="e">
        <f t="shared" ref="S9" si="55">SUM(S8)</f>
        <v>#N/A</v>
      </c>
      <c r="T9" s="128"/>
      <c r="U9" s="116" t="e">
        <f t="shared" ref="U9" si="56">SUM(U8)</f>
        <v>#N/A</v>
      </c>
      <c r="V9" s="128"/>
      <c r="W9" s="116" t="e">
        <f t="shared" ref="W9" si="57">SUM(W8)</f>
        <v>#N/A</v>
      </c>
      <c r="X9" s="128"/>
      <c r="Y9" s="116" t="e">
        <f t="shared" ref="Y9" si="58">SUM(Y8)</f>
        <v>#N/A</v>
      </c>
      <c r="Z9" s="128"/>
      <c r="AA9" s="116" t="e">
        <f t="shared" ref="AA9" si="59">SUM(AA8)</f>
        <v>#N/A</v>
      </c>
      <c r="AB9" s="128"/>
      <c r="AC9" s="116" t="e">
        <f t="shared" ref="AC9" si="60">SUM(AC8)</f>
        <v>#N/A</v>
      </c>
      <c r="AD9" s="128"/>
      <c r="AE9" s="116" t="e">
        <f t="shared" ref="AE9" si="61">SUM(AE8)</f>
        <v>#N/A</v>
      </c>
      <c r="AF9" s="128"/>
      <c r="AG9" s="116" t="e">
        <f t="shared" ref="AG9" si="62">SUM(AG8)</f>
        <v>#N/A</v>
      </c>
      <c r="AH9" s="128"/>
      <c r="AI9" s="116" t="e">
        <f t="shared" ref="AI9" si="63">SUM(AI8)</f>
        <v>#N/A</v>
      </c>
      <c r="AJ9" s="128"/>
      <c r="AK9" s="116" t="e">
        <f t="shared" ref="AK9" si="64">SUM(AK8)</f>
        <v>#N/A</v>
      </c>
      <c r="AL9" s="128"/>
      <c r="AM9" s="116" t="e">
        <f t="shared" ref="AM9" si="65">SUM(AM8)</f>
        <v>#N/A</v>
      </c>
      <c r="AN9" s="128"/>
      <c r="AO9" s="116" t="e">
        <f t="shared" ref="AO9" si="66">SUM(AO8)</f>
        <v>#N/A</v>
      </c>
      <c r="AP9" s="128"/>
      <c r="AQ9" s="116" t="e">
        <f t="shared" ref="AQ9" si="67">SUM(AQ8)</f>
        <v>#N/A</v>
      </c>
      <c r="AR9" s="128"/>
      <c r="AS9" s="116" t="e">
        <f t="shared" ref="AS9" si="68">SUM(AS8)</f>
        <v>#N/A</v>
      </c>
      <c r="AT9" s="121">
        <f t="array" ref="AT9">SUM(IF(ISNUMBER(B9:AS9),B9:AS9))</f>
        <v>15</v>
      </c>
      <c r="AU9" s="51">
        <f t="shared" si="24"/>
        <v>0</v>
      </c>
    </row>
    <row r="10" spans="1:47" s="52" customFormat="1" x14ac:dyDescent="0.3">
      <c r="A10" s="134" t="s">
        <v>47</v>
      </c>
      <c r="B10" s="130"/>
      <c r="C10" s="118" t="e">
        <f>INDEX('Base de données'!$C$2:$C$52,IFERROR(MATCH(B10,'Base de données'!$B$2:$B$52,0),MATCH(B10,'Base de données'!$B$2:$B$52,1)))</f>
        <v>#N/A</v>
      </c>
      <c r="D10" s="130"/>
      <c r="E10" s="118" t="e">
        <f>INDEX('Base de données'!$E$2:$E$52,IFERROR(MATCH($D$2,'Base de données'!$D$2:$D$52,0),MATCH(D10,'Base de données'!$D$2:$D$52,1)))</f>
        <v>#N/A</v>
      </c>
      <c r="F10" s="130"/>
      <c r="G10" s="118" t="e">
        <f>INDEX('Base de données'!$G$2:$G$52,IFERROR(MATCH(F10,'Base de données'!$F$2:$F$52,0),MATCH(F10,'Base de données'!$F$2:$F$52,1)))</f>
        <v>#N/A</v>
      </c>
      <c r="H10" s="130"/>
      <c r="I10" s="118" t="e">
        <f>INDEX('Base de données'!$I$2:$I$52,IFERROR(MATCH(H10,'Base de données'!$H$2:$H$52,0),MATCH(H10,'Base de données'!$H$2:$H$52,1)))</f>
        <v>#N/A</v>
      </c>
      <c r="J10" s="130"/>
      <c r="K10" s="118" t="e">
        <f>INDEX('Base de données'!$K$2:$K$52,IFERROR(MATCH(J10,'Base de données'!$J$2:$J$52,0),MATCH(J10,'Base de données'!$J$2:$J$52,1)))</f>
        <v>#N/A</v>
      </c>
      <c r="L10" s="128"/>
      <c r="M10" s="118" t="e">
        <f>INDEX('Base de données'!$M$2:$M$52,IFERROR(MATCH(L10,'Base de données'!$L$2:$L$52,0),MATCH(L10,'Base de données'!$L$2:$L$52,1)))</f>
        <v>#N/A</v>
      </c>
      <c r="N10" s="128">
        <v>12.22</v>
      </c>
      <c r="O10" s="118">
        <f>INDEX('Base de données'!$O$2:$O$52,IFERROR(MATCH(N10,'Base de données'!$N$2:$N$52,0),MATCH(N10,'Base de données'!$N$2:$N$52,1)))</f>
        <v>12</v>
      </c>
      <c r="P10" s="130"/>
      <c r="Q10" s="118" t="e">
        <f>INDEX('Base de données'!$Q$2:$Q$52,IFERROR(MATCH(P10,'Base de données'!$P$2:$P$52,0),MATCH(P10,'Base de données'!$P$2:$P$52,1)))</f>
        <v>#N/A</v>
      </c>
      <c r="R10" s="130"/>
      <c r="S10" s="118" t="e">
        <f>INDEX('Base de données'!$S$2:$S$52,IFERROR(MATCH(R10,'Base de données'!$R$2:$R$52,0),MATCH(R10,'Base de données'!$R$2:$R$52,1)))</f>
        <v>#N/A</v>
      </c>
      <c r="T10" s="130"/>
      <c r="U10" s="118" t="e">
        <f>INDEX('Base de données'!$U$2:$U$52,IFERROR(MATCH(T10,'Base de données'!$T$2:$T$52,0),MATCH(T10,'Base de données'!$T$2:$T$52,1)))</f>
        <v>#N/A</v>
      </c>
      <c r="V10" s="130"/>
      <c r="W10" s="118" t="e">
        <f>INDEX('Base de données'!$W$2:$W$52,IFERROR(MATCH(V10,'Base de données'!$V$2:$V$52,0),MATCH(V10,'Base de données'!$V$2:$V$52,1)))</f>
        <v>#N/A</v>
      </c>
      <c r="X10" s="130"/>
      <c r="Y10" s="118" t="e">
        <f>INDEX('Base de données'!$Y$2:$Y$52,IFERROR(MATCH(X10,'Base de données'!$X$2:$X$52,0),MATCH(X10,'Base de données'!$X$2:$X$52,1)))</f>
        <v>#N/A</v>
      </c>
      <c r="Z10" s="130"/>
      <c r="AA10" s="118" t="e">
        <f>INDEX('Base de données'!$AA$2:$AA$52,IFERROR(MATCH(Z10,'Base de données'!$Z$2:$Z$52,0),MATCH(Z10,'Base de données'!$Z$2:$Z$52,1)))</f>
        <v>#N/A</v>
      </c>
      <c r="AB10" s="130"/>
      <c r="AC10" s="118" t="e">
        <f>INDEX('Base de données'!$AC$2:$AC$52,IFERROR(MATCH(AB10,'Base de données'!$AB$2:$AB$52,0),MATCH(AB10,'Base de données'!$AB$2:$AB$52,1)))</f>
        <v>#N/A</v>
      </c>
      <c r="AD10" s="130"/>
      <c r="AE10" s="118" t="e">
        <f>INDEX('Base de données'!$AE$2:$AE$52,IFERROR(MATCH(AD10,'Base de données'!$AD$2:$AD$52,0),MATCH(AD10,'Base de données'!$AD$2:$AD$52,1)))</f>
        <v>#N/A</v>
      </c>
      <c r="AF10" s="130"/>
      <c r="AG10" s="118" t="e">
        <f>INDEX('Base de données'!$AG$2:$AG$52,IFERROR(MATCH(AF10,'Base de données'!$AF$2:$AF$52,0),MATCH(AF10,'Base de données'!$AF$2:$AF$52,1)))</f>
        <v>#N/A</v>
      </c>
      <c r="AH10" s="130"/>
      <c r="AI10" s="118" t="e">
        <f>INDEX('Base de données'!$AI$2:$AI$52,IFERROR(MATCH(AH10,'Base de données'!$AH$2:$AH$52,0),MATCH(AH10,'Base de données'!$AH$2:$AH$52,1)))</f>
        <v>#N/A</v>
      </c>
      <c r="AJ10" s="130"/>
      <c r="AK10" s="118" t="e">
        <f>INDEX('Base de données'!$AK$2:$AK$52,IFERROR(MATCH(AJ10,'Base de données'!$AJ$2:$AJ$52,0),MATCH(AJ10,'Base de données'!$AJ$2:$AJ$52,1)))</f>
        <v>#N/A</v>
      </c>
      <c r="AL10" s="130"/>
      <c r="AM10" s="118" t="e">
        <f>INDEX('Base de données'!AM6:AM56,IFERROR(MATCH(AL10,'Base de données'!AL6:AL56,0),MATCH(AL10,'Base de données'!AL6:AL56,1)))</f>
        <v>#N/A</v>
      </c>
      <c r="AN10" s="130"/>
      <c r="AO10" s="118" t="e">
        <f>INDEX('Base de données'!$AO$2:$AO$52,IFERROR(MATCH(AN10,'Base de données'!$AN$2:$AN$52,0),MATCH(AN10,'Base de données'!$AN$2:$AN$52,1)))</f>
        <v>#N/A</v>
      </c>
      <c r="AP10" s="130"/>
      <c r="AQ10" s="118" t="e">
        <f>INDEX('Base de données'!$AQ$2:$AQ$52,IFERROR(MATCH(AP10,'Base de données'!$AP$2:$AP$52,0),MATCH(AP10,'Base de données'!$AP$2:$AP$52,1)))</f>
        <v>#N/A</v>
      </c>
      <c r="AR10" s="130"/>
      <c r="AS10" s="118" t="e">
        <f>INDEX('Base de données'!$AS$2:$AS$52,IFERROR(MATCH(AR10,'Base de données'!$AR$2:$AR$52,0),MATCH(AR10,'Base de données'!$AR$2:$AR$52,1)))</f>
        <v>#N/A</v>
      </c>
      <c r="AT10" s="121">
        <f>AT11</f>
        <v>12</v>
      </c>
      <c r="AU10" s="134" t="str">
        <f t="shared" si="24"/>
        <v>E</v>
      </c>
    </row>
    <row r="11" spans="1:47" s="52" customFormat="1" hidden="1" x14ac:dyDescent="0.3">
      <c r="A11" s="50"/>
      <c r="B11" s="128"/>
      <c r="C11" s="116" t="e">
        <f t="shared" ref="C11" si="69">SUM(C10)</f>
        <v>#N/A</v>
      </c>
      <c r="D11" s="128"/>
      <c r="E11" s="116" t="e">
        <f t="shared" ref="E11" si="70">SUM(E10)</f>
        <v>#N/A</v>
      </c>
      <c r="F11" s="128"/>
      <c r="G11" s="116" t="e">
        <f t="shared" ref="G11" si="71">SUM(G10)</f>
        <v>#N/A</v>
      </c>
      <c r="H11" s="128"/>
      <c r="I11" s="116" t="e">
        <f t="shared" ref="I11" si="72">SUM(I10)</f>
        <v>#N/A</v>
      </c>
      <c r="J11" s="128"/>
      <c r="K11" s="116" t="e">
        <f t="shared" ref="K11" si="73">SUM(K10)</f>
        <v>#N/A</v>
      </c>
      <c r="L11" s="128"/>
      <c r="M11" s="116" t="e">
        <f t="shared" ref="M11" si="74">SUM(M10)</f>
        <v>#N/A</v>
      </c>
      <c r="N11" s="128"/>
      <c r="O11" s="116">
        <f t="shared" ref="O11" si="75">SUM(O10)</f>
        <v>12</v>
      </c>
      <c r="P11" s="128"/>
      <c r="Q11" s="116" t="e">
        <f t="shared" ref="Q11" si="76">SUM(Q10)</f>
        <v>#N/A</v>
      </c>
      <c r="R11" s="128"/>
      <c r="S11" s="116" t="e">
        <f t="shared" ref="S11" si="77">SUM(S10)</f>
        <v>#N/A</v>
      </c>
      <c r="T11" s="128"/>
      <c r="U11" s="116" t="e">
        <f t="shared" ref="U11" si="78">SUM(U10)</f>
        <v>#N/A</v>
      </c>
      <c r="V11" s="128"/>
      <c r="W11" s="116" t="e">
        <f t="shared" ref="W11" si="79">SUM(W10)</f>
        <v>#N/A</v>
      </c>
      <c r="X11" s="128"/>
      <c r="Y11" s="116" t="e">
        <f t="shared" ref="Y11" si="80">SUM(Y10)</f>
        <v>#N/A</v>
      </c>
      <c r="Z11" s="128"/>
      <c r="AA11" s="116" t="e">
        <f t="shared" ref="AA11" si="81">SUM(AA10)</f>
        <v>#N/A</v>
      </c>
      <c r="AB11" s="128"/>
      <c r="AC11" s="116" t="e">
        <f t="shared" ref="AC11" si="82">SUM(AC10)</f>
        <v>#N/A</v>
      </c>
      <c r="AD11" s="128"/>
      <c r="AE11" s="116" t="e">
        <f t="shared" ref="AE11" si="83">SUM(AE10)</f>
        <v>#N/A</v>
      </c>
      <c r="AF11" s="128"/>
      <c r="AG11" s="116" t="e">
        <f t="shared" ref="AG11" si="84">SUM(AG10)</f>
        <v>#N/A</v>
      </c>
      <c r="AH11" s="128"/>
      <c r="AI11" s="116" t="e">
        <f t="shared" ref="AI11" si="85">SUM(AI10)</f>
        <v>#N/A</v>
      </c>
      <c r="AJ11" s="128"/>
      <c r="AK11" s="116" t="e">
        <f t="shared" ref="AK11" si="86">SUM(AK10)</f>
        <v>#N/A</v>
      </c>
      <c r="AL11" s="128"/>
      <c r="AM11" s="116" t="e">
        <f t="shared" ref="AM11" si="87">SUM(AM10)</f>
        <v>#N/A</v>
      </c>
      <c r="AN11" s="128"/>
      <c r="AO11" s="116" t="e">
        <f t="shared" ref="AO11" si="88">SUM(AO10)</f>
        <v>#N/A</v>
      </c>
      <c r="AP11" s="128"/>
      <c r="AQ11" s="116" t="e">
        <f t="shared" ref="AQ11" si="89">SUM(AQ10)</f>
        <v>#N/A</v>
      </c>
      <c r="AR11" s="128"/>
      <c r="AS11" s="116" t="e">
        <f t="shared" ref="AS11" si="90">SUM(AS10)</f>
        <v>#N/A</v>
      </c>
      <c r="AT11" s="121">
        <f t="array" ref="AT11">SUM(IF(ISNUMBER(B11:AS11),B11:AS11))</f>
        <v>12</v>
      </c>
      <c r="AU11" s="51">
        <f t="shared" si="24"/>
        <v>0</v>
      </c>
    </row>
    <row r="12" spans="1:47" s="52" customFormat="1" x14ac:dyDescent="0.3">
      <c r="A12" s="51" t="s">
        <v>48</v>
      </c>
      <c r="B12" s="129"/>
      <c r="C12" s="117" t="e">
        <f>INDEX('Base de données'!$C$2:$C$52,IFERROR(MATCH(B12,'Base de données'!$B$2:$B$52,0),MATCH(B12,'Base de données'!$B$2:$B$52,1)))</f>
        <v>#N/A</v>
      </c>
      <c r="D12" s="129"/>
      <c r="E12" s="117" t="e">
        <f>INDEX('Base de données'!$E$2:$E$52,IFERROR(MATCH($D$2,'Base de données'!$D$2:$D$52,0),MATCH(D12,'Base de données'!$D$2:$D$52,1)))</f>
        <v>#N/A</v>
      </c>
      <c r="F12" s="129"/>
      <c r="G12" s="117" t="e">
        <f>INDEX('Base de données'!$G$2:$G$52,IFERROR(MATCH(F12,'Base de données'!$F$2:$F$52,0),MATCH(F12,'Base de données'!$F$2:$F$52,1)))</f>
        <v>#N/A</v>
      </c>
      <c r="H12" s="129"/>
      <c r="I12" s="117" t="e">
        <f>INDEX('Base de données'!$I$2:$I$52,IFERROR(MATCH(H12,'Base de données'!$H$2:$H$52,0),MATCH(H12,'Base de données'!$H$2:$H$52,1)))</f>
        <v>#N/A</v>
      </c>
      <c r="J12" s="129"/>
      <c r="K12" s="117" t="e">
        <f>INDEX('Base de données'!$K$2:$K$52,IFERROR(MATCH(J12,'Base de données'!$J$2:$J$52,0),MATCH(J12,'Base de données'!$J$2:$J$52,1)))</f>
        <v>#N/A</v>
      </c>
      <c r="L12" s="129"/>
      <c r="M12" s="117" t="e">
        <f>INDEX('Base de données'!$M$2:$M$52,IFERROR(MATCH(L12,'Base de données'!$L$2:$L$52,0),MATCH(L12,'Base de données'!$L$2:$L$52,1)))</f>
        <v>#N/A</v>
      </c>
      <c r="N12" s="129">
        <v>13.22</v>
      </c>
      <c r="O12" s="117">
        <f>INDEX('Base de données'!$O$2:$O$52,IFERROR(MATCH(N12,'Base de données'!$N$2:$N$52,0),MATCH(N12,'Base de données'!$N$2:$N$52,1)))</f>
        <v>8</v>
      </c>
      <c r="P12" s="129"/>
      <c r="Q12" s="117" t="e">
        <f>INDEX('Base de données'!$Q$2:$Q$52,IFERROR(MATCH(P12,'Base de données'!$P$2:$P$52,0),MATCH(P12,'Base de données'!$P$2:$P$52,1)))</f>
        <v>#N/A</v>
      </c>
      <c r="R12" s="129"/>
      <c r="S12" s="117" t="e">
        <f>INDEX('Base de données'!$S$2:$S$52,IFERROR(MATCH(R12,'Base de données'!$R$2:$R$52,0),MATCH(R12,'Base de données'!$R$2:$R$52,1)))</f>
        <v>#N/A</v>
      </c>
      <c r="T12" s="129"/>
      <c r="U12" s="117" t="e">
        <f>INDEX('Base de données'!$U$2:$U$52,IFERROR(MATCH(T12,'Base de données'!$T$2:$T$52,0),MATCH(T12,'Base de données'!$T$2:$T$52,1)))</f>
        <v>#N/A</v>
      </c>
      <c r="V12" s="129"/>
      <c r="W12" s="117" t="e">
        <f>INDEX('Base de données'!$W$2:$W$52,IFERROR(MATCH(V12,'Base de données'!$V$2:$V$52,0),MATCH(V12,'Base de données'!$V$2:$V$52,1)))</f>
        <v>#N/A</v>
      </c>
      <c r="X12" s="129"/>
      <c r="Y12" s="117" t="e">
        <f>INDEX('Base de données'!$Y$2:$Y$52,IFERROR(MATCH(X12,'Base de données'!$X$2:$X$52,0),MATCH(X12,'Base de données'!$X$2:$X$52,1)))</f>
        <v>#N/A</v>
      </c>
      <c r="Z12" s="129"/>
      <c r="AA12" s="117" t="e">
        <f>INDEX('Base de données'!$AA$2:$AA$52,IFERROR(MATCH(Z12,'Base de données'!$Z$2:$Z$52,0),MATCH(Z12,'Base de données'!$Z$2:$Z$52,1)))</f>
        <v>#N/A</v>
      </c>
      <c r="AB12" s="129"/>
      <c r="AC12" s="117" t="e">
        <f>INDEX('Base de données'!$AC$2:$AC$52,IFERROR(MATCH(AB12,'Base de données'!$AB$2:$AB$52,0),MATCH(AB12,'Base de données'!$AB$2:$AB$52,1)))</f>
        <v>#N/A</v>
      </c>
      <c r="AD12" s="129"/>
      <c r="AE12" s="117" t="e">
        <f>INDEX('Base de données'!$AE$2:$AE$52,IFERROR(MATCH(AD12,'Base de données'!$AD$2:$AD$52,0),MATCH(AD12,'Base de données'!$AD$2:$AD$52,1)))</f>
        <v>#N/A</v>
      </c>
      <c r="AF12" s="129"/>
      <c r="AG12" s="117" t="e">
        <f>INDEX('Base de données'!$AG$2:$AG$52,IFERROR(MATCH(AF12,'Base de données'!$AF$2:$AF$52,0),MATCH(AF12,'Base de données'!$AF$2:$AF$52,1)))</f>
        <v>#N/A</v>
      </c>
      <c r="AH12" s="129"/>
      <c r="AI12" s="117" t="e">
        <f>INDEX('Base de données'!$AI$2:$AI$52,IFERROR(MATCH(AH12,'Base de données'!$AH$2:$AH$52,0),MATCH(AH12,'Base de données'!$AH$2:$AH$52,1)))</f>
        <v>#N/A</v>
      </c>
      <c r="AJ12" s="129"/>
      <c r="AK12" s="117" t="e">
        <f>INDEX('Base de données'!$AK$2:$AK$52,IFERROR(MATCH(AJ12,'Base de données'!$AJ$2:$AJ$52,0),MATCH(AJ12,'Base de données'!$AJ$2:$AJ$52,1)))</f>
        <v>#N/A</v>
      </c>
      <c r="AL12" s="129"/>
      <c r="AM12" s="117" t="e">
        <f>INDEX('Base de données'!AM7:AM57,IFERROR(MATCH(AL12,'Base de données'!AL7:AL57,0),MATCH(AL12,'Base de données'!AL7:AL57,1)))</f>
        <v>#N/A</v>
      </c>
      <c r="AN12" s="129"/>
      <c r="AO12" s="117" t="e">
        <f>INDEX('Base de données'!$AO$2:$AO$52,IFERROR(MATCH(AN12,'Base de données'!$AN$2:$AN$52,0),MATCH(AN12,'Base de données'!$AN$2:$AN$52,1)))</f>
        <v>#N/A</v>
      </c>
      <c r="AP12" s="129"/>
      <c r="AQ12" s="117" t="e">
        <f>INDEX('Base de données'!$AQ$2:$AQ$52,IFERROR(MATCH(AP12,'Base de données'!$AP$2:$AP$52,0),MATCH(AP12,'Base de données'!$AP$2:$AP$52,1)))</f>
        <v>#N/A</v>
      </c>
      <c r="AR12" s="129"/>
      <c r="AS12" s="117" t="e">
        <f>INDEX('Base de données'!$AS$2:$AS$52,IFERROR(MATCH(AR12,'Base de données'!$AR$2:$AR$52,0),MATCH(AR12,'Base de données'!$AR$2:$AR$52,1)))</f>
        <v>#N/A</v>
      </c>
      <c r="AT12" s="122">
        <f>AT13</f>
        <v>8</v>
      </c>
      <c r="AU12" s="51" t="str">
        <f t="shared" si="24"/>
        <v>F</v>
      </c>
    </row>
    <row r="13" spans="1:47" s="52" customFormat="1" hidden="1" x14ac:dyDescent="0.3">
      <c r="A13" s="50"/>
      <c r="B13" s="128"/>
      <c r="C13" s="116" t="e">
        <f t="shared" ref="C13" si="91">SUM(C12)</f>
        <v>#N/A</v>
      </c>
      <c r="D13" s="128"/>
      <c r="E13" s="116" t="e">
        <f t="shared" ref="E13" si="92">SUM(E12)</f>
        <v>#N/A</v>
      </c>
      <c r="F13" s="128"/>
      <c r="G13" s="116" t="e">
        <f t="shared" ref="G13" si="93">SUM(G12)</f>
        <v>#N/A</v>
      </c>
      <c r="H13" s="128"/>
      <c r="I13" s="116" t="e">
        <f t="shared" ref="I13" si="94">SUM(I12)</f>
        <v>#N/A</v>
      </c>
      <c r="J13" s="128"/>
      <c r="K13" s="116" t="e">
        <f t="shared" ref="K13" si="95">SUM(K12)</f>
        <v>#N/A</v>
      </c>
      <c r="L13" s="128"/>
      <c r="M13" s="116" t="e">
        <f t="shared" ref="M13" si="96">SUM(M12)</f>
        <v>#N/A</v>
      </c>
      <c r="N13" s="128"/>
      <c r="O13" s="116">
        <f t="shared" ref="O13" si="97">SUM(O12)</f>
        <v>8</v>
      </c>
      <c r="P13" s="128"/>
      <c r="Q13" s="116" t="e">
        <f t="shared" ref="Q13" si="98">SUM(Q12)</f>
        <v>#N/A</v>
      </c>
      <c r="R13" s="128"/>
      <c r="S13" s="116" t="e">
        <f t="shared" ref="S13" si="99">SUM(S12)</f>
        <v>#N/A</v>
      </c>
      <c r="T13" s="128"/>
      <c r="U13" s="116" t="e">
        <f t="shared" ref="U13" si="100">SUM(U12)</f>
        <v>#N/A</v>
      </c>
      <c r="V13" s="128"/>
      <c r="W13" s="116" t="e">
        <f t="shared" ref="W13" si="101">SUM(W12)</f>
        <v>#N/A</v>
      </c>
      <c r="X13" s="128"/>
      <c r="Y13" s="116" t="e">
        <f t="shared" ref="Y13" si="102">SUM(Y12)</f>
        <v>#N/A</v>
      </c>
      <c r="Z13" s="128"/>
      <c r="AA13" s="116" t="e">
        <f t="shared" ref="AA13" si="103">SUM(AA12)</f>
        <v>#N/A</v>
      </c>
      <c r="AB13" s="128"/>
      <c r="AC13" s="116" t="e">
        <f t="shared" ref="AC13" si="104">SUM(AC12)</f>
        <v>#N/A</v>
      </c>
      <c r="AD13" s="128"/>
      <c r="AE13" s="116" t="e">
        <f t="shared" ref="AE13" si="105">SUM(AE12)</f>
        <v>#N/A</v>
      </c>
      <c r="AF13" s="128"/>
      <c r="AG13" s="116" t="e">
        <f t="shared" ref="AG13" si="106">SUM(AG12)</f>
        <v>#N/A</v>
      </c>
      <c r="AH13" s="128"/>
      <c r="AI13" s="116" t="e">
        <f t="shared" ref="AI13" si="107">SUM(AI12)</f>
        <v>#N/A</v>
      </c>
      <c r="AJ13" s="128"/>
      <c r="AK13" s="116" t="e">
        <f t="shared" ref="AK13" si="108">SUM(AK12)</f>
        <v>#N/A</v>
      </c>
      <c r="AL13" s="128"/>
      <c r="AM13" s="116" t="e">
        <f t="shared" ref="AM13" si="109">SUM(AM12)</f>
        <v>#N/A</v>
      </c>
      <c r="AN13" s="128"/>
      <c r="AO13" s="116" t="e">
        <f t="shared" ref="AO13" si="110">SUM(AO12)</f>
        <v>#N/A</v>
      </c>
      <c r="AP13" s="128"/>
      <c r="AQ13" s="116" t="e">
        <f t="shared" ref="AQ13" si="111">SUM(AQ12)</f>
        <v>#N/A</v>
      </c>
      <c r="AR13" s="128"/>
      <c r="AS13" s="116" t="e">
        <f t="shared" ref="AS13" si="112">SUM(AS12)</f>
        <v>#N/A</v>
      </c>
      <c r="AT13" s="121">
        <f t="array" ref="AT13">SUM(IF(ISNUMBER(B13:AS13),B13:AS13))</f>
        <v>8</v>
      </c>
      <c r="AU13" s="51">
        <f t="shared" si="24"/>
        <v>0</v>
      </c>
    </row>
    <row r="14" spans="1:47" s="52" customFormat="1" x14ac:dyDescent="0.3">
      <c r="A14" s="135" t="s">
        <v>49</v>
      </c>
      <c r="B14" s="130"/>
      <c r="C14" s="118" t="e">
        <f>INDEX('Base de données'!$C$2:$C$52,IFERROR(MATCH(B14,'Base de données'!$B$2:$B$52,0),MATCH(B14,'Base de données'!$B$2:$B$52,1)))</f>
        <v>#N/A</v>
      </c>
      <c r="D14" s="130"/>
      <c r="E14" s="118" t="e">
        <f>INDEX('Base de données'!$E$2:$E$52,IFERROR(MATCH($D$2,'Base de données'!$D$2:$D$52,0),MATCH(D14,'Base de données'!$D$2:$D$52,1)))</f>
        <v>#N/A</v>
      </c>
      <c r="F14" s="130"/>
      <c r="G14" s="118" t="e">
        <f>INDEX('Base de données'!$G$2:$G$52,IFERROR(MATCH(F14,'Base de données'!$F$2:$F$52,0),MATCH(F14,'Base de données'!$F$2:$F$52,1)))</f>
        <v>#N/A</v>
      </c>
      <c r="H14" s="130"/>
      <c r="I14" s="118" t="e">
        <f>INDEX('Base de données'!$I$2:$I$52,IFERROR(MATCH(H14,'Base de données'!$H$2:$H$52,0),MATCH(H14,'Base de données'!$H$2:$H$52,1)))</f>
        <v>#N/A</v>
      </c>
      <c r="J14" s="130"/>
      <c r="K14" s="118" t="e">
        <f>INDEX('Base de données'!$K$2:$K$52,IFERROR(MATCH(J14,'Base de données'!$J$2:$J$52,0),MATCH(J14,'Base de données'!$J$2:$J$52,1)))</f>
        <v>#N/A</v>
      </c>
      <c r="L14" s="128"/>
      <c r="M14" s="118" t="e">
        <f>INDEX('Base de données'!$M$2:$M$52,IFERROR(MATCH(L14,'Base de données'!$L$2:$L$52,0),MATCH(L14,'Base de données'!$L$2:$L$52,1)))</f>
        <v>#N/A</v>
      </c>
      <c r="N14" s="128">
        <v>14.22</v>
      </c>
      <c r="O14" s="118">
        <f>INDEX('Base de données'!$O$2:$O$52,IFERROR(MATCH(N14,'Base de données'!$N$2:$N$52,0),MATCH(N14,'Base de données'!$N$2:$N$52,1)))</f>
        <v>5</v>
      </c>
      <c r="P14" s="130"/>
      <c r="Q14" s="118" t="e">
        <f>INDEX('Base de données'!$Q$2:$Q$52,IFERROR(MATCH(P14,'Base de données'!$P$2:$P$52,0),MATCH(P14,'Base de données'!$P$2:$P$52,1)))</f>
        <v>#N/A</v>
      </c>
      <c r="R14" s="130"/>
      <c r="S14" s="118" t="e">
        <f>INDEX('Base de données'!$S$2:$S$52,IFERROR(MATCH(R14,'Base de données'!$R$2:$R$52,0),MATCH(R14,'Base de données'!$R$2:$R$52,1)))</f>
        <v>#N/A</v>
      </c>
      <c r="T14" s="130"/>
      <c r="U14" s="118" t="e">
        <f>INDEX('Base de données'!$U$2:$U$52,IFERROR(MATCH(T14,'Base de données'!$T$2:$T$52,0),MATCH(T14,'Base de données'!$T$2:$T$52,1)))</f>
        <v>#N/A</v>
      </c>
      <c r="V14" s="130"/>
      <c r="W14" s="118" t="e">
        <f>INDEX('Base de données'!$W$2:$W$52,IFERROR(MATCH(V14,'Base de données'!$V$2:$V$52,0),MATCH(V14,'Base de données'!$V$2:$V$52,1)))</f>
        <v>#N/A</v>
      </c>
      <c r="X14" s="130"/>
      <c r="Y14" s="118" t="e">
        <f>INDEX('Base de données'!$Y$2:$Y$52,IFERROR(MATCH(X14,'Base de données'!$X$2:$X$52,0),MATCH(X14,'Base de données'!$X$2:$X$52,1)))</f>
        <v>#N/A</v>
      </c>
      <c r="Z14" s="130"/>
      <c r="AA14" s="118" t="e">
        <f>INDEX('Base de données'!$AA$2:$AA$52,IFERROR(MATCH(Z14,'Base de données'!$Z$2:$Z$52,0),MATCH(Z14,'Base de données'!$Z$2:$Z$52,1)))</f>
        <v>#N/A</v>
      </c>
      <c r="AB14" s="130"/>
      <c r="AC14" s="118" t="e">
        <f>INDEX('Base de données'!$AC$2:$AC$52,IFERROR(MATCH(AB14,'Base de données'!$AB$2:$AB$52,0),MATCH(AB14,'Base de données'!$AB$2:$AB$52,1)))</f>
        <v>#N/A</v>
      </c>
      <c r="AD14" s="130"/>
      <c r="AE14" s="118" t="e">
        <f>INDEX('Base de données'!$AE$2:$AE$52,IFERROR(MATCH(AD14,'Base de données'!$AD$2:$AD$52,0),MATCH(AD14,'Base de données'!$AD$2:$AD$52,1)))</f>
        <v>#N/A</v>
      </c>
      <c r="AF14" s="130"/>
      <c r="AG14" s="118" t="e">
        <f>INDEX('Base de données'!$AG$2:$AG$52,IFERROR(MATCH(AF14,'Base de données'!$AF$2:$AF$52,0),MATCH(AF14,'Base de données'!$AF$2:$AF$52,1)))</f>
        <v>#N/A</v>
      </c>
      <c r="AH14" s="130"/>
      <c r="AI14" s="118" t="e">
        <f>INDEX('Base de données'!$AI$2:$AI$52,IFERROR(MATCH(AH14,'Base de données'!$AH$2:$AH$52,0),MATCH(AH14,'Base de données'!$AH$2:$AH$52,1)))</f>
        <v>#N/A</v>
      </c>
      <c r="AJ14" s="130"/>
      <c r="AK14" s="118" t="e">
        <f>INDEX('Base de données'!$AK$2:$AK$52,IFERROR(MATCH(AJ14,'Base de données'!$AJ$2:$AJ$52,0),MATCH(AJ14,'Base de données'!$AJ$2:$AJ$52,1)))</f>
        <v>#N/A</v>
      </c>
      <c r="AL14" s="130"/>
      <c r="AM14" s="118" t="e">
        <f>INDEX('Base de données'!AM8:AM58,IFERROR(MATCH(AL14,'Base de données'!AL8:AL58,0),MATCH(AL14,'Base de données'!AL8:AL58,1)))</f>
        <v>#N/A</v>
      </c>
      <c r="AN14" s="130"/>
      <c r="AO14" s="118" t="e">
        <f>INDEX('Base de données'!$AO$2:$AO$52,IFERROR(MATCH(AN14,'Base de données'!$AN$2:$AN$52,0),MATCH(AN14,'Base de données'!$AN$2:$AN$52,1)))</f>
        <v>#N/A</v>
      </c>
      <c r="AP14" s="130"/>
      <c r="AQ14" s="118" t="e">
        <f>INDEX('Base de données'!$AQ$2:$AQ$52,IFERROR(MATCH(AP14,'Base de données'!$AP$2:$AP$52,0),MATCH(AP14,'Base de données'!$AP$2:$AP$52,1)))</f>
        <v>#N/A</v>
      </c>
      <c r="AR14" s="130"/>
      <c r="AS14" s="118" t="e">
        <f>INDEX('Base de données'!$AS$2:$AS$52,IFERROR(MATCH(AR14,'Base de données'!$AR$2:$AR$52,0),MATCH(AR14,'Base de données'!$AR$2:$AR$52,1)))</f>
        <v>#N/A</v>
      </c>
      <c r="AT14" s="121">
        <f>AT15</f>
        <v>5</v>
      </c>
      <c r="AU14" s="134" t="str">
        <f t="shared" si="24"/>
        <v>G</v>
      </c>
    </row>
    <row r="15" spans="1:47" s="52" customFormat="1" hidden="1" x14ac:dyDescent="0.3">
      <c r="A15" s="49"/>
      <c r="B15" s="128"/>
      <c r="C15" s="116" t="e">
        <f t="shared" ref="C15" si="113">SUM(C14)</f>
        <v>#N/A</v>
      </c>
      <c r="D15" s="128"/>
      <c r="E15" s="116" t="e">
        <f t="shared" ref="E15" si="114">SUM(E14)</f>
        <v>#N/A</v>
      </c>
      <c r="F15" s="128"/>
      <c r="G15" s="116" t="e">
        <f t="shared" ref="G15" si="115">SUM(G14)</f>
        <v>#N/A</v>
      </c>
      <c r="H15" s="128"/>
      <c r="I15" s="116" t="e">
        <f t="shared" ref="I15" si="116">SUM(I14)</f>
        <v>#N/A</v>
      </c>
      <c r="J15" s="128"/>
      <c r="K15" s="116" t="e">
        <f t="shared" ref="K15" si="117">SUM(K14)</f>
        <v>#N/A</v>
      </c>
      <c r="L15" s="128"/>
      <c r="M15" s="116" t="e">
        <f t="shared" ref="M15" si="118">SUM(M14)</f>
        <v>#N/A</v>
      </c>
      <c r="N15" s="128"/>
      <c r="O15" s="116">
        <f t="shared" ref="O15" si="119">SUM(O14)</f>
        <v>5</v>
      </c>
      <c r="P15" s="128"/>
      <c r="Q15" s="116" t="e">
        <f t="shared" ref="Q15" si="120">SUM(Q14)</f>
        <v>#N/A</v>
      </c>
      <c r="R15" s="128"/>
      <c r="S15" s="116" t="e">
        <f t="shared" ref="S15" si="121">SUM(S14)</f>
        <v>#N/A</v>
      </c>
      <c r="T15" s="128"/>
      <c r="U15" s="116" t="e">
        <f t="shared" ref="U15" si="122">SUM(U14)</f>
        <v>#N/A</v>
      </c>
      <c r="V15" s="128"/>
      <c r="W15" s="116" t="e">
        <f t="shared" ref="W15" si="123">SUM(W14)</f>
        <v>#N/A</v>
      </c>
      <c r="X15" s="128"/>
      <c r="Y15" s="116" t="e">
        <f t="shared" ref="Y15" si="124">SUM(Y14)</f>
        <v>#N/A</v>
      </c>
      <c r="Z15" s="128"/>
      <c r="AA15" s="116" t="e">
        <f t="shared" ref="AA15" si="125">SUM(AA14)</f>
        <v>#N/A</v>
      </c>
      <c r="AB15" s="128"/>
      <c r="AC15" s="116" t="e">
        <f t="shared" ref="AC15" si="126">SUM(AC14)</f>
        <v>#N/A</v>
      </c>
      <c r="AD15" s="128"/>
      <c r="AE15" s="116" t="e">
        <f t="shared" ref="AE15" si="127">SUM(AE14)</f>
        <v>#N/A</v>
      </c>
      <c r="AF15" s="128"/>
      <c r="AG15" s="116" t="e">
        <f t="shared" ref="AG15" si="128">SUM(AG14)</f>
        <v>#N/A</v>
      </c>
      <c r="AH15" s="128"/>
      <c r="AI15" s="116" t="e">
        <f t="shared" ref="AI15" si="129">SUM(AI14)</f>
        <v>#N/A</v>
      </c>
      <c r="AJ15" s="128"/>
      <c r="AK15" s="116" t="e">
        <f t="shared" ref="AK15" si="130">SUM(AK14)</f>
        <v>#N/A</v>
      </c>
      <c r="AL15" s="128"/>
      <c r="AM15" s="116" t="e">
        <f t="shared" ref="AM15" si="131">SUM(AM14)</f>
        <v>#N/A</v>
      </c>
      <c r="AN15" s="128"/>
      <c r="AO15" s="116" t="e">
        <f t="shared" ref="AO15" si="132">SUM(AO14)</f>
        <v>#N/A</v>
      </c>
      <c r="AP15" s="128"/>
      <c r="AQ15" s="116" t="e">
        <f t="shared" ref="AQ15" si="133">SUM(AQ14)</f>
        <v>#N/A</v>
      </c>
      <c r="AR15" s="128"/>
      <c r="AS15" s="116" t="e">
        <f t="shared" ref="AS15" si="134">SUM(AS14)</f>
        <v>#N/A</v>
      </c>
      <c r="AT15" s="121">
        <f t="array" ref="AT15">SUM(IF(ISNUMBER(B15:AS15),B15:AS15))</f>
        <v>5</v>
      </c>
      <c r="AU15" s="51">
        <f t="shared" si="24"/>
        <v>0</v>
      </c>
    </row>
    <row r="16" spans="1:47" s="52" customFormat="1" x14ac:dyDescent="0.3">
      <c r="A16" s="51" t="s">
        <v>50</v>
      </c>
      <c r="B16" s="129"/>
      <c r="C16" s="117" t="e">
        <f>INDEX('Base de données'!$C$2:$C$52,IFERROR(MATCH(B16,'Base de données'!$B$2:$B$52,0),MATCH(B16,'Base de données'!$B$2:$B$52,1)))</f>
        <v>#N/A</v>
      </c>
      <c r="D16" s="129"/>
      <c r="E16" s="117" t="e">
        <f>INDEX('Base de données'!$E$2:$E$52,IFERROR(MATCH($D$2,'Base de données'!$D$2:$D$52,0),MATCH(D16,'Base de données'!$D$2:$D$52,1)))</f>
        <v>#N/A</v>
      </c>
      <c r="F16" s="129"/>
      <c r="G16" s="117" t="e">
        <f>INDEX('Base de données'!$G$2:$G$52,IFERROR(MATCH(F16,'Base de données'!$F$2:$F$52,0),MATCH(F16,'Base de données'!$F$2:$F$52,1)))</f>
        <v>#N/A</v>
      </c>
      <c r="H16" s="129"/>
      <c r="I16" s="117" t="e">
        <f>INDEX('Base de données'!$I$2:$I$52,IFERROR(MATCH(H16,'Base de données'!$H$2:$H$52,0),MATCH(H16,'Base de données'!$H$2:$H$52,1)))</f>
        <v>#N/A</v>
      </c>
      <c r="J16" s="129"/>
      <c r="K16" s="117" t="e">
        <f>INDEX('Base de données'!$K$2:$K$52,IFERROR(MATCH(J16,'Base de données'!$J$2:$J$52,0),MATCH(J16,'Base de données'!$J$2:$J$52,1)))</f>
        <v>#N/A</v>
      </c>
      <c r="L16" s="129"/>
      <c r="M16" s="117" t="e">
        <f>INDEX('Base de données'!$M$2:$M$52,IFERROR(MATCH(L16,'Base de données'!$L$2:$L$52,0),MATCH(L16,'Base de données'!$L$2:$L$52,1)))</f>
        <v>#N/A</v>
      </c>
      <c r="N16" s="129">
        <v>15.22</v>
      </c>
      <c r="O16" s="117">
        <f>INDEX('Base de données'!$O$2:$O$52,IFERROR(MATCH(N16,'Base de données'!$N$2:$N$52,0),MATCH(N16,'Base de données'!$N$2:$N$52,1)))</f>
        <v>1</v>
      </c>
      <c r="P16" s="129"/>
      <c r="Q16" s="117" t="e">
        <f>INDEX('Base de données'!$Q$2:$Q$52,IFERROR(MATCH(P16,'Base de données'!$P$2:$P$52,0),MATCH(P16,'Base de données'!$P$2:$P$52,1)))</f>
        <v>#N/A</v>
      </c>
      <c r="R16" s="129"/>
      <c r="S16" s="117" t="e">
        <f>INDEX('Base de données'!$S$2:$S$52,IFERROR(MATCH(R16,'Base de données'!$R$2:$R$52,0),MATCH(R16,'Base de données'!$R$2:$R$52,1)))</f>
        <v>#N/A</v>
      </c>
      <c r="T16" s="129"/>
      <c r="U16" s="117" t="e">
        <f>INDEX('Base de données'!$U$2:$U$52,IFERROR(MATCH(T16,'Base de données'!$T$2:$T$52,0),MATCH(T16,'Base de données'!$T$2:$T$52,1)))</f>
        <v>#N/A</v>
      </c>
      <c r="V16" s="129"/>
      <c r="W16" s="117" t="e">
        <f>INDEX('Base de données'!$W$2:$W$52,IFERROR(MATCH(V16,'Base de données'!$V$2:$V$52,0),MATCH(V16,'Base de données'!$V$2:$V$52,1)))</f>
        <v>#N/A</v>
      </c>
      <c r="X16" s="129"/>
      <c r="Y16" s="117" t="e">
        <f>INDEX('Base de données'!$Y$2:$Y$52,IFERROR(MATCH(X16,'Base de données'!$X$2:$X$52,0),MATCH(X16,'Base de données'!$X$2:$X$52,1)))</f>
        <v>#N/A</v>
      </c>
      <c r="Z16" s="129"/>
      <c r="AA16" s="117" t="e">
        <f>INDEX('Base de données'!$AA$2:$AA$52,IFERROR(MATCH(Z16,'Base de données'!$Z$2:$Z$52,0),MATCH(Z16,'Base de données'!$Z$2:$Z$52,1)))</f>
        <v>#N/A</v>
      </c>
      <c r="AB16" s="129"/>
      <c r="AC16" s="117" t="e">
        <f>INDEX('Base de données'!$AC$2:$AC$52,IFERROR(MATCH(AB16,'Base de données'!$AB$2:$AB$52,0),MATCH(AB16,'Base de données'!$AB$2:$AB$52,1)))</f>
        <v>#N/A</v>
      </c>
      <c r="AD16" s="129"/>
      <c r="AE16" s="117" t="e">
        <f>INDEX('Base de données'!$AE$2:$AE$52,IFERROR(MATCH(AD16,'Base de données'!$AD$2:$AD$52,0),MATCH(AD16,'Base de données'!$AD$2:$AD$52,1)))</f>
        <v>#N/A</v>
      </c>
      <c r="AF16" s="129"/>
      <c r="AG16" s="117" t="e">
        <f>INDEX('Base de données'!$AG$2:$AG$52,IFERROR(MATCH(AF16,'Base de données'!$AF$2:$AF$52,0),MATCH(AF16,'Base de données'!$AF$2:$AF$52,1)))</f>
        <v>#N/A</v>
      </c>
      <c r="AH16" s="129"/>
      <c r="AI16" s="117" t="e">
        <f>INDEX('Base de données'!$AI$2:$AI$52,IFERROR(MATCH(AH16,'Base de données'!$AH$2:$AH$52,0),MATCH(AH16,'Base de données'!$AH$2:$AH$52,1)))</f>
        <v>#N/A</v>
      </c>
      <c r="AJ16" s="129"/>
      <c r="AK16" s="117" t="e">
        <f>INDEX('Base de données'!$AK$2:$AK$52,IFERROR(MATCH(AJ16,'Base de données'!$AJ$2:$AJ$52,0),MATCH(AJ16,'Base de données'!$AJ$2:$AJ$52,1)))</f>
        <v>#N/A</v>
      </c>
      <c r="AL16" s="129"/>
      <c r="AM16" s="117" t="e">
        <f>INDEX('Base de données'!AM9:AM59,IFERROR(MATCH(AL16,'Base de données'!AL9:AL59,0),MATCH(AL16,'Base de données'!AL9:AL59,1)))</f>
        <v>#N/A</v>
      </c>
      <c r="AN16" s="129"/>
      <c r="AO16" s="117" t="e">
        <f>INDEX('Base de données'!$AO$2:$AO$52,IFERROR(MATCH(AN16,'Base de données'!$AN$2:$AN$52,0),MATCH(AN16,'Base de données'!$AN$2:$AN$52,1)))</f>
        <v>#N/A</v>
      </c>
      <c r="AP16" s="129"/>
      <c r="AQ16" s="117" t="e">
        <f>INDEX('Base de données'!$AQ$2:$AQ$52,IFERROR(MATCH(AP16,'Base de données'!$AP$2:$AP$52,0),MATCH(AP16,'Base de données'!$AP$2:$AP$52,1)))</f>
        <v>#N/A</v>
      </c>
      <c r="AR16" s="129"/>
      <c r="AS16" s="117" t="e">
        <f>INDEX('Base de données'!$AS$2:$AS$52,IFERROR(MATCH(AR16,'Base de données'!$AR$2:$AR$52,0),MATCH(AR16,'Base de données'!$AR$2:$AR$52,1)))</f>
        <v>#N/A</v>
      </c>
      <c r="AT16" s="122">
        <f>AT17</f>
        <v>1</v>
      </c>
      <c r="AU16" s="51" t="str">
        <f t="shared" si="24"/>
        <v>H</v>
      </c>
    </row>
    <row r="17" spans="1:47" s="52" customFormat="1" hidden="1" x14ac:dyDescent="0.3">
      <c r="A17" s="50"/>
      <c r="B17" s="128"/>
      <c r="C17" s="116" t="e">
        <f t="shared" ref="C17" si="135">SUM(C16)</f>
        <v>#N/A</v>
      </c>
      <c r="D17" s="128"/>
      <c r="E17" s="116" t="e">
        <f t="shared" ref="E17" si="136">SUM(E16)</f>
        <v>#N/A</v>
      </c>
      <c r="F17" s="128"/>
      <c r="G17" s="116" t="e">
        <f t="shared" ref="G17" si="137">SUM(G16)</f>
        <v>#N/A</v>
      </c>
      <c r="H17" s="128"/>
      <c r="I17" s="116" t="e">
        <f t="shared" ref="I17" si="138">SUM(I16)</f>
        <v>#N/A</v>
      </c>
      <c r="J17" s="128"/>
      <c r="K17" s="116" t="e">
        <f t="shared" ref="K17" si="139">SUM(K16)</f>
        <v>#N/A</v>
      </c>
      <c r="L17" s="128"/>
      <c r="M17" s="116" t="e">
        <f t="shared" ref="M17" si="140">SUM(M16)</f>
        <v>#N/A</v>
      </c>
      <c r="N17" s="128"/>
      <c r="O17" s="116">
        <f t="shared" ref="O17" si="141">SUM(O16)</f>
        <v>1</v>
      </c>
      <c r="P17" s="128"/>
      <c r="Q17" s="116" t="e">
        <f t="shared" ref="Q17" si="142">SUM(Q16)</f>
        <v>#N/A</v>
      </c>
      <c r="R17" s="128"/>
      <c r="S17" s="116" t="e">
        <f t="shared" ref="S17" si="143">SUM(S16)</f>
        <v>#N/A</v>
      </c>
      <c r="T17" s="128"/>
      <c r="U17" s="116" t="e">
        <f t="shared" ref="U17" si="144">SUM(U16)</f>
        <v>#N/A</v>
      </c>
      <c r="V17" s="128"/>
      <c r="W17" s="116" t="e">
        <f t="shared" ref="W17" si="145">SUM(W16)</f>
        <v>#N/A</v>
      </c>
      <c r="X17" s="128"/>
      <c r="Y17" s="116" t="e">
        <f t="shared" ref="Y17" si="146">SUM(Y16)</f>
        <v>#N/A</v>
      </c>
      <c r="Z17" s="128"/>
      <c r="AA17" s="116" t="e">
        <f t="shared" ref="AA17" si="147">SUM(AA16)</f>
        <v>#N/A</v>
      </c>
      <c r="AB17" s="128"/>
      <c r="AC17" s="116" t="e">
        <f t="shared" ref="AC17" si="148">SUM(AC16)</f>
        <v>#N/A</v>
      </c>
      <c r="AD17" s="128"/>
      <c r="AE17" s="116" t="e">
        <f t="shared" ref="AE17" si="149">SUM(AE16)</f>
        <v>#N/A</v>
      </c>
      <c r="AF17" s="128"/>
      <c r="AG17" s="116" t="e">
        <f t="shared" ref="AG17" si="150">SUM(AG16)</f>
        <v>#N/A</v>
      </c>
      <c r="AH17" s="128"/>
      <c r="AI17" s="116" t="e">
        <f t="shared" ref="AI17" si="151">SUM(AI16)</f>
        <v>#N/A</v>
      </c>
      <c r="AJ17" s="128"/>
      <c r="AK17" s="116" t="e">
        <f t="shared" ref="AK17" si="152">SUM(AK16)</f>
        <v>#N/A</v>
      </c>
      <c r="AL17" s="128"/>
      <c r="AM17" s="116" t="e">
        <f t="shared" ref="AM17" si="153">SUM(AM16)</f>
        <v>#N/A</v>
      </c>
      <c r="AN17" s="128"/>
      <c r="AO17" s="116" t="e">
        <f t="shared" ref="AO17" si="154">SUM(AO16)</f>
        <v>#N/A</v>
      </c>
      <c r="AP17" s="128"/>
      <c r="AQ17" s="116" t="e">
        <f t="shared" ref="AQ17" si="155">SUM(AQ16)</f>
        <v>#N/A</v>
      </c>
      <c r="AR17" s="128"/>
      <c r="AS17" s="116" t="e">
        <f t="shared" ref="AS17" si="156">SUM(AS16)</f>
        <v>#N/A</v>
      </c>
      <c r="AT17" s="121">
        <f t="array" ref="AT17">SUM(IF(ISNUMBER(B17:AS17),B17:AS17))</f>
        <v>1</v>
      </c>
      <c r="AU17" s="51">
        <f t="shared" si="24"/>
        <v>0</v>
      </c>
    </row>
    <row r="18" spans="1:47" s="52" customFormat="1" x14ac:dyDescent="0.3">
      <c r="A18" s="134" t="s">
        <v>51</v>
      </c>
      <c r="B18" s="130"/>
      <c r="C18" s="118" t="e">
        <f>INDEX('Base de données'!$C$2:$C$52,IFERROR(MATCH(B18,'Base de données'!$B$2:$B$52,0),MATCH(B18,'Base de données'!$B$2:$B$52,1)))</f>
        <v>#N/A</v>
      </c>
      <c r="D18" s="130"/>
      <c r="E18" s="118" t="e">
        <f>INDEX('Base de données'!$E$2:$E$52,IFERROR(MATCH($D$2,'Base de données'!$D$2:$D$52,0),MATCH(D18,'Base de données'!$D$2:$D$52,1)))</f>
        <v>#N/A</v>
      </c>
      <c r="F18" s="130"/>
      <c r="G18" s="118" t="e">
        <f>INDEX('Base de données'!$G$2:$G$52,IFERROR(MATCH(F18,'Base de données'!$F$2:$F$52,0),MATCH(F18,'Base de données'!$F$2:$F$52,1)))</f>
        <v>#N/A</v>
      </c>
      <c r="H18" s="130"/>
      <c r="I18" s="118" t="e">
        <f>INDEX('Base de données'!$I$2:$I$52,IFERROR(MATCH(H18,'Base de données'!$H$2:$H$52,0),MATCH(H18,'Base de données'!$H$2:$H$52,1)))</f>
        <v>#N/A</v>
      </c>
      <c r="J18" s="130"/>
      <c r="K18" s="118" t="e">
        <f>INDEX('Base de données'!$K$2:$K$52,IFERROR(MATCH(J18,'Base de données'!$J$2:$J$52,0),MATCH(J18,'Base de données'!$J$2:$J$52,1)))</f>
        <v>#N/A</v>
      </c>
      <c r="L18" s="128"/>
      <c r="M18" s="118" t="e">
        <f>INDEX('Base de données'!$M$2:$M$52,IFERROR(MATCH(L18,'Base de données'!$L$2:$L$52,0),MATCH(L18,'Base de données'!$L$2:$L$52,1)))</f>
        <v>#N/A</v>
      </c>
      <c r="N18" s="128"/>
      <c r="O18" s="118" t="e">
        <f>INDEX('Base de données'!$O$2:$O$52,IFERROR(MATCH(N18,'Base de données'!$N$2:$N$52,0),MATCH(N18,'Base de données'!$N$2:$N$52,1)))</f>
        <v>#N/A</v>
      </c>
      <c r="P18" s="130"/>
      <c r="Q18" s="118" t="e">
        <f>INDEX('Base de données'!$Q$2:$Q$52,IFERROR(MATCH(P18,'Base de données'!$P$2:$P$52,0),MATCH(P18,'Base de données'!$P$2:$P$52,1)))</f>
        <v>#N/A</v>
      </c>
      <c r="R18" s="130"/>
      <c r="S18" s="118" t="e">
        <f>INDEX('Base de données'!$S$2:$S$52,IFERROR(MATCH(R18,'Base de données'!$R$2:$R$52,0),MATCH(R18,'Base de données'!$R$2:$R$52,1)))</f>
        <v>#N/A</v>
      </c>
      <c r="T18" s="130"/>
      <c r="U18" s="118" t="e">
        <f>INDEX('Base de données'!$U$2:$U$52,IFERROR(MATCH(T18,'Base de données'!$T$2:$T$52,0),MATCH(T18,'Base de données'!$T$2:$T$52,1)))</f>
        <v>#N/A</v>
      </c>
      <c r="V18" s="130"/>
      <c r="W18" s="118" t="e">
        <f>INDEX('Base de données'!$W$2:$W$52,IFERROR(MATCH(V18,'Base de données'!$V$2:$V$52,0),MATCH(V18,'Base de données'!$V$2:$V$52,1)))</f>
        <v>#N/A</v>
      </c>
      <c r="X18" s="130"/>
      <c r="Y18" s="118" t="e">
        <f>INDEX('Base de données'!$Y$2:$Y$52,IFERROR(MATCH(X18,'Base de données'!$X$2:$X$52,0),MATCH(X18,'Base de données'!$X$2:$X$52,1)))</f>
        <v>#N/A</v>
      </c>
      <c r="Z18" s="130"/>
      <c r="AA18" s="118" t="e">
        <f>INDEX('Base de données'!$AA$2:$AA$52,IFERROR(MATCH(Z18,'Base de données'!$Z$2:$Z$52,0),MATCH(Z18,'Base de données'!$Z$2:$Z$52,1)))</f>
        <v>#N/A</v>
      </c>
      <c r="AB18" s="130"/>
      <c r="AC18" s="118" t="e">
        <f>INDEX('Base de données'!$AC$2:$AC$52,IFERROR(MATCH(AB18,'Base de données'!$AB$2:$AB$52,0),MATCH(AB18,'Base de données'!$AB$2:$AB$52,1)))</f>
        <v>#N/A</v>
      </c>
      <c r="AD18" s="130"/>
      <c r="AE18" s="118" t="e">
        <f>INDEX('Base de données'!$AE$2:$AE$52,IFERROR(MATCH(AD18,'Base de données'!$AD$2:$AD$52,0),MATCH(AD18,'Base de données'!$AD$2:$AD$52,1)))</f>
        <v>#N/A</v>
      </c>
      <c r="AF18" s="130"/>
      <c r="AG18" s="118" t="e">
        <f>INDEX('Base de données'!$AG$2:$AG$52,IFERROR(MATCH(AF18,'Base de données'!$AF$2:$AF$52,0),MATCH(AF18,'Base de données'!$AF$2:$AF$52,1)))</f>
        <v>#N/A</v>
      </c>
      <c r="AH18" s="130"/>
      <c r="AI18" s="118" t="e">
        <f>INDEX('Base de données'!$AI$2:$AI$52,IFERROR(MATCH(AH18,'Base de données'!$AH$2:$AH$52,0),MATCH(AH18,'Base de données'!$AH$2:$AH$52,1)))</f>
        <v>#N/A</v>
      </c>
      <c r="AJ18" s="130"/>
      <c r="AK18" s="118" t="e">
        <f>INDEX('Base de données'!$AK$2:$AK$52,IFERROR(MATCH(AJ18,'Base de données'!$AJ$2:$AJ$52,0),MATCH(AJ18,'Base de données'!$AJ$2:$AJ$52,1)))</f>
        <v>#N/A</v>
      </c>
      <c r="AL18" s="130"/>
      <c r="AM18" s="118" t="e">
        <f>INDEX('Base de données'!AM10:AM60,IFERROR(MATCH(AL18,'Base de données'!AL10:AL60,0),MATCH(AL18,'Base de données'!AL10:AL60,1)))</f>
        <v>#N/A</v>
      </c>
      <c r="AN18" s="130"/>
      <c r="AO18" s="118" t="e">
        <f>INDEX('Base de données'!$AO$2:$AO$52,IFERROR(MATCH(AN18,'Base de données'!$AN$2:$AN$52,0),MATCH(AN18,'Base de données'!$AN$2:$AN$52,1)))</f>
        <v>#N/A</v>
      </c>
      <c r="AP18" s="130"/>
      <c r="AQ18" s="118" t="e">
        <f>INDEX('Base de données'!$AQ$2:$AQ$52,IFERROR(MATCH(AP18,'Base de données'!$AP$2:$AP$52,0),MATCH(AP18,'Base de données'!$AP$2:$AP$52,1)))</f>
        <v>#N/A</v>
      </c>
      <c r="AR18" s="130"/>
      <c r="AS18" s="118" t="e">
        <f>INDEX('Base de données'!$AS$2:$AS$52,IFERROR(MATCH(AR18,'Base de données'!$AR$2:$AR$52,0),MATCH(AR18,'Base de données'!$AR$2:$AR$52,1)))</f>
        <v>#N/A</v>
      </c>
      <c r="AT18" s="121">
        <f>AT19</f>
        <v>0</v>
      </c>
      <c r="AU18" s="134" t="str">
        <f t="shared" si="24"/>
        <v>I</v>
      </c>
    </row>
    <row r="19" spans="1:47" s="52" customFormat="1" hidden="1" x14ac:dyDescent="0.3">
      <c r="A19" s="50"/>
      <c r="B19" s="128"/>
      <c r="C19" s="116" t="e">
        <f t="shared" ref="C19" si="157">SUM(C18)</f>
        <v>#N/A</v>
      </c>
      <c r="D19" s="128"/>
      <c r="E19" s="116" t="e">
        <f t="shared" ref="E19" si="158">SUM(E18)</f>
        <v>#N/A</v>
      </c>
      <c r="F19" s="128"/>
      <c r="G19" s="116" t="e">
        <f t="shared" ref="G19" si="159">SUM(G18)</f>
        <v>#N/A</v>
      </c>
      <c r="H19" s="128"/>
      <c r="I19" s="116" t="e">
        <f t="shared" ref="I19" si="160">SUM(I18)</f>
        <v>#N/A</v>
      </c>
      <c r="J19" s="128"/>
      <c r="K19" s="116" t="e">
        <f t="shared" ref="K19" si="161">SUM(K18)</f>
        <v>#N/A</v>
      </c>
      <c r="L19" s="128"/>
      <c r="M19" s="116" t="e">
        <f t="shared" ref="M19" si="162">SUM(M18)</f>
        <v>#N/A</v>
      </c>
      <c r="N19" s="128"/>
      <c r="O19" s="116" t="e">
        <f t="shared" ref="O19" si="163">SUM(O18)</f>
        <v>#N/A</v>
      </c>
      <c r="P19" s="128"/>
      <c r="Q19" s="116" t="e">
        <f t="shared" ref="Q19" si="164">SUM(Q18)</f>
        <v>#N/A</v>
      </c>
      <c r="R19" s="128"/>
      <c r="S19" s="116" t="e">
        <f t="shared" ref="S19" si="165">SUM(S18)</f>
        <v>#N/A</v>
      </c>
      <c r="T19" s="128"/>
      <c r="U19" s="116" t="e">
        <f t="shared" ref="U19" si="166">SUM(U18)</f>
        <v>#N/A</v>
      </c>
      <c r="V19" s="128"/>
      <c r="W19" s="116" t="e">
        <f t="shared" ref="W19" si="167">SUM(W18)</f>
        <v>#N/A</v>
      </c>
      <c r="X19" s="128"/>
      <c r="Y19" s="116" t="e">
        <f t="shared" ref="Y19" si="168">SUM(Y18)</f>
        <v>#N/A</v>
      </c>
      <c r="Z19" s="128"/>
      <c r="AA19" s="116" t="e">
        <f t="shared" ref="AA19" si="169">SUM(AA18)</f>
        <v>#N/A</v>
      </c>
      <c r="AB19" s="128"/>
      <c r="AC19" s="116" t="e">
        <f t="shared" ref="AC19" si="170">SUM(AC18)</f>
        <v>#N/A</v>
      </c>
      <c r="AD19" s="128"/>
      <c r="AE19" s="116" t="e">
        <f t="shared" ref="AE19" si="171">SUM(AE18)</f>
        <v>#N/A</v>
      </c>
      <c r="AF19" s="128"/>
      <c r="AG19" s="116" t="e">
        <f t="shared" ref="AG19" si="172">SUM(AG18)</f>
        <v>#N/A</v>
      </c>
      <c r="AH19" s="128"/>
      <c r="AI19" s="116" t="e">
        <f t="shared" ref="AI19" si="173">SUM(AI18)</f>
        <v>#N/A</v>
      </c>
      <c r="AJ19" s="128"/>
      <c r="AK19" s="116" t="e">
        <f t="shared" ref="AK19" si="174">SUM(AK18)</f>
        <v>#N/A</v>
      </c>
      <c r="AL19" s="128"/>
      <c r="AM19" s="116" t="e">
        <f t="shared" ref="AM19" si="175">SUM(AM18)</f>
        <v>#N/A</v>
      </c>
      <c r="AN19" s="128"/>
      <c r="AO19" s="116" t="e">
        <f t="shared" ref="AO19" si="176">SUM(AO18)</f>
        <v>#N/A</v>
      </c>
      <c r="AP19" s="128"/>
      <c r="AQ19" s="116" t="e">
        <f t="shared" ref="AQ19" si="177">SUM(AQ18)</f>
        <v>#N/A</v>
      </c>
      <c r="AR19" s="128"/>
      <c r="AS19" s="116" t="e">
        <f t="shared" ref="AS19" si="178">SUM(AS18)</f>
        <v>#N/A</v>
      </c>
      <c r="AT19" s="121">
        <f t="array" ref="AT19">SUM(IF(ISNUMBER(B19:AS19),B19:AS19))</f>
        <v>0</v>
      </c>
      <c r="AU19" s="51">
        <f t="shared" si="24"/>
        <v>0</v>
      </c>
    </row>
    <row r="20" spans="1:47" s="52" customFormat="1" x14ac:dyDescent="0.3">
      <c r="A20" s="53" t="s">
        <v>52</v>
      </c>
      <c r="B20" s="129"/>
      <c r="C20" s="117" t="e">
        <f>INDEX('Base de données'!$C$2:$C$52,IFERROR(MATCH(B20,'Base de données'!$B$2:$B$52,0),MATCH(B20,'Base de données'!$B$2:$B$52,1)))</f>
        <v>#N/A</v>
      </c>
      <c r="D20" s="129"/>
      <c r="E20" s="117" t="e">
        <f>INDEX('Base de données'!$E$2:$E$52,IFERROR(MATCH($D$2,'Base de données'!$D$2:$D$52,0),MATCH(D20,'Base de données'!$D$2:$D$52,1)))</f>
        <v>#N/A</v>
      </c>
      <c r="F20" s="129"/>
      <c r="G20" s="117" t="e">
        <f>INDEX('Base de données'!$G$2:$G$52,IFERROR(MATCH(F20,'Base de données'!$F$2:$F$52,0),MATCH(F20,'Base de données'!$F$2:$F$52,1)))</f>
        <v>#N/A</v>
      </c>
      <c r="H20" s="129"/>
      <c r="I20" s="117" t="e">
        <f>INDEX('Base de données'!$I$2:$I$52,IFERROR(MATCH(H20,'Base de données'!$H$2:$H$52,0),MATCH(H20,'Base de données'!$H$2:$H$52,1)))</f>
        <v>#N/A</v>
      </c>
      <c r="J20" s="129"/>
      <c r="K20" s="117" t="e">
        <f>INDEX('Base de données'!$K$2:$K$52,IFERROR(MATCH(J20,'Base de données'!$J$2:$J$52,0),MATCH(J20,'Base de données'!$J$2:$J$52,1)))</f>
        <v>#N/A</v>
      </c>
      <c r="L20" s="129"/>
      <c r="M20" s="117" t="e">
        <f>INDEX('Base de données'!$M$2:$M$52,IFERROR(MATCH(L20,'Base de données'!$L$2:$L$52,0),MATCH(L20,'Base de données'!$L$2:$L$52,1)))</f>
        <v>#N/A</v>
      </c>
      <c r="N20" s="129"/>
      <c r="O20" s="117" t="e">
        <f>INDEX('Base de données'!$O$2:$O$52,IFERROR(MATCH(N20,'Base de données'!$N$2:$N$52,0),MATCH(N20,'Base de données'!$N$2:$N$52,1)))</f>
        <v>#N/A</v>
      </c>
      <c r="P20" s="129"/>
      <c r="Q20" s="117" t="e">
        <f>INDEX('Base de données'!$Q$2:$Q$52,IFERROR(MATCH(P20,'Base de données'!$P$2:$P$52,0),MATCH(P20,'Base de données'!$P$2:$P$52,1)))</f>
        <v>#N/A</v>
      </c>
      <c r="R20" s="129"/>
      <c r="S20" s="117" t="e">
        <f>INDEX('Base de données'!$S$2:$S$52,IFERROR(MATCH(R20,'Base de données'!$R$2:$R$52,0),MATCH(R20,'Base de données'!$R$2:$R$52,1)))</f>
        <v>#N/A</v>
      </c>
      <c r="T20" s="129"/>
      <c r="U20" s="117" t="e">
        <f>INDEX('Base de données'!$U$2:$U$52,IFERROR(MATCH(T20,'Base de données'!$T$2:$T$52,0),MATCH(T20,'Base de données'!$T$2:$T$52,1)))</f>
        <v>#N/A</v>
      </c>
      <c r="V20" s="129"/>
      <c r="W20" s="117" t="e">
        <f>INDEX('Base de données'!$W$2:$W$52,IFERROR(MATCH(V20,'Base de données'!$V$2:$V$52,0),MATCH(V20,'Base de données'!$V$2:$V$52,1)))</f>
        <v>#N/A</v>
      </c>
      <c r="X20" s="129"/>
      <c r="Y20" s="117" t="e">
        <f>INDEX('Base de données'!$Y$2:$Y$52,IFERROR(MATCH(X20,'Base de données'!$X$2:$X$52,0),MATCH(X20,'Base de données'!$X$2:$X$52,1)))</f>
        <v>#N/A</v>
      </c>
      <c r="Z20" s="129"/>
      <c r="AA20" s="117" t="e">
        <f>INDEX('Base de données'!$AA$2:$AA$52,IFERROR(MATCH(Z20,'Base de données'!$Z$2:$Z$52,0),MATCH(Z20,'Base de données'!$Z$2:$Z$52,1)))</f>
        <v>#N/A</v>
      </c>
      <c r="AB20" s="129"/>
      <c r="AC20" s="117" t="e">
        <f>INDEX('Base de données'!$AC$2:$AC$52,IFERROR(MATCH(AB20,'Base de données'!$AB$2:$AB$52,0),MATCH(AB20,'Base de données'!$AB$2:$AB$52,1)))</f>
        <v>#N/A</v>
      </c>
      <c r="AD20" s="129"/>
      <c r="AE20" s="117" t="e">
        <f>INDEX('Base de données'!$AE$2:$AE$52,IFERROR(MATCH(AD20,'Base de données'!$AD$2:$AD$52,0),MATCH(AD20,'Base de données'!$AD$2:$AD$52,1)))</f>
        <v>#N/A</v>
      </c>
      <c r="AF20" s="129"/>
      <c r="AG20" s="117" t="e">
        <f>INDEX('Base de données'!$AG$2:$AG$52,IFERROR(MATCH(AF20,'Base de données'!$AF$2:$AF$52,0),MATCH(AF20,'Base de données'!$AF$2:$AF$52,1)))</f>
        <v>#N/A</v>
      </c>
      <c r="AH20" s="129"/>
      <c r="AI20" s="117" t="e">
        <f>INDEX('Base de données'!$AI$2:$AI$52,IFERROR(MATCH(AH20,'Base de données'!$AH$2:$AH$52,0),MATCH(AH20,'Base de données'!$AH$2:$AH$52,1)))</f>
        <v>#N/A</v>
      </c>
      <c r="AJ20" s="129"/>
      <c r="AK20" s="117" t="e">
        <f>INDEX('Base de données'!$AK$2:$AK$52,IFERROR(MATCH(AJ20,'Base de données'!$AJ$2:$AJ$52,0),MATCH(AJ20,'Base de données'!$AJ$2:$AJ$52,1)))</f>
        <v>#N/A</v>
      </c>
      <c r="AL20" s="129"/>
      <c r="AM20" s="117" t="e">
        <f>INDEX('Base de données'!AM11:AM61,IFERROR(MATCH(AL20,'Base de données'!AL11:AL61,0),MATCH(AL20,'Base de données'!AL11:AL61,1)))</f>
        <v>#N/A</v>
      </c>
      <c r="AN20" s="129"/>
      <c r="AO20" s="117" t="e">
        <f>INDEX('Base de données'!$AO$2:$AO$52,IFERROR(MATCH(AN20,'Base de données'!$AN$2:$AN$52,0),MATCH(AN20,'Base de données'!$AN$2:$AN$52,1)))</f>
        <v>#N/A</v>
      </c>
      <c r="AP20" s="129"/>
      <c r="AQ20" s="117" t="e">
        <f>INDEX('Base de données'!$AQ$2:$AQ$52,IFERROR(MATCH(AP20,'Base de données'!$AP$2:$AP$52,0),MATCH(AP20,'Base de données'!$AP$2:$AP$52,1)))</f>
        <v>#N/A</v>
      </c>
      <c r="AR20" s="129"/>
      <c r="AS20" s="117" t="e">
        <f>INDEX('Base de données'!$AS$2:$AS$52,IFERROR(MATCH(AR20,'Base de données'!$AR$2:$AR$52,0),MATCH(AR20,'Base de données'!$AR$2:$AR$52,1)))</f>
        <v>#N/A</v>
      </c>
      <c r="AT20" s="122">
        <f>AT21</f>
        <v>0</v>
      </c>
      <c r="AU20" s="51" t="str">
        <f t="shared" si="24"/>
        <v>J</v>
      </c>
    </row>
    <row r="21" spans="1:47" s="52" customFormat="1" hidden="1" x14ac:dyDescent="0.3">
      <c r="A21" s="49"/>
      <c r="B21" s="128"/>
      <c r="C21" s="116" t="e">
        <f t="shared" ref="C21" si="179">SUM(C20)</f>
        <v>#N/A</v>
      </c>
      <c r="D21" s="128"/>
      <c r="E21" s="116" t="e">
        <f t="shared" ref="E21" si="180">SUM(E20)</f>
        <v>#N/A</v>
      </c>
      <c r="F21" s="128"/>
      <c r="G21" s="116" t="e">
        <f t="shared" ref="G21" si="181">SUM(G20)</f>
        <v>#N/A</v>
      </c>
      <c r="H21" s="128"/>
      <c r="I21" s="116" t="e">
        <f t="shared" ref="I21" si="182">SUM(I20)</f>
        <v>#N/A</v>
      </c>
      <c r="J21" s="128"/>
      <c r="K21" s="116" t="e">
        <f t="shared" ref="K21" si="183">SUM(K20)</f>
        <v>#N/A</v>
      </c>
      <c r="L21" s="128"/>
      <c r="M21" s="116" t="e">
        <f t="shared" ref="M21" si="184">SUM(M20)</f>
        <v>#N/A</v>
      </c>
      <c r="N21" s="128"/>
      <c r="O21" s="116" t="e">
        <f t="shared" ref="O21" si="185">SUM(O20)</f>
        <v>#N/A</v>
      </c>
      <c r="P21" s="128"/>
      <c r="Q21" s="116" t="e">
        <f t="shared" ref="Q21" si="186">SUM(Q20)</f>
        <v>#N/A</v>
      </c>
      <c r="R21" s="128"/>
      <c r="S21" s="116" t="e">
        <f t="shared" ref="S21" si="187">SUM(S20)</f>
        <v>#N/A</v>
      </c>
      <c r="T21" s="128"/>
      <c r="U21" s="116" t="e">
        <f t="shared" ref="U21" si="188">SUM(U20)</f>
        <v>#N/A</v>
      </c>
      <c r="V21" s="128"/>
      <c r="W21" s="116" t="e">
        <f t="shared" ref="W21" si="189">SUM(W20)</f>
        <v>#N/A</v>
      </c>
      <c r="X21" s="128"/>
      <c r="Y21" s="116" t="e">
        <f t="shared" ref="Y21" si="190">SUM(Y20)</f>
        <v>#N/A</v>
      </c>
      <c r="Z21" s="128"/>
      <c r="AA21" s="116" t="e">
        <f t="shared" ref="AA21" si="191">SUM(AA20)</f>
        <v>#N/A</v>
      </c>
      <c r="AB21" s="128"/>
      <c r="AC21" s="116" t="e">
        <f t="shared" ref="AC21" si="192">SUM(AC20)</f>
        <v>#N/A</v>
      </c>
      <c r="AD21" s="128"/>
      <c r="AE21" s="116" t="e">
        <f t="shared" ref="AE21" si="193">SUM(AE20)</f>
        <v>#N/A</v>
      </c>
      <c r="AF21" s="128"/>
      <c r="AG21" s="116" t="e">
        <f t="shared" ref="AG21" si="194">SUM(AG20)</f>
        <v>#N/A</v>
      </c>
      <c r="AH21" s="128"/>
      <c r="AI21" s="116" t="e">
        <f t="shared" ref="AI21" si="195">SUM(AI20)</f>
        <v>#N/A</v>
      </c>
      <c r="AJ21" s="128"/>
      <c r="AK21" s="116" t="e">
        <f t="shared" ref="AK21" si="196">SUM(AK20)</f>
        <v>#N/A</v>
      </c>
      <c r="AL21" s="128"/>
      <c r="AM21" s="116" t="e">
        <f t="shared" ref="AM21" si="197">SUM(AM20)</f>
        <v>#N/A</v>
      </c>
      <c r="AN21" s="128"/>
      <c r="AO21" s="116" t="e">
        <f t="shared" ref="AO21" si="198">SUM(AO20)</f>
        <v>#N/A</v>
      </c>
      <c r="AP21" s="128"/>
      <c r="AQ21" s="116" t="e">
        <f t="shared" ref="AQ21" si="199">SUM(AQ20)</f>
        <v>#N/A</v>
      </c>
      <c r="AR21" s="128"/>
      <c r="AS21" s="116" t="e">
        <f t="shared" ref="AS21" si="200">SUM(AS20)</f>
        <v>#N/A</v>
      </c>
      <c r="AT21" s="121">
        <f t="array" ref="AT21">SUM(IF(ISNUMBER(B21:AS21),B21:AS21))</f>
        <v>0</v>
      </c>
      <c r="AU21" s="51">
        <f t="shared" si="24"/>
        <v>0</v>
      </c>
    </row>
    <row r="22" spans="1:47" s="52" customFormat="1" x14ac:dyDescent="0.3">
      <c r="A22" s="134" t="s">
        <v>53</v>
      </c>
      <c r="B22" s="130"/>
      <c r="C22" s="118" t="e">
        <f>INDEX('Base de données'!$C$2:$C$52,IFERROR(MATCH(B22,'Base de données'!$B$2:$B$52,0),MATCH(B22,'Base de données'!$B$2:$B$52,1)))</f>
        <v>#N/A</v>
      </c>
      <c r="D22" s="130"/>
      <c r="E22" s="118" t="e">
        <f>INDEX('Base de données'!$E$2:$E$52,IFERROR(MATCH($D$2,'Base de données'!$D$2:$D$52,0),MATCH(D22,'Base de données'!$D$2:$D$52,1)))</f>
        <v>#N/A</v>
      </c>
      <c r="F22" s="130"/>
      <c r="G22" s="118" t="e">
        <f>INDEX('Base de données'!$G$2:$G$52,IFERROR(MATCH(F22,'Base de données'!$F$2:$F$52,0),MATCH(F22,'Base de données'!$F$2:$F$52,1)))</f>
        <v>#N/A</v>
      </c>
      <c r="H22" s="130"/>
      <c r="I22" s="118" t="e">
        <f>INDEX('Base de données'!$I$2:$I$52,IFERROR(MATCH(H22,'Base de données'!$H$2:$H$52,0),MATCH(H22,'Base de données'!$H$2:$H$52,1)))</f>
        <v>#N/A</v>
      </c>
      <c r="J22" s="130"/>
      <c r="K22" s="118" t="e">
        <f>INDEX('Base de données'!$K$2:$K$52,IFERROR(MATCH(J22,'Base de données'!$J$2:$J$52,0),MATCH(J22,'Base de données'!$J$2:$J$52,1)))</f>
        <v>#N/A</v>
      </c>
      <c r="L22" s="128"/>
      <c r="M22" s="118" t="e">
        <f>INDEX('Base de données'!$M$2:$M$52,IFERROR(MATCH(L22,'Base de données'!$L$2:$L$52,0),MATCH(L22,'Base de données'!$L$2:$L$52,1)))</f>
        <v>#N/A</v>
      </c>
      <c r="N22" s="128"/>
      <c r="O22" s="118" t="e">
        <f>INDEX('Base de données'!$O$2:$O$52,IFERROR(MATCH(N22,'Base de données'!$N$2:$N$52,0),MATCH(N22,'Base de données'!$N$2:$N$52,1)))</f>
        <v>#N/A</v>
      </c>
      <c r="P22" s="130"/>
      <c r="Q22" s="118" t="e">
        <f>INDEX('Base de données'!$Q$2:$Q$52,IFERROR(MATCH(P22,'Base de données'!$P$2:$P$52,0),MATCH(P22,'Base de données'!$P$2:$P$52,1)))</f>
        <v>#N/A</v>
      </c>
      <c r="R22" s="130"/>
      <c r="S22" s="118" t="e">
        <f>INDEX('Base de données'!$S$2:$S$52,IFERROR(MATCH(R22,'Base de données'!$R$2:$R$52,0),MATCH(R22,'Base de données'!$R$2:$R$52,1)))</f>
        <v>#N/A</v>
      </c>
      <c r="T22" s="130"/>
      <c r="U22" s="118" t="e">
        <f>INDEX('Base de données'!$U$2:$U$52,IFERROR(MATCH(T22,'Base de données'!$T$2:$T$52,0),MATCH(T22,'Base de données'!$T$2:$T$52,1)))</f>
        <v>#N/A</v>
      </c>
      <c r="V22" s="130"/>
      <c r="W22" s="118" t="e">
        <f>INDEX('Base de données'!$W$2:$W$52,IFERROR(MATCH(V22,'Base de données'!$V$2:$V$52,0),MATCH(V22,'Base de données'!$V$2:$V$52,1)))</f>
        <v>#N/A</v>
      </c>
      <c r="X22" s="130"/>
      <c r="Y22" s="118" t="e">
        <f>INDEX('Base de données'!$Y$2:$Y$52,IFERROR(MATCH(X22,'Base de données'!$X$2:$X$52,0),MATCH(X22,'Base de données'!$X$2:$X$52,1)))</f>
        <v>#N/A</v>
      </c>
      <c r="Z22" s="130"/>
      <c r="AA22" s="118" t="e">
        <f>INDEX('Base de données'!$AA$2:$AA$52,IFERROR(MATCH(Z22,'Base de données'!$Z$2:$Z$52,0),MATCH(Z22,'Base de données'!$Z$2:$Z$52,1)))</f>
        <v>#N/A</v>
      </c>
      <c r="AB22" s="130"/>
      <c r="AC22" s="118" t="e">
        <f>INDEX('Base de données'!$AC$2:$AC$52,IFERROR(MATCH(AB22,'Base de données'!$AB$2:$AB$52,0),MATCH(AB22,'Base de données'!$AB$2:$AB$52,1)))</f>
        <v>#N/A</v>
      </c>
      <c r="AD22" s="130"/>
      <c r="AE22" s="118" t="e">
        <f>INDEX('Base de données'!$AE$2:$AE$52,IFERROR(MATCH(AD22,'Base de données'!$AD$2:$AD$52,0),MATCH(AD22,'Base de données'!$AD$2:$AD$52,1)))</f>
        <v>#N/A</v>
      </c>
      <c r="AF22" s="130"/>
      <c r="AG22" s="118" t="e">
        <f>INDEX('Base de données'!$AG$2:$AG$52,IFERROR(MATCH(AF22,'Base de données'!$AF$2:$AF$52,0),MATCH(AF22,'Base de données'!$AF$2:$AF$52,1)))</f>
        <v>#N/A</v>
      </c>
      <c r="AH22" s="130"/>
      <c r="AI22" s="118" t="e">
        <f>INDEX('Base de données'!$AI$2:$AI$52,IFERROR(MATCH(AH22,'Base de données'!$AH$2:$AH$52,0),MATCH(AH22,'Base de données'!$AH$2:$AH$52,1)))</f>
        <v>#N/A</v>
      </c>
      <c r="AJ22" s="130"/>
      <c r="AK22" s="118" t="e">
        <f>INDEX('Base de données'!$AK$2:$AK$52,IFERROR(MATCH(AJ22,'Base de données'!$AJ$2:$AJ$52,0),MATCH(AJ22,'Base de données'!$AJ$2:$AJ$52,1)))</f>
        <v>#N/A</v>
      </c>
      <c r="AL22" s="130"/>
      <c r="AM22" s="118" t="e">
        <f>INDEX('Base de données'!AM12:AM62,IFERROR(MATCH(AL22,'Base de données'!AL12:AL62,0),MATCH(AL22,'Base de données'!AL12:AL62,1)))</f>
        <v>#N/A</v>
      </c>
      <c r="AN22" s="130"/>
      <c r="AO22" s="118" t="e">
        <f>INDEX('Base de données'!$AO$2:$AO$52,IFERROR(MATCH(AN22,'Base de données'!$AN$2:$AN$52,0),MATCH(AN22,'Base de données'!$AN$2:$AN$52,1)))</f>
        <v>#N/A</v>
      </c>
      <c r="AP22" s="130"/>
      <c r="AQ22" s="118" t="e">
        <f>INDEX('Base de données'!$AQ$2:$AQ$52,IFERROR(MATCH(AP22,'Base de données'!$AP$2:$AP$52,0),MATCH(AP22,'Base de données'!$AP$2:$AP$52,1)))</f>
        <v>#N/A</v>
      </c>
      <c r="AR22" s="130"/>
      <c r="AS22" s="118" t="e">
        <f>INDEX('Base de données'!$AS$2:$AS$52,IFERROR(MATCH(AR22,'Base de données'!$AR$2:$AR$52,0),MATCH(AR22,'Base de données'!$AR$2:$AR$52,1)))</f>
        <v>#N/A</v>
      </c>
      <c r="AT22" s="121">
        <f>AT23</f>
        <v>0</v>
      </c>
      <c r="AU22" s="134" t="str">
        <f t="shared" si="24"/>
        <v>K</v>
      </c>
    </row>
    <row r="23" spans="1:47" s="52" customFormat="1" hidden="1" x14ac:dyDescent="0.3">
      <c r="A23" s="50"/>
      <c r="B23" s="128"/>
      <c r="C23" s="116" t="e">
        <f t="shared" ref="C23" si="201">SUM(C22)</f>
        <v>#N/A</v>
      </c>
      <c r="D23" s="128"/>
      <c r="E23" s="116" t="e">
        <f t="shared" ref="E23" si="202">SUM(E22)</f>
        <v>#N/A</v>
      </c>
      <c r="F23" s="128"/>
      <c r="G23" s="116" t="e">
        <f t="shared" ref="G23" si="203">SUM(G22)</f>
        <v>#N/A</v>
      </c>
      <c r="H23" s="128"/>
      <c r="I23" s="116" t="e">
        <f t="shared" ref="I23" si="204">SUM(I22)</f>
        <v>#N/A</v>
      </c>
      <c r="J23" s="128"/>
      <c r="K23" s="116" t="e">
        <f t="shared" ref="K23" si="205">SUM(K22)</f>
        <v>#N/A</v>
      </c>
      <c r="L23" s="128"/>
      <c r="M23" s="116" t="e">
        <f t="shared" ref="M23" si="206">SUM(M22)</f>
        <v>#N/A</v>
      </c>
      <c r="N23" s="128"/>
      <c r="O23" s="116" t="e">
        <f t="shared" ref="O23" si="207">SUM(O22)</f>
        <v>#N/A</v>
      </c>
      <c r="P23" s="128"/>
      <c r="Q23" s="116" t="e">
        <f t="shared" ref="Q23" si="208">SUM(Q22)</f>
        <v>#N/A</v>
      </c>
      <c r="R23" s="128"/>
      <c r="S23" s="116" t="e">
        <f t="shared" ref="S23" si="209">SUM(S22)</f>
        <v>#N/A</v>
      </c>
      <c r="T23" s="128"/>
      <c r="U23" s="116" t="e">
        <f t="shared" ref="U23" si="210">SUM(U22)</f>
        <v>#N/A</v>
      </c>
      <c r="V23" s="128"/>
      <c r="W23" s="116" t="e">
        <f t="shared" ref="W23" si="211">SUM(W22)</f>
        <v>#N/A</v>
      </c>
      <c r="X23" s="128"/>
      <c r="Y23" s="116" t="e">
        <f t="shared" ref="Y23" si="212">SUM(Y22)</f>
        <v>#N/A</v>
      </c>
      <c r="Z23" s="128"/>
      <c r="AA23" s="116" t="e">
        <f t="shared" ref="AA23" si="213">SUM(AA22)</f>
        <v>#N/A</v>
      </c>
      <c r="AB23" s="128"/>
      <c r="AC23" s="116" t="e">
        <f t="shared" ref="AC23" si="214">SUM(AC22)</f>
        <v>#N/A</v>
      </c>
      <c r="AD23" s="128"/>
      <c r="AE23" s="116" t="e">
        <f t="shared" ref="AE23" si="215">SUM(AE22)</f>
        <v>#N/A</v>
      </c>
      <c r="AF23" s="128"/>
      <c r="AG23" s="116" t="e">
        <f t="shared" ref="AG23" si="216">SUM(AG22)</f>
        <v>#N/A</v>
      </c>
      <c r="AH23" s="128"/>
      <c r="AI23" s="116" t="e">
        <f t="shared" ref="AI23" si="217">SUM(AI22)</f>
        <v>#N/A</v>
      </c>
      <c r="AJ23" s="128"/>
      <c r="AK23" s="116" t="e">
        <f t="shared" ref="AK23" si="218">SUM(AK22)</f>
        <v>#N/A</v>
      </c>
      <c r="AL23" s="128"/>
      <c r="AM23" s="116" t="e">
        <f t="shared" ref="AM23" si="219">SUM(AM22)</f>
        <v>#N/A</v>
      </c>
      <c r="AN23" s="128"/>
      <c r="AO23" s="116" t="e">
        <f t="shared" ref="AO23" si="220">SUM(AO22)</f>
        <v>#N/A</v>
      </c>
      <c r="AP23" s="128"/>
      <c r="AQ23" s="116" t="e">
        <f t="shared" ref="AQ23" si="221">SUM(AQ22)</f>
        <v>#N/A</v>
      </c>
      <c r="AR23" s="128"/>
      <c r="AS23" s="116" t="e">
        <f t="shared" ref="AS23" si="222">SUM(AS22)</f>
        <v>#N/A</v>
      </c>
      <c r="AT23" s="121">
        <f t="array" ref="AT23">SUM(IF(ISNUMBER(B23:AS23),B23:AS23))</f>
        <v>0</v>
      </c>
      <c r="AU23" s="51">
        <f t="shared" si="24"/>
        <v>0</v>
      </c>
    </row>
    <row r="24" spans="1:47" s="52" customFormat="1" x14ac:dyDescent="0.3">
      <c r="A24" s="51" t="s">
        <v>54</v>
      </c>
      <c r="B24" s="129"/>
      <c r="C24" s="117" t="e">
        <f>INDEX('Base de données'!$C$2:$C$52,IFERROR(MATCH(B24,'Base de données'!$B$2:$B$52,0),MATCH(B24,'Base de données'!$B$2:$B$52,1)))</f>
        <v>#N/A</v>
      </c>
      <c r="D24" s="129"/>
      <c r="E24" s="117" t="e">
        <f>INDEX('Base de données'!$E$2:$E$52,IFERROR(MATCH($D$2,'Base de données'!$D$2:$D$52,0),MATCH(D24,'Base de données'!$D$2:$D$52,1)))</f>
        <v>#N/A</v>
      </c>
      <c r="F24" s="129"/>
      <c r="G24" s="117" t="e">
        <f>INDEX('Base de données'!$G$2:$G$52,IFERROR(MATCH(F24,'Base de données'!$F$2:$F$52,0),MATCH(F24,'Base de données'!$F$2:$F$52,1)))</f>
        <v>#N/A</v>
      </c>
      <c r="H24" s="129"/>
      <c r="I24" s="117" t="e">
        <f>INDEX('Base de données'!$I$2:$I$52,IFERROR(MATCH(H24,'Base de données'!$H$2:$H$52,0),MATCH(H24,'Base de données'!$H$2:$H$52,1)))</f>
        <v>#N/A</v>
      </c>
      <c r="J24" s="129"/>
      <c r="K24" s="117" t="e">
        <f>INDEX('Base de données'!$K$2:$K$52,IFERROR(MATCH(J24,'Base de données'!$J$2:$J$52,0),MATCH(J24,'Base de données'!$J$2:$J$52,1)))</f>
        <v>#N/A</v>
      </c>
      <c r="L24" s="129"/>
      <c r="M24" s="117" t="e">
        <f>INDEX('Base de données'!$M$2:$M$52,IFERROR(MATCH(L24,'Base de données'!$L$2:$L$52,0),MATCH(L24,'Base de données'!$L$2:$L$52,1)))</f>
        <v>#N/A</v>
      </c>
      <c r="N24" s="129"/>
      <c r="O24" s="117" t="e">
        <f>INDEX('Base de données'!$O$2:$O$52,IFERROR(MATCH(N24,'Base de données'!$N$2:$N$52,0),MATCH(N24,'Base de données'!$N$2:$N$52,1)))</f>
        <v>#N/A</v>
      </c>
      <c r="P24" s="129"/>
      <c r="Q24" s="117" t="e">
        <f>INDEX('Base de données'!$Q$2:$Q$52,IFERROR(MATCH(P24,'Base de données'!$P$2:$P$52,0),MATCH(P24,'Base de données'!$P$2:$P$52,1)))</f>
        <v>#N/A</v>
      </c>
      <c r="R24" s="129"/>
      <c r="S24" s="117" t="e">
        <f>INDEX('Base de données'!$S$2:$S$52,IFERROR(MATCH(R24,'Base de données'!$R$2:$R$52,0),MATCH(R24,'Base de données'!$R$2:$R$52,1)))</f>
        <v>#N/A</v>
      </c>
      <c r="T24" s="129"/>
      <c r="U24" s="117" t="e">
        <f>INDEX('Base de données'!$U$2:$U$52,IFERROR(MATCH(T24,'Base de données'!$T$2:$T$52,0),MATCH(T24,'Base de données'!$T$2:$T$52,1)))</f>
        <v>#N/A</v>
      </c>
      <c r="V24" s="129"/>
      <c r="W24" s="117" t="e">
        <f>INDEX('Base de données'!$W$2:$W$52,IFERROR(MATCH(V24,'Base de données'!$V$2:$V$52,0),MATCH(V24,'Base de données'!$V$2:$V$52,1)))</f>
        <v>#N/A</v>
      </c>
      <c r="X24" s="129"/>
      <c r="Y24" s="117" t="e">
        <f>INDEX('Base de données'!$Y$2:$Y$52,IFERROR(MATCH(X24,'Base de données'!$X$2:$X$52,0),MATCH(X24,'Base de données'!$X$2:$X$52,1)))</f>
        <v>#N/A</v>
      </c>
      <c r="Z24" s="129"/>
      <c r="AA24" s="117" t="e">
        <f>INDEX('Base de données'!$AA$2:$AA$52,IFERROR(MATCH(Z24,'Base de données'!$Z$2:$Z$52,0),MATCH(Z24,'Base de données'!$Z$2:$Z$52,1)))</f>
        <v>#N/A</v>
      </c>
      <c r="AB24" s="129"/>
      <c r="AC24" s="117" t="e">
        <f>INDEX('Base de données'!$AC$2:$AC$52,IFERROR(MATCH(AB24,'Base de données'!$AB$2:$AB$52,0),MATCH(AB24,'Base de données'!$AB$2:$AB$52,1)))</f>
        <v>#N/A</v>
      </c>
      <c r="AD24" s="129"/>
      <c r="AE24" s="117" t="e">
        <f>INDEX('Base de données'!$AE$2:$AE$52,IFERROR(MATCH(AD24,'Base de données'!$AD$2:$AD$52,0),MATCH(AD24,'Base de données'!$AD$2:$AD$52,1)))</f>
        <v>#N/A</v>
      </c>
      <c r="AF24" s="129"/>
      <c r="AG24" s="117" t="e">
        <f>INDEX('Base de données'!$AG$2:$AG$52,IFERROR(MATCH(AF24,'Base de données'!$AF$2:$AF$52,0),MATCH(AF24,'Base de données'!$AF$2:$AF$52,1)))</f>
        <v>#N/A</v>
      </c>
      <c r="AH24" s="129"/>
      <c r="AI24" s="117" t="e">
        <f>INDEX('Base de données'!$AI$2:$AI$52,IFERROR(MATCH(AH24,'Base de données'!$AH$2:$AH$52,0),MATCH(AH24,'Base de données'!$AH$2:$AH$52,1)))</f>
        <v>#N/A</v>
      </c>
      <c r="AJ24" s="129"/>
      <c r="AK24" s="117" t="e">
        <f>INDEX('Base de données'!$AK$2:$AK$52,IFERROR(MATCH(AJ24,'Base de données'!$AJ$2:$AJ$52,0),MATCH(AJ24,'Base de données'!$AJ$2:$AJ$52,1)))</f>
        <v>#N/A</v>
      </c>
      <c r="AL24" s="129"/>
      <c r="AM24" s="117" t="e">
        <f>INDEX('Base de données'!AM13:AM63,IFERROR(MATCH(AL24,'Base de données'!AL13:AL63,0),MATCH(AL24,'Base de données'!AL13:AL63,1)))</f>
        <v>#N/A</v>
      </c>
      <c r="AN24" s="129"/>
      <c r="AO24" s="117" t="e">
        <f>INDEX('Base de données'!$AO$2:$AO$52,IFERROR(MATCH(AN24,'Base de données'!$AN$2:$AN$52,0),MATCH(AN24,'Base de données'!$AN$2:$AN$52,1)))</f>
        <v>#N/A</v>
      </c>
      <c r="AP24" s="129"/>
      <c r="AQ24" s="117" t="e">
        <f>INDEX('Base de données'!$AQ$2:$AQ$52,IFERROR(MATCH(AP24,'Base de données'!$AP$2:$AP$52,0),MATCH(AP24,'Base de données'!$AP$2:$AP$52,1)))</f>
        <v>#N/A</v>
      </c>
      <c r="AR24" s="129"/>
      <c r="AS24" s="117" t="e">
        <f>INDEX('Base de données'!$AS$2:$AS$52,IFERROR(MATCH(AR24,'Base de données'!$AR$2:$AR$52,0),MATCH(AR24,'Base de données'!$AR$2:$AR$52,1)))</f>
        <v>#N/A</v>
      </c>
      <c r="AT24" s="122">
        <f>AT25</f>
        <v>0</v>
      </c>
      <c r="AU24" s="51" t="str">
        <f t="shared" si="24"/>
        <v>L</v>
      </c>
    </row>
    <row r="25" spans="1:47" s="52" customFormat="1" hidden="1" x14ac:dyDescent="0.3">
      <c r="A25" s="50"/>
      <c r="B25" s="128"/>
      <c r="C25" s="116" t="e">
        <f t="shared" ref="C25" si="223">SUM(C24)</f>
        <v>#N/A</v>
      </c>
      <c r="D25" s="128"/>
      <c r="E25" s="116" t="e">
        <f t="shared" ref="E25" si="224">SUM(E24)</f>
        <v>#N/A</v>
      </c>
      <c r="F25" s="128"/>
      <c r="G25" s="116" t="e">
        <f t="shared" ref="G25" si="225">SUM(G24)</f>
        <v>#N/A</v>
      </c>
      <c r="H25" s="128"/>
      <c r="I25" s="116" t="e">
        <f t="shared" ref="I25" si="226">SUM(I24)</f>
        <v>#N/A</v>
      </c>
      <c r="J25" s="128"/>
      <c r="K25" s="116" t="e">
        <f t="shared" ref="K25" si="227">SUM(K24)</f>
        <v>#N/A</v>
      </c>
      <c r="L25" s="128"/>
      <c r="M25" s="116" t="e">
        <f t="shared" ref="M25" si="228">SUM(M24)</f>
        <v>#N/A</v>
      </c>
      <c r="N25" s="128"/>
      <c r="O25" s="116" t="e">
        <f t="shared" ref="O25" si="229">SUM(O24)</f>
        <v>#N/A</v>
      </c>
      <c r="P25" s="128"/>
      <c r="Q25" s="116" t="e">
        <f t="shared" ref="Q25" si="230">SUM(Q24)</f>
        <v>#N/A</v>
      </c>
      <c r="R25" s="128"/>
      <c r="S25" s="116" t="e">
        <f t="shared" ref="S25" si="231">SUM(S24)</f>
        <v>#N/A</v>
      </c>
      <c r="T25" s="128"/>
      <c r="U25" s="116" t="e">
        <f t="shared" ref="U25" si="232">SUM(U24)</f>
        <v>#N/A</v>
      </c>
      <c r="V25" s="128"/>
      <c r="W25" s="116" t="e">
        <f t="shared" ref="W25" si="233">SUM(W24)</f>
        <v>#N/A</v>
      </c>
      <c r="X25" s="128"/>
      <c r="Y25" s="116" t="e">
        <f t="shared" ref="Y25" si="234">SUM(Y24)</f>
        <v>#N/A</v>
      </c>
      <c r="Z25" s="128"/>
      <c r="AA25" s="116" t="e">
        <f t="shared" ref="AA25" si="235">SUM(AA24)</f>
        <v>#N/A</v>
      </c>
      <c r="AB25" s="128"/>
      <c r="AC25" s="116" t="e">
        <f t="shared" ref="AC25" si="236">SUM(AC24)</f>
        <v>#N/A</v>
      </c>
      <c r="AD25" s="128"/>
      <c r="AE25" s="116" t="e">
        <f t="shared" ref="AE25" si="237">SUM(AE24)</f>
        <v>#N/A</v>
      </c>
      <c r="AF25" s="128"/>
      <c r="AG25" s="116" t="e">
        <f t="shared" ref="AG25" si="238">SUM(AG24)</f>
        <v>#N/A</v>
      </c>
      <c r="AH25" s="128"/>
      <c r="AI25" s="116" t="e">
        <f t="shared" ref="AI25" si="239">SUM(AI24)</f>
        <v>#N/A</v>
      </c>
      <c r="AJ25" s="128"/>
      <c r="AK25" s="116" t="e">
        <f t="shared" ref="AK25" si="240">SUM(AK24)</f>
        <v>#N/A</v>
      </c>
      <c r="AL25" s="128"/>
      <c r="AM25" s="116" t="e">
        <f t="shared" ref="AM25" si="241">SUM(AM24)</f>
        <v>#N/A</v>
      </c>
      <c r="AN25" s="128"/>
      <c r="AO25" s="116" t="e">
        <f t="shared" ref="AO25" si="242">SUM(AO24)</f>
        <v>#N/A</v>
      </c>
      <c r="AP25" s="128"/>
      <c r="AQ25" s="116" t="e">
        <f t="shared" ref="AQ25" si="243">SUM(AQ24)</f>
        <v>#N/A</v>
      </c>
      <c r="AR25" s="128"/>
      <c r="AS25" s="116" t="e">
        <f t="shared" ref="AS25" si="244">SUM(AS24)</f>
        <v>#N/A</v>
      </c>
      <c r="AT25" s="121">
        <f t="array" ref="AT25">SUM(IF(ISNUMBER(B25:AS25),B25:AS25))</f>
        <v>0</v>
      </c>
      <c r="AU25" s="51">
        <f t="shared" si="24"/>
        <v>0</v>
      </c>
    </row>
    <row r="26" spans="1:47" s="52" customFormat="1" x14ac:dyDescent="0.3">
      <c r="A26" s="135" t="s">
        <v>55</v>
      </c>
      <c r="B26" s="130"/>
      <c r="C26" s="118" t="e">
        <f>INDEX('Base de données'!$C$2:$C$52,IFERROR(MATCH(B26,'Base de données'!$B$2:$B$52,0),MATCH(B26,'Base de données'!$B$2:$B$52,1)))</f>
        <v>#N/A</v>
      </c>
      <c r="D26" s="130"/>
      <c r="E26" s="118" t="e">
        <f>INDEX('Base de données'!$E$2:$E$52,IFERROR(MATCH($D$2,'Base de données'!$D$2:$D$52,0),MATCH(D26,'Base de données'!$D$2:$D$52,1)))</f>
        <v>#N/A</v>
      </c>
      <c r="F26" s="130"/>
      <c r="G26" s="118" t="e">
        <f>INDEX('Base de données'!$G$2:$G$52,IFERROR(MATCH(F26,'Base de données'!$F$2:$F$52,0),MATCH(F26,'Base de données'!$F$2:$F$52,1)))</f>
        <v>#N/A</v>
      </c>
      <c r="H26" s="130"/>
      <c r="I26" s="118" t="e">
        <f>INDEX('Base de données'!$I$2:$I$52,IFERROR(MATCH(H26,'Base de données'!$H$2:$H$52,0),MATCH(H26,'Base de données'!$H$2:$H$52,1)))</f>
        <v>#N/A</v>
      </c>
      <c r="J26" s="130"/>
      <c r="K26" s="118" t="e">
        <f>INDEX('Base de données'!$K$2:$K$52,IFERROR(MATCH(J26,'Base de données'!$J$2:$J$52,0),MATCH(J26,'Base de données'!$J$2:$J$52,1)))</f>
        <v>#N/A</v>
      </c>
      <c r="L26" s="128"/>
      <c r="M26" s="118" t="e">
        <f>INDEX('Base de données'!$M$2:$M$52,IFERROR(MATCH(L26,'Base de données'!$L$2:$L$52,0),MATCH(L26,'Base de données'!$L$2:$L$52,1)))</f>
        <v>#N/A</v>
      </c>
      <c r="N26" s="128"/>
      <c r="O26" s="118" t="e">
        <f>INDEX('Base de données'!$O$2:$O$52,IFERROR(MATCH(N26,'Base de données'!$N$2:$N$52,0),MATCH(N26,'Base de données'!$N$2:$N$52,1)))</f>
        <v>#N/A</v>
      </c>
      <c r="P26" s="130"/>
      <c r="Q26" s="118" t="e">
        <f>INDEX('Base de données'!$Q$2:$Q$52,IFERROR(MATCH(P26,'Base de données'!$P$2:$P$52,0),MATCH(P26,'Base de données'!$P$2:$P$52,1)))</f>
        <v>#N/A</v>
      </c>
      <c r="R26" s="130"/>
      <c r="S26" s="118" t="e">
        <f>INDEX('Base de données'!$S$2:$S$52,IFERROR(MATCH(R26,'Base de données'!$R$2:$R$52,0),MATCH(R26,'Base de données'!$R$2:$R$52,1)))</f>
        <v>#N/A</v>
      </c>
      <c r="T26" s="130"/>
      <c r="U26" s="118" t="e">
        <f>INDEX('Base de données'!$U$2:$U$52,IFERROR(MATCH(T26,'Base de données'!$T$2:$T$52,0),MATCH(T26,'Base de données'!$T$2:$T$52,1)))</f>
        <v>#N/A</v>
      </c>
      <c r="V26" s="130"/>
      <c r="W26" s="118" t="e">
        <f>INDEX('Base de données'!$W$2:$W$52,IFERROR(MATCH(V26,'Base de données'!$V$2:$V$52,0),MATCH(V26,'Base de données'!$V$2:$V$52,1)))</f>
        <v>#N/A</v>
      </c>
      <c r="X26" s="130"/>
      <c r="Y26" s="118" t="e">
        <f>INDEX('Base de données'!$Y$2:$Y$52,IFERROR(MATCH(X26,'Base de données'!$X$2:$X$52,0),MATCH(X26,'Base de données'!$X$2:$X$52,1)))</f>
        <v>#N/A</v>
      </c>
      <c r="Z26" s="130"/>
      <c r="AA26" s="118" t="e">
        <f>INDEX('Base de données'!$AA$2:$AA$52,IFERROR(MATCH(Z26,'Base de données'!$Z$2:$Z$52,0),MATCH(Z26,'Base de données'!$Z$2:$Z$52,1)))</f>
        <v>#N/A</v>
      </c>
      <c r="AB26" s="130"/>
      <c r="AC26" s="118" t="e">
        <f>INDEX('Base de données'!$AC$2:$AC$52,IFERROR(MATCH(AB26,'Base de données'!$AB$2:$AB$52,0),MATCH(AB26,'Base de données'!$AB$2:$AB$52,1)))</f>
        <v>#N/A</v>
      </c>
      <c r="AD26" s="130"/>
      <c r="AE26" s="118" t="e">
        <f>INDEX('Base de données'!$AE$2:$AE$52,IFERROR(MATCH(AD26,'Base de données'!$AD$2:$AD$52,0),MATCH(AD26,'Base de données'!$AD$2:$AD$52,1)))</f>
        <v>#N/A</v>
      </c>
      <c r="AF26" s="130"/>
      <c r="AG26" s="118" t="e">
        <f>INDEX('Base de données'!$AG$2:$AG$52,IFERROR(MATCH(AF26,'Base de données'!$AF$2:$AF$52,0),MATCH(AF26,'Base de données'!$AF$2:$AF$52,1)))</f>
        <v>#N/A</v>
      </c>
      <c r="AH26" s="130"/>
      <c r="AI26" s="118" t="e">
        <f>INDEX('Base de données'!$AI$2:$AI$52,IFERROR(MATCH(AH26,'Base de données'!$AH$2:$AH$52,0),MATCH(AH26,'Base de données'!$AH$2:$AH$52,1)))</f>
        <v>#N/A</v>
      </c>
      <c r="AJ26" s="130"/>
      <c r="AK26" s="118" t="e">
        <f>INDEX('Base de données'!$AK$2:$AK$52,IFERROR(MATCH(AJ26,'Base de données'!$AJ$2:$AJ$52,0),MATCH(AJ26,'Base de données'!$AJ$2:$AJ$52,1)))</f>
        <v>#N/A</v>
      </c>
      <c r="AL26" s="130"/>
      <c r="AM26" s="118" t="e">
        <f>INDEX('Base de données'!AM14:AM64,IFERROR(MATCH(AL26,'Base de données'!AL14:AL64,0),MATCH(AL26,'Base de données'!AL14:AL64,1)))</f>
        <v>#N/A</v>
      </c>
      <c r="AN26" s="130"/>
      <c r="AO26" s="118" t="e">
        <f>INDEX('Base de données'!$AO$2:$AO$52,IFERROR(MATCH(AN26,'Base de données'!$AN$2:$AN$52,0),MATCH(AN26,'Base de données'!$AN$2:$AN$52,1)))</f>
        <v>#N/A</v>
      </c>
      <c r="AP26" s="130"/>
      <c r="AQ26" s="118" t="e">
        <f>INDEX('Base de données'!$AQ$2:$AQ$52,IFERROR(MATCH(AP26,'Base de données'!$AP$2:$AP$52,0),MATCH(AP26,'Base de données'!$AP$2:$AP$52,1)))</f>
        <v>#N/A</v>
      </c>
      <c r="AR26" s="130"/>
      <c r="AS26" s="118" t="e">
        <f>INDEX('Base de données'!$AS$2:$AS$52,IFERROR(MATCH(AR26,'Base de données'!$AR$2:$AR$52,0),MATCH(AR26,'Base de données'!$AR$2:$AR$52,1)))</f>
        <v>#N/A</v>
      </c>
      <c r="AT26" s="121">
        <f>AT27</f>
        <v>0</v>
      </c>
      <c r="AU26" s="134" t="str">
        <f t="shared" si="24"/>
        <v>M</v>
      </c>
    </row>
    <row r="27" spans="1:47" s="52" customFormat="1" hidden="1" x14ac:dyDescent="0.3">
      <c r="A27" s="49"/>
      <c r="B27" s="128"/>
      <c r="C27" s="116" t="e">
        <f t="shared" ref="C27" si="245">SUM(C26)</f>
        <v>#N/A</v>
      </c>
      <c r="D27" s="128"/>
      <c r="E27" s="116" t="e">
        <f t="shared" ref="E27" si="246">SUM(E26)</f>
        <v>#N/A</v>
      </c>
      <c r="F27" s="128"/>
      <c r="G27" s="116" t="e">
        <f t="shared" ref="G27" si="247">SUM(G26)</f>
        <v>#N/A</v>
      </c>
      <c r="H27" s="128"/>
      <c r="I27" s="116" t="e">
        <f t="shared" ref="I27" si="248">SUM(I26)</f>
        <v>#N/A</v>
      </c>
      <c r="J27" s="128"/>
      <c r="K27" s="116" t="e">
        <f t="shared" ref="K27" si="249">SUM(K26)</f>
        <v>#N/A</v>
      </c>
      <c r="L27" s="128"/>
      <c r="M27" s="116" t="e">
        <f t="shared" ref="M27" si="250">SUM(M26)</f>
        <v>#N/A</v>
      </c>
      <c r="N27" s="128"/>
      <c r="O27" s="116" t="e">
        <f t="shared" ref="O27" si="251">SUM(O26)</f>
        <v>#N/A</v>
      </c>
      <c r="P27" s="128"/>
      <c r="Q27" s="116" t="e">
        <f t="shared" ref="Q27" si="252">SUM(Q26)</f>
        <v>#N/A</v>
      </c>
      <c r="R27" s="128"/>
      <c r="S27" s="116" t="e">
        <f t="shared" ref="S27" si="253">SUM(S26)</f>
        <v>#N/A</v>
      </c>
      <c r="T27" s="128"/>
      <c r="U27" s="116" t="e">
        <f t="shared" ref="U27" si="254">SUM(U26)</f>
        <v>#N/A</v>
      </c>
      <c r="V27" s="128"/>
      <c r="W27" s="116" t="e">
        <f t="shared" ref="W27" si="255">SUM(W26)</f>
        <v>#N/A</v>
      </c>
      <c r="X27" s="128"/>
      <c r="Y27" s="116" t="e">
        <f t="shared" ref="Y27" si="256">SUM(Y26)</f>
        <v>#N/A</v>
      </c>
      <c r="Z27" s="128"/>
      <c r="AA27" s="116" t="e">
        <f t="shared" ref="AA27" si="257">SUM(AA26)</f>
        <v>#N/A</v>
      </c>
      <c r="AB27" s="128"/>
      <c r="AC27" s="116" t="e">
        <f t="shared" ref="AC27" si="258">SUM(AC26)</f>
        <v>#N/A</v>
      </c>
      <c r="AD27" s="128"/>
      <c r="AE27" s="116" t="e">
        <f t="shared" ref="AE27" si="259">SUM(AE26)</f>
        <v>#N/A</v>
      </c>
      <c r="AF27" s="128"/>
      <c r="AG27" s="116" t="e">
        <f t="shared" ref="AG27" si="260">SUM(AG26)</f>
        <v>#N/A</v>
      </c>
      <c r="AH27" s="128"/>
      <c r="AI27" s="116" t="e">
        <f t="shared" ref="AI27" si="261">SUM(AI26)</f>
        <v>#N/A</v>
      </c>
      <c r="AJ27" s="128"/>
      <c r="AK27" s="116" t="e">
        <f t="shared" ref="AK27" si="262">SUM(AK26)</f>
        <v>#N/A</v>
      </c>
      <c r="AL27" s="128"/>
      <c r="AM27" s="116" t="e">
        <f t="shared" ref="AM27" si="263">SUM(AM26)</f>
        <v>#N/A</v>
      </c>
      <c r="AN27" s="128"/>
      <c r="AO27" s="116" t="e">
        <f t="shared" ref="AO27" si="264">SUM(AO26)</f>
        <v>#N/A</v>
      </c>
      <c r="AP27" s="128"/>
      <c r="AQ27" s="116" t="e">
        <f t="shared" ref="AQ27" si="265">SUM(AQ26)</f>
        <v>#N/A</v>
      </c>
      <c r="AR27" s="128"/>
      <c r="AS27" s="116" t="e">
        <f t="shared" ref="AS27" si="266">SUM(AS26)</f>
        <v>#N/A</v>
      </c>
      <c r="AT27" s="121">
        <f t="array" ref="AT27">SUM(IF(ISNUMBER(B27:AS27),B27:AS27))</f>
        <v>0</v>
      </c>
      <c r="AU27" s="51">
        <f t="shared" si="24"/>
        <v>0</v>
      </c>
    </row>
    <row r="28" spans="1:47" s="52" customFormat="1" x14ac:dyDescent="0.3">
      <c r="A28" s="51" t="s">
        <v>56</v>
      </c>
      <c r="B28" s="129"/>
      <c r="C28" s="117" t="e">
        <f>INDEX('Base de données'!$C$2:$C$52,IFERROR(MATCH(B28,'Base de données'!$B$2:$B$52,0),MATCH(B28,'Base de données'!$B$2:$B$52,1)))</f>
        <v>#N/A</v>
      </c>
      <c r="D28" s="129"/>
      <c r="E28" s="117" t="e">
        <f>INDEX('Base de données'!$E$2:$E$52,IFERROR(MATCH($D$2,'Base de données'!$D$2:$D$52,0),MATCH(D28,'Base de données'!$D$2:$D$52,1)))</f>
        <v>#N/A</v>
      </c>
      <c r="F28" s="129"/>
      <c r="G28" s="117" t="e">
        <f>INDEX('Base de données'!$G$2:$G$52,IFERROR(MATCH(F28,'Base de données'!$F$2:$F$52,0),MATCH(F28,'Base de données'!$F$2:$F$52,1)))</f>
        <v>#N/A</v>
      </c>
      <c r="H28" s="129"/>
      <c r="I28" s="117" t="e">
        <f>INDEX('Base de données'!$I$2:$I$52,IFERROR(MATCH(H28,'Base de données'!$H$2:$H$52,0),MATCH(H28,'Base de données'!$H$2:$H$52,1)))</f>
        <v>#N/A</v>
      </c>
      <c r="J28" s="129"/>
      <c r="K28" s="117" t="e">
        <f>INDEX('Base de données'!$K$2:$K$52,IFERROR(MATCH(J28,'Base de données'!$J$2:$J$52,0),MATCH(J28,'Base de données'!$J$2:$J$52,1)))</f>
        <v>#N/A</v>
      </c>
      <c r="L28" s="129"/>
      <c r="M28" s="117" t="e">
        <f>INDEX('Base de données'!$M$2:$M$52,IFERROR(MATCH(L28,'Base de données'!$L$2:$L$52,0),MATCH(L28,'Base de données'!$L$2:$L$52,1)))</f>
        <v>#N/A</v>
      </c>
      <c r="N28" s="129"/>
      <c r="O28" s="117" t="e">
        <f>INDEX('Base de données'!$O$2:$O$52,IFERROR(MATCH(N28,'Base de données'!$N$2:$N$52,0),MATCH(N28,'Base de données'!$N$2:$N$52,1)))</f>
        <v>#N/A</v>
      </c>
      <c r="P28" s="129"/>
      <c r="Q28" s="117" t="e">
        <f>INDEX('Base de données'!$Q$2:$Q$52,IFERROR(MATCH(P28,'Base de données'!$P$2:$P$52,0),MATCH(P28,'Base de données'!$P$2:$P$52,1)))</f>
        <v>#N/A</v>
      </c>
      <c r="R28" s="129"/>
      <c r="S28" s="117" t="e">
        <f>INDEX('Base de données'!$S$2:$S$52,IFERROR(MATCH(R28,'Base de données'!$R$2:$R$52,0),MATCH(R28,'Base de données'!$R$2:$R$52,1)))</f>
        <v>#N/A</v>
      </c>
      <c r="T28" s="129"/>
      <c r="U28" s="117" t="e">
        <f>INDEX('Base de données'!$U$2:$U$52,IFERROR(MATCH(T28,'Base de données'!$T$2:$T$52,0),MATCH(T28,'Base de données'!$T$2:$T$52,1)))</f>
        <v>#N/A</v>
      </c>
      <c r="V28" s="129"/>
      <c r="W28" s="117" t="e">
        <f>INDEX('Base de données'!$W$2:$W$52,IFERROR(MATCH(V28,'Base de données'!$V$2:$V$52,0),MATCH(V28,'Base de données'!$V$2:$V$52,1)))</f>
        <v>#N/A</v>
      </c>
      <c r="X28" s="129"/>
      <c r="Y28" s="117" t="e">
        <f>INDEX('Base de données'!$Y$2:$Y$52,IFERROR(MATCH(X28,'Base de données'!$X$2:$X$52,0),MATCH(X28,'Base de données'!$X$2:$X$52,1)))</f>
        <v>#N/A</v>
      </c>
      <c r="Z28" s="129"/>
      <c r="AA28" s="117" t="e">
        <f>INDEX('Base de données'!$AA$2:$AA$52,IFERROR(MATCH(Z28,'Base de données'!$Z$2:$Z$52,0),MATCH(Z28,'Base de données'!$Z$2:$Z$52,1)))</f>
        <v>#N/A</v>
      </c>
      <c r="AB28" s="129"/>
      <c r="AC28" s="117" t="e">
        <f>INDEX('Base de données'!$AC$2:$AC$52,IFERROR(MATCH(AB28,'Base de données'!$AB$2:$AB$52,0),MATCH(AB28,'Base de données'!$AB$2:$AB$52,1)))</f>
        <v>#N/A</v>
      </c>
      <c r="AD28" s="129"/>
      <c r="AE28" s="117" t="e">
        <f>INDEX('Base de données'!$AE$2:$AE$52,IFERROR(MATCH(AD28,'Base de données'!$AD$2:$AD$52,0),MATCH(AD28,'Base de données'!$AD$2:$AD$52,1)))</f>
        <v>#N/A</v>
      </c>
      <c r="AF28" s="129"/>
      <c r="AG28" s="117" t="e">
        <f>INDEX('Base de données'!$AG$2:$AG$52,IFERROR(MATCH(AF28,'Base de données'!$AF$2:$AF$52,0),MATCH(AF28,'Base de données'!$AF$2:$AF$52,1)))</f>
        <v>#N/A</v>
      </c>
      <c r="AH28" s="129"/>
      <c r="AI28" s="117" t="e">
        <f>INDEX('Base de données'!$AI$2:$AI$52,IFERROR(MATCH(AH28,'Base de données'!$AH$2:$AH$52,0),MATCH(AH28,'Base de données'!$AH$2:$AH$52,1)))</f>
        <v>#N/A</v>
      </c>
      <c r="AJ28" s="129"/>
      <c r="AK28" s="117" t="e">
        <f>INDEX('Base de données'!$AK$2:$AK$52,IFERROR(MATCH(AJ28,'Base de données'!$AJ$2:$AJ$52,0),MATCH(AJ28,'Base de données'!$AJ$2:$AJ$52,1)))</f>
        <v>#N/A</v>
      </c>
      <c r="AL28" s="129"/>
      <c r="AM28" s="117" t="e">
        <f>INDEX('Base de données'!AM15:AM65,IFERROR(MATCH(AL28,'Base de données'!AL15:AL65,0),MATCH(AL28,'Base de données'!AL15:AL65,1)))</f>
        <v>#N/A</v>
      </c>
      <c r="AN28" s="129"/>
      <c r="AO28" s="117" t="e">
        <f>INDEX('Base de données'!$AO$2:$AO$52,IFERROR(MATCH(AN28,'Base de données'!$AN$2:$AN$52,0),MATCH(AN28,'Base de données'!$AN$2:$AN$52,1)))</f>
        <v>#N/A</v>
      </c>
      <c r="AP28" s="129"/>
      <c r="AQ28" s="117" t="e">
        <f>INDEX('Base de données'!$AQ$2:$AQ$52,IFERROR(MATCH(AP28,'Base de données'!$AP$2:$AP$52,0),MATCH(AP28,'Base de données'!$AP$2:$AP$52,1)))</f>
        <v>#N/A</v>
      </c>
      <c r="AR28" s="129"/>
      <c r="AS28" s="117" t="e">
        <f>INDEX('Base de données'!$AS$2:$AS$52,IFERROR(MATCH(AR28,'Base de données'!$AR$2:$AR$52,0),MATCH(AR28,'Base de données'!$AR$2:$AR$52,1)))</f>
        <v>#N/A</v>
      </c>
      <c r="AT28" s="122">
        <f>AT29</f>
        <v>0</v>
      </c>
      <c r="AU28" s="51" t="str">
        <f t="shared" si="24"/>
        <v>N</v>
      </c>
    </row>
    <row r="29" spans="1:47" s="52" customFormat="1" hidden="1" x14ac:dyDescent="0.3">
      <c r="A29" s="50"/>
      <c r="B29" s="128"/>
      <c r="C29" s="116" t="e">
        <f t="shared" ref="C29" si="267">SUM(C28)</f>
        <v>#N/A</v>
      </c>
      <c r="D29" s="128"/>
      <c r="E29" s="116" t="e">
        <f t="shared" ref="E29" si="268">SUM(E28)</f>
        <v>#N/A</v>
      </c>
      <c r="F29" s="128"/>
      <c r="G29" s="116" t="e">
        <f t="shared" ref="G29" si="269">SUM(G28)</f>
        <v>#N/A</v>
      </c>
      <c r="H29" s="128"/>
      <c r="I29" s="116" t="e">
        <f t="shared" ref="I29" si="270">SUM(I28)</f>
        <v>#N/A</v>
      </c>
      <c r="J29" s="128"/>
      <c r="K29" s="116" t="e">
        <f t="shared" ref="K29" si="271">SUM(K28)</f>
        <v>#N/A</v>
      </c>
      <c r="L29" s="128"/>
      <c r="M29" s="116" t="e">
        <f t="shared" ref="M29" si="272">SUM(M28)</f>
        <v>#N/A</v>
      </c>
      <c r="N29" s="128"/>
      <c r="O29" s="116" t="e">
        <f t="shared" ref="O29" si="273">SUM(O28)</f>
        <v>#N/A</v>
      </c>
      <c r="P29" s="128"/>
      <c r="Q29" s="116" t="e">
        <f t="shared" ref="Q29" si="274">SUM(Q28)</f>
        <v>#N/A</v>
      </c>
      <c r="R29" s="128"/>
      <c r="S29" s="116" t="e">
        <f t="shared" ref="S29" si="275">SUM(S28)</f>
        <v>#N/A</v>
      </c>
      <c r="T29" s="128"/>
      <c r="U29" s="116" t="e">
        <f t="shared" ref="U29" si="276">SUM(U28)</f>
        <v>#N/A</v>
      </c>
      <c r="V29" s="128"/>
      <c r="W29" s="116" t="e">
        <f t="shared" ref="W29" si="277">SUM(W28)</f>
        <v>#N/A</v>
      </c>
      <c r="X29" s="128"/>
      <c r="Y29" s="116" t="e">
        <f t="shared" ref="Y29" si="278">SUM(Y28)</f>
        <v>#N/A</v>
      </c>
      <c r="Z29" s="128"/>
      <c r="AA29" s="116" t="e">
        <f t="shared" ref="AA29" si="279">SUM(AA28)</f>
        <v>#N/A</v>
      </c>
      <c r="AB29" s="128"/>
      <c r="AC29" s="116" t="e">
        <f t="shared" ref="AC29" si="280">SUM(AC28)</f>
        <v>#N/A</v>
      </c>
      <c r="AD29" s="128"/>
      <c r="AE29" s="116" t="e">
        <f t="shared" ref="AE29" si="281">SUM(AE28)</f>
        <v>#N/A</v>
      </c>
      <c r="AF29" s="128"/>
      <c r="AG29" s="116" t="e">
        <f t="shared" ref="AG29" si="282">SUM(AG28)</f>
        <v>#N/A</v>
      </c>
      <c r="AH29" s="128"/>
      <c r="AI29" s="116" t="e">
        <f t="shared" ref="AI29" si="283">SUM(AI28)</f>
        <v>#N/A</v>
      </c>
      <c r="AJ29" s="128"/>
      <c r="AK29" s="116" t="e">
        <f t="shared" ref="AK29" si="284">SUM(AK28)</f>
        <v>#N/A</v>
      </c>
      <c r="AL29" s="128"/>
      <c r="AM29" s="116" t="e">
        <f t="shared" ref="AM29" si="285">SUM(AM28)</f>
        <v>#N/A</v>
      </c>
      <c r="AN29" s="128"/>
      <c r="AO29" s="116" t="e">
        <f t="shared" ref="AO29" si="286">SUM(AO28)</f>
        <v>#N/A</v>
      </c>
      <c r="AP29" s="128"/>
      <c r="AQ29" s="116" t="e">
        <f t="shared" ref="AQ29" si="287">SUM(AQ28)</f>
        <v>#N/A</v>
      </c>
      <c r="AR29" s="128"/>
      <c r="AS29" s="116" t="e">
        <f t="shared" ref="AS29" si="288">SUM(AS28)</f>
        <v>#N/A</v>
      </c>
      <c r="AT29" s="121">
        <f t="array" ref="AT29">SUM(IF(ISNUMBER(B29:AS29),B29:AS29))</f>
        <v>0</v>
      </c>
      <c r="AU29" s="51">
        <f t="shared" si="24"/>
        <v>0</v>
      </c>
    </row>
    <row r="30" spans="1:47" s="52" customFormat="1" x14ac:dyDescent="0.3">
      <c r="A30" s="134" t="s">
        <v>57</v>
      </c>
      <c r="B30" s="130"/>
      <c r="C30" s="118" t="e">
        <f>INDEX('Base de données'!$C$2:$C$52,IFERROR(MATCH(B30,'Base de données'!$B$2:$B$52,0),MATCH(B30,'Base de données'!$B$2:$B$52,1)))</f>
        <v>#N/A</v>
      </c>
      <c r="D30" s="130"/>
      <c r="E30" s="118" t="e">
        <f>INDEX('Base de données'!$E$2:$E$52,IFERROR(MATCH($D$2,'Base de données'!$D$2:$D$52,0),MATCH(D30,'Base de données'!$D$2:$D$52,1)))</f>
        <v>#N/A</v>
      </c>
      <c r="F30" s="130"/>
      <c r="G30" s="118" t="e">
        <f>INDEX('Base de données'!$G$2:$G$52,IFERROR(MATCH(F30,'Base de données'!$F$2:$F$52,0),MATCH(F30,'Base de données'!$F$2:$F$52,1)))</f>
        <v>#N/A</v>
      </c>
      <c r="H30" s="130"/>
      <c r="I30" s="118" t="e">
        <f>INDEX('Base de données'!$I$2:$I$52,IFERROR(MATCH(H30,'Base de données'!$H$2:$H$52,0),MATCH(H30,'Base de données'!$H$2:$H$52,1)))</f>
        <v>#N/A</v>
      </c>
      <c r="J30" s="130"/>
      <c r="K30" s="118" t="e">
        <f>INDEX('Base de données'!$K$2:$K$52,IFERROR(MATCH(J30,'Base de données'!$J$2:$J$52,0),MATCH(J30,'Base de données'!$J$2:$J$52,1)))</f>
        <v>#N/A</v>
      </c>
      <c r="L30" s="128"/>
      <c r="M30" s="118" t="e">
        <f>INDEX('Base de données'!$M$2:$M$52,IFERROR(MATCH(L30,'Base de données'!$L$2:$L$52,0),MATCH(L30,'Base de données'!$L$2:$L$52,1)))</f>
        <v>#N/A</v>
      </c>
      <c r="N30" s="128"/>
      <c r="O30" s="118" t="e">
        <f>INDEX('Base de données'!$O$2:$O$52,IFERROR(MATCH(N30,'Base de données'!$N$2:$N$52,0),MATCH(N30,'Base de données'!$N$2:$N$52,1)))</f>
        <v>#N/A</v>
      </c>
      <c r="P30" s="130"/>
      <c r="Q30" s="118" t="e">
        <f>INDEX('Base de données'!$Q$2:$Q$52,IFERROR(MATCH(P30,'Base de données'!$P$2:$P$52,0),MATCH(P30,'Base de données'!$P$2:$P$52,1)))</f>
        <v>#N/A</v>
      </c>
      <c r="R30" s="130"/>
      <c r="S30" s="118" t="e">
        <f>INDEX('Base de données'!$S$2:$S$52,IFERROR(MATCH(R30,'Base de données'!$R$2:$R$52,0),MATCH(R30,'Base de données'!$R$2:$R$52,1)))</f>
        <v>#N/A</v>
      </c>
      <c r="T30" s="130"/>
      <c r="U30" s="118" t="e">
        <f>INDEX('Base de données'!$U$2:$U$52,IFERROR(MATCH(T30,'Base de données'!$T$2:$T$52,0),MATCH(T30,'Base de données'!$T$2:$T$52,1)))</f>
        <v>#N/A</v>
      </c>
      <c r="V30" s="130"/>
      <c r="W30" s="118" t="e">
        <f>INDEX('Base de données'!$W$2:$W$52,IFERROR(MATCH(V30,'Base de données'!$V$2:$V$52,0),MATCH(V30,'Base de données'!$V$2:$V$52,1)))</f>
        <v>#N/A</v>
      </c>
      <c r="X30" s="130"/>
      <c r="Y30" s="118" t="e">
        <f>INDEX('Base de données'!$Y$2:$Y$52,IFERROR(MATCH(X30,'Base de données'!$X$2:$X$52,0),MATCH(X30,'Base de données'!$X$2:$X$52,1)))</f>
        <v>#N/A</v>
      </c>
      <c r="Z30" s="130"/>
      <c r="AA30" s="118" t="e">
        <f>INDEX('Base de données'!$AA$2:$AA$52,IFERROR(MATCH(Z30,'Base de données'!$Z$2:$Z$52,0),MATCH(Z30,'Base de données'!$Z$2:$Z$52,1)))</f>
        <v>#N/A</v>
      </c>
      <c r="AB30" s="130"/>
      <c r="AC30" s="118" t="e">
        <f>INDEX('Base de données'!$AC$2:$AC$52,IFERROR(MATCH(AB30,'Base de données'!$AB$2:$AB$52,0),MATCH(AB30,'Base de données'!$AB$2:$AB$52,1)))</f>
        <v>#N/A</v>
      </c>
      <c r="AD30" s="130"/>
      <c r="AE30" s="118" t="e">
        <f>INDEX('Base de données'!$AE$2:$AE$52,IFERROR(MATCH(AD30,'Base de données'!$AD$2:$AD$52,0),MATCH(AD30,'Base de données'!$AD$2:$AD$52,1)))</f>
        <v>#N/A</v>
      </c>
      <c r="AF30" s="130"/>
      <c r="AG30" s="118" t="e">
        <f>INDEX('Base de données'!$AG$2:$AG$52,IFERROR(MATCH(AF30,'Base de données'!$AF$2:$AF$52,0),MATCH(AF30,'Base de données'!$AF$2:$AF$52,1)))</f>
        <v>#N/A</v>
      </c>
      <c r="AH30" s="130"/>
      <c r="AI30" s="118" t="e">
        <f>INDEX('Base de données'!$AI$2:$AI$52,IFERROR(MATCH(AH30,'Base de données'!$AH$2:$AH$52,0),MATCH(AH30,'Base de données'!$AH$2:$AH$52,1)))</f>
        <v>#N/A</v>
      </c>
      <c r="AJ30" s="130"/>
      <c r="AK30" s="118" t="e">
        <f>INDEX('Base de données'!$AK$2:$AK$52,IFERROR(MATCH(AJ30,'Base de données'!$AJ$2:$AJ$52,0),MATCH(AJ30,'Base de données'!$AJ$2:$AJ$52,1)))</f>
        <v>#N/A</v>
      </c>
      <c r="AL30" s="130"/>
      <c r="AM30" s="118" t="e">
        <f>INDEX('Base de données'!AM16:AM66,IFERROR(MATCH(AL30,'Base de données'!AL16:AL66,0),MATCH(AL30,'Base de données'!AL16:AL66,1)))</f>
        <v>#N/A</v>
      </c>
      <c r="AN30" s="130"/>
      <c r="AO30" s="118" t="e">
        <f>INDEX('Base de données'!$AO$2:$AO$52,IFERROR(MATCH(AN30,'Base de données'!$AN$2:$AN$52,0),MATCH(AN30,'Base de données'!$AN$2:$AN$52,1)))</f>
        <v>#N/A</v>
      </c>
      <c r="AP30" s="130"/>
      <c r="AQ30" s="118" t="e">
        <f>INDEX('Base de données'!$AQ$2:$AQ$52,IFERROR(MATCH(AP30,'Base de données'!$AP$2:$AP$52,0),MATCH(AP30,'Base de données'!$AP$2:$AP$52,1)))</f>
        <v>#N/A</v>
      </c>
      <c r="AR30" s="130"/>
      <c r="AS30" s="118" t="e">
        <f>INDEX('Base de données'!$AS$2:$AS$52,IFERROR(MATCH(AR30,'Base de données'!$AR$2:$AR$52,0),MATCH(AR30,'Base de données'!$AR$2:$AR$52,1)))</f>
        <v>#N/A</v>
      </c>
      <c r="AT30" s="121">
        <f>AT31</f>
        <v>0</v>
      </c>
      <c r="AU30" s="134" t="str">
        <f t="shared" si="24"/>
        <v>O</v>
      </c>
    </row>
    <row r="31" spans="1:47" s="52" customFormat="1" hidden="1" x14ac:dyDescent="0.3">
      <c r="A31" s="50"/>
      <c r="B31" s="128"/>
      <c r="C31" s="116" t="e">
        <f t="shared" ref="C31" si="289">SUM(C30)</f>
        <v>#N/A</v>
      </c>
      <c r="D31" s="128"/>
      <c r="E31" s="116" t="e">
        <f t="shared" ref="E31" si="290">SUM(E30)</f>
        <v>#N/A</v>
      </c>
      <c r="F31" s="128"/>
      <c r="G31" s="116" t="e">
        <f t="shared" ref="G31" si="291">SUM(G30)</f>
        <v>#N/A</v>
      </c>
      <c r="H31" s="128"/>
      <c r="I31" s="116" t="e">
        <f t="shared" ref="I31" si="292">SUM(I30)</f>
        <v>#N/A</v>
      </c>
      <c r="J31" s="128"/>
      <c r="K31" s="116" t="e">
        <f t="shared" ref="K31" si="293">SUM(K30)</f>
        <v>#N/A</v>
      </c>
      <c r="L31" s="128"/>
      <c r="M31" s="116" t="e">
        <f t="shared" ref="M31" si="294">SUM(M30)</f>
        <v>#N/A</v>
      </c>
      <c r="N31" s="128"/>
      <c r="O31" s="116" t="e">
        <f t="shared" ref="O31" si="295">SUM(O30)</f>
        <v>#N/A</v>
      </c>
      <c r="P31" s="128"/>
      <c r="Q31" s="116" t="e">
        <f t="shared" ref="Q31" si="296">SUM(Q30)</f>
        <v>#N/A</v>
      </c>
      <c r="R31" s="128"/>
      <c r="S31" s="116" t="e">
        <f t="shared" ref="S31" si="297">SUM(S30)</f>
        <v>#N/A</v>
      </c>
      <c r="T31" s="128"/>
      <c r="U31" s="116" t="e">
        <f t="shared" ref="U31" si="298">SUM(U30)</f>
        <v>#N/A</v>
      </c>
      <c r="V31" s="128"/>
      <c r="W31" s="116" t="e">
        <f t="shared" ref="W31" si="299">SUM(W30)</f>
        <v>#N/A</v>
      </c>
      <c r="X31" s="128"/>
      <c r="Y31" s="116" t="e">
        <f t="shared" ref="Y31" si="300">SUM(Y30)</f>
        <v>#N/A</v>
      </c>
      <c r="Z31" s="128"/>
      <c r="AA31" s="116" t="e">
        <f t="shared" ref="AA31" si="301">SUM(AA30)</f>
        <v>#N/A</v>
      </c>
      <c r="AB31" s="128"/>
      <c r="AC31" s="116" t="e">
        <f t="shared" ref="AC31" si="302">SUM(AC30)</f>
        <v>#N/A</v>
      </c>
      <c r="AD31" s="128"/>
      <c r="AE31" s="116" t="e">
        <f t="shared" ref="AE31" si="303">SUM(AE30)</f>
        <v>#N/A</v>
      </c>
      <c r="AF31" s="128"/>
      <c r="AG31" s="116" t="e">
        <f t="shared" ref="AG31" si="304">SUM(AG30)</f>
        <v>#N/A</v>
      </c>
      <c r="AH31" s="128"/>
      <c r="AI31" s="116" t="e">
        <f t="shared" ref="AI31" si="305">SUM(AI30)</f>
        <v>#N/A</v>
      </c>
      <c r="AJ31" s="128"/>
      <c r="AK31" s="116" t="e">
        <f t="shared" ref="AK31" si="306">SUM(AK30)</f>
        <v>#N/A</v>
      </c>
      <c r="AL31" s="128"/>
      <c r="AM31" s="116" t="e">
        <f t="shared" ref="AM31" si="307">SUM(AM30)</f>
        <v>#N/A</v>
      </c>
      <c r="AN31" s="128"/>
      <c r="AO31" s="116" t="e">
        <f t="shared" ref="AO31" si="308">SUM(AO30)</f>
        <v>#N/A</v>
      </c>
      <c r="AP31" s="128"/>
      <c r="AQ31" s="116" t="e">
        <f t="shared" ref="AQ31" si="309">SUM(AQ30)</f>
        <v>#N/A</v>
      </c>
      <c r="AR31" s="128"/>
      <c r="AS31" s="116" t="e">
        <f t="shared" ref="AS31" si="310">SUM(AS30)</f>
        <v>#N/A</v>
      </c>
      <c r="AT31" s="121">
        <f t="array" ref="AT31">SUM(IF(ISNUMBER(B31:AS31),B31:AS31))</f>
        <v>0</v>
      </c>
      <c r="AU31" s="51">
        <f t="shared" si="24"/>
        <v>0</v>
      </c>
    </row>
    <row r="32" spans="1:47" s="52" customFormat="1" x14ac:dyDescent="0.3">
      <c r="A32" s="53" t="s">
        <v>58</v>
      </c>
      <c r="B32" s="129"/>
      <c r="C32" s="117" t="e">
        <f>INDEX('Base de données'!$C$2:$C$52,IFERROR(MATCH(B32,'Base de données'!$B$2:$B$52,0),MATCH(B32,'Base de données'!$B$2:$B$52,1)))</f>
        <v>#N/A</v>
      </c>
      <c r="D32" s="129"/>
      <c r="E32" s="117" t="e">
        <f>INDEX('Base de données'!$E$2:$E$52,IFERROR(MATCH($D$2,'Base de données'!$D$2:$D$52,0),MATCH(D32,'Base de données'!$D$2:$D$52,1)))</f>
        <v>#N/A</v>
      </c>
      <c r="F32" s="129"/>
      <c r="G32" s="117" t="e">
        <f>INDEX('Base de données'!$G$2:$G$52,IFERROR(MATCH(F32,'Base de données'!$F$2:$F$52,0),MATCH(F32,'Base de données'!$F$2:$F$52,1)))</f>
        <v>#N/A</v>
      </c>
      <c r="H32" s="129"/>
      <c r="I32" s="117" t="e">
        <f>INDEX('Base de données'!$I$2:$I$52,IFERROR(MATCH(H32,'Base de données'!$H$2:$H$52,0),MATCH(H32,'Base de données'!$H$2:$H$52,1)))</f>
        <v>#N/A</v>
      </c>
      <c r="J32" s="129"/>
      <c r="K32" s="117" t="e">
        <f>INDEX('Base de données'!$K$2:$K$52,IFERROR(MATCH(J32,'Base de données'!$J$2:$J$52,0),MATCH(J32,'Base de données'!$J$2:$J$52,1)))</f>
        <v>#N/A</v>
      </c>
      <c r="L32" s="129"/>
      <c r="M32" s="117" t="e">
        <f>INDEX('Base de données'!$M$2:$M$52,IFERROR(MATCH(L32,'Base de données'!$L$2:$L$52,0),MATCH(L32,'Base de données'!$L$2:$L$52,1)))</f>
        <v>#N/A</v>
      </c>
      <c r="N32" s="129"/>
      <c r="O32" s="117" t="e">
        <f>INDEX('Base de données'!$O$2:$O$52,IFERROR(MATCH(N32,'Base de données'!$N$2:$N$52,0),MATCH(N32,'Base de données'!$N$2:$N$52,1)))</f>
        <v>#N/A</v>
      </c>
      <c r="P32" s="129"/>
      <c r="Q32" s="117" t="e">
        <f>INDEX('Base de données'!$Q$2:$Q$52,IFERROR(MATCH(P32,'Base de données'!$P$2:$P$52,0),MATCH(P32,'Base de données'!$P$2:$P$52,1)))</f>
        <v>#N/A</v>
      </c>
      <c r="R32" s="129"/>
      <c r="S32" s="117" t="e">
        <f>INDEX('Base de données'!$S$2:$S$52,IFERROR(MATCH(R32,'Base de données'!$R$2:$R$52,0),MATCH(R32,'Base de données'!$R$2:$R$52,1)))</f>
        <v>#N/A</v>
      </c>
      <c r="T32" s="129"/>
      <c r="U32" s="117" t="e">
        <f>INDEX('Base de données'!$U$2:$U$52,IFERROR(MATCH(T32,'Base de données'!$T$2:$T$52,0),MATCH(T32,'Base de données'!$T$2:$T$52,1)))</f>
        <v>#N/A</v>
      </c>
      <c r="V32" s="129"/>
      <c r="W32" s="117" t="e">
        <f>INDEX('Base de données'!$W$2:$W$52,IFERROR(MATCH(V32,'Base de données'!$V$2:$V$52,0),MATCH(V32,'Base de données'!$V$2:$V$52,1)))</f>
        <v>#N/A</v>
      </c>
      <c r="X32" s="129"/>
      <c r="Y32" s="117" t="e">
        <f>INDEX('Base de données'!$Y$2:$Y$52,IFERROR(MATCH(X32,'Base de données'!$X$2:$X$52,0),MATCH(X32,'Base de données'!$X$2:$X$52,1)))</f>
        <v>#N/A</v>
      </c>
      <c r="Z32" s="129"/>
      <c r="AA32" s="117" t="e">
        <f>INDEX('Base de données'!$AA$2:$AA$52,IFERROR(MATCH(Z32,'Base de données'!$Z$2:$Z$52,0),MATCH(Z32,'Base de données'!$Z$2:$Z$52,1)))</f>
        <v>#N/A</v>
      </c>
      <c r="AB32" s="129"/>
      <c r="AC32" s="117" t="e">
        <f>INDEX('Base de données'!$AC$2:$AC$52,IFERROR(MATCH(AB32,'Base de données'!$AB$2:$AB$52,0),MATCH(AB32,'Base de données'!$AB$2:$AB$52,1)))</f>
        <v>#N/A</v>
      </c>
      <c r="AD32" s="129"/>
      <c r="AE32" s="117" t="e">
        <f>INDEX('Base de données'!$AE$2:$AE$52,IFERROR(MATCH(AD32,'Base de données'!$AD$2:$AD$52,0),MATCH(AD32,'Base de données'!$AD$2:$AD$52,1)))</f>
        <v>#N/A</v>
      </c>
      <c r="AF32" s="129"/>
      <c r="AG32" s="117" t="e">
        <f>INDEX('Base de données'!$AG$2:$AG$52,IFERROR(MATCH(AF32,'Base de données'!$AF$2:$AF$52,0),MATCH(AF32,'Base de données'!$AF$2:$AF$52,1)))</f>
        <v>#N/A</v>
      </c>
      <c r="AH32" s="129"/>
      <c r="AI32" s="117" t="e">
        <f>INDEX('Base de données'!$AI$2:$AI$52,IFERROR(MATCH(AH32,'Base de données'!$AH$2:$AH$52,0),MATCH(AH32,'Base de données'!$AH$2:$AH$52,1)))</f>
        <v>#N/A</v>
      </c>
      <c r="AJ32" s="129"/>
      <c r="AK32" s="117" t="e">
        <f>INDEX('Base de données'!$AK$2:$AK$52,IFERROR(MATCH(AJ32,'Base de données'!$AJ$2:$AJ$52,0),MATCH(AJ32,'Base de données'!$AJ$2:$AJ$52,1)))</f>
        <v>#N/A</v>
      </c>
      <c r="AL32" s="129"/>
      <c r="AM32" s="117" t="e">
        <f>INDEX('Base de données'!AM17:AM67,IFERROR(MATCH(AL32,'Base de données'!AL17:AL67,0),MATCH(AL32,'Base de données'!AL17:AL67,1)))</f>
        <v>#N/A</v>
      </c>
      <c r="AN32" s="129"/>
      <c r="AO32" s="117" t="e">
        <f>INDEX('Base de données'!$AO$2:$AO$52,IFERROR(MATCH(AN32,'Base de données'!$AN$2:$AN$52,0),MATCH(AN32,'Base de données'!$AN$2:$AN$52,1)))</f>
        <v>#N/A</v>
      </c>
      <c r="AP32" s="129"/>
      <c r="AQ32" s="117" t="e">
        <f>INDEX('Base de données'!$AQ$2:$AQ$52,IFERROR(MATCH(AP32,'Base de données'!$AP$2:$AP$52,0),MATCH(AP32,'Base de données'!$AP$2:$AP$52,1)))</f>
        <v>#N/A</v>
      </c>
      <c r="AR32" s="129"/>
      <c r="AS32" s="117" t="e">
        <f>INDEX('Base de données'!$AS$2:$AS$52,IFERROR(MATCH(AR32,'Base de données'!$AR$2:$AR$52,0),MATCH(AR32,'Base de données'!$AR$2:$AR$52,1)))</f>
        <v>#N/A</v>
      </c>
      <c r="AT32" s="122">
        <f>AT33</f>
        <v>0</v>
      </c>
      <c r="AU32" s="51" t="str">
        <f t="shared" si="24"/>
        <v>P</v>
      </c>
    </row>
    <row r="33" spans="1:47" s="52" customFormat="1" hidden="1" x14ac:dyDescent="0.3">
      <c r="A33" s="49"/>
      <c r="B33" s="128"/>
      <c r="C33" s="116" t="e">
        <f t="shared" ref="C33" si="311">SUM(C32)</f>
        <v>#N/A</v>
      </c>
      <c r="D33" s="128"/>
      <c r="E33" s="116" t="e">
        <f t="shared" ref="E33" si="312">SUM(E32)</f>
        <v>#N/A</v>
      </c>
      <c r="F33" s="128"/>
      <c r="G33" s="116" t="e">
        <f t="shared" ref="G33" si="313">SUM(G32)</f>
        <v>#N/A</v>
      </c>
      <c r="H33" s="128"/>
      <c r="I33" s="116" t="e">
        <f t="shared" ref="I33" si="314">SUM(I32)</f>
        <v>#N/A</v>
      </c>
      <c r="J33" s="128"/>
      <c r="K33" s="116" t="e">
        <f t="shared" ref="K33" si="315">SUM(K32)</f>
        <v>#N/A</v>
      </c>
      <c r="L33" s="128"/>
      <c r="M33" s="116" t="e">
        <f t="shared" ref="M33" si="316">SUM(M32)</f>
        <v>#N/A</v>
      </c>
      <c r="N33" s="128"/>
      <c r="O33" s="116" t="e">
        <f t="shared" ref="O33" si="317">SUM(O32)</f>
        <v>#N/A</v>
      </c>
      <c r="P33" s="128"/>
      <c r="Q33" s="116" t="e">
        <f t="shared" ref="Q33" si="318">SUM(Q32)</f>
        <v>#N/A</v>
      </c>
      <c r="R33" s="128"/>
      <c r="S33" s="116" t="e">
        <f t="shared" ref="S33" si="319">SUM(S32)</f>
        <v>#N/A</v>
      </c>
      <c r="T33" s="128"/>
      <c r="U33" s="116" t="e">
        <f t="shared" ref="U33" si="320">SUM(U32)</f>
        <v>#N/A</v>
      </c>
      <c r="V33" s="128"/>
      <c r="W33" s="116" t="e">
        <f t="shared" ref="W33" si="321">SUM(W32)</f>
        <v>#N/A</v>
      </c>
      <c r="X33" s="128"/>
      <c r="Y33" s="116" t="e">
        <f t="shared" ref="Y33" si="322">SUM(Y32)</f>
        <v>#N/A</v>
      </c>
      <c r="Z33" s="128"/>
      <c r="AA33" s="116" t="e">
        <f t="shared" ref="AA33" si="323">SUM(AA32)</f>
        <v>#N/A</v>
      </c>
      <c r="AB33" s="128"/>
      <c r="AC33" s="116" t="e">
        <f t="shared" ref="AC33" si="324">SUM(AC32)</f>
        <v>#N/A</v>
      </c>
      <c r="AD33" s="128"/>
      <c r="AE33" s="116" t="e">
        <f t="shared" ref="AE33" si="325">SUM(AE32)</f>
        <v>#N/A</v>
      </c>
      <c r="AF33" s="128"/>
      <c r="AG33" s="116" t="e">
        <f t="shared" ref="AG33" si="326">SUM(AG32)</f>
        <v>#N/A</v>
      </c>
      <c r="AH33" s="128"/>
      <c r="AI33" s="116" t="e">
        <f t="shared" ref="AI33" si="327">SUM(AI32)</f>
        <v>#N/A</v>
      </c>
      <c r="AJ33" s="128"/>
      <c r="AK33" s="116" t="e">
        <f t="shared" ref="AK33" si="328">SUM(AK32)</f>
        <v>#N/A</v>
      </c>
      <c r="AL33" s="128"/>
      <c r="AM33" s="116" t="e">
        <f t="shared" ref="AM33" si="329">SUM(AM32)</f>
        <v>#N/A</v>
      </c>
      <c r="AN33" s="128"/>
      <c r="AO33" s="116" t="e">
        <f t="shared" ref="AO33" si="330">SUM(AO32)</f>
        <v>#N/A</v>
      </c>
      <c r="AP33" s="128"/>
      <c r="AQ33" s="116" t="e">
        <f t="shared" ref="AQ33" si="331">SUM(AQ32)</f>
        <v>#N/A</v>
      </c>
      <c r="AR33" s="128"/>
      <c r="AS33" s="116" t="e">
        <f t="shared" ref="AS33" si="332">SUM(AS32)</f>
        <v>#N/A</v>
      </c>
      <c r="AT33" s="121">
        <f t="array" ref="AT33">SUM(IF(ISNUMBER(B33:AS33),B33:AS33))</f>
        <v>0</v>
      </c>
      <c r="AU33" s="51">
        <f t="shared" si="24"/>
        <v>0</v>
      </c>
    </row>
    <row r="34" spans="1:47" s="52" customFormat="1" x14ac:dyDescent="0.3">
      <c r="A34" s="134" t="s">
        <v>59</v>
      </c>
      <c r="B34" s="130"/>
      <c r="C34" s="118" t="e">
        <f>INDEX('Base de données'!$C$2:$C$52,IFERROR(MATCH(B34,'Base de données'!$B$2:$B$52,0),MATCH(B34,'Base de données'!$B$2:$B$52,1)))</f>
        <v>#N/A</v>
      </c>
      <c r="D34" s="130"/>
      <c r="E34" s="118" t="e">
        <f>INDEX('Base de données'!$E$2:$E$52,IFERROR(MATCH($D$2,'Base de données'!$D$2:$D$52,0),MATCH(D34,'Base de données'!$D$2:$D$52,1)))</f>
        <v>#N/A</v>
      </c>
      <c r="F34" s="130"/>
      <c r="G34" s="118" t="e">
        <f>INDEX('Base de données'!$G$2:$G$52,IFERROR(MATCH(F34,'Base de données'!$F$2:$F$52,0),MATCH(F34,'Base de données'!$F$2:$F$52,1)))</f>
        <v>#N/A</v>
      </c>
      <c r="H34" s="130"/>
      <c r="I34" s="118" t="e">
        <f>INDEX('Base de données'!$I$2:$I$52,IFERROR(MATCH(H34,'Base de données'!$H$2:$H$52,0),MATCH(H34,'Base de données'!$H$2:$H$52,1)))</f>
        <v>#N/A</v>
      </c>
      <c r="J34" s="130"/>
      <c r="K34" s="118" t="e">
        <f>INDEX('Base de données'!$K$2:$K$52,IFERROR(MATCH(J34,'Base de données'!$J$2:$J$52,0),MATCH(J34,'Base de données'!$J$2:$J$52,1)))</f>
        <v>#N/A</v>
      </c>
      <c r="L34" s="128"/>
      <c r="M34" s="118" t="e">
        <f>INDEX('Base de données'!$M$2:$M$52,IFERROR(MATCH(L34,'Base de données'!$L$2:$L$52,0),MATCH(L34,'Base de données'!$L$2:$L$52,1)))</f>
        <v>#N/A</v>
      </c>
      <c r="N34" s="128"/>
      <c r="O34" s="118" t="e">
        <f>INDEX('Base de données'!$O$2:$O$52,IFERROR(MATCH(N34,'Base de données'!$N$2:$N$52,0),MATCH(N34,'Base de données'!$N$2:$N$52,1)))</f>
        <v>#N/A</v>
      </c>
      <c r="P34" s="130"/>
      <c r="Q34" s="118" t="e">
        <f>INDEX('Base de données'!$Q$2:$Q$52,IFERROR(MATCH(P34,'Base de données'!$P$2:$P$52,0),MATCH(P34,'Base de données'!$P$2:$P$52,1)))</f>
        <v>#N/A</v>
      </c>
      <c r="R34" s="130"/>
      <c r="S34" s="118" t="e">
        <f>INDEX('Base de données'!$S$2:$S$52,IFERROR(MATCH(R34,'Base de données'!$R$2:$R$52,0),MATCH(R34,'Base de données'!$R$2:$R$52,1)))</f>
        <v>#N/A</v>
      </c>
      <c r="T34" s="130">
        <v>38.65</v>
      </c>
      <c r="U34" s="118">
        <f>INDEX('Base de données'!$U$2:$U$52,IFERROR(MATCH(T34,'Base de données'!$T$2:$T$52,0),MATCH(T34,'Base de données'!$T$2:$T$52,1)))</f>
        <v>18</v>
      </c>
      <c r="V34" s="130"/>
      <c r="W34" s="118" t="e">
        <f>INDEX('Base de données'!$W$2:$W$52,IFERROR(MATCH(V34,'Base de données'!$V$2:$V$52,0),MATCH(V34,'Base de données'!$V$2:$V$52,1)))</f>
        <v>#N/A</v>
      </c>
      <c r="X34" s="130"/>
      <c r="Y34" s="118" t="e">
        <f>INDEX('Base de données'!$Y$2:$Y$52,IFERROR(MATCH(X34,'Base de données'!$X$2:$X$52,0),MATCH(X34,'Base de données'!$X$2:$X$52,1)))</f>
        <v>#N/A</v>
      </c>
      <c r="Z34" s="130"/>
      <c r="AA34" s="118" t="e">
        <f>INDEX('Base de données'!$AA$2:$AA$52,IFERROR(MATCH(Z34,'Base de données'!$Z$2:$Z$52,0),MATCH(Z34,'Base de données'!$Z$2:$Z$52,1)))</f>
        <v>#N/A</v>
      </c>
      <c r="AB34" s="130"/>
      <c r="AC34" s="118" t="e">
        <f>INDEX('Base de données'!$AC$2:$AC$52,IFERROR(MATCH(AB34,'Base de données'!$AB$2:$AB$52,0),MATCH(AB34,'Base de données'!$AB$2:$AB$52,1)))</f>
        <v>#N/A</v>
      </c>
      <c r="AD34" s="130"/>
      <c r="AE34" s="118" t="e">
        <f>INDEX('Base de données'!$AE$2:$AE$52,IFERROR(MATCH(AD34,'Base de données'!$AD$2:$AD$52,0),MATCH(AD34,'Base de données'!$AD$2:$AD$52,1)))</f>
        <v>#N/A</v>
      </c>
      <c r="AF34" s="130"/>
      <c r="AG34" s="118" t="e">
        <f>INDEX('Base de données'!$AG$2:$AG$52,IFERROR(MATCH(AF34,'Base de données'!$AF$2:$AF$52,0),MATCH(AF34,'Base de données'!$AF$2:$AF$52,1)))</f>
        <v>#N/A</v>
      </c>
      <c r="AH34" s="130"/>
      <c r="AI34" s="118" t="e">
        <f>INDEX('Base de données'!$AI$2:$AI$52,IFERROR(MATCH(AH34,'Base de données'!$AH$2:$AH$52,0),MATCH(AH34,'Base de données'!$AH$2:$AH$52,1)))</f>
        <v>#N/A</v>
      </c>
      <c r="AJ34" s="130"/>
      <c r="AK34" s="118" t="e">
        <f>INDEX('Base de données'!$AK$2:$AK$52,IFERROR(MATCH(AJ34,'Base de données'!$AJ$2:$AJ$52,0),MATCH(AJ34,'Base de données'!$AJ$2:$AJ$52,1)))</f>
        <v>#N/A</v>
      </c>
      <c r="AL34" s="130"/>
      <c r="AM34" s="118" t="e">
        <f>INDEX('Base de données'!AM18:AM68,IFERROR(MATCH(AL34,'Base de données'!AL18:AL68,0),MATCH(AL34,'Base de données'!AL18:AL68,1)))</f>
        <v>#N/A</v>
      </c>
      <c r="AN34" s="130"/>
      <c r="AO34" s="118" t="e">
        <f>INDEX('Base de données'!$AO$2:$AO$52,IFERROR(MATCH(AN34,'Base de données'!$AN$2:$AN$52,0),MATCH(AN34,'Base de données'!$AN$2:$AN$52,1)))</f>
        <v>#N/A</v>
      </c>
      <c r="AP34" s="130"/>
      <c r="AQ34" s="118" t="e">
        <f>INDEX('Base de données'!$AQ$2:$AQ$52,IFERROR(MATCH(AP34,'Base de données'!$AP$2:$AP$52,0),MATCH(AP34,'Base de données'!$AP$2:$AP$52,1)))</f>
        <v>#N/A</v>
      </c>
      <c r="AR34" s="130"/>
      <c r="AS34" s="118" t="e">
        <f>INDEX('Base de données'!$AS$2:$AS$52,IFERROR(MATCH(AR34,'Base de données'!$AR$2:$AR$52,0),MATCH(AR34,'Base de données'!$AR$2:$AR$52,1)))</f>
        <v>#N/A</v>
      </c>
      <c r="AT34" s="121">
        <f>AT35</f>
        <v>18</v>
      </c>
      <c r="AU34" s="134" t="str">
        <f t="shared" si="24"/>
        <v>Q</v>
      </c>
    </row>
    <row r="35" spans="1:47" s="52" customFormat="1" hidden="1" x14ac:dyDescent="0.3">
      <c r="A35" s="50"/>
      <c r="B35" s="128"/>
      <c r="C35" s="116" t="e">
        <f t="shared" ref="C35" si="333">SUM(C34)</f>
        <v>#N/A</v>
      </c>
      <c r="D35" s="128"/>
      <c r="E35" s="116" t="e">
        <f t="shared" ref="E35" si="334">SUM(E34)</f>
        <v>#N/A</v>
      </c>
      <c r="F35" s="128"/>
      <c r="G35" s="116" t="e">
        <f t="shared" ref="G35" si="335">SUM(G34)</f>
        <v>#N/A</v>
      </c>
      <c r="H35" s="128"/>
      <c r="I35" s="116" t="e">
        <f t="shared" ref="I35" si="336">SUM(I34)</f>
        <v>#N/A</v>
      </c>
      <c r="J35" s="128"/>
      <c r="K35" s="116" t="e">
        <f t="shared" ref="K35" si="337">SUM(K34)</f>
        <v>#N/A</v>
      </c>
      <c r="L35" s="128"/>
      <c r="M35" s="116" t="e">
        <f t="shared" ref="M35" si="338">SUM(M34)</f>
        <v>#N/A</v>
      </c>
      <c r="N35" s="128"/>
      <c r="O35" s="116" t="e">
        <f t="shared" ref="O35" si="339">SUM(O34)</f>
        <v>#N/A</v>
      </c>
      <c r="P35" s="128"/>
      <c r="Q35" s="116" t="e">
        <f t="shared" ref="Q35" si="340">SUM(Q34)</f>
        <v>#N/A</v>
      </c>
      <c r="R35" s="128"/>
      <c r="S35" s="116" t="e">
        <f t="shared" ref="S35" si="341">SUM(S34)</f>
        <v>#N/A</v>
      </c>
      <c r="T35" s="128"/>
      <c r="U35" s="116">
        <f t="shared" ref="U35" si="342">SUM(U34)</f>
        <v>18</v>
      </c>
      <c r="V35" s="128"/>
      <c r="W35" s="116" t="e">
        <f t="shared" ref="W35" si="343">SUM(W34)</f>
        <v>#N/A</v>
      </c>
      <c r="X35" s="128"/>
      <c r="Y35" s="116" t="e">
        <f t="shared" ref="Y35" si="344">SUM(Y34)</f>
        <v>#N/A</v>
      </c>
      <c r="Z35" s="128"/>
      <c r="AA35" s="116" t="e">
        <f t="shared" ref="AA35" si="345">SUM(AA34)</f>
        <v>#N/A</v>
      </c>
      <c r="AB35" s="128"/>
      <c r="AC35" s="116" t="e">
        <f t="shared" ref="AC35" si="346">SUM(AC34)</f>
        <v>#N/A</v>
      </c>
      <c r="AD35" s="128"/>
      <c r="AE35" s="116" t="e">
        <f t="shared" ref="AE35" si="347">SUM(AE34)</f>
        <v>#N/A</v>
      </c>
      <c r="AF35" s="128"/>
      <c r="AG35" s="116" t="e">
        <f t="shared" ref="AG35" si="348">SUM(AG34)</f>
        <v>#N/A</v>
      </c>
      <c r="AH35" s="128"/>
      <c r="AI35" s="116" t="e">
        <f t="shared" ref="AI35" si="349">SUM(AI34)</f>
        <v>#N/A</v>
      </c>
      <c r="AJ35" s="128"/>
      <c r="AK35" s="116" t="e">
        <f t="shared" ref="AK35" si="350">SUM(AK34)</f>
        <v>#N/A</v>
      </c>
      <c r="AL35" s="128"/>
      <c r="AM35" s="116" t="e">
        <f t="shared" ref="AM35" si="351">SUM(AM34)</f>
        <v>#N/A</v>
      </c>
      <c r="AN35" s="128"/>
      <c r="AO35" s="116" t="e">
        <f t="shared" ref="AO35" si="352">SUM(AO34)</f>
        <v>#N/A</v>
      </c>
      <c r="AP35" s="128"/>
      <c r="AQ35" s="116" t="e">
        <f t="shared" ref="AQ35" si="353">SUM(AQ34)</f>
        <v>#N/A</v>
      </c>
      <c r="AR35" s="128"/>
      <c r="AS35" s="116" t="e">
        <f t="shared" ref="AS35" si="354">SUM(AS34)</f>
        <v>#N/A</v>
      </c>
      <c r="AT35" s="121">
        <f t="array" ref="AT35">SUM(IF(ISNUMBER(B35:AS35),B35:AS35))</f>
        <v>18</v>
      </c>
      <c r="AU35" s="51">
        <f t="shared" si="24"/>
        <v>0</v>
      </c>
    </row>
    <row r="36" spans="1:47" s="52" customFormat="1" x14ac:dyDescent="0.3">
      <c r="A36" s="51" t="s">
        <v>60</v>
      </c>
      <c r="B36" s="129"/>
      <c r="C36" s="117" t="e">
        <f>INDEX('Base de données'!$C$2:$C$52,IFERROR(MATCH(B36,'Base de données'!$B$2:$B$52,0),MATCH(B36,'Base de données'!$B$2:$B$52,1)))</f>
        <v>#N/A</v>
      </c>
      <c r="D36" s="129"/>
      <c r="E36" s="117" t="e">
        <f>INDEX('Base de données'!$E$2:$E$52,IFERROR(MATCH($D$2,'Base de données'!$D$2:$D$52,0),MATCH(D36,'Base de données'!$D$2:$D$52,1)))</f>
        <v>#N/A</v>
      </c>
      <c r="F36" s="129"/>
      <c r="G36" s="117" t="e">
        <f>INDEX('Base de données'!$G$2:$G$52,IFERROR(MATCH(F36,'Base de données'!$F$2:$F$52,0),MATCH(F36,'Base de données'!$F$2:$F$52,1)))</f>
        <v>#N/A</v>
      </c>
      <c r="H36" s="129"/>
      <c r="I36" s="117" t="e">
        <f>INDEX('Base de données'!$I$2:$I$52,IFERROR(MATCH(H36,'Base de données'!$H$2:$H$52,0),MATCH(H36,'Base de données'!$H$2:$H$52,1)))</f>
        <v>#N/A</v>
      </c>
      <c r="J36" s="129"/>
      <c r="K36" s="117" t="e">
        <f>INDEX('Base de données'!$K$2:$K$52,IFERROR(MATCH(J36,'Base de données'!$J$2:$J$52,0),MATCH(J36,'Base de données'!$J$2:$J$52,1)))</f>
        <v>#N/A</v>
      </c>
      <c r="L36" s="129"/>
      <c r="M36" s="117" t="e">
        <f>INDEX('Base de données'!$M$2:$M$52,IFERROR(MATCH(L36,'Base de données'!$L$2:$L$52,0),MATCH(L36,'Base de données'!$L$2:$L$52,1)))</f>
        <v>#N/A</v>
      </c>
      <c r="N36" s="129"/>
      <c r="O36" s="117" t="e">
        <f>INDEX('Base de données'!$O$2:$O$52,IFERROR(MATCH(N36,'Base de données'!$N$2:$N$52,0),MATCH(N36,'Base de données'!$N$2:$N$52,1)))</f>
        <v>#N/A</v>
      </c>
      <c r="P36" s="129"/>
      <c r="Q36" s="117" t="e">
        <f>INDEX('Base de données'!$Q$2:$Q$52,IFERROR(MATCH(P36,'Base de données'!$P$2:$P$52,0),MATCH(P36,'Base de données'!$P$2:$P$52,1)))</f>
        <v>#N/A</v>
      </c>
      <c r="R36" s="129"/>
      <c r="S36" s="117" t="e">
        <f>INDEX('Base de données'!$S$2:$S$52,IFERROR(MATCH(R36,'Base de données'!$R$2:$R$52,0),MATCH(R36,'Base de données'!$R$2:$R$52,1)))</f>
        <v>#N/A</v>
      </c>
      <c r="T36" s="129">
        <v>36.979999999999997</v>
      </c>
      <c r="U36" s="117">
        <f>INDEX('Base de données'!$U$2:$U$52,IFERROR(MATCH(T36,'Base de données'!$T$2:$T$52,0),MATCH(T36,'Base de données'!$T$2:$T$52,1)))</f>
        <v>20</v>
      </c>
      <c r="V36" s="129"/>
      <c r="W36" s="117" t="e">
        <f>INDEX('Base de données'!$W$2:$W$52,IFERROR(MATCH(V36,'Base de données'!$V$2:$V$52,0),MATCH(V36,'Base de données'!$V$2:$V$52,1)))</f>
        <v>#N/A</v>
      </c>
      <c r="X36" s="129"/>
      <c r="Y36" s="117" t="e">
        <f>INDEX('Base de données'!$Y$2:$Y$52,IFERROR(MATCH(X36,'Base de données'!$X$2:$X$52,0),MATCH(X36,'Base de données'!$X$2:$X$52,1)))</f>
        <v>#N/A</v>
      </c>
      <c r="Z36" s="129"/>
      <c r="AA36" s="117" t="e">
        <f>INDEX('Base de données'!$AA$2:$AA$52,IFERROR(MATCH(Z36,'Base de données'!$Z$2:$Z$52,0),MATCH(Z36,'Base de données'!$Z$2:$Z$52,1)))</f>
        <v>#N/A</v>
      </c>
      <c r="AB36" s="129"/>
      <c r="AC36" s="117" t="e">
        <f>INDEX('Base de données'!$AC$2:$AC$52,IFERROR(MATCH(AB36,'Base de données'!$AB$2:$AB$52,0),MATCH(AB36,'Base de données'!$AB$2:$AB$52,1)))</f>
        <v>#N/A</v>
      </c>
      <c r="AD36" s="129"/>
      <c r="AE36" s="117" t="e">
        <f>INDEX('Base de données'!$AE$2:$AE$52,IFERROR(MATCH(AD36,'Base de données'!$AD$2:$AD$52,0),MATCH(AD36,'Base de données'!$AD$2:$AD$52,1)))</f>
        <v>#N/A</v>
      </c>
      <c r="AF36" s="129"/>
      <c r="AG36" s="117" t="e">
        <f>INDEX('Base de données'!$AG$2:$AG$52,IFERROR(MATCH(AF36,'Base de données'!$AF$2:$AF$52,0),MATCH(AF36,'Base de données'!$AF$2:$AF$52,1)))</f>
        <v>#N/A</v>
      </c>
      <c r="AH36" s="129"/>
      <c r="AI36" s="117" t="e">
        <f>INDEX('Base de données'!$AI$2:$AI$52,IFERROR(MATCH(AH36,'Base de données'!$AH$2:$AH$52,0),MATCH(AH36,'Base de données'!$AH$2:$AH$52,1)))</f>
        <v>#N/A</v>
      </c>
      <c r="AJ36" s="129"/>
      <c r="AK36" s="117" t="e">
        <f>INDEX('Base de données'!$AK$2:$AK$52,IFERROR(MATCH(AJ36,'Base de données'!$AJ$2:$AJ$52,0),MATCH(AJ36,'Base de données'!$AJ$2:$AJ$52,1)))</f>
        <v>#N/A</v>
      </c>
      <c r="AL36" s="129"/>
      <c r="AM36" s="117" t="e">
        <f>INDEX('Base de données'!AM19:AM69,IFERROR(MATCH(AL36,'Base de données'!AL19:AL69,0),MATCH(AL36,'Base de données'!AL19:AL69,1)))</f>
        <v>#N/A</v>
      </c>
      <c r="AN36" s="129"/>
      <c r="AO36" s="117" t="e">
        <f>INDEX('Base de données'!$AO$2:$AO$52,IFERROR(MATCH(AN36,'Base de données'!$AN$2:$AN$52,0),MATCH(AN36,'Base de données'!$AN$2:$AN$52,1)))</f>
        <v>#N/A</v>
      </c>
      <c r="AP36" s="129"/>
      <c r="AQ36" s="117" t="e">
        <f>INDEX('Base de données'!$AQ$2:$AQ$52,IFERROR(MATCH(AP36,'Base de données'!$AP$2:$AP$52,0),MATCH(AP36,'Base de données'!$AP$2:$AP$52,1)))</f>
        <v>#N/A</v>
      </c>
      <c r="AR36" s="129"/>
      <c r="AS36" s="117" t="e">
        <f>INDEX('Base de données'!$AS$2:$AS$52,IFERROR(MATCH(AR36,'Base de données'!$AR$2:$AR$52,0),MATCH(AR36,'Base de données'!$AR$2:$AR$52,1)))</f>
        <v>#N/A</v>
      </c>
      <c r="AT36" s="122">
        <f>AT37</f>
        <v>20</v>
      </c>
      <c r="AU36" s="51" t="str">
        <f t="shared" si="24"/>
        <v>R</v>
      </c>
    </row>
    <row r="37" spans="1:47" s="52" customFormat="1" hidden="1" x14ac:dyDescent="0.3">
      <c r="A37" s="50"/>
      <c r="B37" s="128"/>
      <c r="C37" s="116" t="e">
        <f t="shared" ref="C37" si="355">SUM(C36)</f>
        <v>#N/A</v>
      </c>
      <c r="D37" s="128"/>
      <c r="E37" s="116" t="e">
        <f t="shared" ref="E37" si="356">SUM(E36)</f>
        <v>#N/A</v>
      </c>
      <c r="F37" s="128"/>
      <c r="G37" s="116" t="e">
        <f t="shared" ref="G37" si="357">SUM(G36)</f>
        <v>#N/A</v>
      </c>
      <c r="H37" s="128"/>
      <c r="I37" s="116" t="e">
        <f t="shared" ref="I37" si="358">SUM(I36)</f>
        <v>#N/A</v>
      </c>
      <c r="J37" s="128"/>
      <c r="K37" s="116" t="e">
        <f t="shared" ref="K37" si="359">SUM(K36)</f>
        <v>#N/A</v>
      </c>
      <c r="L37" s="128"/>
      <c r="M37" s="116" t="e">
        <f t="shared" ref="M37" si="360">SUM(M36)</f>
        <v>#N/A</v>
      </c>
      <c r="N37" s="128"/>
      <c r="O37" s="116" t="e">
        <f t="shared" ref="O37" si="361">SUM(O36)</f>
        <v>#N/A</v>
      </c>
      <c r="P37" s="128"/>
      <c r="Q37" s="116" t="e">
        <f t="shared" ref="Q37" si="362">SUM(Q36)</f>
        <v>#N/A</v>
      </c>
      <c r="R37" s="128"/>
      <c r="S37" s="116" t="e">
        <f t="shared" ref="S37" si="363">SUM(S36)</f>
        <v>#N/A</v>
      </c>
      <c r="T37" s="128"/>
      <c r="U37" s="116">
        <f t="shared" ref="U37" si="364">SUM(U36)</f>
        <v>20</v>
      </c>
      <c r="V37" s="128"/>
      <c r="W37" s="116" t="e">
        <f t="shared" ref="W37" si="365">SUM(W36)</f>
        <v>#N/A</v>
      </c>
      <c r="X37" s="128"/>
      <c r="Y37" s="116" t="e">
        <f t="shared" ref="Y37" si="366">SUM(Y36)</f>
        <v>#N/A</v>
      </c>
      <c r="Z37" s="128"/>
      <c r="AA37" s="116" t="e">
        <f t="shared" ref="AA37" si="367">SUM(AA36)</f>
        <v>#N/A</v>
      </c>
      <c r="AB37" s="128"/>
      <c r="AC37" s="116" t="e">
        <f t="shared" ref="AC37" si="368">SUM(AC36)</f>
        <v>#N/A</v>
      </c>
      <c r="AD37" s="128"/>
      <c r="AE37" s="116" t="e">
        <f t="shared" ref="AE37" si="369">SUM(AE36)</f>
        <v>#N/A</v>
      </c>
      <c r="AF37" s="128"/>
      <c r="AG37" s="116" t="e">
        <f t="shared" ref="AG37" si="370">SUM(AG36)</f>
        <v>#N/A</v>
      </c>
      <c r="AH37" s="128"/>
      <c r="AI37" s="116" t="e">
        <f t="shared" ref="AI37" si="371">SUM(AI36)</f>
        <v>#N/A</v>
      </c>
      <c r="AJ37" s="128"/>
      <c r="AK37" s="116" t="e">
        <f t="shared" ref="AK37" si="372">SUM(AK36)</f>
        <v>#N/A</v>
      </c>
      <c r="AL37" s="128"/>
      <c r="AM37" s="116" t="e">
        <f t="shared" ref="AM37" si="373">SUM(AM36)</f>
        <v>#N/A</v>
      </c>
      <c r="AN37" s="128"/>
      <c r="AO37" s="116" t="e">
        <f t="shared" ref="AO37" si="374">SUM(AO36)</f>
        <v>#N/A</v>
      </c>
      <c r="AP37" s="128"/>
      <c r="AQ37" s="116" t="e">
        <f t="shared" ref="AQ37" si="375">SUM(AQ36)</f>
        <v>#N/A</v>
      </c>
      <c r="AR37" s="128"/>
      <c r="AS37" s="116" t="e">
        <f t="shared" ref="AS37" si="376">SUM(AS36)</f>
        <v>#N/A</v>
      </c>
      <c r="AT37" s="121">
        <f t="array" ref="AT37">SUM(IF(ISNUMBER(B37:AS37),B37:AS37))</f>
        <v>20</v>
      </c>
      <c r="AU37" s="51">
        <f t="shared" si="24"/>
        <v>0</v>
      </c>
    </row>
    <row r="38" spans="1:47" s="52" customFormat="1" x14ac:dyDescent="0.3">
      <c r="A38" s="135" t="s">
        <v>61</v>
      </c>
      <c r="B38" s="130"/>
      <c r="C38" s="118" t="e">
        <f>INDEX('Base de données'!$C$2:$C$52,IFERROR(MATCH(B38,'Base de données'!$B$2:$B$52,0),MATCH(B38,'Base de données'!$B$2:$B$52,1)))</f>
        <v>#N/A</v>
      </c>
      <c r="D38" s="130"/>
      <c r="E38" s="118" t="e">
        <f>INDEX('Base de données'!$E$2:$E$52,IFERROR(MATCH($D$2,'Base de données'!$D$2:$D$52,0),MATCH(D38,'Base de données'!$D$2:$D$52,1)))</f>
        <v>#N/A</v>
      </c>
      <c r="F38" s="130"/>
      <c r="G38" s="118" t="e">
        <f>INDEX('Base de données'!$G$2:$G$52,IFERROR(MATCH(F38,'Base de données'!$F$2:$F$52,0),MATCH(F38,'Base de données'!$F$2:$F$52,1)))</f>
        <v>#N/A</v>
      </c>
      <c r="H38" s="130"/>
      <c r="I38" s="118" t="e">
        <f>INDEX('Base de données'!$I$2:$I$52,IFERROR(MATCH(H38,'Base de données'!$H$2:$H$52,0),MATCH(H38,'Base de données'!$H$2:$H$52,1)))</f>
        <v>#N/A</v>
      </c>
      <c r="J38" s="130"/>
      <c r="K38" s="118" t="e">
        <f>INDEX('Base de données'!$K$2:$K$52,IFERROR(MATCH(J38,'Base de données'!$J$2:$J$52,0),MATCH(J38,'Base de données'!$J$2:$J$52,1)))</f>
        <v>#N/A</v>
      </c>
      <c r="L38" s="128"/>
      <c r="M38" s="118" t="e">
        <f>INDEX('Base de données'!$M$2:$M$52,IFERROR(MATCH(L38,'Base de données'!$L$2:$L$52,0),MATCH(L38,'Base de données'!$L$2:$L$52,1)))</f>
        <v>#N/A</v>
      </c>
      <c r="N38" s="128"/>
      <c r="O38" s="118" t="e">
        <f>INDEX('Base de données'!$O$2:$O$52,IFERROR(MATCH(N38,'Base de données'!$N$2:$N$52,0),MATCH(N38,'Base de données'!$N$2:$N$52,1)))</f>
        <v>#N/A</v>
      </c>
      <c r="P38" s="130"/>
      <c r="Q38" s="118" t="e">
        <f>INDEX('Base de données'!$Q$2:$Q$52,IFERROR(MATCH(P38,'Base de données'!$P$2:$P$52,0),MATCH(P38,'Base de données'!$P$2:$P$52,1)))</f>
        <v>#N/A</v>
      </c>
      <c r="R38" s="130"/>
      <c r="S38" s="118" t="e">
        <f>INDEX('Base de données'!$S$2:$S$52,IFERROR(MATCH(R38,'Base de données'!$R$2:$R$52,0),MATCH(R38,'Base de données'!$R$2:$R$52,1)))</f>
        <v>#N/A</v>
      </c>
      <c r="T38" s="130"/>
      <c r="U38" s="118" t="e">
        <f>INDEX('Base de données'!$U$2:$U$52,IFERROR(MATCH(T38,'Base de données'!$T$2:$T$52,0),MATCH(T38,'Base de données'!$T$2:$T$52,1)))</f>
        <v>#N/A</v>
      </c>
      <c r="V38" s="130"/>
      <c r="W38" s="118" t="e">
        <f>INDEX('Base de données'!$W$2:$W$52,IFERROR(MATCH(V38,'Base de données'!$V$2:$V$52,0),MATCH(V38,'Base de données'!$V$2:$V$52,1)))</f>
        <v>#N/A</v>
      </c>
      <c r="X38" s="130"/>
      <c r="Y38" s="118" t="e">
        <f>INDEX('Base de données'!$Y$2:$Y$52,IFERROR(MATCH(X38,'Base de données'!$X$2:$X$52,0),MATCH(X38,'Base de données'!$X$2:$X$52,1)))</f>
        <v>#N/A</v>
      </c>
      <c r="Z38" s="130"/>
      <c r="AA38" s="118" t="e">
        <f>INDEX('Base de données'!$AA$2:$AA$52,IFERROR(MATCH(Z38,'Base de données'!$Z$2:$Z$52,0),MATCH(Z38,'Base de données'!$Z$2:$Z$52,1)))</f>
        <v>#N/A</v>
      </c>
      <c r="AB38" s="130"/>
      <c r="AC38" s="118" t="e">
        <f>INDEX('Base de données'!$AC$2:$AC$52,IFERROR(MATCH(AB38,'Base de données'!$AB$2:$AB$52,0),MATCH(AB38,'Base de données'!$AB$2:$AB$52,1)))</f>
        <v>#N/A</v>
      </c>
      <c r="AD38" s="130"/>
      <c r="AE38" s="118" t="e">
        <f>INDEX('Base de données'!$AE$2:$AE$52,IFERROR(MATCH(AD38,'Base de données'!$AD$2:$AD$52,0),MATCH(AD38,'Base de données'!$AD$2:$AD$52,1)))</f>
        <v>#N/A</v>
      </c>
      <c r="AF38" s="130"/>
      <c r="AG38" s="118" t="e">
        <f>INDEX('Base de données'!$AG$2:$AG$52,IFERROR(MATCH(AF38,'Base de données'!$AF$2:$AF$52,0),MATCH(AF38,'Base de données'!$AF$2:$AF$52,1)))</f>
        <v>#N/A</v>
      </c>
      <c r="AH38" s="130"/>
      <c r="AI38" s="118" t="e">
        <f>INDEX('Base de données'!$AI$2:$AI$52,IFERROR(MATCH(AH38,'Base de données'!$AH$2:$AH$52,0),MATCH(AH38,'Base de données'!$AH$2:$AH$52,1)))</f>
        <v>#N/A</v>
      </c>
      <c r="AJ38" s="130"/>
      <c r="AK38" s="118" t="e">
        <f>INDEX('Base de données'!$AK$2:$AK$52,IFERROR(MATCH(AJ38,'Base de données'!$AJ$2:$AJ$52,0),MATCH(AJ38,'Base de données'!$AJ$2:$AJ$52,1)))</f>
        <v>#N/A</v>
      </c>
      <c r="AL38" s="130"/>
      <c r="AM38" s="118" t="e">
        <f>INDEX('Base de données'!AM20:AM70,IFERROR(MATCH(AL38,'Base de données'!AL20:AL70,0),MATCH(AL38,'Base de données'!AL20:AL70,1)))</f>
        <v>#N/A</v>
      </c>
      <c r="AN38" s="130"/>
      <c r="AO38" s="118" t="e">
        <f>INDEX('Base de données'!$AO$2:$AO$52,IFERROR(MATCH(AN38,'Base de données'!$AN$2:$AN$52,0),MATCH(AN38,'Base de données'!$AN$2:$AN$52,1)))</f>
        <v>#N/A</v>
      </c>
      <c r="AP38" s="130"/>
      <c r="AQ38" s="118" t="e">
        <f>INDEX('Base de données'!$AQ$2:$AQ$52,IFERROR(MATCH(AP38,'Base de données'!$AP$2:$AP$52,0),MATCH(AP38,'Base de données'!$AP$2:$AP$52,1)))</f>
        <v>#N/A</v>
      </c>
      <c r="AR38" s="130"/>
      <c r="AS38" s="118" t="e">
        <f>INDEX('Base de données'!$AS$2:$AS$52,IFERROR(MATCH(AR38,'Base de données'!$AR$2:$AR$52,0),MATCH(AR38,'Base de données'!$AR$2:$AR$52,1)))</f>
        <v>#N/A</v>
      </c>
      <c r="AT38" s="121">
        <f>AT39</f>
        <v>0</v>
      </c>
      <c r="AU38" s="134" t="str">
        <f t="shared" si="24"/>
        <v>S</v>
      </c>
    </row>
    <row r="39" spans="1:47" s="52" customFormat="1" hidden="1" x14ac:dyDescent="0.3">
      <c r="A39" s="49"/>
      <c r="B39" s="128"/>
      <c r="C39" s="116" t="e">
        <f t="shared" ref="C39" si="377">SUM(C38)</f>
        <v>#N/A</v>
      </c>
      <c r="D39" s="128"/>
      <c r="E39" s="116" t="e">
        <f t="shared" ref="E39" si="378">SUM(E38)</f>
        <v>#N/A</v>
      </c>
      <c r="F39" s="128"/>
      <c r="G39" s="116" t="e">
        <f t="shared" ref="G39" si="379">SUM(G38)</f>
        <v>#N/A</v>
      </c>
      <c r="H39" s="128"/>
      <c r="I39" s="116" t="e">
        <f t="shared" ref="I39" si="380">SUM(I38)</f>
        <v>#N/A</v>
      </c>
      <c r="J39" s="128"/>
      <c r="K39" s="116" t="e">
        <f t="shared" ref="K39" si="381">SUM(K38)</f>
        <v>#N/A</v>
      </c>
      <c r="L39" s="128"/>
      <c r="M39" s="116" t="e">
        <f t="shared" ref="M39" si="382">SUM(M38)</f>
        <v>#N/A</v>
      </c>
      <c r="N39" s="128"/>
      <c r="O39" s="116" t="e">
        <f t="shared" ref="O39" si="383">SUM(O38)</f>
        <v>#N/A</v>
      </c>
      <c r="P39" s="128"/>
      <c r="Q39" s="116" t="e">
        <f t="shared" ref="Q39" si="384">SUM(Q38)</f>
        <v>#N/A</v>
      </c>
      <c r="R39" s="128"/>
      <c r="S39" s="116" t="e">
        <f t="shared" ref="S39" si="385">SUM(S38)</f>
        <v>#N/A</v>
      </c>
      <c r="T39" s="128"/>
      <c r="U39" s="116" t="e">
        <f t="shared" ref="U39" si="386">SUM(U38)</f>
        <v>#N/A</v>
      </c>
      <c r="V39" s="128"/>
      <c r="W39" s="116" t="e">
        <f t="shared" ref="W39" si="387">SUM(W38)</f>
        <v>#N/A</v>
      </c>
      <c r="X39" s="128"/>
      <c r="Y39" s="116" t="e">
        <f t="shared" ref="Y39" si="388">SUM(Y38)</f>
        <v>#N/A</v>
      </c>
      <c r="Z39" s="128"/>
      <c r="AA39" s="116" t="e">
        <f t="shared" ref="AA39" si="389">SUM(AA38)</f>
        <v>#N/A</v>
      </c>
      <c r="AB39" s="128"/>
      <c r="AC39" s="116" t="e">
        <f t="shared" ref="AC39" si="390">SUM(AC38)</f>
        <v>#N/A</v>
      </c>
      <c r="AD39" s="128"/>
      <c r="AE39" s="116" t="e">
        <f t="shared" ref="AE39" si="391">SUM(AE38)</f>
        <v>#N/A</v>
      </c>
      <c r="AF39" s="128"/>
      <c r="AG39" s="116" t="e">
        <f t="shared" ref="AG39" si="392">SUM(AG38)</f>
        <v>#N/A</v>
      </c>
      <c r="AH39" s="128"/>
      <c r="AI39" s="116" t="e">
        <f t="shared" ref="AI39" si="393">SUM(AI38)</f>
        <v>#N/A</v>
      </c>
      <c r="AJ39" s="128"/>
      <c r="AK39" s="116" t="e">
        <f t="shared" ref="AK39" si="394">SUM(AK38)</f>
        <v>#N/A</v>
      </c>
      <c r="AL39" s="128"/>
      <c r="AM39" s="116" t="e">
        <f t="shared" ref="AM39" si="395">SUM(AM38)</f>
        <v>#N/A</v>
      </c>
      <c r="AN39" s="128"/>
      <c r="AO39" s="116" t="e">
        <f t="shared" ref="AO39" si="396">SUM(AO38)</f>
        <v>#N/A</v>
      </c>
      <c r="AP39" s="128"/>
      <c r="AQ39" s="116" t="e">
        <f t="shared" ref="AQ39" si="397">SUM(AQ38)</f>
        <v>#N/A</v>
      </c>
      <c r="AR39" s="128"/>
      <c r="AS39" s="116" t="e">
        <f t="shared" ref="AS39" si="398">SUM(AS38)</f>
        <v>#N/A</v>
      </c>
      <c r="AT39" s="121">
        <f t="array" ref="AT39">SUM(IF(ISNUMBER(B39:AS39),B39:AS39))</f>
        <v>0</v>
      </c>
      <c r="AU39" s="51">
        <f t="shared" si="24"/>
        <v>0</v>
      </c>
    </row>
    <row r="40" spans="1:47" s="52" customFormat="1" x14ac:dyDescent="0.3">
      <c r="A40" s="51" t="s">
        <v>62</v>
      </c>
      <c r="B40" s="129"/>
      <c r="C40" s="117" t="e">
        <f>INDEX('Base de données'!$C$2:$C$52,IFERROR(MATCH(B40,'Base de données'!$B$2:$B$52,0),MATCH(B40,'Base de données'!$B$2:$B$52,1)))</f>
        <v>#N/A</v>
      </c>
      <c r="D40" s="129"/>
      <c r="E40" s="117" t="e">
        <f>INDEX('Base de données'!$E$2:$E$52,IFERROR(MATCH($D$2,'Base de données'!$D$2:$D$52,0),MATCH(D40,'Base de données'!$D$2:$D$52,1)))</f>
        <v>#N/A</v>
      </c>
      <c r="F40" s="129"/>
      <c r="G40" s="117" t="e">
        <f>INDEX('Base de données'!$G$2:$G$52,IFERROR(MATCH(F40,'Base de données'!$F$2:$F$52,0),MATCH(F40,'Base de données'!$F$2:$F$52,1)))</f>
        <v>#N/A</v>
      </c>
      <c r="H40" s="129"/>
      <c r="I40" s="117" t="e">
        <f>INDEX('Base de données'!$I$2:$I$52,IFERROR(MATCH(H40,'Base de données'!$H$2:$H$52,0),MATCH(H40,'Base de données'!$H$2:$H$52,1)))</f>
        <v>#N/A</v>
      </c>
      <c r="J40" s="129"/>
      <c r="K40" s="117" t="e">
        <f>INDEX('Base de données'!$K$2:$K$52,IFERROR(MATCH(J40,'Base de données'!$J$2:$J$52,0),MATCH(J40,'Base de données'!$J$2:$J$52,1)))</f>
        <v>#N/A</v>
      </c>
      <c r="L40" s="129"/>
      <c r="M40" s="117" t="e">
        <f>INDEX('Base de données'!$M$2:$M$52,IFERROR(MATCH(L40,'Base de données'!$L$2:$L$52,0),MATCH(L40,'Base de données'!$L$2:$L$52,1)))</f>
        <v>#N/A</v>
      </c>
      <c r="N40" s="129"/>
      <c r="O40" s="117" t="e">
        <f>INDEX('Base de données'!$O$2:$O$52,IFERROR(MATCH(N40,'Base de données'!$N$2:$N$52,0),MATCH(N40,'Base de données'!$N$2:$N$52,1)))</f>
        <v>#N/A</v>
      </c>
      <c r="P40" s="129"/>
      <c r="Q40" s="117" t="e">
        <f>INDEX('Base de données'!$Q$2:$Q$52,IFERROR(MATCH(P40,'Base de données'!$P$2:$P$52,0),MATCH(P40,'Base de données'!$P$2:$P$52,1)))</f>
        <v>#N/A</v>
      </c>
      <c r="R40" s="129"/>
      <c r="S40" s="117" t="e">
        <f>INDEX('Base de données'!$S$2:$S$52,IFERROR(MATCH(R40,'Base de données'!$R$2:$R$52,0),MATCH(R40,'Base de données'!$R$2:$R$52,1)))</f>
        <v>#N/A</v>
      </c>
      <c r="T40" s="129"/>
      <c r="U40" s="117" t="e">
        <f>INDEX('Base de données'!$U$2:$U$52,IFERROR(MATCH(T40,'Base de données'!$T$2:$T$52,0),MATCH(T40,'Base de données'!$T$2:$T$52,1)))</f>
        <v>#N/A</v>
      </c>
      <c r="V40" s="129"/>
      <c r="W40" s="117" t="e">
        <f>INDEX('Base de données'!$W$2:$W$52,IFERROR(MATCH(V40,'Base de données'!$V$2:$V$52,0),MATCH(V40,'Base de données'!$V$2:$V$52,1)))</f>
        <v>#N/A</v>
      </c>
      <c r="X40" s="129"/>
      <c r="Y40" s="117" t="e">
        <f>INDEX('Base de données'!$Y$2:$Y$52,IFERROR(MATCH(X40,'Base de données'!$X$2:$X$52,0),MATCH(X40,'Base de données'!$X$2:$X$52,1)))</f>
        <v>#N/A</v>
      </c>
      <c r="Z40" s="129"/>
      <c r="AA40" s="117" t="e">
        <f>INDEX('Base de données'!$AA$2:$AA$52,IFERROR(MATCH(Z40,'Base de données'!$Z$2:$Z$52,0),MATCH(Z40,'Base de données'!$Z$2:$Z$52,1)))</f>
        <v>#N/A</v>
      </c>
      <c r="AB40" s="129"/>
      <c r="AC40" s="117" t="e">
        <f>INDEX('Base de données'!$AC$2:$AC$52,IFERROR(MATCH(AB40,'Base de données'!$AB$2:$AB$52,0),MATCH(AB40,'Base de données'!$AB$2:$AB$52,1)))</f>
        <v>#N/A</v>
      </c>
      <c r="AD40" s="129"/>
      <c r="AE40" s="117" t="e">
        <f>INDEX('Base de données'!$AE$2:$AE$52,IFERROR(MATCH(AD40,'Base de données'!$AD$2:$AD$52,0),MATCH(AD40,'Base de données'!$AD$2:$AD$52,1)))</f>
        <v>#N/A</v>
      </c>
      <c r="AF40" s="129"/>
      <c r="AG40" s="117" t="e">
        <f>INDEX('Base de données'!$AG$2:$AG$52,IFERROR(MATCH(AF40,'Base de données'!$AF$2:$AF$52,0),MATCH(AF40,'Base de données'!$AF$2:$AF$52,1)))</f>
        <v>#N/A</v>
      </c>
      <c r="AH40" s="129"/>
      <c r="AI40" s="117" t="e">
        <f>INDEX('Base de données'!$AI$2:$AI$52,IFERROR(MATCH(AH40,'Base de données'!$AH$2:$AH$52,0),MATCH(AH40,'Base de données'!$AH$2:$AH$52,1)))</f>
        <v>#N/A</v>
      </c>
      <c r="AJ40" s="129"/>
      <c r="AK40" s="117" t="e">
        <f>INDEX('Base de données'!$AK$2:$AK$52,IFERROR(MATCH(AJ40,'Base de données'!$AJ$2:$AJ$52,0),MATCH(AJ40,'Base de données'!$AJ$2:$AJ$52,1)))</f>
        <v>#N/A</v>
      </c>
      <c r="AL40" s="129"/>
      <c r="AM40" s="117" t="e">
        <f>INDEX('Base de données'!AM21:AM71,IFERROR(MATCH(AL40,'Base de données'!AL21:AL71,0),MATCH(AL40,'Base de données'!AL21:AL71,1)))</f>
        <v>#N/A</v>
      </c>
      <c r="AN40" s="129"/>
      <c r="AO40" s="117" t="e">
        <f>INDEX('Base de données'!$AO$2:$AO$52,IFERROR(MATCH(AN40,'Base de données'!$AN$2:$AN$52,0),MATCH(AN40,'Base de données'!$AN$2:$AN$52,1)))</f>
        <v>#N/A</v>
      </c>
      <c r="AP40" s="129"/>
      <c r="AQ40" s="117" t="e">
        <f>INDEX('Base de données'!$AQ$2:$AQ$52,IFERROR(MATCH(AP40,'Base de données'!$AP$2:$AP$52,0),MATCH(AP40,'Base de données'!$AP$2:$AP$52,1)))</f>
        <v>#N/A</v>
      </c>
      <c r="AR40" s="129"/>
      <c r="AS40" s="117" t="e">
        <f>INDEX('Base de données'!$AS$2:$AS$52,IFERROR(MATCH(AR40,'Base de données'!$AR$2:$AR$52,0),MATCH(AR40,'Base de données'!$AR$2:$AR$52,1)))</f>
        <v>#N/A</v>
      </c>
      <c r="AT40" s="122">
        <f>AT41</f>
        <v>0</v>
      </c>
      <c r="AU40" s="51" t="str">
        <f t="shared" si="24"/>
        <v>T</v>
      </c>
    </row>
    <row r="41" spans="1:47" s="52" customFormat="1" hidden="1" x14ac:dyDescent="0.3">
      <c r="A41" s="50"/>
      <c r="B41" s="128"/>
      <c r="C41" s="116" t="e">
        <f t="shared" ref="C41" si="399">SUM(C40)</f>
        <v>#N/A</v>
      </c>
      <c r="D41" s="128"/>
      <c r="E41" s="116" t="e">
        <f t="shared" ref="E41" si="400">SUM(E40)</f>
        <v>#N/A</v>
      </c>
      <c r="F41" s="128"/>
      <c r="G41" s="116" t="e">
        <f t="shared" ref="G41" si="401">SUM(G40)</f>
        <v>#N/A</v>
      </c>
      <c r="H41" s="128"/>
      <c r="I41" s="116" t="e">
        <f t="shared" ref="I41" si="402">SUM(I40)</f>
        <v>#N/A</v>
      </c>
      <c r="J41" s="128"/>
      <c r="K41" s="116" t="e">
        <f t="shared" ref="K41" si="403">SUM(K40)</f>
        <v>#N/A</v>
      </c>
      <c r="L41" s="128"/>
      <c r="M41" s="116" t="e">
        <f t="shared" ref="M41" si="404">SUM(M40)</f>
        <v>#N/A</v>
      </c>
      <c r="N41" s="128"/>
      <c r="O41" s="116" t="e">
        <f t="shared" ref="O41" si="405">SUM(O40)</f>
        <v>#N/A</v>
      </c>
      <c r="P41" s="128"/>
      <c r="Q41" s="116" t="e">
        <f t="shared" ref="Q41" si="406">SUM(Q40)</f>
        <v>#N/A</v>
      </c>
      <c r="R41" s="128"/>
      <c r="S41" s="116" t="e">
        <f t="shared" ref="S41" si="407">SUM(S40)</f>
        <v>#N/A</v>
      </c>
      <c r="T41" s="128"/>
      <c r="U41" s="116" t="e">
        <f t="shared" ref="U41" si="408">SUM(U40)</f>
        <v>#N/A</v>
      </c>
      <c r="V41" s="128"/>
      <c r="W41" s="116" t="e">
        <f t="shared" ref="W41" si="409">SUM(W40)</f>
        <v>#N/A</v>
      </c>
      <c r="X41" s="128"/>
      <c r="Y41" s="116" t="e">
        <f t="shared" ref="Y41" si="410">SUM(Y40)</f>
        <v>#N/A</v>
      </c>
      <c r="Z41" s="128"/>
      <c r="AA41" s="116" t="e">
        <f t="shared" ref="AA41" si="411">SUM(AA40)</f>
        <v>#N/A</v>
      </c>
      <c r="AB41" s="128"/>
      <c r="AC41" s="116" t="e">
        <f t="shared" ref="AC41" si="412">SUM(AC40)</f>
        <v>#N/A</v>
      </c>
      <c r="AD41" s="128"/>
      <c r="AE41" s="116" t="e">
        <f t="shared" ref="AE41" si="413">SUM(AE40)</f>
        <v>#N/A</v>
      </c>
      <c r="AF41" s="128"/>
      <c r="AG41" s="116" t="e">
        <f t="shared" ref="AG41" si="414">SUM(AG40)</f>
        <v>#N/A</v>
      </c>
      <c r="AH41" s="128"/>
      <c r="AI41" s="116" t="e">
        <f t="shared" ref="AI41" si="415">SUM(AI40)</f>
        <v>#N/A</v>
      </c>
      <c r="AJ41" s="128"/>
      <c r="AK41" s="116" t="e">
        <f t="shared" ref="AK41" si="416">SUM(AK40)</f>
        <v>#N/A</v>
      </c>
      <c r="AL41" s="128"/>
      <c r="AM41" s="116" t="e">
        <f t="shared" ref="AM41" si="417">SUM(AM40)</f>
        <v>#N/A</v>
      </c>
      <c r="AN41" s="128"/>
      <c r="AO41" s="116" t="e">
        <f t="shared" ref="AO41" si="418">SUM(AO40)</f>
        <v>#N/A</v>
      </c>
      <c r="AP41" s="128"/>
      <c r="AQ41" s="116" t="e">
        <f t="shared" ref="AQ41" si="419">SUM(AQ40)</f>
        <v>#N/A</v>
      </c>
      <c r="AR41" s="128"/>
      <c r="AS41" s="116" t="e">
        <f t="shared" ref="AS41" si="420">SUM(AS40)</f>
        <v>#N/A</v>
      </c>
      <c r="AT41" s="121">
        <f t="array" ref="AT41">SUM(IF(ISNUMBER(B41:AS41),B41:AS41))</f>
        <v>0</v>
      </c>
      <c r="AU41" s="51">
        <f t="shared" si="24"/>
        <v>0</v>
      </c>
    </row>
    <row r="42" spans="1:47" s="52" customFormat="1" x14ac:dyDescent="0.3">
      <c r="A42" s="134" t="s">
        <v>63</v>
      </c>
      <c r="B42" s="130"/>
      <c r="C42" s="118" t="e">
        <f>INDEX('Base de données'!$C$2:$C$52,IFERROR(MATCH(B42,'Base de données'!$B$2:$B$52,0),MATCH(B42,'Base de données'!$B$2:$B$52,1)))</f>
        <v>#N/A</v>
      </c>
      <c r="D42" s="130"/>
      <c r="E42" s="118" t="e">
        <f>INDEX('Base de données'!$E$2:$E$52,IFERROR(MATCH($D$2,'Base de données'!$D$2:$D$52,0),MATCH(D42,'Base de données'!$D$2:$D$52,1)))</f>
        <v>#N/A</v>
      </c>
      <c r="F42" s="130"/>
      <c r="G42" s="118" t="e">
        <f>INDEX('Base de données'!$G$2:$G$52,IFERROR(MATCH(F42,'Base de données'!$F$2:$F$52,0),MATCH(F42,'Base de données'!$F$2:$F$52,1)))</f>
        <v>#N/A</v>
      </c>
      <c r="H42" s="130"/>
      <c r="I42" s="118" t="e">
        <f>INDEX('Base de données'!$I$2:$I$52,IFERROR(MATCH(H42,'Base de données'!$H$2:$H$52,0),MATCH(H42,'Base de données'!$H$2:$H$52,1)))</f>
        <v>#N/A</v>
      </c>
      <c r="J42" s="130"/>
      <c r="K42" s="118" t="e">
        <f>INDEX('Base de données'!$K$2:$K$52,IFERROR(MATCH(J42,'Base de données'!$J$2:$J$52,0),MATCH(J42,'Base de données'!$J$2:$J$52,1)))</f>
        <v>#N/A</v>
      </c>
      <c r="L42" s="128"/>
      <c r="M42" s="118" t="e">
        <f>INDEX('Base de données'!$M$2:$M$52,IFERROR(MATCH(L42,'Base de données'!$L$2:$L$52,0),MATCH(L42,'Base de données'!$L$2:$L$52,1)))</f>
        <v>#N/A</v>
      </c>
      <c r="N42" s="128"/>
      <c r="O42" s="118" t="e">
        <f>INDEX('Base de données'!$O$2:$O$52,IFERROR(MATCH(N42,'Base de données'!$N$2:$N$52,0),MATCH(N42,'Base de données'!$N$2:$N$52,1)))</f>
        <v>#N/A</v>
      </c>
      <c r="P42" s="130"/>
      <c r="Q42" s="118" t="e">
        <f>INDEX('Base de données'!$Q$2:$Q$52,IFERROR(MATCH(P42,'Base de données'!$P$2:$P$52,0),MATCH(P42,'Base de données'!$P$2:$P$52,1)))</f>
        <v>#N/A</v>
      </c>
      <c r="R42" s="130"/>
      <c r="S42" s="118" t="e">
        <f>INDEX('Base de données'!$S$2:$S$52,IFERROR(MATCH(R42,'Base de données'!$R$2:$R$52,0),MATCH(R42,'Base de données'!$R$2:$R$52,1)))</f>
        <v>#N/A</v>
      </c>
      <c r="T42" s="130"/>
      <c r="U42" s="118" t="e">
        <f>INDEX('Base de données'!$U$2:$U$52,IFERROR(MATCH(T42,'Base de données'!$T$2:$T$52,0),MATCH(T42,'Base de données'!$T$2:$T$52,1)))</f>
        <v>#N/A</v>
      </c>
      <c r="V42" s="130"/>
      <c r="W42" s="118" t="e">
        <f>INDEX('Base de données'!$W$2:$W$52,IFERROR(MATCH(V42,'Base de données'!$V$2:$V$52,0),MATCH(V42,'Base de données'!$V$2:$V$52,1)))</f>
        <v>#N/A</v>
      </c>
      <c r="X42" s="130"/>
      <c r="Y42" s="118" t="e">
        <f>INDEX('Base de données'!$Y$2:$Y$52,IFERROR(MATCH(X42,'Base de données'!$X$2:$X$52,0),MATCH(X42,'Base de données'!$X$2:$X$52,1)))</f>
        <v>#N/A</v>
      </c>
      <c r="Z42" s="130"/>
      <c r="AA42" s="118" t="e">
        <f>INDEX('Base de données'!$AA$2:$AA$52,IFERROR(MATCH(Z42,'Base de données'!$Z$2:$Z$52,0),MATCH(Z42,'Base de données'!$Z$2:$Z$52,1)))</f>
        <v>#N/A</v>
      </c>
      <c r="AB42" s="130"/>
      <c r="AC42" s="118" t="e">
        <f>INDEX('Base de données'!$AC$2:$AC$52,IFERROR(MATCH(AB42,'Base de données'!$AB$2:$AB$52,0),MATCH(AB42,'Base de données'!$AB$2:$AB$52,1)))</f>
        <v>#N/A</v>
      </c>
      <c r="AD42" s="130"/>
      <c r="AE42" s="118" t="e">
        <f>INDEX('Base de données'!$AE$2:$AE$52,IFERROR(MATCH(AD42,'Base de données'!$AD$2:$AD$52,0),MATCH(AD42,'Base de données'!$AD$2:$AD$52,1)))</f>
        <v>#N/A</v>
      </c>
      <c r="AF42" s="130"/>
      <c r="AG42" s="118" t="e">
        <f>INDEX('Base de données'!$AG$2:$AG$52,IFERROR(MATCH(AF42,'Base de données'!$AF$2:$AF$52,0),MATCH(AF42,'Base de données'!$AF$2:$AF$52,1)))</f>
        <v>#N/A</v>
      </c>
      <c r="AH42" s="130"/>
      <c r="AI42" s="118" t="e">
        <f>INDEX('Base de données'!$AI$2:$AI$52,IFERROR(MATCH(AH42,'Base de données'!$AH$2:$AH$52,0),MATCH(AH42,'Base de données'!$AH$2:$AH$52,1)))</f>
        <v>#N/A</v>
      </c>
      <c r="AJ42" s="130"/>
      <c r="AK42" s="118" t="e">
        <f>INDEX('Base de données'!$AK$2:$AK$52,IFERROR(MATCH(AJ42,'Base de données'!$AJ$2:$AJ$52,0),MATCH(AJ42,'Base de données'!$AJ$2:$AJ$52,1)))</f>
        <v>#N/A</v>
      </c>
      <c r="AL42" s="130"/>
      <c r="AM42" s="118" t="e">
        <f>INDEX('Base de données'!AM22:AM72,IFERROR(MATCH(AL42,'Base de données'!AL22:AL72,0),MATCH(AL42,'Base de données'!AL22:AL72,1)))</f>
        <v>#N/A</v>
      </c>
      <c r="AN42" s="130"/>
      <c r="AO42" s="118" t="e">
        <f>INDEX('Base de données'!$AO$2:$AO$52,IFERROR(MATCH(AN42,'Base de données'!$AN$2:$AN$52,0),MATCH(AN42,'Base de données'!$AN$2:$AN$52,1)))</f>
        <v>#N/A</v>
      </c>
      <c r="AP42" s="130"/>
      <c r="AQ42" s="118" t="e">
        <f>INDEX('Base de données'!$AQ$2:$AQ$52,IFERROR(MATCH(AP42,'Base de données'!$AP$2:$AP$52,0),MATCH(AP42,'Base de données'!$AP$2:$AP$52,1)))</f>
        <v>#N/A</v>
      </c>
      <c r="AR42" s="130"/>
      <c r="AS42" s="118" t="e">
        <f>INDEX('Base de données'!$AS$2:$AS$52,IFERROR(MATCH(AR42,'Base de données'!$AR$2:$AR$52,0),MATCH(AR42,'Base de données'!$AR$2:$AR$52,1)))</f>
        <v>#N/A</v>
      </c>
      <c r="AT42" s="121">
        <f>AT43</f>
        <v>0</v>
      </c>
      <c r="AU42" s="134" t="str">
        <f t="shared" si="24"/>
        <v>U</v>
      </c>
    </row>
    <row r="43" spans="1:47" s="52" customFormat="1" hidden="1" x14ac:dyDescent="0.3">
      <c r="A43" s="50"/>
      <c r="B43" s="128"/>
      <c r="C43" s="116" t="e">
        <f t="shared" ref="C43" si="421">SUM(C42)</f>
        <v>#N/A</v>
      </c>
      <c r="D43" s="128"/>
      <c r="E43" s="116" t="e">
        <f t="shared" ref="E43" si="422">SUM(E42)</f>
        <v>#N/A</v>
      </c>
      <c r="F43" s="128"/>
      <c r="G43" s="116" t="e">
        <f t="shared" ref="G43" si="423">SUM(G42)</f>
        <v>#N/A</v>
      </c>
      <c r="H43" s="128"/>
      <c r="I43" s="116" t="e">
        <f t="shared" ref="I43" si="424">SUM(I42)</f>
        <v>#N/A</v>
      </c>
      <c r="J43" s="128"/>
      <c r="K43" s="116" t="e">
        <f t="shared" ref="K43" si="425">SUM(K42)</f>
        <v>#N/A</v>
      </c>
      <c r="L43" s="128"/>
      <c r="M43" s="116" t="e">
        <f t="shared" ref="M43" si="426">SUM(M42)</f>
        <v>#N/A</v>
      </c>
      <c r="N43" s="128"/>
      <c r="O43" s="116" t="e">
        <f t="shared" ref="O43" si="427">SUM(O42)</f>
        <v>#N/A</v>
      </c>
      <c r="P43" s="128"/>
      <c r="Q43" s="116" t="e">
        <f t="shared" ref="Q43" si="428">SUM(Q42)</f>
        <v>#N/A</v>
      </c>
      <c r="R43" s="128"/>
      <c r="S43" s="116" t="e">
        <f t="shared" ref="S43" si="429">SUM(S42)</f>
        <v>#N/A</v>
      </c>
      <c r="T43" s="128"/>
      <c r="U43" s="116" t="e">
        <f t="shared" ref="U43" si="430">SUM(U42)</f>
        <v>#N/A</v>
      </c>
      <c r="V43" s="128"/>
      <c r="W43" s="116" t="e">
        <f t="shared" ref="W43" si="431">SUM(W42)</f>
        <v>#N/A</v>
      </c>
      <c r="X43" s="128"/>
      <c r="Y43" s="116" t="e">
        <f t="shared" ref="Y43" si="432">SUM(Y42)</f>
        <v>#N/A</v>
      </c>
      <c r="Z43" s="128"/>
      <c r="AA43" s="116" t="e">
        <f t="shared" ref="AA43" si="433">SUM(AA42)</f>
        <v>#N/A</v>
      </c>
      <c r="AB43" s="128"/>
      <c r="AC43" s="116" t="e">
        <f t="shared" ref="AC43" si="434">SUM(AC42)</f>
        <v>#N/A</v>
      </c>
      <c r="AD43" s="128"/>
      <c r="AE43" s="116" t="e">
        <f t="shared" ref="AE43" si="435">SUM(AE42)</f>
        <v>#N/A</v>
      </c>
      <c r="AF43" s="128"/>
      <c r="AG43" s="116" t="e">
        <f t="shared" ref="AG43" si="436">SUM(AG42)</f>
        <v>#N/A</v>
      </c>
      <c r="AH43" s="128"/>
      <c r="AI43" s="116" t="e">
        <f t="shared" ref="AI43" si="437">SUM(AI42)</f>
        <v>#N/A</v>
      </c>
      <c r="AJ43" s="128"/>
      <c r="AK43" s="116" t="e">
        <f t="shared" ref="AK43" si="438">SUM(AK42)</f>
        <v>#N/A</v>
      </c>
      <c r="AL43" s="128"/>
      <c r="AM43" s="116" t="e">
        <f t="shared" ref="AM43" si="439">SUM(AM42)</f>
        <v>#N/A</v>
      </c>
      <c r="AN43" s="128"/>
      <c r="AO43" s="116" t="e">
        <f t="shared" ref="AO43" si="440">SUM(AO42)</f>
        <v>#N/A</v>
      </c>
      <c r="AP43" s="128"/>
      <c r="AQ43" s="116" t="e">
        <f t="shared" ref="AQ43" si="441">SUM(AQ42)</f>
        <v>#N/A</v>
      </c>
      <c r="AR43" s="128"/>
      <c r="AS43" s="116" t="e">
        <f t="shared" ref="AS43" si="442">SUM(AS42)</f>
        <v>#N/A</v>
      </c>
      <c r="AT43" s="121">
        <f t="array" ref="AT43">SUM(IF(ISNUMBER(B43:AS43),B43:AS43))</f>
        <v>0</v>
      </c>
      <c r="AU43" s="51">
        <f t="shared" si="24"/>
        <v>0</v>
      </c>
    </row>
    <row r="44" spans="1:47" s="52" customFormat="1" x14ac:dyDescent="0.3">
      <c r="A44" s="53" t="s">
        <v>64</v>
      </c>
      <c r="B44" s="129"/>
      <c r="C44" s="117" t="e">
        <f>INDEX('Base de données'!$C$2:$C$52,IFERROR(MATCH(B44,'Base de données'!$B$2:$B$52,0),MATCH(B44,'Base de données'!$B$2:$B$52,1)))</f>
        <v>#N/A</v>
      </c>
      <c r="D44" s="129"/>
      <c r="E44" s="117" t="e">
        <f>INDEX('Base de données'!$E$2:$E$52,IFERROR(MATCH($D$2,'Base de données'!$D$2:$D$52,0),MATCH(D44,'Base de données'!$D$2:$D$52,1)))</f>
        <v>#N/A</v>
      </c>
      <c r="F44" s="129"/>
      <c r="G44" s="117" t="e">
        <f>INDEX('Base de données'!$G$2:$G$52,IFERROR(MATCH(F44,'Base de données'!$F$2:$F$52,0),MATCH(F44,'Base de données'!$F$2:$F$52,1)))</f>
        <v>#N/A</v>
      </c>
      <c r="H44" s="129"/>
      <c r="I44" s="117" t="e">
        <f>INDEX('Base de données'!$I$2:$I$52,IFERROR(MATCH(H44,'Base de données'!$H$2:$H$52,0),MATCH(H44,'Base de données'!$H$2:$H$52,1)))</f>
        <v>#N/A</v>
      </c>
      <c r="J44" s="129"/>
      <c r="K44" s="117" t="e">
        <f>INDEX('Base de données'!$K$2:$K$52,IFERROR(MATCH(J44,'Base de données'!$J$2:$J$52,0),MATCH(J44,'Base de données'!$J$2:$J$52,1)))</f>
        <v>#N/A</v>
      </c>
      <c r="L44" s="129"/>
      <c r="M44" s="117" t="e">
        <f>INDEX('Base de données'!$M$2:$M$52,IFERROR(MATCH(L44,'Base de données'!$L$2:$L$52,0),MATCH(L44,'Base de données'!$L$2:$L$52,1)))</f>
        <v>#N/A</v>
      </c>
      <c r="N44" s="129"/>
      <c r="O44" s="117" t="e">
        <f>INDEX('Base de données'!$O$2:$O$52,IFERROR(MATCH(N44,'Base de données'!$N$2:$N$52,0),MATCH(N44,'Base de données'!$N$2:$N$52,1)))</f>
        <v>#N/A</v>
      </c>
      <c r="P44" s="129"/>
      <c r="Q44" s="117" t="e">
        <f>INDEX('Base de données'!$Q$2:$Q$52,IFERROR(MATCH(P44,'Base de données'!$P$2:$P$52,0),MATCH(P44,'Base de données'!$P$2:$P$52,1)))</f>
        <v>#N/A</v>
      </c>
      <c r="R44" s="129"/>
      <c r="S44" s="117" t="e">
        <f>INDEX('Base de données'!$S$2:$S$52,IFERROR(MATCH(R44,'Base de données'!$R$2:$R$52,0),MATCH(R44,'Base de données'!$R$2:$R$52,1)))</f>
        <v>#N/A</v>
      </c>
      <c r="T44" s="129"/>
      <c r="U44" s="117" t="e">
        <f>INDEX('Base de données'!$U$2:$U$52,IFERROR(MATCH(T44,'Base de données'!$T$2:$T$52,0),MATCH(T44,'Base de données'!$T$2:$T$52,1)))</f>
        <v>#N/A</v>
      </c>
      <c r="V44" s="129"/>
      <c r="W44" s="117" t="e">
        <f>INDEX('Base de données'!$W$2:$W$52,IFERROR(MATCH(V44,'Base de données'!$V$2:$V$52,0),MATCH(V44,'Base de données'!$V$2:$V$52,1)))</f>
        <v>#N/A</v>
      </c>
      <c r="X44" s="129"/>
      <c r="Y44" s="117" t="e">
        <f>INDEX('Base de données'!$Y$2:$Y$52,IFERROR(MATCH(X44,'Base de données'!$X$2:$X$52,0),MATCH(X44,'Base de données'!$X$2:$X$52,1)))</f>
        <v>#N/A</v>
      </c>
      <c r="Z44" s="129"/>
      <c r="AA44" s="117" t="e">
        <f>INDEX('Base de données'!$AA$2:$AA$52,IFERROR(MATCH(Z44,'Base de données'!$Z$2:$Z$52,0),MATCH(Z44,'Base de données'!$Z$2:$Z$52,1)))</f>
        <v>#N/A</v>
      </c>
      <c r="AB44" s="129"/>
      <c r="AC44" s="117" t="e">
        <f>INDEX('Base de données'!$AC$2:$AC$52,IFERROR(MATCH(AB44,'Base de données'!$AB$2:$AB$52,0),MATCH(AB44,'Base de données'!$AB$2:$AB$52,1)))</f>
        <v>#N/A</v>
      </c>
      <c r="AD44" s="129"/>
      <c r="AE44" s="117" t="e">
        <f>INDEX('Base de données'!$AE$2:$AE$52,IFERROR(MATCH(AD44,'Base de données'!$AD$2:$AD$52,0),MATCH(AD44,'Base de données'!$AD$2:$AD$52,1)))</f>
        <v>#N/A</v>
      </c>
      <c r="AF44" s="129"/>
      <c r="AG44" s="117" t="e">
        <f>INDEX('Base de données'!$AG$2:$AG$52,IFERROR(MATCH(AF44,'Base de données'!$AF$2:$AF$52,0),MATCH(AF44,'Base de données'!$AF$2:$AF$52,1)))</f>
        <v>#N/A</v>
      </c>
      <c r="AH44" s="129"/>
      <c r="AI44" s="117" t="e">
        <f>INDEX('Base de données'!$AI$2:$AI$52,IFERROR(MATCH(AH44,'Base de données'!$AH$2:$AH$52,0),MATCH(AH44,'Base de données'!$AH$2:$AH$52,1)))</f>
        <v>#N/A</v>
      </c>
      <c r="AJ44" s="129"/>
      <c r="AK44" s="117" t="e">
        <f>INDEX('Base de données'!$AK$2:$AK$52,IFERROR(MATCH(AJ44,'Base de données'!$AJ$2:$AJ$52,0),MATCH(AJ44,'Base de données'!$AJ$2:$AJ$52,1)))</f>
        <v>#N/A</v>
      </c>
      <c r="AL44" s="129"/>
      <c r="AM44" s="117" t="e">
        <f>INDEX('Base de données'!AM23:AM73,IFERROR(MATCH(AL44,'Base de données'!AL23:AL73,0),MATCH(AL44,'Base de données'!AL23:AL73,1)))</f>
        <v>#N/A</v>
      </c>
      <c r="AN44" s="129"/>
      <c r="AO44" s="117" t="e">
        <f>INDEX('Base de données'!$AO$2:$AO$52,IFERROR(MATCH(AN44,'Base de données'!$AN$2:$AN$52,0),MATCH(AN44,'Base de données'!$AN$2:$AN$52,1)))</f>
        <v>#N/A</v>
      </c>
      <c r="AP44" s="129"/>
      <c r="AQ44" s="117" t="e">
        <f>INDEX('Base de données'!$AQ$2:$AQ$52,IFERROR(MATCH(AP44,'Base de données'!$AP$2:$AP$52,0),MATCH(AP44,'Base de données'!$AP$2:$AP$52,1)))</f>
        <v>#N/A</v>
      </c>
      <c r="AR44" s="129"/>
      <c r="AS44" s="117" t="e">
        <f>INDEX('Base de données'!$AS$2:$AS$52,IFERROR(MATCH(AR44,'Base de données'!$AR$2:$AR$52,0),MATCH(AR44,'Base de données'!$AR$2:$AR$52,1)))</f>
        <v>#N/A</v>
      </c>
      <c r="AT44" s="122">
        <f>AT45</f>
        <v>0</v>
      </c>
      <c r="AU44" s="51" t="str">
        <f t="shared" si="24"/>
        <v>V</v>
      </c>
    </row>
    <row r="45" spans="1:47" s="52" customFormat="1" hidden="1" x14ac:dyDescent="0.3">
      <c r="A45" s="49"/>
      <c r="B45" s="128"/>
      <c r="C45" s="116" t="e">
        <f t="shared" ref="C45" si="443">SUM(C44)</f>
        <v>#N/A</v>
      </c>
      <c r="D45" s="128"/>
      <c r="E45" s="116" t="e">
        <f t="shared" ref="E45" si="444">SUM(E44)</f>
        <v>#N/A</v>
      </c>
      <c r="F45" s="128"/>
      <c r="G45" s="116" t="e">
        <f t="shared" ref="G45" si="445">SUM(G44)</f>
        <v>#N/A</v>
      </c>
      <c r="H45" s="128"/>
      <c r="I45" s="116" t="e">
        <f t="shared" ref="I45" si="446">SUM(I44)</f>
        <v>#N/A</v>
      </c>
      <c r="J45" s="128"/>
      <c r="K45" s="116" t="e">
        <f t="shared" ref="K45" si="447">SUM(K44)</f>
        <v>#N/A</v>
      </c>
      <c r="L45" s="128"/>
      <c r="M45" s="116" t="e">
        <f t="shared" ref="M45" si="448">SUM(M44)</f>
        <v>#N/A</v>
      </c>
      <c r="N45" s="128"/>
      <c r="O45" s="116" t="e">
        <f t="shared" ref="O45" si="449">SUM(O44)</f>
        <v>#N/A</v>
      </c>
      <c r="P45" s="128"/>
      <c r="Q45" s="116" t="e">
        <f t="shared" ref="Q45" si="450">SUM(Q44)</f>
        <v>#N/A</v>
      </c>
      <c r="R45" s="128"/>
      <c r="S45" s="116" t="e">
        <f t="shared" ref="S45" si="451">SUM(S44)</f>
        <v>#N/A</v>
      </c>
      <c r="T45" s="128"/>
      <c r="U45" s="116" t="e">
        <f t="shared" ref="U45" si="452">SUM(U44)</f>
        <v>#N/A</v>
      </c>
      <c r="V45" s="128"/>
      <c r="W45" s="116" t="e">
        <f t="shared" ref="W45" si="453">SUM(W44)</f>
        <v>#N/A</v>
      </c>
      <c r="X45" s="128"/>
      <c r="Y45" s="116" t="e">
        <f t="shared" ref="Y45" si="454">SUM(Y44)</f>
        <v>#N/A</v>
      </c>
      <c r="Z45" s="128"/>
      <c r="AA45" s="116" t="e">
        <f t="shared" ref="AA45" si="455">SUM(AA44)</f>
        <v>#N/A</v>
      </c>
      <c r="AB45" s="128"/>
      <c r="AC45" s="116" t="e">
        <f t="shared" ref="AC45" si="456">SUM(AC44)</f>
        <v>#N/A</v>
      </c>
      <c r="AD45" s="128"/>
      <c r="AE45" s="116" t="e">
        <f t="shared" ref="AE45" si="457">SUM(AE44)</f>
        <v>#N/A</v>
      </c>
      <c r="AF45" s="128"/>
      <c r="AG45" s="116" t="e">
        <f t="shared" ref="AG45" si="458">SUM(AG44)</f>
        <v>#N/A</v>
      </c>
      <c r="AH45" s="128"/>
      <c r="AI45" s="116" t="e">
        <f t="shared" ref="AI45" si="459">SUM(AI44)</f>
        <v>#N/A</v>
      </c>
      <c r="AJ45" s="128"/>
      <c r="AK45" s="116" t="e">
        <f t="shared" ref="AK45" si="460">SUM(AK44)</f>
        <v>#N/A</v>
      </c>
      <c r="AL45" s="128"/>
      <c r="AM45" s="116" t="e">
        <f t="shared" ref="AM45" si="461">SUM(AM44)</f>
        <v>#N/A</v>
      </c>
      <c r="AN45" s="128"/>
      <c r="AO45" s="116" t="e">
        <f t="shared" ref="AO45" si="462">SUM(AO44)</f>
        <v>#N/A</v>
      </c>
      <c r="AP45" s="128"/>
      <c r="AQ45" s="116" t="e">
        <f t="shared" ref="AQ45" si="463">SUM(AQ44)</f>
        <v>#N/A</v>
      </c>
      <c r="AR45" s="128"/>
      <c r="AS45" s="116" t="e">
        <f t="shared" ref="AS45" si="464">SUM(AS44)</f>
        <v>#N/A</v>
      </c>
      <c r="AT45" s="121">
        <f t="array" ref="AT45">SUM(IF(ISNUMBER(B45:AS45),B45:AS45))</f>
        <v>0</v>
      </c>
      <c r="AU45" s="51">
        <f t="shared" si="24"/>
        <v>0</v>
      </c>
    </row>
    <row r="46" spans="1:47" s="52" customFormat="1" x14ac:dyDescent="0.3">
      <c r="A46" s="134" t="s">
        <v>65</v>
      </c>
      <c r="B46" s="130"/>
      <c r="C46" s="118" t="e">
        <f>INDEX('Base de données'!$C$2:$C$52,IFERROR(MATCH(B46,'Base de données'!$B$2:$B$52,0),MATCH(B46,'Base de données'!$B$2:$B$52,1)))</f>
        <v>#N/A</v>
      </c>
      <c r="D46" s="130"/>
      <c r="E46" s="118" t="e">
        <f>INDEX('Base de données'!$E$2:$E$52,IFERROR(MATCH($D$2,'Base de données'!$D$2:$D$52,0),MATCH(D46,'Base de données'!$D$2:$D$52,1)))</f>
        <v>#N/A</v>
      </c>
      <c r="F46" s="130"/>
      <c r="G46" s="118" t="e">
        <f>INDEX('Base de données'!$G$2:$G$52,IFERROR(MATCH(F46,'Base de données'!$F$2:$F$52,0),MATCH(F46,'Base de données'!$F$2:$F$52,1)))</f>
        <v>#N/A</v>
      </c>
      <c r="H46" s="130"/>
      <c r="I46" s="118" t="e">
        <f>INDEX('Base de données'!$I$2:$I$52,IFERROR(MATCH(H46,'Base de données'!$H$2:$H$52,0),MATCH(H46,'Base de données'!$H$2:$H$52,1)))</f>
        <v>#N/A</v>
      </c>
      <c r="J46" s="130"/>
      <c r="K46" s="118" t="e">
        <f>INDEX('Base de données'!$K$2:$K$52,IFERROR(MATCH(J46,'Base de données'!$J$2:$J$52,0),MATCH(J46,'Base de données'!$J$2:$J$52,1)))</f>
        <v>#N/A</v>
      </c>
      <c r="L46" s="128"/>
      <c r="M46" s="118" t="e">
        <f>INDEX('Base de données'!$M$2:$M$52,IFERROR(MATCH(L46,'Base de données'!$L$2:$L$52,0),MATCH(L46,'Base de données'!$L$2:$L$52,1)))</f>
        <v>#N/A</v>
      </c>
      <c r="N46" s="128"/>
      <c r="O46" s="118" t="e">
        <f>INDEX('Base de données'!$O$2:$O$52,IFERROR(MATCH(N46,'Base de données'!$N$2:$N$52,0),MATCH(N46,'Base de données'!$N$2:$N$52,1)))</f>
        <v>#N/A</v>
      </c>
      <c r="P46" s="130"/>
      <c r="Q46" s="118" t="e">
        <f>INDEX('Base de données'!$Q$2:$Q$52,IFERROR(MATCH(P46,'Base de données'!$P$2:$P$52,0),MATCH(P46,'Base de données'!$P$2:$P$52,1)))</f>
        <v>#N/A</v>
      </c>
      <c r="R46" s="130"/>
      <c r="S46" s="118" t="e">
        <f>INDEX('Base de données'!$S$2:$S$52,IFERROR(MATCH(R46,'Base de données'!$R$2:$R$52,0),MATCH(R46,'Base de données'!$R$2:$R$52,1)))</f>
        <v>#N/A</v>
      </c>
      <c r="T46" s="130"/>
      <c r="U46" s="118" t="e">
        <f>INDEX('Base de données'!$U$2:$U$52,IFERROR(MATCH(T46,'Base de données'!$T$2:$T$52,0),MATCH(T46,'Base de données'!$T$2:$T$52,1)))</f>
        <v>#N/A</v>
      </c>
      <c r="V46" s="130"/>
      <c r="W46" s="118" t="e">
        <f>INDEX('Base de données'!$W$2:$W$52,IFERROR(MATCH(V46,'Base de données'!$V$2:$V$52,0),MATCH(V46,'Base de données'!$V$2:$V$52,1)))</f>
        <v>#N/A</v>
      </c>
      <c r="X46" s="130"/>
      <c r="Y46" s="118" t="e">
        <f>INDEX('Base de données'!$Y$2:$Y$52,IFERROR(MATCH(X46,'Base de données'!$X$2:$X$52,0),MATCH(X46,'Base de données'!$X$2:$X$52,1)))</f>
        <v>#N/A</v>
      </c>
      <c r="Z46" s="130"/>
      <c r="AA46" s="118" t="e">
        <f>INDEX('Base de données'!$AA$2:$AA$52,IFERROR(MATCH(Z46,'Base de données'!$Z$2:$Z$52,0),MATCH(Z46,'Base de données'!$Z$2:$Z$52,1)))</f>
        <v>#N/A</v>
      </c>
      <c r="AB46" s="130"/>
      <c r="AC46" s="118" t="e">
        <f>INDEX('Base de données'!$AC$2:$AC$52,IFERROR(MATCH(AB46,'Base de données'!$AB$2:$AB$52,0),MATCH(AB46,'Base de données'!$AB$2:$AB$52,1)))</f>
        <v>#N/A</v>
      </c>
      <c r="AD46" s="130"/>
      <c r="AE46" s="118" t="e">
        <f>INDEX('Base de données'!$AE$2:$AE$52,IFERROR(MATCH(AD46,'Base de données'!$AD$2:$AD$52,0),MATCH(AD46,'Base de données'!$AD$2:$AD$52,1)))</f>
        <v>#N/A</v>
      </c>
      <c r="AF46" s="130"/>
      <c r="AG46" s="118" t="e">
        <f>INDEX('Base de données'!$AG$2:$AG$52,IFERROR(MATCH(AF46,'Base de données'!$AF$2:$AF$52,0),MATCH(AF46,'Base de données'!$AF$2:$AF$52,1)))</f>
        <v>#N/A</v>
      </c>
      <c r="AH46" s="130"/>
      <c r="AI46" s="118" t="e">
        <f>INDEX('Base de données'!$AI$2:$AI$52,IFERROR(MATCH(AH46,'Base de données'!$AH$2:$AH$52,0),MATCH(AH46,'Base de données'!$AH$2:$AH$52,1)))</f>
        <v>#N/A</v>
      </c>
      <c r="AJ46" s="130"/>
      <c r="AK46" s="118" t="e">
        <f>INDEX('Base de données'!$AK$2:$AK$52,IFERROR(MATCH(AJ46,'Base de données'!$AJ$2:$AJ$52,0),MATCH(AJ46,'Base de données'!$AJ$2:$AJ$52,1)))</f>
        <v>#N/A</v>
      </c>
      <c r="AL46" s="130"/>
      <c r="AM46" s="118" t="e">
        <f>INDEX('Base de données'!AM24:AM74,IFERROR(MATCH(AL46,'Base de données'!AL24:AL74,0),MATCH(AL46,'Base de données'!AL24:AL74,1)))</f>
        <v>#N/A</v>
      </c>
      <c r="AN46" s="130"/>
      <c r="AO46" s="118" t="e">
        <f>INDEX('Base de données'!$AO$2:$AO$52,IFERROR(MATCH(AN46,'Base de données'!$AN$2:$AN$52,0),MATCH(AN46,'Base de données'!$AN$2:$AN$52,1)))</f>
        <v>#N/A</v>
      </c>
      <c r="AP46" s="130"/>
      <c r="AQ46" s="118" t="e">
        <f>INDEX('Base de données'!$AQ$2:$AQ$52,IFERROR(MATCH(AP46,'Base de données'!$AP$2:$AP$52,0),MATCH(AP46,'Base de données'!$AP$2:$AP$52,1)))</f>
        <v>#N/A</v>
      </c>
      <c r="AR46" s="130"/>
      <c r="AS46" s="118" t="e">
        <f>INDEX('Base de données'!$AS$2:$AS$52,IFERROR(MATCH(AR46,'Base de données'!$AR$2:$AR$52,0),MATCH(AR46,'Base de données'!$AR$2:$AR$52,1)))</f>
        <v>#N/A</v>
      </c>
      <c r="AT46" s="121">
        <f>AT47</f>
        <v>0</v>
      </c>
      <c r="AU46" s="134" t="str">
        <f t="shared" si="24"/>
        <v>W</v>
      </c>
    </row>
    <row r="47" spans="1:47" s="52" customFormat="1" hidden="1" x14ac:dyDescent="0.3">
      <c r="A47" s="50"/>
      <c r="B47" s="128"/>
      <c r="C47" s="116" t="e">
        <f t="shared" ref="C47" si="465">SUM(C46)</f>
        <v>#N/A</v>
      </c>
      <c r="D47" s="128"/>
      <c r="E47" s="116" t="e">
        <f t="shared" ref="E47" si="466">SUM(E46)</f>
        <v>#N/A</v>
      </c>
      <c r="F47" s="128"/>
      <c r="G47" s="116" t="e">
        <f t="shared" ref="G47" si="467">SUM(G46)</f>
        <v>#N/A</v>
      </c>
      <c r="H47" s="128"/>
      <c r="I47" s="116" t="e">
        <f t="shared" ref="I47" si="468">SUM(I46)</f>
        <v>#N/A</v>
      </c>
      <c r="J47" s="128"/>
      <c r="K47" s="116" t="e">
        <f t="shared" ref="K47" si="469">SUM(K46)</f>
        <v>#N/A</v>
      </c>
      <c r="L47" s="128"/>
      <c r="M47" s="116" t="e">
        <f t="shared" ref="M47" si="470">SUM(M46)</f>
        <v>#N/A</v>
      </c>
      <c r="N47" s="128"/>
      <c r="O47" s="116" t="e">
        <f t="shared" ref="O47" si="471">SUM(O46)</f>
        <v>#N/A</v>
      </c>
      <c r="P47" s="128"/>
      <c r="Q47" s="116" t="e">
        <f t="shared" ref="Q47" si="472">SUM(Q46)</f>
        <v>#N/A</v>
      </c>
      <c r="R47" s="128"/>
      <c r="S47" s="116" t="e">
        <f t="shared" ref="S47" si="473">SUM(S46)</f>
        <v>#N/A</v>
      </c>
      <c r="T47" s="128"/>
      <c r="U47" s="116" t="e">
        <f t="shared" ref="U47" si="474">SUM(U46)</f>
        <v>#N/A</v>
      </c>
      <c r="V47" s="128"/>
      <c r="W47" s="116" t="e">
        <f t="shared" ref="W47" si="475">SUM(W46)</f>
        <v>#N/A</v>
      </c>
      <c r="X47" s="128"/>
      <c r="Y47" s="116" t="e">
        <f t="shared" ref="Y47" si="476">SUM(Y46)</f>
        <v>#N/A</v>
      </c>
      <c r="Z47" s="128"/>
      <c r="AA47" s="116" t="e">
        <f t="shared" ref="AA47" si="477">SUM(AA46)</f>
        <v>#N/A</v>
      </c>
      <c r="AB47" s="128"/>
      <c r="AC47" s="116" t="e">
        <f t="shared" ref="AC47" si="478">SUM(AC46)</f>
        <v>#N/A</v>
      </c>
      <c r="AD47" s="128"/>
      <c r="AE47" s="116" t="e">
        <f t="shared" ref="AE47" si="479">SUM(AE46)</f>
        <v>#N/A</v>
      </c>
      <c r="AF47" s="128"/>
      <c r="AG47" s="116" t="e">
        <f t="shared" ref="AG47" si="480">SUM(AG46)</f>
        <v>#N/A</v>
      </c>
      <c r="AH47" s="128"/>
      <c r="AI47" s="116" t="e">
        <f t="shared" ref="AI47" si="481">SUM(AI46)</f>
        <v>#N/A</v>
      </c>
      <c r="AJ47" s="128"/>
      <c r="AK47" s="116" t="e">
        <f t="shared" ref="AK47" si="482">SUM(AK46)</f>
        <v>#N/A</v>
      </c>
      <c r="AL47" s="128"/>
      <c r="AM47" s="116" t="e">
        <f t="shared" ref="AM47" si="483">SUM(AM46)</f>
        <v>#N/A</v>
      </c>
      <c r="AN47" s="128"/>
      <c r="AO47" s="116" t="e">
        <f t="shared" ref="AO47" si="484">SUM(AO46)</f>
        <v>#N/A</v>
      </c>
      <c r="AP47" s="128"/>
      <c r="AQ47" s="116" t="e">
        <f t="shared" ref="AQ47" si="485">SUM(AQ46)</f>
        <v>#N/A</v>
      </c>
      <c r="AR47" s="128"/>
      <c r="AS47" s="116" t="e">
        <f t="shared" ref="AS47" si="486">SUM(AS46)</f>
        <v>#N/A</v>
      </c>
      <c r="AT47" s="121">
        <f t="array" ref="AT47">SUM(IF(ISNUMBER(B47:AS47),B47:AS47))</f>
        <v>0</v>
      </c>
      <c r="AU47" s="51">
        <f t="shared" si="24"/>
        <v>0</v>
      </c>
    </row>
    <row r="48" spans="1:47" s="52" customFormat="1" x14ac:dyDescent="0.3">
      <c r="A48" s="51" t="s">
        <v>66</v>
      </c>
      <c r="B48" s="129"/>
      <c r="C48" s="117" t="e">
        <f>INDEX('Base de données'!$C$2:$C$52,IFERROR(MATCH(B48,'Base de données'!$B$2:$B$52,0),MATCH(B48,'Base de données'!$B$2:$B$52,1)))</f>
        <v>#N/A</v>
      </c>
      <c r="D48" s="129"/>
      <c r="E48" s="117" t="e">
        <f>INDEX('Base de données'!$E$2:$E$52,IFERROR(MATCH($D$2,'Base de données'!$D$2:$D$52,0),MATCH(D48,'Base de données'!$D$2:$D$52,1)))</f>
        <v>#N/A</v>
      </c>
      <c r="F48" s="129"/>
      <c r="G48" s="117" t="e">
        <f>INDEX('Base de données'!$G$2:$G$52,IFERROR(MATCH(F48,'Base de données'!$F$2:$F$52,0),MATCH(F48,'Base de données'!$F$2:$F$52,1)))</f>
        <v>#N/A</v>
      </c>
      <c r="H48" s="129"/>
      <c r="I48" s="117" t="e">
        <f>INDEX('Base de données'!$I$2:$I$52,IFERROR(MATCH(H48,'Base de données'!$H$2:$H$52,0),MATCH(H48,'Base de données'!$H$2:$H$52,1)))</f>
        <v>#N/A</v>
      </c>
      <c r="J48" s="129"/>
      <c r="K48" s="117" t="e">
        <f>INDEX('Base de données'!$K$2:$K$52,IFERROR(MATCH(J48,'Base de données'!$J$2:$J$52,0),MATCH(J48,'Base de données'!$J$2:$J$52,1)))</f>
        <v>#N/A</v>
      </c>
      <c r="L48" s="129"/>
      <c r="M48" s="117" t="e">
        <f>INDEX('Base de données'!$M$2:$M$52,IFERROR(MATCH(L48,'Base de données'!$L$2:$L$52,0),MATCH(L48,'Base de données'!$L$2:$L$52,1)))</f>
        <v>#N/A</v>
      </c>
      <c r="N48" s="129"/>
      <c r="O48" s="117" t="e">
        <f>INDEX('Base de données'!$O$2:$O$52,IFERROR(MATCH(N48,'Base de données'!$N$2:$N$52,0),MATCH(N48,'Base de données'!$N$2:$N$52,1)))</f>
        <v>#N/A</v>
      </c>
      <c r="P48" s="129"/>
      <c r="Q48" s="117" t="e">
        <f>INDEX('Base de données'!$Q$2:$Q$52,IFERROR(MATCH(P48,'Base de données'!$P$2:$P$52,0),MATCH(P48,'Base de données'!$P$2:$P$52,1)))</f>
        <v>#N/A</v>
      </c>
      <c r="R48" s="129"/>
      <c r="S48" s="117" t="e">
        <f>INDEX('Base de données'!$S$2:$S$52,IFERROR(MATCH(R48,'Base de données'!$R$2:$R$52,0),MATCH(R48,'Base de données'!$R$2:$R$52,1)))</f>
        <v>#N/A</v>
      </c>
      <c r="T48" s="129"/>
      <c r="U48" s="117" t="e">
        <f>INDEX('Base de données'!$U$2:$U$52,IFERROR(MATCH(T48,'Base de données'!$T$2:$T$52,0),MATCH(T48,'Base de données'!$T$2:$T$52,1)))</f>
        <v>#N/A</v>
      </c>
      <c r="V48" s="129"/>
      <c r="W48" s="117" t="e">
        <f>INDEX('Base de données'!$W$2:$W$52,IFERROR(MATCH(V48,'Base de données'!$V$2:$V$52,0),MATCH(V48,'Base de données'!$V$2:$V$52,1)))</f>
        <v>#N/A</v>
      </c>
      <c r="X48" s="129"/>
      <c r="Y48" s="117" t="e">
        <f>INDEX('Base de données'!$Y$2:$Y$52,IFERROR(MATCH(X48,'Base de données'!$X$2:$X$52,0),MATCH(X48,'Base de données'!$X$2:$X$52,1)))</f>
        <v>#N/A</v>
      </c>
      <c r="Z48" s="129"/>
      <c r="AA48" s="117" t="e">
        <f>INDEX('Base de données'!$AA$2:$AA$52,IFERROR(MATCH(Z48,'Base de données'!$Z$2:$Z$52,0),MATCH(Z48,'Base de données'!$Z$2:$Z$52,1)))</f>
        <v>#N/A</v>
      </c>
      <c r="AB48" s="129"/>
      <c r="AC48" s="117" t="e">
        <f>INDEX('Base de données'!$AC$2:$AC$52,IFERROR(MATCH(AB48,'Base de données'!$AB$2:$AB$52,0),MATCH(AB48,'Base de données'!$AB$2:$AB$52,1)))</f>
        <v>#N/A</v>
      </c>
      <c r="AD48" s="129"/>
      <c r="AE48" s="117" t="e">
        <f>INDEX('Base de données'!$AE$2:$AE$52,IFERROR(MATCH(AD48,'Base de données'!$AD$2:$AD$52,0),MATCH(AD48,'Base de données'!$AD$2:$AD$52,1)))</f>
        <v>#N/A</v>
      </c>
      <c r="AF48" s="129"/>
      <c r="AG48" s="117" t="e">
        <f>INDEX('Base de données'!$AG$2:$AG$52,IFERROR(MATCH(AF48,'Base de données'!$AF$2:$AF$52,0),MATCH(AF48,'Base de données'!$AF$2:$AF$52,1)))</f>
        <v>#N/A</v>
      </c>
      <c r="AH48" s="129"/>
      <c r="AI48" s="117" t="e">
        <f>INDEX('Base de données'!$AI$2:$AI$52,IFERROR(MATCH(AH48,'Base de données'!$AH$2:$AH$52,0),MATCH(AH48,'Base de données'!$AH$2:$AH$52,1)))</f>
        <v>#N/A</v>
      </c>
      <c r="AJ48" s="129"/>
      <c r="AK48" s="117" t="e">
        <f>INDEX('Base de données'!$AK$2:$AK$52,IFERROR(MATCH(AJ48,'Base de données'!$AJ$2:$AJ$52,0),MATCH(AJ48,'Base de données'!$AJ$2:$AJ$52,1)))</f>
        <v>#N/A</v>
      </c>
      <c r="AL48" s="129"/>
      <c r="AM48" s="117" t="e">
        <f>INDEX('Base de données'!AM25:AM75,IFERROR(MATCH(AL48,'Base de données'!AL25:AL75,0),MATCH(AL48,'Base de données'!AL25:AL75,1)))</f>
        <v>#N/A</v>
      </c>
      <c r="AN48" s="129"/>
      <c r="AO48" s="117" t="e">
        <f>INDEX('Base de données'!$AO$2:$AO$52,IFERROR(MATCH(AN48,'Base de données'!$AN$2:$AN$52,0),MATCH(AN48,'Base de données'!$AN$2:$AN$52,1)))</f>
        <v>#N/A</v>
      </c>
      <c r="AP48" s="129"/>
      <c r="AQ48" s="117" t="e">
        <f>INDEX('Base de données'!$AQ$2:$AQ$52,IFERROR(MATCH(AP48,'Base de données'!$AP$2:$AP$52,0),MATCH(AP48,'Base de données'!$AP$2:$AP$52,1)))</f>
        <v>#N/A</v>
      </c>
      <c r="AR48" s="129"/>
      <c r="AS48" s="117" t="e">
        <f>INDEX('Base de données'!$AS$2:$AS$52,IFERROR(MATCH(AR48,'Base de données'!$AR$2:$AR$52,0),MATCH(AR48,'Base de données'!$AR$2:$AR$52,1)))</f>
        <v>#N/A</v>
      </c>
      <c r="AT48" s="122">
        <f>AT49</f>
        <v>0</v>
      </c>
      <c r="AU48" s="51" t="str">
        <f t="shared" si="24"/>
        <v>X</v>
      </c>
    </row>
    <row r="49" spans="1:47" s="52" customFormat="1" hidden="1" x14ac:dyDescent="0.3">
      <c r="A49" s="50"/>
      <c r="B49" s="128"/>
      <c r="C49" s="116" t="e">
        <f t="shared" ref="C49" si="487">SUM(C48)</f>
        <v>#N/A</v>
      </c>
      <c r="D49" s="128"/>
      <c r="E49" s="116" t="e">
        <f t="shared" ref="E49" si="488">SUM(E48)</f>
        <v>#N/A</v>
      </c>
      <c r="F49" s="128"/>
      <c r="G49" s="116" t="e">
        <f t="shared" ref="G49" si="489">SUM(G48)</f>
        <v>#N/A</v>
      </c>
      <c r="H49" s="128"/>
      <c r="I49" s="116" t="e">
        <f t="shared" ref="I49" si="490">SUM(I48)</f>
        <v>#N/A</v>
      </c>
      <c r="J49" s="128"/>
      <c r="K49" s="116" t="e">
        <f t="shared" ref="K49" si="491">SUM(K48)</f>
        <v>#N/A</v>
      </c>
      <c r="L49" s="128"/>
      <c r="M49" s="116" t="e">
        <f t="shared" ref="M49" si="492">SUM(M48)</f>
        <v>#N/A</v>
      </c>
      <c r="N49" s="128"/>
      <c r="O49" s="116" t="e">
        <f t="shared" ref="O49" si="493">SUM(O48)</f>
        <v>#N/A</v>
      </c>
      <c r="P49" s="128"/>
      <c r="Q49" s="116" t="e">
        <f t="shared" ref="Q49" si="494">SUM(Q48)</f>
        <v>#N/A</v>
      </c>
      <c r="R49" s="128"/>
      <c r="S49" s="116" t="e">
        <f t="shared" ref="S49" si="495">SUM(S48)</f>
        <v>#N/A</v>
      </c>
      <c r="T49" s="128"/>
      <c r="U49" s="116" t="e">
        <f t="shared" ref="U49" si="496">SUM(U48)</f>
        <v>#N/A</v>
      </c>
      <c r="V49" s="128"/>
      <c r="W49" s="116" t="e">
        <f t="shared" ref="W49" si="497">SUM(W48)</f>
        <v>#N/A</v>
      </c>
      <c r="X49" s="128"/>
      <c r="Y49" s="116" t="e">
        <f t="shared" ref="Y49" si="498">SUM(Y48)</f>
        <v>#N/A</v>
      </c>
      <c r="Z49" s="128"/>
      <c r="AA49" s="116" t="e">
        <f t="shared" ref="AA49" si="499">SUM(AA48)</f>
        <v>#N/A</v>
      </c>
      <c r="AB49" s="128"/>
      <c r="AC49" s="116" t="e">
        <f t="shared" ref="AC49" si="500">SUM(AC48)</f>
        <v>#N/A</v>
      </c>
      <c r="AD49" s="128"/>
      <c r="AE49" s="116" t="e">
        <f t="shared" ref="AE49" si="501">SUM(AE48)</f>
        <v>#N/A</v>
      </c>
      <c r="AF49" s="128"/>
      <c r="AG49" s="116" t="e">
        <f t="shared" ref="AG49" si="502">SUM(AG48)</f>
        <v>#N/A</v>
      </c>
      <c r="AH49" s="128"/>
      <c r="AI49" s="116" t="e">
        <f t="shared" ref="AI49" si="503">SUM(AI48)</f>
        <v>#N/A</v>
      </c>
      <c r="AJ49" s="128"/>
      <c r="AK49" s="116" t="e">
        <f t="shared" ref="AK49" si="504">SUM(AK48)</f>
        <v>#N/A</v>
      </c>
      <c r="AL49" s="128"/>
      <c r="AM49" s="116" t="e">
        <f t="shared" ref="AM49" si="505">SUM(AM48)</f>
        <v>#N/A</v>
      </c>
      <c r="AN49" s="128"/>
      <c r="AO49" s="116" t="e">
        <f t="shared" ref="AO49" si="506">SUM(AO48)</f>
        <v>#N/A</v>
      </c>
      <c r="AP49" s="128"/>
      <c r="AQ49" s="116" t="e">
        <f t="shared" ref="AQ49" si="507">SUM(AQ48)</f>
        <v>#N/A</v>
      </c>
      <c r="AR49" s="128"/>
      <c r="AS49" s="116" t="e">
        <f t="shared" ref="AS49" si="508">SUM(AS48)</f>
        <v>#N/A</v>
      </c>
      <c r="AT49" s="121">
        <f t="array" ref="AT49">SUM(IF(ISNUMBER(B49:AS49),B49:AS49))</f>
        <v>0</v>
      </c>
      <c r="AU49" s="51">
        <f t="shared" si="24"/>
        <v>0</v>
      </c>
    </row>
    <row r="50" spans="1:47" s="52" customFormat="1" x14ac:dyDescent="0.3">
      <c r="A50" s="135" t="s">
        <v>67</v>
      </c>
      <c r="B50" s="130"/>
      <c r="C50" s="118" t="e">
        <f>INDEX('Base de données'!$C$2:$C$52,IFERROR(MATCH(B50,'Base de données'!$B$2:$B$52,0),MATCH(B50,'Base de données'!$B$2:$B$52,1)))</f>
        <v>#N/A</v>
      </c>
      <c r="D50" s="130"/>
      <c r="E50" s="118" t="e">
        <f>INDEX('Base de données'!$E$2:$E$52,IFERROR(MATCH($D$2,'Base de données'!$D$2:$D$52,0),MATCH(D50,'Base de données'!$D$2:$D$52,1)))</f>
        <v>#N/A</v>
      </c>
      <c r="F50" s="130"/>
      <c r="G50" s="118" t="e">
        <f>INDEX('Base de données'!$G$2:$G$52,IFERROR(MATCH(F50,'Base de données'!$F$2:$F$52,0),MATCH(F50,'Base de données'!$F$2:$F$52,1)))</f>
        <v>#N/A</v>
      </c>
      <c r="H50" s="130"/>
      <c r="I50" s="118" t="e">
        <f>INDEX('Base de données'!$I$2:$I$52,IFERROR(MATCH(H50,'Base de données'!$H$2:$H$52,0),MATCH(H50,'Base de données'!$H$2:$H$52,1)))</f>
        <v>#N/A</v>
      </c>
      <c r="J50" s="130">
        <v>3.2650000000000001</v>
      </c>
      <c r="K50" s="118">
        <f>INDEX('Base de données'!$K$2:$K$52,IFERROR(MATCH(J50,'Base de données'!$J$2:$J$52,0),MATCH(J50,'Base de données'!$J$2:$J$52,1)))</f>
        <v>31</v>
      </c>
      <c r="L50" s="128"/>
      <c r="M50" s="118" t="e">
        <f>INDEX('Base de données'!$M$2:$M$52,IFERROR(MATCH(L50,'Base de données'!$L$2:$L$52,0),MATCH(L50,'Base de données'!$L$2:$L$52,1)))</f>
        <v>#N/A</v>
      </c>
      <c r="N50" s="128"/>
      <c r="O50" s="118" t="e">
        <f>INDEX('Base de données'!$O$2:$O$52,IFERROR(MATCH(N50,'Base de données'!$N$2:$N$52,0),MATCH(N50,'Base de données'!$N$2:$N$52,1)))</f>
        <v>#N/A</v>
      </c>
      <c r="P50" s="130"/>
      <c r="Q50" s="118" t="e">
        <f>INDEX('Base de données'!$Q$2:$Q$52,IFERROR(MATCH(P50,'Base de données'!$P$2:$P$52,0),MATCH(P50,'Base de données'!$P$2:$P$52,1)))</f>
        <v>#N/A</v>
      </c>
      <c r="R50" s="130"/>
      <c r="S50" s="118" t="e">
        <f>INDEX('Base de données'!$S$2:$S$52,IFERROR(MATCH(R50,'Base de données'!$R$2:$R$52,0),MATCH(R50,'Base de données'!$R$2:$R$52,1)))</f>
        <v>#N/A</v>
      </c>
      <c r="T50" s="130"/>
      <c r="U50" s="118" t="e">
        <f>INDEX('Base de données'!$U$2:$U$52,IFERROR(MATCH(T50,'Base de données'!$T$2:$T$52,0),MATCH(T50,'Base de données'!$T$2:$T$52,1)))</f>
        <v>#N/A</v>
      </c>
      <c r="V50" s="130"/>
      <c r="W50" s="118" t="e">
        <f>INDEX('Base de données'!$W$2:$W$52,IFERROR(MATCH(V50,'Base de données'!$V$2:$V$52,0),MATCH(V50,'Base de données'!$V$2:$V$52,1)))</f>
        <v>#N/A</v>
      </c>
      <c r="X50" s="130"/>
      <c r="Y50" s="118" t="e">
        <f>INDEX('Base de données'!$Y$2:$Y$52,IFERROR(MATCH(X50,'Base de données'!$X$2:$X$52,0),MATCH(X50,'Base de données'!$X$2:$X$52,1)))</f>
        <v>#N/A</v>
      </c>
      <c r="Z50" s="130"/>
      <c r="AA50" s="118" t="e">
        <f>INDEX('Base de données'!$AA$2:$AA$52,IFERROR(MATCH(Z50,'Base de données'!$Z$2:$Z$52,0),MATCH(Z50,'Base de données'!$Z$2:$Z$52,1)))</f>
        <v>#N/A</v>
      </c>
      <c r="AB50" s="130"/>
      <c r="AC50" s="118" t="e">
        <f>INDEX('Base de données'!$AC$2:$AC$52,IFERROR(MATCH(AB50,'Base de données'!$AB$2:$AB$52,0),MATCH(AB50,'Base de données'!$AB$2:$AB$52,1)))</f>
        <v>#N/A</v>
      </c>
      <c r="AD50" s="130"/>
      <c r="AE50" s="118" t="e">
        <f>INDEX('Base de données'!$AE$2:$AE$52,IFERROR(MATCH(AD50,'Base de données'!$AD$2:$AD$52,0),MATCH(AD50,'Base de données'!$AD$2:$AD$52,1)))</f>
        <v>#N/A</v>
      </c>
      <c r="AF50" s="130"/>
      <c r="AG50" s="118" t="e">
        <f>INDEX('Base de données'!$AG$2:$AG$52,IFERROR(MATCH(AF50,'Base de données'!$AF$2:$AF$52,0),MATCH(AF50,'Base de données'!$AF$2:$AF$52,1)))</f>
        <v>#N/A</v>
      </c>
      <c r="AH50" s="130"/>
      <c r="AI50" s="118" t="e">
        <f>INDEX('Base de données'!$AI$2:$AI$52,IFERROR(MATCH(AH50,'Base de données'!$AH$2:$AH$52,0),MATCH(AH50,'Base de données'!$AH$2:$AH$52,1)))</f>
        <v>#N/A</v>
      </c>
      <c r="AJ50" s="130"/>
      <c r="AK50" s="118" t="e">
        <f>INDEX('Base de données'!$AK$2:$AK$52,IFERROR(MATCH(AJ50,'Base de données'!$AJ$2:$AJ$52,0),MATCH(AJ50,'Base de données'!$AJ$2:$AJ$52,1)))</f>
        <v>#N/A</v>
      </c>
      <c r="AL50" s="130"/>
      <c r="AM50" s="118" t="e">
        <f>INDEX('Base de données'!AM26:AM76,IFERROR(MATCH(AL50,'Base de données'!AL26:AL76,0),MATCH(AL50,'Base de données'!AL26:AL76,1)))</f>
        <v>#N/A</v>
      </c>
      <c r="AN50" s="130"/>
      <c r="AO50" s="118" t="e">
        <f>INDEX('Base de données'!$AO$2:$AO$52,IFERROR(MATCH(AN50,'Base de données'!$AN$2:$AN$52,0),MATCH(AN50,'Base de données'!$AN$2:$AN$52,1)))</f>
        <v>#N/A</v>
      </c>
      <c r="AP50" s="130"/>
      <c r="AQ50" s="118" t="e">
        <f>INDEX('Base de données'!$AQ$2:$AQ$52,IFERROR(MATCH(AP50,'Base de données'!$AP$2:$AP$52,0),MATCH(AP50,'Base de données'!$AP$2:$AP$52,1)))</f>
        <v>#N/A</v>
      </c>
      <c r="AR50" s="130"/>
      <c r="AS50" s="118" t="e">
        <f>INDEX('Base de données'!$AS$2:$AS$52,IFERROR(MATCH(AR50,'Base de données'!$AR$2:$AR$52,0),MATCH(AR50,'Base de données'!$AR$2:$AR$52,1)))</f>
        <v>#N/A</v>
      </c>
      <c r="AT50" s="121">
        <f>AT51</f>
        <v>31</v>
      </c>
      <c r="AU50" s="134" t="str">
        <f t="shared" si="24"/>
        <v>Y</v>
      </c>
    </row>
    <row r="51" spans="1:47" s="52" customFormat="1" hidden="1" x14ac:dyDescent="0.3">
      <c r="A51" s="49"/>
      <c r="B51" s="128"/>
      <c r="C51" s="116" t="e">
        <f t="shared" ref="C51" si="509">SUM(C50)</f>
        <v>#N/A</v>
      </c>
      <c r="D51" s="128"/>
      <c r="E51" s="116" t="e">
        <f t="shared" ref="E51" si="510">SUM(E50)</f>
        <v>#N/A</v>
      </c>
      <c r="F51" s="128"/>
      <c r="G51" s="116" t="e">
        <f t="shared" ref="G51" si="511">SUM(G50)</f>
        <v>#N/A</v>
      </c>
      <c r="H51" s="128"/>
      <c r="I51" s="116" t="e">
        <f t="shared" ref="I51" si="512">SUM(I50)</f>
        <v>#N/A</v>
      </c>
      <c r="J51" s="128"/>
      <c r="K51" s="116">
        <f t="shared" ref="K51" si="513">SUM(K50)</f>
        <v>31</v>
      </c>
      <c r="L51" s="128"/>
      <c r="M51" s="116" t="e">
        <f t="shared" ref="M51" si="514">SUM(M50)</f>
        <v>#N/A</v>
      </c>
      <c r="N51" s="128"/>
      <c r="O51" s="116" t="e">
        <f t="shared" ref="O51" si="515">SUM(O50)</f>
        <v>#N/A</v>
      </c>
      <c r="P51" s="128"/>
      <c r="Q51" s="116" t="e">
        <f t="shared" ref="Q51" si="516">SUM(Q50)</f>
        <v>#N/A</v>
      </c>
      <c r="R51" s="128"/>
      <c r="S51" s="116" t="e">
        <f t="shared" ref="S51" si="517">SUM(S50)</f>
        <v>#N/A</v>
      </c>
      <c r="T51" s="128"/>
      <c r="U51" s="116" t="e">
        <f t="shared" ref="U51" si="518">SUM(U50)</f>
        <v>#N/A</v>
      </c>
      <c r="V51" s="128"/>
      <c r="W51" s="116" t="e">
        <f t="shared" ref="W51" si="519">SUM(W50)</f>
        <v>#N/A</v>
      </c>
      <c r="X51" s="128"/>
      <c r="Y51" s="116" t="e">
        <f t="shared" ref="Y51" si="520">SUM(Y50)</f>
        <v>#N/A</v>
      </c>
      <c r="Z51" s="128"/>
      <c r="AA51" s="116" t="e">
        <f t="shared" ref="AA51" si="521">SUM(AA50)</f>
        <v>#N/A</v>
      </c>
      <c r="AB51" s="128"/>
      <c r="AC51" s="116" t="e">
        <f t="shared" ref="AC51" si="522">SUM(AC50)</f>
        <v>#N/A</v>
      </c>
      <c r="AD51" s="128"/>
      <c r="AE51" s="116" t="e">
        <f t="shared" ref="AE51" si="523">SUM(AE50)</f>
        <v>#N/A</v>
      </c>
      <c r="AF51" s="128"/>
      <c r="AG51" s="116" t="e">
        <f t="shared" ref="AG51" si="524">SUM(AG50)</f>
        <v>#N/A</v>
      </c>
      <c r="AH51" s="128"/>
      <c r="AI51" s="116" t="e">
        <f t="shared" ref="AI51" si="525">SUM(AI50)</f>
        <v>#N/A</v>
      </c>
      <c r="AJ51" s="128"/>
      <c r="AK51" s="116" t="e">
        <f t="shared" ref="AK51" si="526">SUM(AK50)</f>
        <v>#N/A</v>
      </c>
      <c r="AL51" s="128"/>
      <c r="AM51" s="116" t="e">
        <f t="shared" ref="AM51" si="527">SUM(AM50)</f>
        <v>#N/A</v>
      </c>
      <c r="AN51" s="128"/>
      <c r="AO51" s="116" t="e">
        <f t="shared" ref="AO51" si="528">SUM(AO50)</f>
        <v>#N/A</v>
      </c>
      <c r="AP51" s="128"/>
      <c r="AQ51" s="116" t="e">
        <f t="shared" ref="AQ51" si="529">SUM(AQ50)</f>
        <v>#N/A</v>
      </c>
      <c r="AR51" s="128"/>
      <c r="AS51" s="116" t="e">
        <f t="shared" ref="AS51" si="530">SUM(AS50)</f>
        <v>#N/A</v>
      </c>
      <c r="AT51" s="121">
        <f t="array" ref="AT51">SUM(IF(ISNUMBER(B51:AS51),B51:AS51))</f>
        <v>31</v>
      </c>
      <c r="AU51" s="51">
        <f t="shared" si="24"/>
        <v>0</v>
      </c>
    </row>
    <row r="52" spans="1:47" s="52" customFormat="1" x14ac:dyDescent="0.3">
      <c r="A52" s="51" t="s">
        <v>68</v>
      </c>
      <c r="B52" s="129"/>
      <c r="C52" s="117" t="e">
        <f>INDEX('Base de données'!$C$2:$C$52,IFERROR(MATCH(B52,'Base de données'!$B$2:$B$52,0),MATCH(B52,'Base de données'!$B$2:$B$52,1)))</f>
        <v>#N/A</v>
      </c>
      <c r="D52" s="129"/>
      <c r="E52" s="117" t="e">
        <f>INDEX('Base de données'!$E$2:$E$52,IFERROR(MATCH($D$2,'Base de données'!$D$2:$D$52,0),MATCH(D52,'Base de données'!$D$2:$D$52,1)))</f>
        <v>#N/A</v>
      </c>
      <c r="F52" s="129"/>
      <c r="G52" s="117" t="e">
        <f>INDEX('Base de données'!$G$2:$G$52,IFERROR(MATCH(F52,'Base de données'!$F$2:$F$52,0),MATCH(F52,'Base de données'!$F$2:$F$52,1)))</f>
        <v>#N/A</v>
      </c>
      <c r="H52" s="129"/>
      <c r="I52" s="117" t="e">
        <f>INDEX('Base de données'!$I$2:$I$52,IFERROR(MATCH(H52,'Base de données'!$H$2:$H$52,0),MATCH(H52,'Base de données'!$H$2:$H$52,1)))</f>
        <v>#N/A</v>
      </c>
      <c r="J52" s="129"/>
      <c r="K52" s="117" t="e">
        <f>INDEX('Base de données'!$K$2:$K$52,IFERROR(MATCH(J52,'Base de données'!$J$2:$J$52,0),MATCH(J52,'Base de données'!$J$2:$J$52,1)))</f>
        <v>#N/A</v>
      </c>
      <c r="L52" s="129"/>
      <c r="M52" s="117" t="e">
        <f>INDEX('Base de données'!$M$2:$M$52,IFERROR(MATCH(L52,'Base de données'!$L$2:$L$52,0),MATCH(L52,'Base de données'!$L$2:$L$52,1)))</f>
        <v>#N/A</v>
      </c>
      <c r="N52" s="129"/>
      <c r="O52" s="117" t="e">
        <f>INDEX('Base de données'!$O$2:$O$52,IFERROR(MATCH(N52,'Base de données'!$N$2:$N$52,0),MATCH(N52,'Base de données'!$N$2:$N$52,1)))</f>
        <v>#N/A</v>
      </c>
      <c r="P52" s="129"/>
      <c r="Q52" s="117" t="e">
        <f>INDEX('Base de données'!$Q$2:$Q$52,IFERROR(MATCH(P52,'Base de données'!$P$2:$P$52,0),MATCH(P52,'Base de données'!$P$2:$P$52,1)))</f>
        <v>#N/A</v>
      </c>
      <c r="R52" s="129"/>
      <c r="S52" s="117" t="e">
        <f>INDEX('Base de données'!$S$2:$S$52,IFERROR(MATCH(R52,'Base de données'!$R$2:$R$52,0),MATCH(R52,'Base de données'!$R$2:$R$52,1)))</f>
        <v>#N/A</v>
      </c>
      <c r="T52" s="129"/>
      <c r="U52" s="117" t="e">
        <f>INDEX('Base de données'!$U$2:$U$52,IFERROR(MATCH(T52,'Base de données'!$T$2:$T$52,0),MATCH(T52,'Base de données'!$T$2:$T$52,1)))</f>
        <v>#N/A</v>
      </c>
      <c r="V52" s="129"/>
      <c r="W52" s="117" t="e">
        <f>INDEX('Base de données'!$W$2:$W$52,IFERROR(MATCH(V52,'Base de données'!$V$2:$V$52,0),MATCH(V52,'Base de données'!$V$2:$V$52,1)))</f>
        <v>#N/A</v>
      </c>
      <c r="X52" s="129"/>
      <c r="Y52" s="117" t="e">
        <f>INDEX('Base de données'!$Y$2:$Y$52,IFERROR(MATCH(X52,'Base de données'!$X$2:$X$52,0),MATCH(X52,'Base de données'!$X$2:$X$52,1)))</f>
        <v>#N/A</v>
      </c>
      <c r="Z52" s="129"/>
      <c r="AA52" s="117" t="e">
        <f>INDEX('Base de données'!$AA$2:$AA$52,IFERROR(MATCH(Z52,'Base de données'!$Z$2:$Z$52,0),MATCH(Z52,'Base de données'!$Z$2:$Z$52,1)))</f>
        <v>#N/A</v>
      </c>
      <c r="AB52" s="129"/>
      <c r="AC52" s="117" t="e">
        <f>INDEX('Base de données'!$AC$2:$AC$52,IFERROR(MATCH(AB52,'Base de données'!$AB$2:$AB$52,0),MATCH(AB52,'Base de données'!$AB$2:$AB$52,1)))</f>
        <v>#N/A</v>
      </c>
      <c r="AD52" s="129"/>
      <c r="AE52" s="117" t="e">
        <f>INDEX('Base de données'!$AE$2:$AE$52,IFERROR(MATCH(AD52,'Base de données'!$AD$2:$AD$52,0),MATCH(AD52,'Base de données'!$AD$2:$AD$52,1)))</f>
        <v>#N/A</v>
      </c>
      <c r="AF52" s="129"/>
      <c r="AG52" s="117" t="e">
        <f>INDEX('Base de données'!$AG$2:$AG$52,IFERROR(MATCH(AF52,'Base de données'!$AF$2:$AF$52,0),MATCH(AF52,'Base de données'!$AF$2:$AF$52,1)))</f>
        <v>#N/A</v>
      </c>
      <c r="AH52" s="129"/>
      <c r="AI52" s="117" t="e">
        <f>INDEX('Base de données'!$AI$2:$AI$52,IFERROR(MATCH(AH52,'Base de données'!$AH$2:$AH$52,0),MATCH(AH52,'Base de données'!$AH$2:$AH$52,1)))</f>
        <v>#N/A</v>
      </c>
      <c r="AJ52" s="129"/>
      <c r="AK52" s="117" t="e">
        <f>INDEX('Base de données'!$AK$2:$AK$52,IFERROR(MATCH(AJ52,'Base de données'!$AJ$2:$AJ$52,0),MATCH(AJ52,'Base de données'!$AJ$2:$AJ$52,1)))</f>
        <v>#N/A</v>
      </c>
      <c r="AL52" s="129"/>
      <c r="AM52" s="117" t="e">
        <f>INDEX('Base de données'!AM27:AM77,IFERROR(MATCH(AL52,'Base de données'!AL27:AL77,0),MATCH(AL52,'Base de données'!AL27:AL77,1)))</f>
        <v>#N/A</v>
      </c>
      <c r="AN52" s="129"/>
      <c r="AO52" s="117" t="e">
        <f>INDEX('Base de données'!$AO$2:$AO$52,IFERROR(MATCH(AN52,'Base de données'!$AN$2:$AN$52,0),MATCH(AN52,'Base de données'!$AN$2:$AN$52,1)))</f>
        <v>#N/A</v>
      </c>
      <c r="AP52" s="129"/>
      <c r="AQ52" s="117" t="e">
        <f>INDEX('Base de données'!$AQ$2:$AQ$52,IFERROR(MATCH(AP52,'Base de données'!$AP$2:$AP$52,0),MATCH(AP52,'Base de données'!$AP$2:$AP$52,1)))</f>
        <v>#N/A</v>
      </c>
      <c r="AR52" s="129"/>
      <c r="AS52" s="117" t="e">
        <f>INDEX('Base de données'!$AS$2:$AS$52,IFERROR(MATCH(AR52,'Base de données'!$AR$2:$AR$52,0),MATCH(AR52,'Base de données'!$AR$2:$AR$52,1)))</f>
        <v>#N/A</v>
      </c>
      <c r="AT52" s="122">
        <f>AT53</f>
        <v>0</v>
      </c>
      <c r="AU52" s="51" t="str">
        <f t="shared" si="24"/>
        <v>Z</v>
      </c>
    </row>
    <row r="53" spans="1:47" s="52" customFormat="1" hidden="1" x14ac:dyDescent="0.3">
      <c r="A53" s="50"/>
      <c r="B53" s="128"/>
      <c r="C53" s="116" t="e">
        <f t="shared" ref="C53" si="531">SUM(C52)</f>
        <v>#N/A</v>
      </c>
      <c r="D53" s="128"/>
      <c r="E53" s="116" t="e">
        <f t="shared" ref="E53" si="532">SUM(E52)</f>
        <v>#N/A</v>
      </c>
      <c r="F53" s="128"/>
      <c r="G53" s="116" t="e">
        <f t="shared" ref="G53" si="533">SUM(G52)</f>
        <v>#N/A</v>
      </c>
      <c r="H53" s="128"/>
      <c r="I53" s="116" t="e">
        <f t="shared" ref="I53" si="534">SUM(I52)</f>
        <v>#N/A</v>
      </c>
      <c r="J53" s="128"/>
      <c r="K53" s="116" t="e">
        <f t="shared" ref="K53" si="535">SUM(K52)</f>
        <v>#N/A</v>
      </c>
      <c r="L53" s="128"/>
      <c r="M53" s="116" t="e">
        <f t="shared" ref="M53" si="536">SUM(M52)</f>
        <v>#N/A</v>
      </c>
      <c r="N53" s="128"/>
      <c r="O53" s="116" t="e">
        <f t="shared" ref="O53" si="537">SUM(O52)</f>
        <v>#N/A</v>
      </c>
      <c r="P53" s="128"/>
      <c r="Q53" s="116" t="e">
        <f t="shared" ref="Q53" si="538">SUM(Q52)</f>
        <v>#N/A</v>
      </c>
      <c r="R53" s="128"/>
      <c r="S53" s="116" t="e">
        <f t="shared" ref="S53" si="539">SUM(S52)</f>
        <v>#N/A</v>
      </c>
      <c r="T53" s="128"/>
      <c r="U53" s="116" t="e">
        <f t="shared" ref="U53" si="540">SUM(U52)</f>
        <v>#N/A</v>
      </c>
      <c r="V53" s="128"/>
      <c r="W53" s="116" t="e">
        <f t="shared" ref="W53" si="541">SUM(W52)</f>
        <v>#N/A</v>
      </c>
      <c r="X53" s="128"/>
      <c r="Y53" s="116" t="e">
        <f t="shared" ref="Y53" si="542">SUM(Y52)</f>
        <v>#N/A</v>
      </c>
      <c r="Z53" s="128"/>
      <c r="AA53" s="116" t="e">
        <f t="shared" ref="AA53" si="543">SUM(AA52)</f>
        <v>#N/A</v>
      </c>
      <c r="AB53" s="128"/>
      <c r="AC53" s="116" t="e">
        <f t="shared" ref="AC53" si="544">SUM(AC52)</f>
        <v>#N/A</v>
      </c>
      <c r="AD53" s="128"/>
      <c r="AE53" s="116" t="e">
        <f t="shared" ref="AE53" si="545">SUM(AE52)</f>
        <v>#N/A</v>
      </c>
      <c r="AF53" s="128"/>
      <c r="AG53" s="116" t="e">
        <f t="shared" ref="AG53" si="546">SUM(AG52)</f>
        <v>#N/A</v>
      </c>
      <c r="AH53" s="128"/>
      <c r="AI53" s="116" t="e">
        <f t="shared" ref="AI53" si="547">SUM(AI52)</f>
        <v>#N/A</v>
      </c>
      <c r="AJ53" s="128"/>
      <c r="AK53" s="116" t="e">
        <f t="shared" ref="AK53" si="548">SUM(AK52)</f>
        <v>#N/A</v>
      </c>
      <c r="AL53" s="128"/>
      <c r="AM53" s="116" t="e">
        <f t="shared" ref="AM53" si="549">SUM(AM52)</f>
        <v>#N/A</v>
      </c>
      <c r="AN53" s="128"/>
      <c r="AO53" s="116" t="e">
        <f t="shared" ref="AO53" si="550">SUM(AO52)</f>
        <v>#N/A</v>
      </c>
      <c r="AP53" s="128"/>
      <c r="AQ53" s="116" t="e">
        <f t="shared" ref="AQ53" si="551">SUM(AQ52)</f>
        <v>#N/A</v>
      </c>
      <c r="AR53" s="128"/>
      <c r="AS53" s="116" t="e">
        <f t="shared" ref="AS53" si="552">SUM(AS52)</f>
        <v>#N/A</v>
      </c>
      <c r="AT53" s="121">
        <f t="array" ref="AT53">SUM(IF(ISNUMBER(B53:AS53),B53:AS53))</f>
        <v>0</v>
      </c>
      <c r="AU53" s="51">
        <f t="shared" si="24"/>
        <v>0</v>
      </c>
    </row>
    <row r="54" spans="1:47" s="52" customFormat="1" x14ac:dyDescent="0.3">
      <c r="A54" s="134" t="s">
        <v>69</v>
      </c>
      <c r="B54" s="130"/>
      <c r="C54" s="118" t="e">
        <f>INDEX('Base de données'!$C$2:$C$52,IFERROR(MATCH(B54,'Base de données'!$B$2:$B$52,0),MATCH(B54,'Base de données'!$B$2:$B$52,1)))</f>
        <v>#N/A</v>
      </c>
      <c r="D54" s="130"/>
      <c r="E54" s="118" t="e">
        <f>INDEX('Base de données'!$E$2:$E$52,IFERROR(MATCH($D$2,'Base de données'!$D$2:$D$52,0),MATCH(D54,'Base de données'!$D$2:$D$52,1)))</f>
        <v>#N/A</v>
      </c>
      <c r="F54" s="130"/>
      <c r="G54" s="118" t="e">
        <f>INDEX('Base de données'!$G$2:$G$52,IFERROR(MATCH(F54,'Base de données'!$F$2:$F$52,0),MATCH(F54,'Base de données'!$F$2:$F$52,1)))</f>
        <v>#N/A</v>
      </c>
      <c r="H54" s="130"/>
      <c r="I54" s="118" t="e">
        <f>INDEX('Base de données'!$I$2:$I$52,IFERROR(MATCH(H54,'Base de données'!$H$2:$H$52,0),MATCH(H54,'Base de données'!$H$2:$H$52,1)))</f>
        <v>#N/A</v>
      </c>
      <c r="J54" s="130"/>
      <c r="K54" s="118" t="e">
        <f>INDEX('Base de données'!$K$2:$K$52,IFERROR(MATCH(J54,'Base de données'!$J$2:$J$52,0),MATCH(J54,'Base de données'!$J$2:$J$52,1)))</f>
        <v>#N/A</v>
      </c>
      <c r="L54" s="128"/>
      <c r="M54" s="118" t="e">
        <f>INDEX('Base de données'!$M$2:$M$52,IFERROR(MATCH(L54,'Base de données'!$L$2:$L$52,0),MATCH(L54,'Base de données'!$L$2:$L$52,1)))</f>
        <v>#N/A</v>
      </c>
      <c r="N54" s="128"/>
      <c r="O54" s="118" t="e">
        <f>INDEX('Base de données'!$O$2:$O$52,IFERROR(MATCH(N54,'Base de données'!$N$2:$N$52,0),MATCH(N54,'Base de données'!$N$2:$N$52,1)))</f>
        <v>#N/A</v>
      </c>
      <c r="P54" s="130"/>
      <c r="Q54" s="118" t="e">
        <f>INDEX('Base de données'!$Q$2:$Q$52,IFERROR(MATCH(P54,'Base de données'!$P$2:$P$52,0),MATCH(P54,'Base de données'!$P$2:$P$52,1)))</f>
        <v>#N/A</v>
      </c>
      <c r="R54" s="130"/>
      <c r="S54" s="118" t="e">
        <f>INDEX('Base de données'!$S$2:$S$52,IFERROR(MATCH(R54,'Base de données'!$R$2:$R$52,0),MATCH(R54,'Base de données'!$R$2:$R$52,1)))</f>
        <v>#N/A</v>
      </c>
      <c r="T54" s="130"/>
      <c r="U54" s="118" t="e">
        <f>INDEX('Base de données'!$U$2:$U$52,IFERROR(MATCH(T54,'Base de données'!$T$2:$T$52,0),MATCH(T54,'Base de données'!$T$2:$T$52,1)))</f>
        <v>#N/A</v>
      </c>
      <c r="V54" s="130"/>
      <c r="W54" s="118" t="e">
        <f>INDEX('Base de données'!$W$2:$W$52,IFERROR(MATCH(V54,'Base de données'!$V$2:$V$52,0),MATCH(V54,'Base de données'!$V$2:$V$52,1)))</f>
        <v>#N/A</v>
      </c>
      <c r="X54" s="130"/>
      <c r="Y54" s="118" t="e">
        <f>INDEX('Base de données'!$Y$2:$Y$52,IFERROR(MATCH(X54,'Base de données'!$X$2:$X$52,0),MATCH(X54,'Base de données'!$X$2:$X$52,1)))</f>
        <v>#N/A</v>
      </c>
      <c r="Z54" s="130"/>
      <c r="AA54" s="118" t="e">
        <f>INDEX('Base de données'!$AA$2:$AA$52,IFERROR(MATCH(Z54,'Base de données'!$Z$2:$Z$52,0),MATCH(Z54,'Base de données'!$Z$2:$Z$52,1)))</f>
        <v>#N/A</v>
      </c>
      <c r="AB54" s="130"/>
      <c r="AC54" s="118" t="e">
        <f>INDEX('Base de données'!$AC$2:$AC$52,IFERROR(MATCH(AB54,'Base de données'!$AB$2:$AB$52,0),MATCH(AB54,'Base de données'!$AB$2:$AB$52,1)))</f>
        <v>#N/A</v>
      </c>
      <c r="AD54" s="130"/>
      <c r="AE54" s="118" t="e">
        <f>INDEX('Base de données'!$AE$2:$AE$52,IFERROR(MATCH(AD54,'Base de données'!$AD$2:$AD$52,0),MATCH(AD54,'Base de données'!$AD$2:$AD$52,1)))</f>
        <v>#N/A</v>
      </c>
      <c r="AF54" s="130"/>
      <c r="AG54" s="118" t="e">
        <f>INDEX('Base de données'!$AG$2:$AG$52,IFERROR(MATCH(AF54,'Base de données'!$AF$2:$AF$52,0),MATCH(AF54,'Base de données'!$AF$2:$AF$52,1)))</f>
        <v>#N/A</v>
      </c>
      <c r="AH54" s="130"/>
      <c r="AI54" s="118" t="e">
        <f>INDEX('Base de données'!$AI$2:$AI$52,IFERROR(MATCH(AH54,'Base de données'!$AH$2:$AH$52,0),MATCH(AH54,'Base de données'!$AH$2:$AH$52,1)))</f>
        <v>#N/A</v>
      </c>
      <c r="AJ54" s="130"/>
      <c r="AK54" s="118" t="e">
        <f>INDEX('Base de données'!$AK$2:$AK$52,IFERROR(MATCH(AJ54,'Base de données'!$AJ$2:$AJ$52,0),MATCH(AJ54,'Base de données'!$AJ$2:$AJ$52,1)))</f>
        <v>#N/A</v>
      </c>
      <c r="AL54" s="130"/>
      <c r="AM54" s="118" t="e">
        <f>INDEX('Base de données'!AM28:AM78,IFERROR(MATCH(AL54,'Base de données'!AL28:AL78,0),MATCH(AL54,'Base de données'!AL28:AL78,1)))</f>
        <v>#N/A</v>
      </c>
      <c r="AN54" s="130"/>
      <c r="AO54" s="118" t="e">
        <f>INDEX('Base de données'!$AO$2:$AO$52,IFERROR(MATCH(AN54,'Base de données'!$AN$2:$AN$52,0),MATCH(AN54,'Base de données'!$AN$2:$AN$52,1)))</f>
        <v>#N/A</v>
      </c>
      <c r="AP54" s="130"/>
      <c r="AQ54" s="118" t="e">
        <f>INDEX('Base de données'!$AQ$2:$AQ$52,IFERROR(MATCH(AP54,'Base de données'!$AP$2:$AP$52,0),MATCH(AP54,'Base de données'!$AP$2:$AP$52,1)))</f>
        <v>#N/A</v>
      </c>
      <c r="AR54" s="130"/>
      <c r="AS54" s="118" t="e">
        <f>INDEX('Base de données'!$AS$2:$AS$52,IFERROR(MATCH(AR54,'Base de données'!$AR$2:$AR$52,0),MATCH(AR54,'Base de données'!$AR$2:$AR$52,1)))</f>
        <v>#N/A</v>
      </c>
      <c r="AT54" s="121">
        <f>AT55</f>
        <v>0</v>
      </c>
      <c r="AU54" s="134" t="str">
        <f t="shared" si="24"/>
        <v>AA</v>
      </c>
    </row>
    <row r="55" spans="1:47" s="52" customFormat="1" hidden="1" x14ac:dyDescent="0.3">
      <c r="A55" s="50"/>
      <c r="B55" s="128"/>
      <c r="C55" s="116" t="e">
        <f t="shared" ref="C55" si="553">SUM(C54)</f>
        <v>#N/A</v>
      </c>
      <c r="D55" s="128"/>
      <c r="E55" s="116" t="e">
        <f t="shared" ref="E55" si="554">SUM(E54)</f>
        <v>#N/A</v>
      </c>
      <c r="F55" s="128"/>
      <c r="G55" s="116" t="e">
        <f t="shared" ref="G55" si="555">SUM(G54)</f>
        <v>#N/A</v>
      </c>
      <c r="H55" s="128"/>
      <c r="I55" s="116" t="e">
        <f t="shared" ref="I55" si="556">SUM(I54)</f>
        <v>#N/A</v>
      </c>
      <c r="J55" s="128"/>
      <c r="K55" s="116" t="e">
        <f t="shared" ref="K55" si="557">SUM(K54)</f>
        <v>#N/A</v>
      </c>
      <c r="L55" s="128"/>
      <c r="M55" s="116" t="e">
        <f t="shared" ref="M55" si="558">SUM(M54)</f>
        <v>#N/A</v>
      </c>
      <c r="N55" s="128"/>
      <c r="O55" s="116" t="e">
        <f t="shared" ref="O55" si="559">SUM(O54)</f>
        <v>#N/A</v>
      </c>
      <c r="P55" s="128"/>
      <c r="Q55" s="116" t="e">
        <f t="shared" ref="Q55" si="560">SUM(Q54)</f>
        <v>#N/A</v>
      </c>
      <c r="R55" s="128"/>
      <c r="S55" s="116" t="e">
        <f t="shared" ref="S55" si="561">SUM(S54)</f>
        <v>#N/A</v>
      </c>
      <c r="T55" s="128"/>
      <c r="U55" s="116" t="e">
        <f t="shared" ref="U55" si="562">SUM(U54)</f>
        <v>#N/A</v>
      </c>
      <c r="V55" s="128"/>
      <c r="W55" s="116" t="e">
        <f t="shared" ref="W55" si="563">SUM(W54)</f>
        <v>#N/A</v>
      </c>
      <c r="X55" s="128"/>
      <c r="Y55" s="116" t="e">
        <f t="shared" ref="Y55" si="564">SUM(Y54)</f>
        <v>#N/A</v>
      </c>
      <c r="Z55" s="128"/>
      <c r="AA55" s="116" t="e">
        <f t="shared" ref="AA55" si="565">SUM(AA54)</f>
        <v>#N/A</v>
      </c>
      <c r="AB55" s="128"/>
      <c r="AC55" s="116" t="e">
        <f t="shared" ref="AC55" si="566">SUM(AC54)</f>
        <v>#N/A</v>
      </c>
      <c r="AD55" s="128"/>
      <c r="AE55" s="116" t="e">
        <f t="shared" ref="AE55" si="567">SUM(AE54)</f>
        <v>#N/A</v>
      </c>
      <c r="AF55" s="128"/>
      <c r="AG55" s="116" t="e">
        <f t="shared" ref="AG55" si="568">SUM(AG54)</f>
        <v>#N/A</v>
      </c>
      <c r="AH55" s="128"/>
      <c r="AI55" s="116" t="e">
        <f t="shared" ref="AI55" si="569">SUM(AI54)</f>
        <v>#N/A</v>
      </c>
      <c r="AJ55" s="128"/>
      <c r="AK55" s="116" t="e">
        <f t="shared" ref="AK55" si="570">SUM(AK54)</f>
        <v>#N/A</v>
      </c>
      <c r="AL55" s="128"/>
      <c r="AM55" s="116" t="e">
        <f t="shared" ref="AM55" si="571">SUM(AM54)</f>
        <v>#N/A</v>
      </c>
      <c r="AN55" s="128"/>
      <c r="AO55" s="116" t="e">
        <f t="shared" ref="AO55" si="572">SUM(AO54)</f>
        <v>#N/A</v>
      </c>
      <c r="AP55" s="128"/>
      <c r="AQ55" s="116" t="e">
        <f t="shared" ref="AQ55" si="573">SUM(AQ54)</f>
        <v>#N/A</v>
      </c>
      <c r="AR55" s="128"/>
      <c r="AS55" s="116" t="e">
        <f t="shared" ref="AS55" si="574">SUM(AS54)</f>
        <v>#N/A</v>
      </c>
      <c r="AT55" s="121">
        <f t="array" ref="AT55">SUM(IF(ISNUMBER(B55:AS55),B55:AS55))</f>
        <v>0</v>
      </c>
      <c r="AU55" s="51">
        <f t="shared" si="24"/>
        <v>0</v>
      </c>
    </row>
    <row r="56" spans="1:47" s="52" customFormat="1" x14ac:dyDescent="0.3">
      <c r="A56" s="53" t="s">
        <v>70</v>
      </c>
      <c r="B56" s="129"/>
      <c r="C56" s="117" t="e">
        <f>INDEX('Base de données'!$C$2:$C$52,IFERROR(MATCH(B56,'Base de données'!$B$2:$B$52,0),MATCH(B56,'Base de données'!$B$2:$B$52,1)))</f>
        <v>#N/A</v>
      </c>
      <c r="D56" s="129"/>
      <c r="E56" s="117" t="e">
        <f>INDEX('Base de données'!$E$2:$E$52,IFERROR(MATCH($D$2,'Base de données'!$D$2:$D$52,0),MATCH(D56,'Base de données'!$D$2:$D$52,1)))</f>
        <v>#N/A</v>
      </c>
      <c r="F56" s="129"/>
      <c r="G56" s="117" t="e">
        <f>INDEX('Base de données'!$G$2:$G$52,IFERROR(MATCH(F56,'Base de données'!$F$2:$F$52,0),MATCH(F56,'Base de données'!$F$2:$F$52,1)))</f>
        <v>#N/A</v>
      </c>
      <c r="H56" s="129"/>
      <c r="I56" s="117" t="e">
        <f>INDEX('Base de données'!$I$2:$I$52,IFERROR(MATCH(H56,'Base de données'!$H$2:$H$52,0),MATCH(H56,'Base de données'!$H$2:$H$52,1)))</f>
        <v>#N/A</v>
      </c>
      <c r="J56" s="129"/>
      <c r="K56" s="117" t="e">
        <f>INDEX('Base de données'!$K$2:$K$52,IFERROR(MATCH(J56,'Base de données'!$J$2:$J$52,0),MATCH(J56,'Base de données'!$J$2:$J$52,1)))</f>
        <v>#N/A</v>
      </c>
      <c r="L56" s="129"/>
      <c r="M56" s="117" t="e">
        <f>INDEX('Base de données'!$M$2:$M$52,IFERROR(MATCH(L56,'Base de données'!$L$2:$L$52,0),MATCH(L56,'Base de données'!$L$2:$L$52,1)))</f>
        <v>#N/A</v>
      </c>
      <c r="N56" s="129"/>
      <c r="O56" s="117" t="e">
        <f>INDEX('Base de données'!$O$2:$O$52,IFERROR(MATCH(N56,'Base de données'!$N$2:$N$52,0),MATCH(N56,'Base de données'!$N$2:$N$52,1)))</f>
        <v>#N/A</v>
      </c>
      <c r="P56" s="129"/>
      <c r="Q56" s="117" t="e">
        <f>INDEX('Base de données'!$Q$2:$Q$52,IFERROR(MATCH(P56,'Base de données'!$P$2:$P$52,0),MATCH(P56,'Base de données'!$P$2:$P$52,1)))</f>
        <v>#N/A</v>
      </c>
      <c r="R56" s="129"/>
      <c r="S56" s="117" t="e">
        <f>INDEX('Base de données'!$S$2:$S$52,IFERROR(MATCH(R56,'Base de données'!$R$2:$R$52,0),MATCH(R56,'Base de données'!$R$2:$R$52,1)))</f>
        <v>#N/A</v>
      </c>
      <c r="T56" s="129"/>
      <c r="U56" s="117" t="e">
        <f>INDEX('Base de données'!$U$2:$U$52,IFERROR(MATCH(T56,'Base de données'!$T$2:$T$52,0),MATCH(T56,'Base de données'!$T$2:$T$52,1)))</f>
        <v>#N/A</v>
      </c>
      <c r="V56" s="129"/>
      <c r="W56" s="117" t="e">
        <f>INDEX('Base de données'!$W$2:$W$52,IFERROR(MATCH(V56,'Base de données'!$V$2:$V$52,0),MATCH(V56,'Base de données'!$V$2:$V$52,1)))</f>
        <v>#N/A</v>
      </c>
      <c r="X56" s="129"/>
      <c r="Y56" s="117" t="e">
        <f>INDEX('Base de données'!$Y$2:$Y$52,IFERROR(MATCH(X56,'Base de données'!$X$2:$X$52,0),MATCH(X56,'Base de données'!$X$2:$X$52,1)))</f>
        <v>#N/A</v>
      </c>
      <c r="Z56" s="129"/>
      <c r="AA56" s="117" t="e">
        <f>INDEX('Base de données'!$AA$2:$AA$52,IFERROR(MATCH(Z56,'Base de données'!$Z$2:$Z$52,0),MATCH(Z56,'Base de données'!$Z$2:$Z$52,1)))</f>
        <v>#N/A</v>
      </c>
      <c r="AB56" s="129"/>
      <c r="AC56" s="117" t="e">
        <f>INDEX('Base de données'!$AC$2:$AC$52,IFERROR(MATCH(AB56,'Base de données'!$AB$2:$AB$52,0),MATCH(AB56,'Base de données'!$AB$2:$AB$52,1)))</f>
        <v>#N/A</v>
      </c>
      <c r="AD56" s="129"/>
      <c r="AE56" s="117" t="e">
        <f>INDEX('Base de données'!$AE$2:$AE$52,IFERROR(MATCH(AD56,'Base de données'!$AD$2:$AD$52,0),MATCH(AD56,'Base de données'!$AD$2:$AD$52,1)))</f>
        <v>#N/A</v>
      </c>
      <c r="AF56" s="129"/>
      <c r="AG56" s="117" t="e">
        <f>INDEX('Base de données'!$AG$2:$AG$52,IFERROR(MATCH(AF56,'Base de données'!$AF$2:$AF$52,0),MATCH(AF56,'Base de données'!$AF$2:$AF$52,1)))</f>
        <v>#N/A</v>
      </c>
      <c r="AH56" s="129"/>
      <c r="AI56" s="117" t="e">
        <f>INDEX('Base de données'!$AI$2:$AI$52,IFERROR(MATCH(AH56,'Base de données'!$AH$2:$AH$52,0),MATCH(AH56,'Base de données'!$AH$2:$AH$52,1)))</f>
        <v>#N/A</v>
      </c>
      <c r="AJ56" s="129"/>
      <c r="AK56" s="117" t="e">
        <f>INDEX('Base de données'!$AK$2:$AK$52,IFERROR(MATCH(AJ56,'Base de données'!$AJ$2:$AJ$52,0),MATCH(AJ56,'Base de données'!$AJ$2:$AJ$52,1)))</f>
        <v>#N/A</v>
      </c>
      <c r="AL56" s="129"/>
      <c r="AM56" s="117" t="e">
        <f>INDEX('Base de données'!AM29:AM79,IFERROR(MATCH(AL56,'Base de données'!AL29:AL79,0),MATCH(AL56,'Base de données'!AL29:AL79,1)))</f>
        <v>#N/A</v>
      </c>
      <c r="AN56" s="129"/>
      <c r="AO56" s="117" t="e">
        <f>INDEX('Base de données'!$AO$2:$AO$52,IFERROR(MATCH(AN56,'Base de données'!$AN$2:$AN$52,0),MATCH(AN56,'Base de données'!$AN$2:$AN$52,1)))</f>
        <v>#N/A</v>
      </c>
      <c r="AP56" s="129"/>
      <c r="AQ56" s="117" t="e">
        <f>INDEX('Base de données'!$AQ$2:$AQ$52,IFERROR(MATCH(AP56,'Base de données'!$AP$2:$AP$52,0),MATCH(AP56,'Base de données'!$AP$2:$AP$52,1)))</f>
        <v>#N/A</v>
      </c>
      <c r="AR56" s="129"/>
      <c r="AS56" s="117" t="e">
        <f>INDEX('Base de données'!$AS$2:$AS$52,IFERROR(MATCH(AR56,'Base de données'!$AR$2:$AR$52,0),MATCH(AR56,'Base de données'!$AR$2:$AR$52,1)))</f>
        <v>#N/A</v>
      </c>
      <c r="AT56" s="122">
        <f>AT57</f>
        <v>0</v>
      </c>
      <c r="AU56" s="51" t="str">
        <f t="shared" si="24"/>
        <v>BB</v>
      </c>
    </row>
    <row r="57" spans="1:47" s="52" customFormat="1" hidden="1" x14ac:dyDescent="0.3">
      <c r="A57" s="49"/>
      <c r="B57" s="128"/>
      <c r="C57" s="116" t="e">
        <f t="shared" ref="C57" si="575">SUM(C56)</f>
        <v>#N/A</v>
      </c>
      <c r="D57" s="128"/>
      <c r="E57" s="116" t="e">
        <f t="shared" ref="E57" si="576">SUM(E56)</f>
        <v>#N/A</v>
      </c>
      <c r="F57" s="128"/>
      <c r="G57" s="116" t="e">
        <f t="shared" ref="G57" si="577">SUM(G56)</f>
        <v>#N/A</v>
      </c>
      <c r="H57" s="128"/>
      <c r="I57" s="116" t="e">
        <f t="shared" ref="I57" si="578">SUM(I56)</f>
        <v>#N/A</v>
      </c>
      <c r="J57" s="128"/>
      <c r="K57" s="116" t="e">
        <f t="shared" ref="K57" si="579">SUM(K56)</f>
        <v>#N/A</v>
      </c>
      <c r="L57" s="128"/>
      <c r="M57" s="116" t="e">
        <f t="shared" ref="M57" si="580">SUM(M56)</f>
        <v>#N/A</v>
      </c>
      <c r="N57" s="128"/>
      <c r="O57" s="116" t="e">
        <f t="shared" ref="O57" si="581">SUM(O56)</f>
        <v>#N/A</v>
      </c>
      <c r="P57" s="128"/>
      <c r="Q57" s="116" t="e">
        <f t="shared" ref="Q57" si="582">SUM(Q56)</f>
        <v>#N/A</v>
      </c>
      <c r="R57" s="128"/>
      <c r="S57" s="116" t="e">
        <f t="shared" ref="S57" si="583">SUM(S56)</f>
        <v>#N/A</v>
      </c>
      <c r="T57" s="128"/>
      <c r="U57" s="116" t="e">
        <f t="shared" ref="U57" si="584">SUM(U56)</f>
        <v>#N/A</v>
      </c>
      <c r="V57" s="128"/>
      <c r="W57" s="116" t="e">
        <f t="shared" ref="W57" si="585">SUM(W56)</f>
        <v>#N/A</v>
      </c>
      <c r="X57" s="128"/>
      <c r="Y57" s="116" t="e">
        <f t="shared" ref="Y57" si="586">SUM(Y56)</f>
        <v>#N/A</v>
      </c>
      <c r="Z57" s="128"/>
      <c r="AA57" s="116" t="e">
        <f t="shared" ref="AA57" si="587">SUM(AA56)</f>
        <v>#N/A</v>
      </c>
      <c r="AB57" s="128"/>
      <c r="AC57" s="116" t="e">
        <f t="shared" ref="AC57" si="588">SUM(AC56)</f>
        <v>#N/A</v>
      </c>
      <c r="AD57" s="128"/>
      <c r="AE57" s="116" t="e">
        <f t="shared" ref="AE57" si="589">SUM(AE56)</f>
        <v>#N/A</v>
      </c>
      <c r="AF57" s="128"/>
      <c r="AG57" s="116" t="e">
        <f t="shared" ref="AG57" si="590">SUM(AG56)</f>
        <v>#N/A</v>
      </c>
      <c r="AH57" s="128"/>
      <c r="AI57" s="116" t="e">
        <f t="shared" ref="AI57" si="591">SUM(AI56)</f>
        <v>#N/A</v>
      </c>
      <c r="AJ57" s="128"/>
      <c r="AK57" s="116" t="e">
        <f t="shared" ref="AK57" si="592">SUM(AK56)</f>
        <v>#N/A</v>
      </c>
      <c r="AL57" s="128"/>
      <c r="AM57" s="116" t="e">
        <f t="shared" ref="AM57" si="593">SUM(AM56)</f>
        <v>#N/A</v>
      </c>
      <c r="AN57" s="128"/>
      <c r="AO57" s="116" t="e">
        <f t="shared" ref="AO57" si="594">SUM(AO56)</f>
        <v>#N/A</v>
      </c>
      <c r="AP57" s="128"/>
      <c r="AQ57" s="116" t="e">
        <f t="shared" ref="AQ57" si="595">SUM(AQ56)</f>
        <v>#N/A</v>
      </c>
      <c r="AR57" s="128"/>
      <c r="AS57" s="116" t="e">
        <f t="shared" ref="AS57" si="596">SUM(AS56)</f>
        <v>#N/A</v>
      </c>
      <c r="AT57" s="121">
        <f t="array" ref="AT57">SUM(IF(ISNUMBER(B57:AS57),B57:AS57))</f>
        <v>0</v>
      </c>
      <c r="AU57" s="51">
        <f t="shared" si="24"/>
        <v>0</v>
      </c>
    </row>
    <row r="58" spans="1:47" s="52" customFormat="1" x14ac:dyDescent="0.3">
      <c r="A58" s="134" t="s">
        <v>71</v>
      </c>
      <c r="B58" s="130"/>
      <c r="C58" s="118" t="e">
        <f>INDEX('Base de données'!$C$2:$C$52,IFERROR(MATCH(B58,'Base de données'!$B$2:$B$52,0),MATCH(B58,'Base de données'!$B$2:$B$52,1)))</f>
        <v>#N/A</v>
      </c>
      <c r="D58" s="130"/>
      <c r="E58" s="118" t="e">
        <f>INDEX('Base de données'!$E$2:$E$52,IFERROR(MATCH($D$2,'Base de données'!$D$2:$D$52,0),MATCH(D58,'Base de données'!$D$2:$D$52,1)))</f>
        <v>#N/A</v>
      </c>
      <c r="F58" s="130"/>
      <c r="G58" s="118" t="e">
        <f>INDEX('Base de données'!$G$2:$G$52,IFERROR(MATCH(F58,'Base de données'!$F$2:$F$52,0),MATCH(F58,'Base de données'!$F$2:$F$52,1)))</f>
        <v>#N/A</v>
      </c>
      <c r="H58" s="130"/>
      <c r="I58" s="118" t="e">
        <f>INDEX('Base de données'!$I$2:$I$52,IFERROR(MATCH(H58,'Base de données'!$H$2:$H$52,0),MATCH(H58,'Base de données'!$H$2:$H$52,1)))</f>
        <v>#N/A</v>
      </c>
      <c r="J58" s="130"/>
      <c r="K58" s="118" t="e">
        <f>INDEX('Base de données'!$K$2:$K$52,IFERROR(MATCH(J58,'Base de données'!$J$2:$J$52,0),MATCH(J58,'Base de données'!$J$2:$J$52,1)))</f>
        <v>#N/A</v>
      </c>
      <c r="L58" s="128"/>
      <c r="M58" s="118" t="e">
        <f>INDEX('Base de données'!$M$2:$M$52,IFERROR(MATCH(L58,'Base de données'!$L$2:$L$52,0),MATCH(L58,'Base de données'!$L$2:$L$52,1)))</f>
        <v>#N/A</v>
      </c>
      <c r="N58" s="128"/>
      <c r="O58" s="118" t="e">
        <f>INDEX('Base de données'!$O$2:$O$52,IFERROR(MATCH(N58,'Base de données'!$N$2:$N$52,0),MATCH(N58,'Base de données'!$N$2:$N$52,1)))</f>
        <v>#N/A</v>
      </c>
      <c r="P58" s="130"/>
      <c r="Q58" s="118" t="e">
        <f>INDEX('Base de données'!$Q$2:$Q$52,IFERROR(MATCH(P58,'Base de données'!$P$2:$P$52,0),MATCH(P58,'Base de données'!$P$2:$P$52,1)))</f>
        <v>#N/A</v>
      </c>
      <c r="R58" s="130"/>
      <c r="S58" s="118" t="e">
        <f>INDEX('Base de données'!$S$2:$S$52,IFERROR(MATCH(R58,'Base de données'!$R$2:$R$52,0),MATCH(R58,'Base de données'!$R$2:$R$52,1)))</f>
        <v>#N/A</v>
      </c>
      <c r="T58" s="130"/>
      <c r="U58" s="118" t="e">
        <f>INDEX('Base de données'!$U$2:$U$52,IFERROR(MATCH(T58,'Base de données'!$T$2:$T$52,0),MATCH(T58,'Base de données'!$T$2:$T$52,1)))</f>
        <v>#N/A</v>
      </c>
      <c r="V58" s="130"/>
      <c r="W58" s="118" t="e">
        <f>INDEX('Base de données'!$W$2:$W$52,IFERROR(MATCH(V58,'Base de données'!$V$2:$V$52,0),MATCH(V58,'Base de données'!$V$2:$V$52,1)))</f>
        <v>#N/A</v>
      </c>
      <c r="X58" s="130"/>
      <c r="Y58" s="118" t="e">
        <f>INDEX('Base de données'!$Y$2:$Y$52,IFERROR(MATCH(X58,'Base de données'!$X$2:$X$52,0),MATCH(X58,'Base de données'!$X$2:$X$52,1)))</f>
        <v>#N/A</v>
      </c>
      <c r="Z58" s="130"/>
      <c r="AA58" s="118" t="e">
        <f>INDEX('Base de données'!$AA$2:$AA$52,IFERROR(MATCH(Z58,'Base de données'!$Z$2:$Z$52,0),MATCH(Z58,'Base de données'!$Z$2:$Z$52,1)))</f>
        <v>#N/A</v>
      </c>
      <c r="AB58" s="130"/>
      <c r="AC58" s="118" t="e">
        <f>INDEX('Base de données'!$AC$2:$AC$52,IFERROR(MATCH(AB58,'Base de données'!$AB$2:$AB$52,0),MATCH(AB58,'Base de données'!$AB$2:$AB$52,1)))</f>
        <v>#N/A</v>
      </c>
      <c r="AD58" s="130"/>
      <c r="AE58" s="118" t="e">
        <f>INDEX('Base de données'!$AE$2:$AE$52,IFERROR(MATCH(AD58,'Base de données'!$AD$2:$AD$52,0),MATCH(AD58,'Base de données'!$AD$2:$AD$52,1)))</f>
        <v>#N/A</v>
      </c>
      <c r="AF58" s="130"/>
      <c r="AG58" s="118" t="e">
        <f>INDEX('Base de données'!$AG$2:$AG$52,IFERROR(MATCH(AF58,'Base de données'!$AF$2:$AF$52,0),MATCH(AF58,'Base de données'!$AF$2:$AF$52,1)))</f>
        <v>#N/A</v>
      </c>
      <c r="AH58" s="130"/>
      <c r="AI58" s="118" t="e">
        <f>INDEX('Base de données'!$AI$2:$AI$52,IFERROR(MATCH(AH58,'Base de données'!$AH$2:$AH$52,0),MATCH(AH58,'Base de données'!$AH$2:$AH$52,1)))</f>
        <v>#N/A</v>
      </c>
      <c r="AJ58" s="130"/>
      <c r="AK58" s="118" t="e">
        <f>INDEX('Base de données'!$AK$2:$AK$52,IFERROR(MATCH(AJ58,'Base de données'!$AJ$2:$AJ$52,0),MATCH(AJ58,'Base de données'!$AJ$2:$AJ$52,1)))</f>
        <v>#N/A</v>
      </c>
      <c r="AL58" s="130"/>
      <c r="AM58" s="118" t="e">
        <f>INDEX('Base de données'!AM30:AM80,IFERROR(MATCH(AL58,'Base de données'!AL30:AL80,0),MATCH(AL58,'Base de données'!AL30:AL80,1)))</f>
        <v>#N/A</v>
      </c>
      <c r="AN58" s="130"/>
      <c r="AO58" s="118" t="e">
        <f>INDEX('Base de données'!$AO$2:$AO$52,IFERROR(MATCH(AN58,'Base de données'!$AN$2:$AN$52,0),MATCH(AN58,'Base de données'!$AN$2:$AN$52,1)))</f>
        <v>#N/A</v>
      </c>
      <c r="AP58" s="130"/>
      <c r="AQ58" s="118" t="e">
        <f>INDEX('Base de données'!$AQ$2:$AQ$52,IFERROR(MATCH(AP58,'Base de données'!$AP$2:$AP$52,0),MATCH(AP58,'Base de données'!$AP$2:$AP$52,1)))</f>
        <v>#N/A</v>
      </c>
      <c r="AR58" s="130"/>
      <c r="AS58" s="118" t="e">
        <f>INDEX('Base de données'!$AS$2:$AS$52,IFERROR(MATCH(AR58,'Base de données'!$AR$2:$AR$52,0),MATCH(AR58,'Base de données'!$AR$2:$AR$52,1)))</f>
        <v>#N/A</v>
      </c>
      <c r="AT58" s="121">
        <f>AT59</f>
        <v>0</v>
      </c>
      <c r="AU58" s="134" t="str">
        <f t="shared" si="24"/>
        <v>CC</v>
      </c>
    </row>
    <row r="59" spans="1:47" s="52" customFormat="1" hidden="1" x14ac:dyDescent="0.3">
      <c r="A59" s="50"/>
      <c r="B59" s="128"/>
      <c r="C59" s="116" t="e">
        <f t="shared" ref="C59" si="597">SUM(C58)</f>
        <v>#N/A</v>
      </c>
      <c r="D59" s="128"/>
      <c r="E59" s="116" t="e">
        <f t="shared" ref="E59" si="598">SUM(E58)</f>
        <v>#N/A</v>
      </c>
      <c r="F59" s="128"/>
      <c r="G59" s="116" t="e">
        <f t="shared" ref="G59" si="599">SUM(G58)</f>
        <v>#N/A</v>
      </c>
      <c r="H59" s="128"/>
      <c r="I59" s="116" t="e">
        <f t="shared" ref="I59" si="600">SUM(I58)</f>
        <v>#N/A</v>
      </c>
      <c r="J59" s="128"/>
      <c r="K59" s="116" t="e">
        <f t="shared" ref="K59" si="601">SUM(K58)</f>
        <v>#N/A</v>
      </c>
      <c r="L59" s="128"/>
      <c r="M59" s="116" t="e">
        <f t="shared" ref="M59" si="602">SUM(M58)</f>
        <v>#N/A</v>
      </c>
      <c r="N59" s="128"/>
      <c r="O59" s="116" t="e">
        <f t="shared" ref="O59" si="603">SUM(O58)</f>
        <v>#N/A</v>
      </c>
      <c r="P59" s="128"/>
      <c r="Q59" s="116" t="e">
        <f t="shared" ref="Q59" si="604">SUM(Q58)</f>
        <v>#N/A</v>
      </c>
      <c r="R59" s="128"/>
      <c r="S59" s="116" t="e">
        <f t="shared" ref="S59" si="605">SUM(S58)</f>
        <v>#N/A</v>
      </c>
      <c r="T59" s="128"/>
      <c r="U59" s="116" t="e">
        <f t="shared" ref="U59" si="606">SUM(U58)</f>
        <v>#N/A</v>
      </c>
      <c r="V59" s="128"/>
      <c r="W59" s="116" t="e">
        <f t="shared" ref="W59" si="607">SUM(W58)</f>
        <v>#N/A</v>
      </c>
      <c r="X59" s="128"/>
      <c r="Y59" s="116" t="e">
        <f t="shared" ref="Y59" si="608">SUM(Y58)</f>
        <v>#N/A</v>
      </c>
      <c r="Z59" s="128"/>
      <c r="AA59" s="116" t="e">
        <f t="shared" ref="AA59" si="609">SUM(AA58)</f>
        <v>#N/A</v>
      </c>
      <c r="AB59" s="128"/>
      <c r="AC59" s="116" t="e">
        <f t="shared" ref="AC59" si="610">SUM(AC58)</f>
        <v>#N/A</v>
      </c>
      <c r="AD59" s="128"/>
      <c r="AE59" s="116" t="e">
        <f t="shared" ref="AE59" si="611">SUM(AE58)</f>
        <v>#N/A</v>
      </c>
      <c r="AF59" s="128"/>
      <c r="AG59" s="116" t="e">
        <f t="shared" ref="AG59" si="612">SUM(AG58)</f>
        <v>#N/A</v>
      </c>
      <c r="AH59" s="128"/>
      <c r="AI59" s="116" t="e">
        <f t="shared" ref="AI59" si="613">SUM(AI58)</f>
        <v>#N/A</v>
      </c>
      <c r="AJ59" s="128"/>
      <c r="AK59" s="116" t="e">
        <f t="shared" ref="AK59" si="614">SUM(AK58)</f>
        <v>#N/A</v>
      </c>
      <c r="AL59" s="128"/>
      <c r="AM59" s="116" t="e">
        <f t="shared" ref="AM59" si="615">SUM(AM58)</f>
        <v>#N/A</v>
      </c>
      <c r="AN59" s="128"/>
      <c r="AO59" s="116" t="e">
        <f t="shared" ref="AO59" si="616">SUM(AO58)</f>
        <v>#N/A</v>
      </c>
      <c r="AP59" s="128"/>
      <c r="AQ59" s="116" t="e">
        <f t="shared" ref="AQ59" si="617">SUM(AQ58)</f>
        <v>#N/A</v>
      </c>
      <c r="AR59" s="128"/>
      <c r="AS59" s="116" t="e">
        <f t="shared" ref="AS59" si="618">SUM(AS58)</f>
        <v>#N/A</v>
      </c>
      <c r="AT59" s="121">
        <f t="array" ref="AT59">SUM(IF(ISNUMBER(B59:AS59),B59:AS59))</f>
        <v>0</v>
      </c>
      <c r="AU59" s="51">
        <f t="shared" si="24"/>
        <v>0</v>
      </c>
    </row>
    <row r="60" spans="1:47" s="52" customFormat="1" x14ac:dyDescent="0.3">
      <c r="A60" s="51" t="s">
        <v>72</v>
      </c>
      <c r="B60" s="129"/>
      <c r="C60" s="117" t="e">
        <f>INDEX('Base de données'!$C$2:$C$52,IFERROR(MATCH(B60,'Base de données'!$B$2:$B$52,0),MATCH(B60,'Base de données'!$B$2:$B$52,1)))</f>
        <v>#N/A</v>
      </c>
      <c r="D60" s="129"/>
      <c r="E60" s="117" t="e">
        <f>INDEX('Base de données'!$E$2:$E$52,IFERROR(MATCH($D$2,'Base de données'!$D$2:$D$52,0),MATCH(D60,'Base de données'!$D$2:$D$52,1)))</f>
        <v>#N/A</v>
      </c>
      <c r="F60" s="129"/>
      <c r="G60" s="117" t="e">
        <f>INDEX('Base de données'!$G$2:$G$52,IFERROR(MATCH(F60,'Base de données'!$F$2:$F$52,0),MATCH(F60,'Base de données'!$F$2:$F$52,1)))</f>
        <v>#N/A</v>
      </c>
      <c r="H60" s="129"/>
      <c r="I60" s="117" t="e">
        <f>INDEX('Base de données'!$I$2:$I$52,IFERROR(MATCH(H60,'Base de données'!$H$2:$H$52,0),MATCH(H60,'Base de données'!$H$2:$H$52,1)))</f>
        <v>#N/A</v>
      </c>
      <c r="J60" s="129"/>
      <c r="K60" s="117" t="e">
        <f>INDEX('Base de données'!$K$2:$K$52,IFERROR(MATCH(J60,'Base de données'!$J$2:$J$52,0),MATCH(J60,'Base de données'!$J$2:$J$52,1)))</f>
        <v>#N/A</v>
      </c>
      <c r="L60" s="129"/>
      <c r="M60" s="117" t="e">
        <f>INDEX('Base de données'!$M$2:$M$52,IFERROR(MATCH(L60,'Base de données'!$L$2:$L$52,0),MATCH(L60,'Base de données'!$L$2:$L$52,1)))</f>
        <v>#N/A</v>
      </c>
      <c r="N60" s="129"/>
      <c r="O60" s="117" t="e">
        <f>INDEX('Base de données'!$O$2:$O$52,IFERROR(MATCH(N60,'Base de données'!$N$2:$N$52,0),MATCH(N60,'Base de données'!$N$2:$N$52,1)))</f>
        <v>#N/A</v>
      </c>
      <c r="P60" s="129"/>
      <c r="Q60" s="117" t="e">
        <f>INDEX('Base de données'!$Q$2:$Q$52,IFERROR(MATCH(P60,'Base de données'!$P$2:$P$52,0),MATCH(P60,'Base de données'!$P$2:$P$52,1)))</f>
        <v>#N/A</v>
      </c>
      <c r="R60" s="129"/>
      <c r="S60" s="117" t="e">
        <f>INDEX('Base de données'!$S$2:$S$52,IFERROR(MATCH(R60,'Base de données'!$R$2:$R$52,0),MATCH(R60,'Base de données'!$R$2:$R$52,1)))</f>
        <v>#N/A</v>
      </c>
      <c r="T60" s="129"/>
      <c r="U60" s="117" t="e">
        <f>INDEX('Base de données'!$U$2:$U$52,IFERROR(MATCH(T60,'Base de données'!$T$2:$T$52,0),MATCH(T60,'Base de données'!$T$2:$T$52,1)))</f>
        <v>#N/A</v>
      </c>
      <c r="V60" s="129"/>
      <c r="W60" s="117" t="e">
        <f>INDEX('Base de données'!$W$2:$W$52,IFERROR(MATCH(V60,'Base de données'!$V$2:$V$52,0),MATCH(V60,'Base de données'!$V$2:$V$52,1)))</f>
        <v>#N/A</v>
      </c>
      <c r="X60" s="129"/>
      <c r="Y60" s="117" t="e">
        <f>INDEX('Base de données'!$Y$2:$Y$52,IFERROR(MATCH(X60,'Base de données'!$X$2:$X$52,0),MATCH(X60,'Base de données'!$X$2:$X$52,1)))</f>
        <v>#N/A</v>
      </c>
      <c r="Z60" s="129"/>
      <c r="AA60" s="117" t="e">
        <f>INDEX('Base de données'!$AA$2:$AA$52,IFERROR(MATCH(Z60,'Base de données'!$Z$2:$Z$52,0),MATCH(Z60,'Base de données'!$Z$2:$Z$52,1)))</f>
        <v>#N/A</v>
      </c>
      <c r="AB60" s="129"/>
      <c r="AC60" s="117" t="e">
        <f>INDEX('Base de données'!$AC$2:$AC$52,IFERROR(MATCH(AB60,'Base de données'!$AB$2:$AB$52,0),MATCH(AB60,'Base de données'!$AB$2:$AB$52,1)))</f>
        <v>#N/A</v>
      </c>
      <c r="AD60" s="129"/>
      <c r="AE60" s="117" t="e">
        <f>INDEX('Base de données'!$AE$2:$AE$52,IFERROR(MATCH(AD60,'Base de données'!$AD$2:$AD$52,0),MATCH(AD60,'Base de données'!$AD$2:$AD$52,1)))</f>
        <v>#N/A</v>
      </c>
      <c r="AF60" s="129"/>
      <c r="AG60" s="117" t="e">
        <f>INDEX('Base de données'!$AG$2:$AG$52,IFERROR(MATCH(AF60,'Base de données'!$AF$2:$AF$52,0),MATCH(AF60,'Base de données'!$AF$2:$AF$52,1)))</f>
        <v>#N/A</v>
      </c>
      <c r="AH60" s="129"/>
      <c r="AI60" s="117" t="e">
        <f>INDEX('Base de données'!$AI$2:$AI$52,IFERROR(MATCH(AH60,'Base de données'!$AH$2:$AH$52,0),MATCH(AH60,'Base de données'!$AH$2:$AH$52,1)))</f>
        <v>#N/A</v>
      </c>
      <c r="AJ60" s="129"/>
      <c r="AK60" s="117" t="e">
        <f>INDEX('Base de données'!$AK$2:$AK$52,IFERROR(MATCH(AJ60,'Base de données'!$AJ$2:$AJ$52,0),MATCH(AJ60,'Base de données'!$AJ$2:$AJ$52,1)))</f>
        <v>#N/A</v>
      </c>
      <c r="AL60" s="129"/>
      <c r="AM60" s="117" t="e">
        <f>INDEX('Base de données'!AM31:AM81,IFERROR(MATCH(AL60,'Base de données'!AL31:AL81,0),MATCH(AL60,'Base de données'!AL31:AL81,1)))</f>
        <v>#N/A</v>
      </c>
      <c r="AN60" s="129"/>
      <c r="AO60" s="117" t="e">
        <f>INDEX('Base de données'!$AO$2:$AO$52,IFERROR(MATCH(AN60,'Base de données'!$AN$2:$AN$52,0),MATCH(AN60,'Base de données'!$AN$2:$AN$52,1)))</f>
        <v>#N/A</v>
      </c>
      <c r="AP60" s="129"/>
      <c r="AQ60" s="117" t="e">
        <f>INDEX('Base de données'!$AQ$2:$AQ$52,IFERROR(MATCH(AP60,'Base de données'!$AP$2:$AP$52,0),MATCH(AP60,'Base de données'!$AP$2:$AP$52,1)))</f>
        <v>#N/A</v>
      </c>
      <c r="AR60" s="129"/>
      <c r="AS60" s="117" t="e">
        <f>INDEX('Base de données'!$AS$2:$AS$52,IFERROR(MATCH(AR60,'Base de données'!$AR$2:$AR$52,0),MATCH(AR60,'Base de données'!$AR$2:$AR$52,1)))</f>
        <v>#N/A</v>
      </c>
      <c r="AT60" s="122">
        <f>AT61</f>
        <v>0</v>
      </c>
      <c r="AU60" s="51" t="str">
        <f t="shared" si="24"/>
        <v>DD</v>
      </c>
    </row>
    <row r="61" spans="1:47" s="52" customFormat="1" hidden="1" x14ac:dyDescent="0.3">
      <c r="A61" s="50"/>
      <c r="B61" s="128"/>
      <c r="C61" s="116" t="e">
        <f t="shared" ref="C61" si="619">SUM(C60)</f>
        <v>#N/A</v>
      </c>
      <c r="D61" s="128"/>
      <c r="E61" s="116" t="e">
        <f t="shared" ref="E61" si="620">SUM(E60)</f>
        <v>#N/A</v>
      </c>
      <c r="F61" s="128"/>
      <c r="G61" s="116" t="e">
        <f t="shared" ref="G61" si="621">SUM(G60)</f>
        <v>#N/A</v>
      </c>
      <c r="H61" s="128"/>
      <c r="I61" s="116" t="e">
        <f t="shared" ref="I61" si="622">SUM(I60)</f>
        <v>#N/A</v>
      </c>
      <c r="J61" s="128"/>
      <c r="K61" s="116" t="e">
        <f t="shared" ref="K61" si="623">SUM(K60)</f>
        <v>#N/A</v>
      </c>
      <c r="L61" s="128"/>
      <c r="M61" s="116" t="e">
        <f t="shared" ref="M61" si="624">SUM(M60)</f>
        <v>#N/A</v>
      </c>
      <c r="N61" s="128"/>
      <c r="O61" s="116" t="e">
        <f t="shared" ref="O61" si="625">SUM(O60)</f>
        <v>#N/A</v>
      </c>
      <c r="P61" s="128"/>
      <c r="Q61" s="116" t="e">
        <f t="shared" ref="Q61" si="626">SUM(Q60)</f>
        <v>#N/A</v>
      </c>
      <c r="R61" s="128"/>
      <c r="S61" s="116" t="e">
        <f t="shared" ref="S61" si="627">SUM(S60)</f>
        <v>#N/A</v>
      </c>
      <c r="T61" s="128"/>
      <c r="U61" s="116" t="e">
        <f t="shared" ref="U61" si="628">SUM(U60)</f>
        <v>#N/A</v>
      </c>
      <c r="V61" s="128"/>
      <c r="W61" s="116" t="e">
        <f t="shared" ref="W61" si="629">SUM(W60)</f>
        <v>#N/A</v>
      </c>
      <c r="X61" s="128"/>
      <c r="Y61" s="116" t="e">
        <f t="shared" ref="Y61" si="630">SUM(Y60)</f>
        <v>#N/A</v>
      </c>
      <c r="Z61" s="128"/>
      <c r="AA61" s="116" t="e">
        <f t="shared" ref="AA61" si="631">SUM(AA60)</f>
        <v>#N/A</v>
      </c>
      <c r="AB61" s="128"/>
      <c r="AC61" s="116" t="e">
        <f t="shared" ref="AC61" si="632">SUM(AC60)</f>
        <v>#N/A</v>
      </c>
      <c r="AD61" s="128"/>
      <c r="AE61" s="116" t="e">
        <f t="shared" ref="AE61" si="633">SUM(AE60)</f>
        <v>#N/A</v>
      </c>
      <c r="AF61" s="128"/>
      <c r="AG61" s="116" t="e">
        <f t="shared" ref="AG61" si="634">SUM(AG60)</f>
        <v>#N/A</v>
      </c>
      <c r="AH61" s="128"/>
      <c r="AI61" s="116" t="e">
        <f t="shared" ref="AI61" si="635">SUM(AI60)</f>
        <v>#N/A</v>
      </c>
      <c r="AJ61" s="128"/>
      <c r="AK61" s="116" t="e">
        <f t="shared" ref="AK61" si="636">SUM(AK60)</f>
        <v>#N/A</v>
      </c>
      <c r="AL61" s="128"/>
      <c r="AM61" s="116" t="e">
        <f t="shared" ref="AM61" si="637">SUM(AM60)</f>
        <v>#N/A</v>
      </c>
      <c r="AN61" s="128"/>
      <c r="AO61" s="116" t="e">
        <f t="shared" ref="AO61" si="638">SUM(AO60)</f>
        <v>#N/A</v>
      </c>
      <c r="AP61" s="128"/>
      <c r="AQ61" s="116" t="e">
        <f t="shared" ref="AQ61" si="639">SUM(AQ60)</f>
        <v>#N/A</v>
      </c>
      <c r="AR61" s="128"/>
      <c r="AS61" s="116" t="e">
        <f t="shared" ref="AS61" si="640">SUM(AS60)</f>
        <v>#N/A</v>
      </c>
      <c r="AT61" s="121">
        <f t="array" ref="AT61">SUM(IF(ISNUMBER(B61:AS61),B61:AS61))</f>
        <v>0</v>
      </c>
      <c r="AU61" s="51">
        <f t="shared" si="24"/>
        <v>0</v>
      </c>
    </row>
    <row r="62" spans="1:47" s="52" customFormat="1" x14ac:dyDescent="0.3">
      <c r="A62" s="135" t="s">
        <v>73</v>
      </c>
      <c r="B62" s="130"/>
      <c r="C62" s="118" t="e">
        <f>INDEX('Base de données'!$C$2:$C$52,IFERROR(MATCH(B62,'Base de données'!$B$2:$B$52,0),MATCH(B62,'Base de données'!$B$2:$B$52,1)))</f>
        <v>#N/A</v>
      </c>
      <c r="D62" s="130"/>
      <c r="E62" s="118" t="e">
        <f>INDEX('Base de données'!$E$2:$E$52,IFERROR(MATCH($D$2,'Base de données'!$D$2:$D$52,0),MATCH(D62,'Base de données'!$D$2:$D$52,1)))</f>
        <v>#N/A</v>
      </c>
      <c r="F62" s="130"/>
      <c r="G62" s="118" t="e">
        <f>INDEX('Base de données'!$G$2:$G$52,IFERROR(MATCH(F62,'Base de données'!$F$2:$F$52,0),MATCH(F62,'Base de données'!$F$2:$F$52,1)))</f>
        <v>#N/A</v>
      </c>
      <c r="H62" s="130"/>
      <c r="I62" s="118" t="e">
        <f>INDEX('Base de données'!$I$2:$I$52,IFERROR(MATCH(H62,'Base de données'!$H$2:$H$52,0),MATCH(H62,'Base de données'!$H$2:$H$52,1)))</f>
        <v>#N/A</v>
      </c>
      <c r="J62" s="130"/>
      <c r="K62" s="118" t="e">
        <f>INDEX('Base de données'!$K$2:$K$52,IFERROR(MATCH(J62,'Base de données'!$J$2:$J$52,0),MATCH(J62,'Base de données'!$J$2:$J$52,1)))</f>
        <v>#N/A</v>
      </c>
      <c r="L62" s="128"/>
      <c r="M62" s="118" t="e">
        <f>INDEX('Base de données'!$M$2:$M$52,IFERROR(MATCH(L62,'Base de données'!$L$2:$L$52,0),MATCH(L62,'Base de données'!$L$2:$L$52,1)))</f>
        <v>#N/A</v>
      </c>
      <c r="N62" s="128">
        <v>7.56</v>
      </c>
      <c r="O62" s="118">
        <f>INDEX('Base de données'!$O$2:$O$52,IFERROR(MATCH(N62,'Base de données'!$N$2:$N$52,0),MATCH(N62,'Base de données'!$N$2:$N$52,1)))</f>
        <v>48</v>
      </c>
      <c r="P62" s="130"/>
      <c r="Q62" s="118" t="e">
        <f>INDEX('Base de données'!$Q$2:$Q$52,IFERROR(MATCH(P62,'Base de données'!$P$2:$P$52,0),MATCH(P62,'Base de données'!$P$2:$P$52,1)))</f>
        <v>#N/A</v>
      </c>
      <c r="R62" s="130"/>
      <c r="S62" s="118" t="e">
        <f>INDEX('Base de données'!$S$2:$S$52,IFERROR(MATCH(R62,'Base de données'!$R$2:$R$52,0),MATCH(R62,'Base de données'!$R$2:$R$52,1)))</f>
        <v>#N/A</v>
      </c>
      <c r="T62" s="130"/>
      <c r="U62" s="118" t="e">
        <f>INDEX('Base de données'!$U$2:$U$52,IFERROR(MATCH(T62,'Base de données'!$T$2:$T$52,0),MATCH(T62,'Base de données'!$T$2:$T$52,1)))</f>
        <v>#N/A</v>
      </c>
      <c r="V62" s="130"/>
      <c r="W62" s="118" t="e">
        <f>INDEX('Base de données'!$W$2:$W$52,IFERROR(MATCH(V62,'Base de données'!$V$2:$V$52,0),MATCH(V62,'Base de données'!$V$2:$V$52,1)))</f>
        <v>#N/A</v>
      </c>
      <c r="X62" s="130"/>
      <c r="Y62" s="118" t="e">
        <f>INDEX('Base de données'!$Y$2:$Y$52,IFERROR(MATCH(X62,'Base de données'!$X$2:$X$52,0),MATCH(X62,'Base de données'!$X$2:$X$52,1)))</f>
        <v>#N/A</v>
      </c>
      <c r="Z62" s="130"/>
      <c r="AA62" s="118" t="e">
        <f>INDEX('Base de données'!$AA$2:$AA$52,IFERROR(MATCH(Z62,'Base de données'!$Z$2:$Z$52,0),MATCH(Z62,'Base de données'!$Z$2:$Z$52,1)))</f>
        <v>#N/A</v>
      </c>
      <c r="AB62" s="130"/>
      <c r="AC62" s="118" t="e">
        <f>INDEX('Base de données'!$AC$2:$AC$52,IFERROR(MATCH(AB62,'Base de données'!$AB$2:$AB$52,0),MATCH(AB62,'Base de données'!$AB$2:$AB$52,1)))</f>
        <v>#N/A</v>
      </c>
      <c r="AD62" s="130"/>
      <c r="AE62" s="118" t="e">
        <f>INDEX('Base de données'!$AE$2:$AE$52,IFERROR(MATCH(AD62,'Base de données'!$AD$2:$AD$52,0),MATCH(AD62,'Base de données'!$AD$2:$AD$52,1)))</f>
        <v>#N/A</v>
      </c>
      <c r="AF62" s="130"/>
      <c r="AG62" s="118" t="e">
        <f>INDEX('Base de données'!$AG$2:$AG$52,IFERROR(MATCH(AF62,'Base de données'!$AF$2:$AF$52,0),MATCH(AF62,'Base de données'!$AF$2:$AF$52,1)))</f>
        <v>#N/A</v>
      </c>
      <c r="AH62" s="130"/>
      <c r="AI62" s="118" t="e">
        <f>INDEX('Base de données'!$AI$2:$AI$52,IFERROR(MATCH(AH62,'Base de données'!$AH$2:$AH$52,0),MATCH(AH62,'Base de données'!$AH$2:$AH$52,1)))</f>
        <v>#N/A</v>
      </c>
      <c r="AJ62" s="130"/>
      <c r="AK62" s="118" t="e">
        <f>INDEX('Base de données'!$AK$2:$AK$52,IFERROR(MATCH(AJ62,'Base de données'!$AJ$2:$AJ$52,0),MATCH(AJ62,'Base de données'!$AJ$2:$AJ$52,1)))</f>
        <v>#N/A</v>
      </c>
      <c r="AL62" s="130"/>
      <c r="AM62" s="118" t="e">
        <f>INDEX('Base de données'!AM32:AM82,IFERROR(MATCH(AL62,'Base de données'!AL32:AL82,0),MATCH(AL62,'Base de données'!AL32:AL82,1)))</f>
        <v>#N/A</v>
      </c>
      <c r="AN62" s="130"/>
      <c r="AO62" s="118" t="e">
        <f>INDEX('Base de données'!$AO$2:$AO$52,IFERROR(MATCH(AN62,'Base de données'!$AN$2:$AN$52,0),MATCH(AN62,'Base de données'!$AN$2:$AN$52,1)))</f>
        <v>#N/A</v>
      </c>
      <c r="AP62" s="130"/>
      <c r="AQ62" s="118" t="e">
        <f>INDEX('Base de données'!$AQ$2:$AQ$52,IFERROR(MATCH(AP62,'Base de données'!$AP$2:$AP$52,0),MATCH(AP62,'Base de données'!$AP$2:$AP$52,1)))</f>
        <v>#N/A</v>
      </c>
      <c r="AR62" s="130"/>
      <c r="AS62" s="118" t="e">
        <f>INDEX('Base de données'!$AS$2:$AS$52,IFERROR(MATCH(AR62,'Base de données'!$AR$2:$AR$52,0),MATCH(AR62,'Base de données'!$AR$2:$AR$52,1)))</f>
        <v>#N/A</v>
      </c>
      <c r="AT62" s="121">
        <f>AT63</f>
        <v>48</v>
      </c>
      <c r="AU62" s="134" t="str">
        <f t="shared" si="24"/>
        <v>EE</v>
      </c>
    </row>
    <row r="63" spans="1:47" s="52" customFormat="1" hidden="1" x14ac:dyDescent="0.3">
      <c r="A63" s="49"/>
      <c r="B63" s="128"/>
      <c r="C63" s="116" t="e">
        <f t="shared" ref="C63" si="641">SUM(C62)</f>
        <v>#N/A</v>
      </c>
      <c r="D63" s="128"/>
      <c r="E63" s="116" t="e">
        <f t="shared" ref="E63" si="642">SUM(E62)</f>
        <v>#N/A</v>
      </c>
      <c r="F63" s="128"/>
      <c r="G63" s="116" t="e">
        <f t="shared" ref="G63" si="643">SUM(G62)</f>
        <v>#N/A</v>
      </c>
      <c r="H63" s="128"/>
      <c r="I63" s="116" t="e">
        <f t="shared" ref="I63" si="644">SUM(I62)</f>
        <v>#N/A</v>
      </c>
      <c r="J63" s="128"/>
      <c r="K63" s="116" t="e">
        <f t="shared" ref="K63" si="645">SUM(K62)</f>
        <v>#N/A</v>
      </c>
      <c r="L63" s="128"/>
      <c r="M63" s="116" t="e">
        <f t="shared" ref="M63" si="646">SUM(M62)</f>
        <v>#N/A</v>
      </c>
      <c r="N63" s="128"/>
      <c r="O63" s="116">
        <f t="shared" ref="O63" si="647">SUM(O62)</f>
        <v>48</v>
      </c>
      <c r="P63" s="128"/>
      <c r="Q63" s="116" t="e">
        <f t="shared" ref="Q63" si="648">SUM(Q62)</f>
        <v>#N/A</v>
      </c>
      <c r="R63" s="128"/>
      <c r="S63" s="116" t="e">
        <f t="shared" ref="S63" si="649">SUM(S62)</f>
        <v>#N/A</v>
      </c>
      <c r="T63" s="128"/>
      <c r="U63" s="116" t="e">
        <f t="shared" ref="U63" si="650">SUM(U62)</f>
        <v>#N/A</v>
      </c>
      <c r="V63" s="128"/>
      <c r="W63" s="116" t="e">
        <f t="shared" ref="W63" si="651">SUM(W62)</f>
        <v>#N/A</v>
      </c>
      <c r="X63" s="128"/>
      <c r="Y63" s="116" t="e">
        <f t="shared" ref="Y63" si="652">SUM(Y62)</f>
        <v>#N/A</v>
      </c>
      <c r="Z63" s="128"/>
      <c r="AA63" s="116" t="e">
        <f t="shared" ref="AA63" si="653">SUM(AA62)</f>
        <v>#N/A</v>
      </c>
      <c r="AB63" s="128"/>
      <c r="AC63" s="116" t="e">
        <f t="shared" ref="AC63" si="654">SUM(AC62)</f>
        <v>#N/A</v>
      </c>
      <c r="AD63" s="128"/>
      <c r="AE63" s="116" t="e">
        <f t="shared" ref="AE63" si="655">SUM(AE62)</f>
        <v>#N/A</v>
      </c>
      <c r="AF63" s="128"/>
      <c r="AG63" s="116" t="e">
        <f t="shared" ref="AG63" si="656">SUM(AG62)</f>
        <v>#N/A</v>
      </c>
      <c r="AH63" s="128"/>
      <c r="AI63" s="116" t="e">
        <f t="shared" ref="AI63" si="657">SUM(AI62)</f>
        <v>#N/A</v>
      </c>
      <c r="AJ63" s="128"/>
      <c r="AK63" s="116" t="e">
        <f t="shared" ref="AK63" si="658">SUM(AK62)</f>
        <v>#N/A</v>
      </c>
      <c r="AL63" s="128"/>
      <c r="AM63" s="116" t="e">
        <f t="shared" ref="AM63" si="659">SUM(AM62)</f>
        <v>#N/A</v>
      </c>
      <c r="AN63" s="128"/>
      <c r="AO63" s="116" t="e">
        <f t="shared" ref="AO63" si="660">SUM(AO62)</f>
        <v>#N/A</v>
      </c>
      <c r="AP63" s="128"/>
      <c r="AQ63" s="116" t="e">
        <f t="shared" ref="AQ63" si="661">SUM(AQ62)</f>
        <v>#N/A</v>
      </c>
      <c r="AR63" s="128"/>
      <c r="AS63" s="116" t="e">
        <f t="shared" ref="AS63" si="662">SUM(AS62)</f>
        <v>#N/A</v>
      </c>
      <c r="AT63" s="121">
        <f t="array" ref="AT63">SUM(IF(ISNUMBER(B63:AS63),B63:AS63))</f>
        <v>48</v>
      </c>
      <c r="AU63" s="51">
        <f t="shared" si="24"/>
        <v>0</v>
      </c>
    </row>
    <row r="64" spans="1:47" s="52" customFormat="1" x14ac:dyDescent="0.3">
      <c r="A64" s="51" t="s">
        <v>74</v>
      </c>
      <c r="B64" s="129"/>
      <c r="C64" s="117" t="e">
        <f>INDEX('Base de données'!$C$2:$C$52,IFERROR(MATCH(B64,'Base de données'!$B$2:$B$52,0),MATCH(B64,'Base de données'!$B$2:$B$52,1)))</f>
        <v>#N/A</v>
      </c>
      <c r="D64" s="129"/>
      <c r="E64" s="117" t="e">
        <f>INDEX('Base de données'!$E$2:$E$52,IFERROR(MATCH($D$2,'Base de données'!$D$2:$D$52,0),MATCH(D64,'Base de données'!$D$2:$D$52,1)))</f>
        <v>#N/A</v>
      </c>
      <c r="F64" s="129"/>
      <c r="G64" s="117" t="e">
        <f>INDEX('Base de données'!$G$2:$G$52,IFERROR(MATCH(F64,'Base de données'!$F$2:$F$52,0),MATCH(F64,'Base de données'!$F$2:$F$52,1)))</f>
        <v>#N/A</v>
      </c>
      <c r="H64" s="129"/>
      <c r="I64" s="117" t="e">
        <f>INDEX('Base de données'!$I$2:$I$52,IFERROR(MATCH(H64,'Base de données'!$H$2:$H$52,0),MATCH(H64,'Base de données'!$H$2:$H$52,1)))</f>
        <v>#N/A</v>
      </c>
      <c r="J64" s="129"/>
      <c r="K64" s="117" t="e">
        <f>INDEX('Base de données'!$K$2:$K$52,IFERROR(MATCH(J64,'Base de données'!$J$2:$J$52,0),MATCH(J64,'Base de données'!$J$2:$J$52,1)))</f>
        <v>#N/A</v>
      </c>
      <c r="L64" s="129"/>
      <c r="M64" s="117" t="e">
        <f>INDEX('Base de données'!$M$2:$M$52,IFERROR(MATCH(L64,'Base de données'!$L$2:$L$52,0),MATCH(L64,'Base de données'!$L$2:$L$52,1)))</f>
        <v>#N/A</v>
      </c>
      <c r="N64" s="129"/>
      <c r="O64" s="117" t="e">
        <f>INDEX('Base de données'!$O$2:$O$52,IFERROR(MATCH(N64,'Base de données'!$N$2:$N$52,0),MATCH(N64,'Base de données'!$N$2:$N$52,1)))</f>
        <v>#N/A</v>
      </c>
      <c r="P64" s="129"/>
      <c r="Q64" s="117" t="e">
        <f>INDEX('Base de données'!$Q$2:$Q$52,IFERROR(MATCH(P64,'Base de données'!$P$2:$P$52,0),MATCH(P64,'Base de données'!$P$2:$P$52,1)))</f>
        <v>#N/A</v>
      </c>
      <c r="R64" s="129"/>
      <c r="S64" s="117" t="e">
        <f>INDEX('Base de données'!$S$2:$S$52,IFERROR(MATCH(R64,'Base de données'!$R$2:$R$52,0),MATCH(R64,'Base de données'!$R$2:$R$52,1)))</f>
        <v>#N/A</v>
      </c>
      <c r="T64" s="129"/>
      <c r="U64" s="117" t="e">
        <f>INDEX('Base de données'!$U$2:$U$52,IFERROR(MATCH(T64,'Base de données'!$T$2:$T$52,0),MATCH(T64,'Base de données'!$T$2:$T$52,1)))</f>
        <v>#N/A</v>
      </c>
      <c r="V64" s="129"/>
      <c r="W64" s="117" t="e">
        <f>INDEX('Base de données'!$W$2:$W$52,IFERROR(MATCH(V64,'Base de données'!$V$2:$V$52,0),MATCH(V64,'Base de données'!$V$2:$V$52,1)))</f>
        <v>#N/A</v>
      </c>
      <c r="X64" s="129"/>
      <c r="Y64" s="117" t="e">
        <f>INDEX('Base de données'!$Y$2:$Y$52,IFERROR(MATCH(X64,'Base de données'!$X$2:$X$52,0),MATCH(X64,'Base de données'!$X$2:$X$52,1)))</f>
        <v>#N/A</v>
      </c>
      <c r="Z64" s="129"/>
      <c r="AA64" s="117" t="e">
        <f>INDEX('Base de données'!$AA$2:$AA$52,IFERROR(MATCH(Z64,'Base de données'!$Z$2:$Z$52,0),MATCH(Z64,'Base de données'!$Z$2:$Z$52,1)))</f>
        <v>#N/A</v>
      </c>
      <c r="AB64" s="129"/>
      <c r="AC64" s="117" t="e">
        <f>INDEX('Base de données'!$AC$2:$AC$52,IFERROR(MATCH(AB64,'Base de données'!$AB$2:$AB$52,0),MATCH(AB64,'Base de données'!$AB$2:$AB$52,1)))</f>
        <v>#N/A</v>
      </c>
      <c r="AD64" s="129"/>
      <c r="AE64" s="117" t="e">
        <f>INDEX('Base de données'!$AE$2:$AE$52,IFERROR(MATCH(AD64,'Base de données'!$AD$2:$AD$52,0),MATCH(AD64,'Base de données'!$AD$2:$AD$52,1)))</f>
        <v>#N/A</v>
      </c>
      <c r="AF64" s="129"/>
      <c r="AG64" s="117" t="e">
        <f>INDEX('Base de données'!$AG$2:$AG$52,IFERROR(MATCH(AF64,'Base de données'!$AF$2:$AF$52,0),MATCH(AF64,'Base de données'!$AF$2:$AF$52,1)))</f>
        <v>#N/A</v>
      </c>
      <c r="AH64" s="129"/>
      <c r="AI64" s="117" t="e">
        <f>INDEX('Base de données'!$AI$2:$AI$52,IFERROR(MATCH(AH64,'Base de données'!$AH$2:$AH$52,0),MATCH(AH64,'Base de données'!$AH$2:$AH$52,1)))</f>
        <v>#N/A</v>
      </c>
      <c r="AJ64" s="129"/>
      <c r="AK64" s="117" t="e">
        <f>INDEX('Base de données'!$AK$2:$AK$52,IFERROR(MATCH(AJ64,'Base de données'!$AJ$2:$AJ$52,0),MATCH(AJ64,'Base de données'!$AJ$2:$AJ$52,1)))</f>
        <v>#N/A</v>
      </c>
      <c r="AL64" s="129"/>
      <c r="AM64" s="117" t="e">
        <f>INDEX('Base de données'!AM33:AM83,IFERROR(MATCH(AL64,'Base de données'!AL33:AL83,0),MATCH(AL64,'Base de données'!AL33:AL83,1)))</f>
        <v>#N/A</v>
      </c>
      <c r="AN64" s="129"/>
      <c r="AO64" s="117" t="e">
        <f>INDEX('Base de données'!$AO$2:$AO$52,IFERROR(MATCH(AN64,'Base de données'!$AN$2:$AN$52,0),MATCH(AN64,'Base de données'!$AN$2:$AN$52,1)))</f>
        <v>#N/A</v>
      </c>
      <c r="AP64" s="129"/>
      <c r="AQ64" s="117" t="e">
        <f>INDEX('Base de données'!$AQ$2:$AQ$52,IFERROR(MATCH(AP64,'Base de données'!$AP$2:$AP$52,0),MATCH(AP64,'Base de données'!$AP$2:$AP$52,1)))</f>
        <v>#N/A</v>
      </c>
      <c r="AR64" s="129"/>
      <c r="AS64" s="117" t="e">
        <f>INDEX('Base de données'!$AS$2:$AS$52,IFERROR(MATCH(AR64,'Base de données'!$AR$2:$AR$52,0),MATCH(AR64,'Base de données'!$AR$2:$AR$52,1)))</f>
        <v>#N/A</v>
      </c>
      <c r="AT64" s="122">
        <f>AT65</f>
        <v>0</v>
      </c>
      <c r="AU64" s="51" t="str">
        <f t="shared" si="24"/>
        <v>FF</v>
      </c>
    </row>
    <row r="65" spans="1:47" s="52" customFormat="1" hidden="1" x14ac:dyDescent="0.3">
      <c r="A65" s="50"/>
      <c r="B65" s="128"/>
      <c r="C65" s="116" t="e">
        <f t="shared" ref="C65" si="663">SUM(C64)</f>
        <v>#N/A</v>
      </c>
      <c r="D65" s="128"/>
      <c r="E65" s="116" t="e">
        <f t="shared" ref="E65" si="664">SUM(E64)</f>
        <v>#N/A</v>
      </c>
      <c r="F65" s="128"/>
      <c r="G65" s="116" t="e">
        <f t="shared" ref="G65" si="665">SUM(G64)</f>
        <v>#N/A</v>
      </c>
      <c r="H65" s="128"/>
      <c r="I65" s="116" t="e">
        <f t="shared" ref="I65" si="666">SUM(I64)</f>
        <v>#N/A</v>
      </c>
      <c r="J65" s="128"/>
      <c r="K65" s="116" t="e">
        <f t="shared" ref="K65" si="667">SUM(K64)</f>
        <v>#N/A</v>
      </c>
      <c r="L65" s="128"/>
      <c r="M65" s="116" t="e">
        <f t="shared" ref="M65" si="668">SUM(M64)</f>
        <v>#N/A</v>
      </c>
      <c r="N65" s="128"/>
      <c r="O65" s="116" t="e">
        <f t="shared" ref="O65" si="669">SUM(O64)</f>
        <v>#N/A</v>
      </c>
      <c r="P65" s="128"/>
      <c r="Q65" s="116" t="e">
        <f t="shared" ref="Q65" si="670">SUM(Q64)</f>
        <v>#N/A</v>
      </c>
      <c r="R65" s="128"/>
      <c r="S65" s="116" t="e">
        <f t="shared" ref="S65" si="671">SUM(S64)</f>
        <v>#N/A</v>
      </c>
      <c r="T65" s="128"/>
      <c r="U65" s="116" t="e">
        <f t="shared" ref="U65" si="672">SUM(U64)</f>
        <v>#N/A</v>
      </c>
      <c r="V65" s="128"/>
      <c r="W65" s="116" t="e">
        <f t="shared" ref="W65" si="673">SUM(W64)</f>
        <v>#N/A</v>
      </c>
      <c r="X65" s="128"/>
      <c r="Y65" s="116" t="e">
        <f t="shared" ref="Y65" si="674">SUM(Y64)</f>
        <v>#N/A</v>
      </c>
      <c r="Z65" s="128"/>
      <c r="AA65" s="116" t="e">
        <f t="shared" ref="AA65" si="675">SUM(AA64)</f>
        <v>#N/A</v>
      </c>
      <c r="AB65" s="128"/>
      <c r="AC65" s="116" t="e">
        <f t="shared" ref="AC65" si="676">SUM(AC64)</f>
        <v>#N/A</v>
      </c>
      <c r="AD65" s="128"/>
      <c r="AE65" s="116" t="e">
        <f t="shared" ref="AE65" si="677">SUM(AE64)</f>
        <v>#N/A</v>
      </c>
      <c r="AF65" s="128"/>
      <c r="AG65" s="116" t="e">
        <f t="shared" ref="AG65" si="678">SUM(AG64)</f>
        <v>#N/A</v>
      </c>
      <c r="AH65" s="128"/>
      <c r="AI65" s="116" t="e">
        <f t="shared" ref="AI65" si="679">SUM(AI64)</f>
        <v>#N/A</v>
      </c>
      <c r="AJ65" s="128"/>
      <c r="AK65" s="116" t="e">
        <f t="shared" ref="AK65" si="680">SUM(AK64)</f>
        <v>#N/A</v>
      </c>
      <c r="AL65" s="128"/>
      <c r="AM65" s="116" t="e">
        <f t="shared" ref="AM65" si="681">SUM(AM64)</f>
        <v>#N/A</v>
      </c>
      <c r="AN65" s="128"/>
      <c r="AO65" s="116" t="e">
        <f t="shared" ref="AO65" si="682">SUM(AO64)</f>
        <v>#N/A</v>
      </c>
      <c r="AP65" s="128"/>
      <c r="AQ65" s="116" t="e">
        <f t="shared" ref="AQ65" si="683">SUM(AQ64)</f>
        <v>#N/A</v>
      </c>
      <c r="AR65" s="128"/>
      <c r="AS65" s="116" t="e">
        <f t="shared" ref="AS65" si="684">SUM(AS64)</f>
        <v>#N/A</v>
      </c>
      <c r="AT65" s="121">
        <f t="array" ref="AT65">SUM(IF(ISNUMBER(B65:AS65),B65:AS65))</f>
        <v>0</v>
      </c>
      <c r="AU65" s="51">
        <f t="shared" si="24"/>
        <v>0</v>
      </c>
    </row>
    <row r="66" spans="1:47" s="52" customFormat="1" x14ac:dyDescent="0.3">
      <c r="A66" s="134" t="s">
        <v>75</v>
      </c>
      <c r="B66" s="130"/>
      <c r="C66" s="118" t="e">
        <f>INDEX('Base de données'!$C$2:$C$52,IFERROR(MATCH(B66,'Base de données'!$B$2:$B$52,0),MATCH(B66,'Base de données'!$B$2:$B$52,1)))</f>
        <v>#N/A</v>
      </c>
      <c r="D66" s="130"/>
      <c r="E66" s="118" t="e">
        <f>INDEX('Base de données'!$E$2:$E$52,IFERROR(MATCH($D$2,'Base de données'!$D$2:$D$52,0),MATCH(D66,'Base de données'!$D$2:$D$52,1)))</f>
        <v>#N/A</v>
      </c>
      <c r="F66" s="130"/>
      <c r="G66" s="118" t="e">
        <f>INDEX('Base de données'!$G$2:$G$52,IFERROR(MATCH(F66,'Base de données'!$F$2:$F$52,0),MATCH(F66,'Base de données'!$F$2:$F$52,1)))</f>
        <v>#N/A</v>
      </c>
      <c r="H66" s="130"/>
      <c r="I66" s="118" t="e">
        <f>INDEX('Base de données'!$I$2:$I$52,IFERROR(MATCH(H66,'Base de données'!$H$2:$H$52,0),MATCH(H66,'Base de données'!$H$2:$H$52,1)))</f>
        <v>#N/A</v>
      </c>
      <c r="J66" s="130"/>
      <c r="K66" s="118" t="e">
        <f>INDEX('Base de données'!$K$2:$K$52,IFERROR(MATCH(J66,'Base de données'!$J$2:$J$52,0),MATCH(J66,'Base de données'!$J$2:$J$52,1)))</f>
        <v>#N/A</v>
      </c>
      <c r="L66" s="128"/>
      <c r="M66" s="118" t="e">
        <f>INDEX('Base de données'!$M$2:$M$52,IFERROR(MATCH(L66,'Base de données'!$L$2:$L$52,0),MATCH(L66,'Base de données'!$L$2:$L$52,1)))</f>
        <v>#N/A</v>
      </c>
      <c r="N66" s="128"/>
      <c r="O66" s="118" t="e">
        <f>INDEX('Base de données'!$O$2:$O$52,IFERROR(MATCH(N66,'Base de données'!$N$2:$N$52,0),MATCH(N66,'Base de données'!$N$2:$N$52,1)))</f>
        <v>#N/A</v>
      </c>
      <c r="P66" s="130"/>
      <c r="Q66" s="118" t="e">
        <f>INDEX('Base de données'!$Q$2:$Q$52,IFERROR(MATCH(P66,'Base de données'!$P$2:$P$52,0),MATCH(P66,'Base de données'!$P$2:$P$52,1)))</f>
        <v>#N/A</v>
      </c>
      <c r="R66" s="130"/>
      <c r="S66" s="118" t="e">
        <f>INDEX('Base de données'!$S$2:$S$52,IFERROR(MATCH(R66,'Base de données'!$R$2:$R$52,0),MATCH(R66,'Base de données'!$R$2:$R$52,1)))</f>
        <v>#N/A</v>
      </c>
      <c r="T66" s="130"/>
      <c r="U66" s="118" t="e">
        <f>INDEX('Base de données'!$U$2:$U$52,IFERROR(MATCH(T66,'Base de données'!$T$2:$T$52,0),MATCH(T66,'Base de données'!$T$2:$T$52,1)))</f>
        <v>#N/A</v>
      </c>
      <c r="V66" s="130"/>
      <c r="W66" s="118" t="e">
        <f>INDEX('Base de données'!$W$2:$W$52,IFERROR(MATCH(V66,'Base de données'!$V$2:$V$52,0),MATCH(V66,'Base de données'!$V$2:$V$52,1)))</f>
        <v>#N/A</v>
      </c>
      <c r="X66" s="130"/>
      <c r="Y66" s="118" t="e">
        <f>INDEX('Base de données'!$Y$2:$Y$52,IFERROR(MATCH(X66,'Base de données'!$X$2:$X$52,0),MATCH(X66,'Base de données'!$X$2:$X$52,1)))</f>
        <v>#N/A</v>
      </c>
      <c r="Z66" s="130"/>
      <c r="AA66" s="118" t="e">
        <f>INDEX('Base de données'!$AA$2:$AA$52,IFERROR(MATCH(Z66,'Base de données'!$Z$2:$Z$52,0),MATCH(Z66,'Base de données'!$Z$2:$Z$52,1)))</f>
        <v>#N/A</v>
      </c>
      <c r="AB66" s="130"/>
      <c r="AC66" s="118" t="e">
        <f>INDEX('Base de données'!$AC$2:$AC$52,IFERROR(MATCH(AB66,'Base de données'!$AB$2:$AB$52,0),MATCH(AB66,'Base de données'!$AB$2:$AB$52,1)))</f>
        <v>#N/A</v>
      </c>
      <c r="AD66" s="130"/>
      <c r="AE66" s="118" t="e">
        <f>INDEX('Base de données'!$AE$2:$AE$52,IFERROR(MATCH(AD66,'Base de données'!$AD$2:$AD$52,0),MATCH(AD66,'Base de données'!$AD$2:$AD$52,1)))</f>
        <v>#N/A</v>
      </c>
      <c r="AF66" s="130"/>
      <c r="AG66" s="118" t="e">
        <f>INDEX('Base de données'!$AG$2:$AG$52,IFERROR(MATCH(AF66,'Base de données'!$AF$2:$AF$52,0),MATCH(AF66,'Base de données'!$AF$2:$AF$52,1)))</f>
        <v>#N/A</v>
      </c>
      <c r="AH66" s="130"/>
      <c r="AI66" s="118" t="e">
        <f>INDEX('Base de données'!$AI$2:$AI$52,IFERROR(MATCH(AH66,'Base de données'!$AH$2:$AH$52,0),MATCH(AH66,'Base de données'!$AH$2:$AH$52,1)))</f>
        <v>#N/A</v>
      </c>
      <c r="AJ66" s="130"/>
      <c r="AK66" s="118" t="e">
        <f>INDEX('Base de données'!$AK$2:$AK$52,IFERROR(MATCH(AJ66,'Base de données'!$AJ$2:$AJ$52,0),MATCH(AJ66,'Base de données'!$AJ$2:$AJ$52,1)))</f>
        <v>#N/A</v>
      </c>
      <c r="AL66" s="130"/>
      <c r="AM66" s="118" t="e">
        <f>INDEX('Base de données'!AM34:AM84,IFERROR(MATCH(AL66,'Base de données'!AL34:AL84,0),MATCH(AL66,'Base de données'!AL34:AL84,1)))</f>
        <v>#N/A</v>
      </c>
      <c r="AN66" s="130"/>
      <c r="AO66" s="118" t="e">
        <f>INDEX('Base de données'!$AO$2:$AO$52,IFERROR(MATCH(AN66,'Base de données'!$AN$2:$AN$52,0),MATCH(AN66,'Base de données'!$AN$2:$AN$52,1)))</f>
        <v>#N/A</v>
      </c>
      <c r="AP66" s="130"/>
      <c r="AQ66" s="118" t="e">
        <f>INDEX('Base de données'!$AQ$2:$AQ$52,IFERROR(MATCH(AP66,'Base de données'!$AP$2:$AP$52,0),MATCH(AP66,'Base de données'!$AP$2:$AP$52,1)))</f>
        <v>#N/A</v>
      </c>
      <c r="AR66" s="130"/>
      <c r="AS66" s="118" t="e">
        <f>INDEX('Base de données'!$AS$2:$AS$52,IFERROR(MATCH(AR66,'Base de données'!$AR$2:$AR$52,0),MATCH(AR66,'Base de données'!$AR$2:$AR$52,1)))</f>
        <v>#N/A</v>
      </c>
      <c r="AT66" s="121">
        <f>AT67</f>
        <v>0</v>
      </c>
      <c r="AU66" s="134" t="str">
        <f t="shared" si="24"/>
        <v>GG</v>
      </c>
    </row>
    <row r="67" spans="1:47" s="52" customFormat="1" hidden="1" x14ac:dyDescent="0.3">
      <c r="A67" s="50"/>
      <c r="B67" s="128"/>
      <c r="C67" s="116" t="e">
        <f t="shared" ref="C67" si="685">SUM(C66)</f>
        <v>#N/A</v>
      </c>
      <c r="D67" s="128"/>
      <c r="E67" s="116" t="e">
        <f t="shared" ref="E67" si="686">SUM(E66)</f>
        <v>#N/A</v>
      </c>
      <c r="F67" s="128"/>
      <c r="G67" s="116" t="e">
        <f t="shared" ref="G67" si="687">SUM(G66)</f>
        <v>#N/A</v>
      </c>
      <c r="H67" s="128"/>
      <c r="I67" s="116" t="e">
        <f t="shared" ref="I67" si="688">SUM(I66)</f>
        <v>#N/A</v>
      </c>
      <c r="J67" s="128"/>
      <c r="K67" s="116" t="e">
        <f t="shared" ref="K67" si="689">SUM(K66)</f>
        <v>#N/A</v>
      </c>
      <c r="L67" s="128"/>
      <c r="M67" s="116" t="e">
        <f t="shared" ref="M67" si="690">SUM(M66)</f>
        <v>#N/A</v>
      </c>
      <c r="N67" s="128"/>
      <c r="O67" s="116" t="e">
        <f t="shared" ref="O67" si="691">SUM(O66)</f>
        <v>#N/A</v>
      </c>
      <c r="P67" s="128"/>
      <c r="Q67" s="116" t="e">
        <f t="shared" ref="Q67" si="692">SUM(Q66)</f>
        <v>#N/A</v>
      </c>
      <c r="R67" s="128"/>
      <c r="S67" s="116" t="e">
        <f t="shared" ref="S67" si="693">SUM(S66)</f>
        <v>#N/A</v>
      </c>
      <c r="T67" s="128"/>
      <c r="U67" s="116" t="e">
        <f t="shared" ref="U67" si="694">SUM(U66)</f>
        <v>#N/A</v>
      </c>
      <c r="V67" s="128"/>
      <c r="W67" s="116" t="e">
        <f t="shared" ref="W67" si="695">SUM(W66)</f>
        <v>#N/A</v>
      </c>
      <c r="X67" s="128"/>
      <c r="Y67" s="116" t="e">
        <f t="shared" ref="Y67" si="696">SUM(Y66)</f>
        <v>#N/A</v>
      </c>
      <c r="Z67" s="128"/>
      <c r="AA67" s="116" t="e">
        <f t="shared" ref="AA67" si="697">SUM(AA66)</f>
        <v>#N/A</v>
      </c>
      <c r="AB67" s="128"/>
      <c r="AC67" s="116" t="e">
        <f t="shared" ref="AC67" si="698">SUM(AC66)</f>
        <v>#N/A</v>
      </c>
      <c r="AD67" s="128"/>
      <c r="AE67" s="116" t="e">
        <f t="shared" ref="AE67" si="699">SUM(AE66)</f>
        <v>#N/A</v>
      </c>
      <c r="AF67" s="128"/>
      <c r="AG67" s="116" t="e">
        <f t="shared" ref="AG67" si="700">SUM(AG66)</f>
        <v>#N/A</v>
      </c>
      <c r="AH67" s="128"/>
      <c r="AI67" s="116" t="e">
        <f t="shared" ref="AI67" si="701">SUM(AI66)</f>
        <v>#N/A</v>
      </c>
      <c r="AJ67" s="128"/>
      <c r="AK67" s="116" t="e">
        <f t="shared" ref="AK67" si="702">SUM(AK66)</f>
        <v>#N/A</v>
      </c>
      <c r="AL67" s="128"/>
      <c r="AM67" s="116" t="e">
        <f t="shared" ref="AM67" si="703">SUM(AM66)</f>
        <v>#N/A</v>
      </c>
      <c r="AN67" s="128"/>
      <c r="AO67" s="116" t="e">
        <f t="shared" ref="AO67" si="704">SUM(AO66)</f>
        <v>#N/A</v>
      </c>
      <c r="AP67" s="128"/>
      <c r="AQ67" s="116" t="e">
        <f t="shared" ref="AQ67" si="705">SUM(AQ66)</f>
        <v>#N/A</v>
      </c>
      <c r="AR67" s="128"/>
      <c r="AS67" s="116" t="e">
        <f t="shared" ref="AS67" si="706">SUM(AS66)</f>
        <v>#N/A</v>
      </c>
      <c r="AT67" s="121">
        <f t="array" ref="AT67">SUM(IF(ISNUMBER(B67:AS67),B67:AS67))</f>
        <v>0</v>
      </c>
      <c r="AU67" s="51">
        <f t="shared" si="24"/>
        <v>0</v>
      </c>
    </row>
    <row r="68" spans="1:47" s="52" customFormat="1" x14ac:dyDescent="0.3">
      <c r="A68" s="53" t="s">
        <v>76</v>
      </c>
      <c r="B68" s="129"/>
      <c r="C68" s="117" t="e">
        <f>INDEX('Base de données'!$C$2:$C$52,IFERROR(MATCH(B68,'Base de données'!$B$2:$B$52,0),MATCH(B68,'Base de données'!$B$2:$B$52,1)))</f>
        <v>#N/A</v>
      </c>
      <c r="D68" s="129"/>
      <c r="E68" s="117" t="e">
        <f>INDEX('Base de données'!$E$2:$E$52,IFERROR(MATCH($D$2,'Base de données'!$D$2:$D$52,0),MATCH(D68,'Base de données'!$D$2:$D$52,1)))</f>
        <v>#N/A</v>
      </c>
      <c r="F68" s="129"/>
      <c r="G68" s="117" t="e">
        <f>INDEX('Base de données'!$G$2:$G$52,IFERROR(MATCH(F68,'Base de données'!$F$2:$F$52,0),MATCH(F68,'Base de données'!$F$2:$F$52,1)))</f>
        <v>#N/A</v>
      </c>
      <c r="H68" s="129"/>
      <c r="I68" s="117" t="e">
        <f>INDEX('Base de données'!$I$2:$I$52,IFERROR(MATCH(H68,'Base de données'!$H$2:$H$52,0),MATCH(H68,'Base de données'!$H$2:$H$52,1)))</f>
        <v>#N/A</v>
      </c>
      <c r="J68" s="129"/>
      <c r="K68" s="117" t="e">
        <f>INDEX('Base de données'!$K$2:$K$52,IFERROR(MATCH(J68,'Base de données'!$J$2:$J$52,0),MATCH(J68,'Base de données'!$J$2:$J$52,1)))</f>
        <v>#N/A</v>
      </c>
      <c r="L68" s="129"/>
      <c r="M68" s="117" t="e">
        <f>INDEX('Base de données'!$M$2:$M$52,IFERROR(MATCH(L68,'Base de données'!$L$2:$L$52,0),MATCH(L68,'Base de données'!$L$2:$L$52,1)))</f>
        <v>#N/A</v>
      </c>
      <c r="N68" s="129"/>
      <c r="O68" s="117" t="e">
        <f>INDEX('Base de données'!$O$2:$O$52,IFERROR(MATCH(N68,'Base de données'!$N$2:$N$52,0),MATCH(N68,'Base de données'!$N$2:$N$52,1)))</f>
        <v>#N/A</v>
      </c>
      <c r="P68" s="129"/>
      <c r="Q68" s="117" t="e">
        <f>INDEX('Base de données'!$Q$2:$Q$52,IFERROR(MATCH(P68,'Base de données'!$P$2:$P$52,0),MATCH(P68,'Base de données'!$P$2:$P$52,1)))</f>
        <v>#N/A</v>
      </c>
      <c r="R68" s="129"/>
      <c r="S68" s="117" t="e">
        <f>INDEX('Base de données'!$S$2:$S$52,IFERROR(MATCH(R68,'Base de données'!$R$2:$R$52,0),MATCH(R68,'Base de données'!$R$2:$R$52,1)))</f>
        <v>#N/A</v>
      </c>
      <c r="T68" s="129"/>
      <c r="U68" s="117" t="e">
        <f>INDEX('Base de données'!$U$2:$U$52,IFERROR(MATCH(T68,'Base de données'!$T$2:$T$52,0),MATCH(T68,'Base de données'!$T$2:$T$52,1)))</f>
        <v>#N/A</v>
      </c>
      <c r="V68" s="129"/>
      <c r="W68" s="117" t="e">
        <f>INDEX('Base de données'!$W$2:$W$52,IFERROR(MATCH(V68,'Base de données'!$V$2:$V$52,0),MATCH(V68,'Base de données'!$V$2:$V$52,1)))</f>
        <v>#N/A</v>
      </c>
      <c r="X68" s="129"/>
      <c r="Y68" s="117" t="e">
        <f>INDEX('Base de données'!$Y$2:$Y$52,IFERROR(MATCH(X68,'Base de données'!$X$2:$X$52,0),MATCH(X68,'Base de données'!$X$2:$X$52,1)))</f>
        <v>#N/A</v>
      </c>
      <c r="Z68" s="129"/>
      <c r="AA68" s="117" t="e">
        <f>INDEX('Base de données'!$AA$2:$AA$52,IFERROR(MATCH(Z68,'Base de données'!$Z$2:$Z$52,0),MATCH(Z68,'Base de données'!$Z$2:$Z$52,1)))</f>
        <v>#N/A</v>
      </c>
      <c r="AB68" s="129"/>
      <c r="AC68" s="117" t="e">
        <f>INDEX('Base de données'!$AC$2:$AC$52,IFERROR(MATCH(AB68,'Base de données'!$AB$2:$AB$52,0),MATCH(AB68,'Base de données'!$AB$2:$AB$52,1)))</f>
        <v>#N/A</v>
      </c>
      <c r="AD68" s="129"/>
      <c r="AE68" s="117" t="e">
        <f>INDEX('Base de données'!$AE$2:$AE$52,IFERROR(MATCH(AD68,'Base de données'!$AD$2:$AD$52,0),MATCH(AD68,'Base de données'!$AD$2:$AD$52,1)))</f>
        <v>#N/A</v>
      </c>
      <c r="AF68" s="129"/>
      <c r="AG68" s="117" t="e">
        <f>INDEX('Base de données'!$AG$2:$AG$52,IFERROR(MATCH(AF68,'Base de données'!$AF$2:$AF$52,0),MATCH(AF68,'Base de données'!$AF$2:$AF$52,1)))</f>
        <v>#N/A</v>
      </c>
      <c r="AH68" s="129"/>
      <c r="AI68" s="117" t="e">
        <f>INDEX('Base de données'!$AI$2:$AI$52,IFERROR(MATCH(AH68,'Base de données'!$AH$2:$AH$52,0),MATCH(AH68,'Base de données'!$AH$2:$AH$52,1)))</f>
        <v>#N/A</v>
      </c>
      <c r="AJ68" s="129"/>
      <c r="AK68" s="117" t="e">
        <f>INDEX('Base de données'!$AK$2:$AK$52,IFERROR(MATCH(AJ68,'Base de données'!$AJ$2:$AJ$52,0),MATCH(AJ68,'Base de données'!$AJ$2:$AJ$52,1)))</f>
        <v>#N/A</v>
      </c>
      <c r="AL68" s="129"/>
      <c r="AM68" s="117" t="e">
        <f>INDEX('Base de données'!AM35:AM85,IFERROR(MATCH(AL68,'Base de données'!AL35:AL85,0),MATCH(AL68,'Base de données'!AL35:AL85,1)))</f>
        <v>#N/A</v>
      </c>
      <c r="AN68" s="129"/>
      <c r="AO68" s="117" t="e">
        <f>INDEX('Base de données'!$AO$2:$AO$52,IFERROR(MATCH(AN68,'Base de données'!$AN$2:$AN$52,0),MATCH(AN68,'Base de données'!$AN$2:$AN$52,1)))</f>
        <v>#N/A</v>
      </c>
      <c r="AP68" s="129"/>
      <c r="AQ68" s="117" t="e">
        <f>INDEX('Base de données'!$AQ$2:$AQ$52,IFERROR(MATCH(AP68,'Base de données'!$AP$2:$AP$52,0),MATCH(AP68,'Base de données'!$AP$2:$AP$52,1)))</f>
        <v>#N/A</v>
      </c>
      <c r="AR68" s="129"/>
      <c r="AS68" s="117" t="e">
        <f>INDEX('Base de données'!$AS$2:$AS$52,IFERROR(MATCH(AR68,'Base de données'!$AR$2:$AR$52,0),MATCH(AR68,'Base de données'!$AR$2:$AR$52,1)))</f>
        <v>#N/A</v>
      </c>
      <c r="AT68" s="122">
        <f>AT69</f>
        <v>0</v>
      </c>
      <c r="AU68" s="51" t="str">
        <f t="shared" si="24"/>
        <v>HH</v>
      </c>
    </row>
    <row r="69" spans="1:47" s="52" customFormat="1" hidden="1" x14ac:dyDescent="0.3">
      <c r="A69" s="49"/>
      <c r="B69" s="128"/>
      <c r="C69" s="116" t="e">
        <f t="shared" ref="C69" si="707">SUM(C68)</f>
        <v>#N/A</v>
      </c>
      <c r="D69" s="128"/>
      <c r="E69" s="116" t="e">
        <f t="shared" ref="E69" si="708">SUM(E68)</f>
        <v>#N/A</v>
      </c>
      <c r="F69" s="128"/>
      <c r="G69" s="116" t="e">
        <f t="shared" ref="G69" si="709">SUM(G68)</f>
        <v>#N/A</v>
      </c>
      <c r="H69" s="128"/>
      <c r="I69" s="116" t="e">
        <f t="shared" ref="I69" si="710">SUM(I68)</f>
        <v>#N/A</v>
      </c>
      <c r="J69" s="128"/>
      <c r="K69" s="116" t="e">
        <f t="shared" ref="K69" si="711">SUM(K68)</f>
        <v>#N/A</v>
      </c>
      <c r="L69" s="128"/>
      <c r="M69" s="116" t="e">
        <f t="shared" ref="M69" si="712">SUM(M68)</f>
        <v>#N/A</v>
      </c>
      <c r="N69" s="128"/>
      <c r="O69" s="116" t="e">
        <f t="shared" ref="O69" si="713">SUM(O68)</f>
        <v>#N/A</v>
      </c>
      <c r="P69" s="128"/>
      <c r="Q69" s="116" t="e">
        <f t="shared" ref="Q69" si="714">SUM(Q68)</f>
        <v>#N/A</v>
      </c>
      <c r="R69" s="128"/>
      <c r="S69" s="116" t="e">
        <f t="shared" ref="S69" si="715">SUM(S68)</f>
        <v>#N/A</v>
      </c>
      <c r="T69" s="128"/>
      <c r="U69" s="116" t="e">
        <f t="shared" ref="U69" si="716">SUM(U68)</f>
        <v>#N/A</v>
      </c>
      <c r="V69" s="128"/>
      <c r="W69" s="116" t="e">
        <f t="shared" ref="W69" si="717">SUM(W68)</f>
        <v>#N/A</v>
      </c>
      <c r="X69" s="128"/>
      <c r="Y69" s="116" t="e">
        <f t="shared" ref="Y69" si="718">SUM(Y68)</f>
        <v>#N/A</v>
      </c>
      <c r="Z69" s="128"/>
      <c r="AA69" s="116" t="e">
        <f t="shared" ref="AA69" si="719">SUM(AA68)</f>
        <v>#N/A</v>
      </c>
      <c r="AB69" s="128"/>
      <c r="AC69" s="116" t="e">
        <f t="shared" ref="AC69" si="720">SUM(AC68)</f>
        <v>#N/A</v>
      </c>
      <c r="AD69" s="128"/>
      <c r="AE69" s="116" t="e">
        <f t="shared" ref="AE69" si="721">SUM(AE68)</f>
        <v>#N/A</v>
      </c>
      <c r="AF69" s="128"/>
      <c r="AG69" s="116" t="e">
        <f t="shared" ref="AG69" si="722">SUM(AG68)</f>
        <v>#N/A</v>
      </c>
      <c r="AH69" s="128"/>
      <c r="AI69" s="116" t="e">
        <f t="shared" ref="AI69" si="723">SUM(AI68)</f>
        <v>#N/A</v>
      </c>
      <c r="AJ69" s="128"/>
      <c r="AK69" s="116" t="e">
        <f t="shared" ref="AK69" si="724">SUM(AK68)</f>
        <v>#N/A</v>
      </c>
      <c r="AL69" s="128"/>
      <c r="AM69" s="116" t="e">
        <f t="shared" ref="AM69" si="725">SUM(AM68)</f>
        <v>#N/A</v>
      </c>
      <c r="AN69" s="128"/>
      <c r="AO69" s="116" t="e">
        <f t="shared" ref="AO69" si="726">SUM(AO68)</f>
        <v>#N/A</v>
      </c>
      <c r="AP69" s="128"/>
      <c r="AQ69" s="116" t="e">
        <f t="shared" ref="AQ69" si="727">SUM(AQ68)</f>
        <v>#N/A</v>
      </c>
      <c r="AR69" s="128"/>
      <c r="AS69" s="116" t="e">
        <f t="shared" ref="AS69" si="728">SUM(AS68)</f>
        <v>#N/A</v>
      </c>
      <c r="AT69" s="121">
        <f t="array" ref="AT69">SUM(IF(ISNUMBER(B69:AS69),B69:AS69))</f>
        <v>0</v>
      </c>
      <c r="AU69" s="51">
        <f t="shared" ref="AU69:AU97" si="729">A69</f>
        <v>0</v>
      </c>
    </row>
    <row r="70" spans="1:47" s="52" customFormat="1" x14ac:dyDescent="0.3">
      <c r="A70" s="134" t="s">
        <v>77</v>
      </c>
      <c r="B70" s="130"/>
      <c r="C70" s="118" t="e">
        <f>INDEX('Base de données'!$C$2:$C$52,IFERROR(MATCH(B70,'Base de données'!$B$2:$B$52,0),MATCH(B70,'Base de données'!$B$2:$B$52,1)))</f>
        <v>#N/A</v>
      </c>
      <c r="D70" s="130"/>
      <c r="E70" s="118" t="e">
        <f>INDEX('Base de données'!$E$2:$E$52,IFERROR(MATCH($D$2,'Base de données'!$D$2:$D$52,0),MATCH(D70,'Base de données'!$D$2:$D$52,1)))</f>
        <v>#N/A</v>
      </c>
      <c r="F70" s="130"/>
      <c r="G70" s="118" t="e">
        <f>INDEX('Base de données'!$G$2:$G$52,IFERROR(MATCH(F70,'Base de données'!$F$2:$F$52,0),MATCH(F70,'Base de données'!$F$2:$F$52,1)))</f>
        <v>#N/A</v>
      </c>
      <c r="H70" s="130"/>
      <c r="I70" s="118" t="e">
        <f>INDEX('Base de données'!$I$2:$I$52,IFERROR(MATCH(H70,'Base de données'!$H$2:$H$52,0),MATCH(H70,'Base de données'!$H$2:$H$52,1)))</f>
        <v>#N/A</v>
      </c>
      <c r="J70" s="130"/>
      <c r="K70" s="118" t="e">
        <f>INDEX('Base de données'!$K$2:$K$52,IFERROR(MATCH(J70,'Base de données'!$J$2:$J$52,0),MATCH(J70,'Base de données'!$J$2:$J$52,1)))</f>
        <v>#N/A</v>
      </c>
      <c r="L70" s="128"/>
      <c r="M70" s="118" t="e">
        <f>INDEX('Base de données'!$M$2:$M$52,IFERROR(MATCH(L70,'Base de données'!$L$2:$L$52,0),MATCH(L70,'Base de données'!$L$2:$L$52,1)))</f>
        <v>#N/A</v>
      </c>
      <c r="N70" s="128"/>
      <c r="O70" s="118" t="e">
        <f>INDEX('Base de données'!$O$2:$O$52,IFERROR(MATCH(N70,'Base de données'!$N$2:$N$52,0),MATCH(N70,'Base de données'!$N$2:$N$52,1)))</f>
        <v>#N/A</v>
      </c>
      <c r="P70" s="130"/>
      <c r="Q70" s="118" t="e">
        <f>INDEX('Base de données'!$Q$2:$Q$52,IFERROR(MATCH(P70,'Base de données'!$P$2:$P$52,0),MATCH(P70,'Base de données'!$P$2:$P$52,1)))</f>
        <v>#N/A</v>
      </c>
      <c r="R70" s="130"/>
      <c r="S70" s="118" t="e">
        <f>INDEX('Base de données'!$S$2:$S$52,IFERROR(MATCH(R70,'Base de données'!$R$2:$R$52,0),MATCH(R70,'Base de données'!$R$2:$R$52,1)))</f>
        <v>#N/A</v>
      </c>
      <c r="T70" s="130"/>
      <c r="U70" s="118" t="e">
        <f>INDEX('Base de données'!$U$2:$U$52,IFERROR(MATCH(T70,'Base de données'!$T$2:$T$52,0),MATCH(T70,'Base de données'!$T$2:$T$52,1)))</f>
        <v>#N/A</v>
      </c>
      <c r="V70" s="130"/>
      <c r="W70" s="118" t="e">
        <f>INDEX('Base de données'!$W$2:$W$52,IFERROR(MATCH(V70,'Base de données'!$V$2:$V$52,0),MATCH(V70,'Base de données'!$V$2:$V$52,1)))</f>
        <v>#N/A</v>
      </c>
      <c r="X70" s="130"/>
      <c r="Y70" s="118" t="e">
        <f>INDEX('Base de données'!$Y$2:$Y$52,IFERROR(MATCH(X70,'Base de données'!$X$2:$X$52,0),MATCH(X70,'Base de données'!$X$2:$X$52,1)))</f>
        <v>#N/A</v>
      </c>
      <c r="Z70" s="130"/>
      <c r="AA70" s="118" t="e">
        <f>INDEX('Base de données'!$AA$2:$AA$52,IFERROR(MATCH(Z70,'Base de données'!$Z$2:$Z$52,0),MATCH(Z70,'Base de données'!$Z$2:$Z$52,1)))</f>
        <v>#N/A</v>
      </c>
      <c r="AB70" s="130"/>
      <c r="AC70" s="118" t="e">
        <f>INDEX('Base de données'!$AC$2:$AC$52,IFERROR(MATCH(AB70,'Base de données'!$AB$2:$AB$52,0),MATCH(AB70,'Base de données'!$AB$2:$AB$52,1)))</f>
        <v>#N/A</v>
      </c>
      <c r="AD70" s="130"/>
      <c r="AE70" s="118" t="e">
        <f>INDEX('Base de données'!$AE$2:$AE$52,IFERROR(MATCH(AD70,'Base de données'!$AD$2:$AD$52,0),MATCH(AD70,'Base de données'!$AD$2:$AD$52,1)))</f>
        <v>#N/A</v>
      </c>
      <c r="AF70" s="130"/>
      <c r="AG70" s="118" t="e">
        <f>INDEX('Base de données'!$AG$2:$AG$52,IFERROR(MATCH(AF70,'Base de données'!$AF$2:$AF$52,0),MATCH(AF70,'Base de données'!$AF$2:$AF$52,1)))</f>
        <v>#N/A</v>
      </c>
      <c r="AH70" s="130"/>
      <c r="AI70" s="118" t="e">
        <f>INDEX('Base de données'!$AI$2:$AI$52,IFERROR(MATCH(AH70,'Base de données'!$AH$2:$AH$52,0),MATCH(AH70,'Base de données'!$AH$2:$AH$52,1)))</f>
        <v>#N/A</v>
      </c>
      <c r="AJ70" s="130"/>
      <c r="AK70" s="118" t="e">
        <f>INDEX('Base de données'!$AK$2:$AK$52,IFERROR(MATCH(AJ70,'Base de données'!$AJ$2:$AJ$52,0),MATCH(AJ70,'Base de données'!$AJ$2:$AJ$52,1)))</f>
        <v>#N/A</v>
      </c>
      <c r="AL70" s="130"/>
      <c r="AM70" s="118" t="e">
        <f>INDEX('Base de données'!AM36:AM86,IFERROR(MATCH(AL70,'Base de données'!AL36:AL86,0),MATCH(AL70,'Base de données'!AL36:AL86,1)))</f>
        <v>#N/A</v>
      </c>
      <c r="AN70" s="130"/>
      <c r="AO70" s="118" t="e">
        <f>INDEX('Base de données'!$AO$2:$AO$52,IFERROR(MATCH(AN70,'Base de données'!$AN$2:$AN$52,0),MATCH(AN70,'Base de données'!$AN$2:$AN$52,1)))</f>
        <v>#N/A</v>
      </c>
      <c r="AP70" s="130"/>
      <c r="AQ70" s="118" t="e">
        <f>INDEX('Base de données'!$AQ$2:$AQ$52,IFERROR(MATCH(AP70,'Base de données'!$AP$2:$AP$52,0),MATCH(AP70,'Base de données'!$AP$2:$AP$52,1)))</f>
        <v>#N/A</v>
      </c>
      <c r="AR70" s="130"/>
      <c r="AS70" s="118" t="e">
        <f>INDEX('Base de données'!$AS$2:$AS$52,IFERROR(MATCH(AR70,'Base de données'!$AR$2:$AR$52,0),MATCH(AR70,'Base de données'!$AR$2:$AR$52,1)))</f>
        <v>#N/A</v>
      </c>
      <c r="AT70" s="121">
        <f>AT71</f>
        <v>0</v>
      </c>
      <c r="AU70" s="134" t="str">
        <f t="shared" si="729"/>
        <v>II</v>
      </c>
    </row>
    <row r="71" spans="1:47" s="52" customFormat="1" hidden="1" x14ac:dyDescent="0.3">
      <c r="A71" s="50"/>
      <c r="B71" s="128"/>
      <c r="C71" s="116" t="e">
        <f t="shared" ref="C71" si="730">SUM(C70)</f>
        <v>#N/A</v>
      </c>
      <c r="D71" s="128"/>
      <c r="E71" s="116" t="e">
        <f t="shared" ref="E71" si="731">SUM(E70)</f>
        <v>#N/A</v>
      </c>
      <c r="F71" s="128"/>
      <c r="G71" s="116" t="e">
        <f t="shared" ref="G71" si="732">SUM(G70)</f>
        <v>#N/A</v>
      </c>
      <c r="H71" s="128"/>
      <c r="I71" s="116" t="e">
        <f t="shared" ref="I71" si="733">SUM(I70)</f>
        <v>#N/A</v>
      </c>
      <c r="J71" s="128"/>
      <c r="K71" s="116" t="e">
        <f t="shared" ref="K71" si="734">SUM(K70)</f>
        <v>#N/A</v>
      </c>
      <c r="L71" s="128"/>
      <c r="M71" s="116" t="e">
        <f t="shared" ref="M71" si="735">SUM(M70)</f>
        <v>#N/A</v>
      </c>
      <c r="N71" s="128"/>
      <c r="O71" s="116" t="e">
        <f t="shared" ref="O71" si="736">SUM(O70)</f>
        <v>#N/A</v>
      </c>
      <c r="P71" s="128"/>
      <c r="Q71" s="116" t="e">
        <f t="shared" ref="Q71" si="737">SUM(Q70)</f>
        <v>#N/A</v>
      </c>
      <c r="R71" s="128"/>
      <c r="S71" s="116" t="e">
        <f t="shared" ref="S71" si="738">SUM(S70)</f>
        <v>#N/A</v>
      </c>
      <c r="T71" s="128"/>
      <c r="U71" s="116" t="e">
        <f t="shared" ref="U71" si="739">SUM(U70)</f>
        <v>#N/A</v>
      </c>
      <c r="V71" s="128"/>
      <c r="W71" s="116" t="e">
        <f t="shared" ref="W71" si="740">SUM(W70)</f>
        <v>#N/A</v>
      </c>
      <c r="X71" s="128"/>
      <c r="Y71" s="116" t="e">
        <f t="shared" ref="Y71" si="741">SUM(Y70)</f>
        <v>#N/A</v>
      </c>
      <c r="Z71" s="128"/>
      <c r="AA71" s="116" t="e">
        <f t="shared" ref="AA71" si="742">SUM(AA70)</f>
        <v>#N/A</v>
      </c>
      <c r="AB71" s="128"/>
      <c r="AC71" s="116" t="e">
        <f t="shared" ref="AC71" si="743">SUM(AC70)</f>
        <v>#N/A</v>
      </c>
      <c r="AD71" s="128"/>
      <c r="AE71" s="116" t="e">
        <f t="shared" ref="AE71" si="744">SUM(AE70)</f>
        <v>#N/A</v>
      </c>
      <c r="AF71" s="128"/>
      <c r="AG71" s="116" t="e">
        <f t="shared" ref="AG71" si="745">SUM(AG70)</f>
        <v>#N/A</v>
      </c>
      <c r="AH71" s="128"/>
      <c r="AI71" s="116" t="e">
        <f t="shared" ref="AI71" si="746">SUM(AI70)</f>
        <v>#N/A</v>
      </c>
      <c r="AJ71" s="128"/>
      <c r="AK71" s="116" t="e">
        <f t="shared" ref="AK71" si="747">SUM(AK70)</f>
        <v>#N/A</v>
      </c>
      <c r="AL71" s="128"/>
      <c r="AM71" s="116" t="e">
        <f t="shared" ref="AM71" si="748">SUM(AM70)</f>
        <v>#N/A</v>
      </c>
      <c r="AN71" s="128"/>
      <c r="AO71" s="116" t="e">
        <f t="shared" ref="AO71" si="749">SUM(AO70)</f>
        <v>#N/A</v>
      </c>
      <c r="AP71" s="128"/>
      <c r="AQ71" s="116" t="e">
        <f t="shared" ref="AQ71" si="750">SUM(AQ70)</f>
        <v>#N/A</v>
      </c>
      <c r="AR71" s="128"/>
      <c r="AS71" s="116" t="e">
        <f t="shared" ref="AS71" si="751">SUM(AS70)</f>
        <v>#N/A</v>
      </c>
      <c r="AT71" s="121">
        <f t="array" ref="AT71">SUM(IF(ISNUMBER(B71:AS71),B71:AS71))</f>
        <v>0</v>
      </c>
      <c r="AU71" s="51">
        <f t="shared" si="729"/>
        <v>0</v>
      </c>
    </row>
    <row r="72" spans="1:47" s="52" customFormat="1" x14ac:dyDescent="0.3">
      <c r="A72" s="51" t="s">
        <v>78</v>
      </c>
      <c r="B72" s="129"/>
      <c r="C72" s="117" t="e">
        <f>INDEX('Base de données'!$C$2:$C$52,IFERROR(MATCH(B72,'Base de données'!$B$2:$B$52,0),MATCH(B72,'Base de données'!$B$2:$B$52,1)))</f>
        <v>#N/A</v>
      </c>
      <c r="D72" s="129"/>
      <c r="E72" s="117" t="e">
        <f>INDEX('Base de données'!$E$2:$E$52,IFERROR(MATCH($D$2,'Base de données'!$D$2:$D$52,0),MATCH(D72,'Base de données'!$D$2:$D$52,1)))</f>
        <v>#N/A</v>
      </c>
      <c r="F72" s="129"/>
      <c r="G72" s="117" t="e">
        <f>INDEX('Base de données'!$G$2:$G$52,IFERROR(MATCH(F72,'Base de données'!$F$2:$F$52,0),MATCH(F72,'Base de données'!$F$2:$F$52,1)))</f>
        <v>#N/A</v>
      </c>
      <c r="H72" s="129"/>
      <c r="I72" s="117" t="e">
        <f>INDEX('Base de données'!$I$2:$I$52,IFERROR(MATCH(H72,'Base de données'!$H$2:$H$52,0),MATCH(H72,'Base de données'!$H$2:$H$52,1)))</f>
        <v>#N/A</v>
      </c>
      <c r="J72" s="129"/>
      <c r="K72" s="117" t="e">
        <f>INDEX('Base de données'!$K$2:$K$52,IFERROR(MATCH(J72,'Base de données'!$J$2:$J$52,0),MATCH(J72,'Base de données'!$J$2:$J$52,1)))</f>
        <v>#N/A</v>
      </c>
      <c r="L72" s="129"/>
      <c r="M72" s="117" t="e">
        <f>INDEX('Base de données'!$M$2:$M$52,IFERROR(MATCH(L72,'Base de données'!$L$2:$L$52,0),MATCH(L72,'Base de données'!$L$2:$L$52,1)))</f>
        <v>#N/A</v>
      </c>
      <c r="N72" s="129"/>
      <c r="O72" s="117" t="e">
        <f>INDEX('Base de données'!$O$2:$O$52,IFERROR(MATCH(N72,'Base de données'!$N$2:$N$52,0),MATCH(N72,'Base de données'!$N$2:$N$52,1)))</f>
        <v>#N/A</v>
      </c>
      <c r="P72" s="129"/>
      <c r="Q72" s="117" t="e">
        <f>INDEX('Base de données'!$Q$2:$Q$52,IFERROR(MATCH(P72,'Base de données'!$P$2:$P$52,0),MATCH(P72,'Base de données'!$P$2:$P$52,1)))</f>
        <v>#N/A</v>
      </c>
      <c r="R72" s="129"/>
      <c r="S72" s="117" t="e">
        <f>INDEX('Base de données'!$S$2:$S$52,IFERROR(MATCH(R72,'Base de données'!$R$2:$R$52,0),MATCH(R72,'Base de données'!$R$2:$R$52,1)))</f>
        <v>#N/A</v>
      </c>
      <c r="T72" s="129"/>
      <c r="U72" s="117" t="e">
        <f>INDEX('Base de données'!$U$2:$U$52,IFERROR(MATCH(T72,'Base de données'!$T$2:$T$52,0),MATCH(T72,'Base de données'!$T$2:$T$52,1)))</f>
        <v>#N/A</v>
      </c>
      <c r="V72" s="129"/>
      <c r="W72" s="117" t="e">
        <f>INDEX('Base de données'!$W$2:$W$52,IFERROR(MATCH(V72,'Base de données'!$V$2:$V$52,0),MATCH(V72,'Base de données'!$V$2:$V$52,1)))</f>
        <v>#N/A</v>
      </c>
      <c r="X72" s="129"/>
      <c r="Y72" s="117" t="e">
        <f>INDEX('Base de données'!$Y$2:$Y$52,IFERROR(MATCH(X72,'Base de données'!$X$2:$X$52,0),MATCH(X72,'Base de données'!$X$2:$X$52,1)))</f>
        <v>#N/A</v>
      </c>
      <c r="Z72" s="129"/>
      <c r="AA72" s="117" t="e">
        <f>INDEX('Base de données'!$AA$2:$AA$52,IFERROR(MATCH(Z72,'Base de données'!$Z$2:$Z$52,0),MATCH(Z72,'Base de données'!$Z$2:$Z$52,1)))</f>
        <v>#N/A</v>
      </c>
      <c r="AB72" s="129"/>
      <c r="AC72" s="117" t="e">
        <f>INDEX('Base de données'!$AC$2:$AC$52,IFERROR(MATCH(AB72,'Base de données'!$AB$2:$AB$52,0),MATCH(AB72,'Base de données'!$AB$2:$AB$52,1)))</f>
        <v>#N/A</v>
      </c>
      <c r="AD72" s="129"/>
      <c r="AE72" s="117" t="e">
        <f>INDEX('Base de données'!$AE$2:$AE$52,IFERROR(MATCH(AD72,'Base de données'!$AD$2:$AD$52,0),MATCH(AD72,'Base de données'!$AD$2:$AD$52,1)))</f>
        <v>#N/A</v>
      </c>
      <c r="AF72" s="129"/>
      <c r="AG72" s="117" t="e">
        <f>INDEX('Base de données'!$AG$2:$AG$52,IFERROR(MATCH(AF72,'Base de données'!$AF$2:$AF$52,0),MATCH(AF72,'Base de données'!$AF$2:$AF$52,1)))</f>
        <v>#N/A</v>
      </c>
      <c r="AH72" s="129"/>
      <c r="AI72" s="117" t="e">
        <f>INDEX('Base de données'!$AI$2:$AI$52,IFERROR(MATCH(AH72,'Base de données'!$AH$2:$AH$52,0),MATCH(AH72,'Base de données'!$AH$2:$AH$52,1)))</f>
        <v>#N/A</v>
      </c>
      <c r="AJ72" s="129"/>
      <c r="AK72" s="117" t="e">
        <f>INDEX('Base de données'!$AK$2:$AK$52,IFERROR(MATCH(AJ72,'Base de données'!$AJ$2:$AJ$52,0),MATCH(AJ72,'Base de données'!$AJ$2:$AJ$52,1)))</f>
        <v>#N/A</v>
      </c>
      <c r="AL72" s="129"/>
      <c r="AM72" s="117" t="e">
        <f>INDEX('Base de données'!AM37:AM87,IFERROR(MATCH(AL72,'Base de données'!AL37:AL87,0),MATCH(AL72,'Base de données'!AL37:AL87,1)))</f>
        <v>#N/A</v>
      </c>
      <c r="AN72" s="129"/>
      <c r="AO72" s="117" t="e">
        <f>INDEX('Base de données'!$AO$2:$AO$52,IFERROR(MATCH(AN72,'Base de données'!$AN$2:$AN$52,0),MATCH(AN72,'Base de données'!$AN$2:$AN$52,1)))</f>
        <v>#N/A</v>
      </c>
      <c r="AP72" s="129"/>
      <c r="AQ72" s="117" t="e">
        <f>INDEX('Base de données'!$AQ$2:$AQ$52,IFERROR(MATCH(AP72,'Base de données'!$AP$2:$AP$52,0),MATCH(AP72,'Base de données'!$AP$2:$AP$52,1)))</f>
        <v>#N/A</v>
      </c>
      <c r="AR72" s="129">
        <v>29.52</v>
      </c>
      <c r="AS72" s="117">
        <f>INDEX('Base de données'!$AS$2:$AS$52,IFERROR(MATCH(AR72,'Base de données'!$AR$2:$AR$52,0),MATCH(AR72,'Base de données'!$AR$2:$AR$52,1)))</f>
        <v>39</v>
      </c>
      <c r="AT72" s="122">
        <f>AT73</f>
        <v>39</v>
      </c>
      <c r="AU72" s="51" t="str">
        <f t="shared" si="729"/>
        <v>JJ</v>
      </c>
    </row>
    <row r="73" spans="1:47" s="52" customFormat="1" hidden="1" x14ac:dyDescent="0.3">
      <c r="A73" s="50"/>
      <c r="B73" s="128"/>
      <c r="C73" s="116" t="e">
        <f t="shared" ref="C73" si="752">SUM(C72)</f>
        <v>#N/A</v>
      </c>
      <c r="D73" s="128"/>
      <c r="E73" s="116" t="e">
        <f t="shared" ref="E73" si="753">SUM(E72)</f>
        <v>#N/A</v>
      </c>
      <c r="F73" s="128"/>
      <c r="G73" s="116" t="e">
        <f t="shared" ref="G73" si="754">SUM(G72)</f>
        <v>#N/A</v>
      </c>
      <c r="H73" s="128"/>
      <c r="I73" s="116" t="e">
        <f t="shared" ref="I73" si="755">SUM(I72)</f>
        <v>#N/A</v>
      </c>
      <c r="J73" s="128"/>
      <c r="K73" s="116" t="e">
        <f t="shared" ref="K73" si="756">SUM(K72)</f>
        <v>#N/A</v>
      </c>
      <c r="L73" s="128"/>
      <c r="M73" s="116" t="e">
        <f t="shared" ref="M73" si="757">SUM(M72)</f>
        <v>#N/A</v>
      </c>
      <c r="N73" s="128"/>
      <c r="O73" s="116" t="e">
        <f t="shared" ref="O73" si="758">SUM(O72)</f>
        <v>#N/A</v>
      </c>
      <c r="P73" s="128"/>
      <c r="Q73" s="116" t="e">
        <f t="shared" ref="Q73" si="759">SUM(Q72)</f>
        <v>#N/A</v>
      </c>
      <c r="R73" s="128"/>
      <c r="S73" s="116" t="e">
        <f t="shared" ref="S73" si="760">SUM(S72)</f>
        <v>#N/A</v>
      </c>
      <c r="T73" s="128"/>
      <c r="U73" s="116" t="e">
        <f t="shared" ref="U73" si="761">SUM(U72)</f>
        <v>#N/A</v>
      </c>
      <c r="V73" s="128"/>
      <c r="W73" s="116" t="e">
        <f t="shared" ref="W73" si="762">SUM(W72)</f>
        <v>#N/A</v>
      </c>
      <c r="X73" s="128"/>
      <c r="Y73" s="116" t="e">
        <f t="shared" ref="Y73" si="763">SUM(Y72)</f>
        <v>#N/A</v>
      </c>
      <c r="Z73" s="128"/>
      <c r="AA73" s="116" t="e">
        <f t="shared" ref="AA73" si="764">SUM(AA72)</f>
        <v>#N/A</v>
      </c>
      <c r="AB73" s="128"/>
      <c r="AC73" s="116" t="e">
        <f t="shared" ref="AC73" si="765">SUM(AC72)</f>
        <v>#N/A</v>
      </c>
      <c r="AD73" s="128"/>
      <c r="AE73" s="116" t="e">
        <f t="shared" ref="AE73" si="766">SUM(AE72)</f>
        <v>#N/A</v>
      </c>
      <c r="AF73" s="128"/>
      <c r="AG73" s="116" t="e">
        <f t="shared" ref="AG73" si="767">SUM(AG72)</f>
        <v>#N/A</v>
      </c>
      <c r="AH73" s="128"/>
      <c r="AI73" s="116" t="e">
        <f t="shared" ref="AI73" si="768">SUM(AI72)</f>
        <v>#N/A</v>
      </c>
      <c r="AJ73" s="128"/>
      <c r="AK73" s="116" t="e">
        <f t="shared" ref="AK73" si="769">SUM(AK72)</f>
        <v>#N/A</v>
      </c>
      <c r="AL73" s="128"/>
      <c r="AM73" s="116" t="e">
        <f t="shared" ref="AM73" si="770">SUM(AM72)</f>
        <v>#N/A</v>
      </c>
      <c r="AN73" s="128"/>
      <c r="AO73" s="116" t="e">
        <f t="shared" ref="AO73" si="771">SUM(AO72)</f>
        <v>#N/A</v>
      </c>
      <c r="AP73" s="128"/>
      <c r="AQ73" s="116" t="e">
        <f t="shared" ref="AQ73" si="772">SUM(AQ72)</f>
        <v>#N/A</v>
      </c>
      <c r="AR73" s="128"/>
      <c r="AS73" s="116">
        <f t="shared" ref="AS73" si="773">SUM(AS72)</f>
        <v>39</v>
      </c>
      <c r="AT73" s="121">
        <f t="array" ref="AT73">SUM(IF(ISNUMBER(B73:AS73),B73:AS73))</f>
        <v>39</v>
      </c>
      <c r="AU73" s="51">
        <f t="shared" si="729"/>
        <v>0</v>
      </c>
    </row>
    <row r="74" spans="1:47" s="52" customFormat="1" x14ac:dyDescent="0.3">
      <c r="A74" s="135" t="s">
        <v>79</v>
      </c>
      <c r="B74" s="130">
        <v>7.86</v>
      </c>
      <c r="C74" s="118">
        <f>INDEX('Base de données'!$C$2:$C$52,IFERROR(MATCH(B74,'Base de données'!$B$2:$B$52,0),MATCH(B74,'Base de données'!$B$2:$B$52,1)))</f>
        <v>21</v>
      </c>
      <c r="D74" s="130"/>
      <c r="E74" s="118" t="e">
        <f>INDEX('Base de données'!$E$2:$E$52,IFERROR(MATCH($D$2,'Base de données'!$D$2:$D$52,0),MATCH(D74,'Base de données'!$D$2:$D$52,1)))</f>
        <v>#N/A</v>
      </c>
      <c r="F74" s="130"/>
      <c r="G74" s="118" t="e">
        <f>INDEX('Base de données'!$G$2:$G$52,IFERROR(MATCH(F74,'Base de données'!$F$2:$F$52,0),MATCH(F74,'Base de données'!$F$2:$F$52,1)))</f>
        <v>#N/A</v>
      </c>
      <c r="H74" s="130"/>
      <c r="I74" s="118" t="e">
        <f>INDEX('Base de données'!$I$2:$I$52,IFERROR(MATCH(H74,'Base de données'!$H$2:$H$52,0),MATCH(H74,'Base de données'!$H$2:$H$52,1)))</f>
        <v>#N/A</v>
      </c>
      <c r="J74" s="130"/>
      <c r="K74" s="118" t="e">
        <f>INDEX('Base de données'!$K$2:$K$52,IFERROR(MATCH(J74,'Base de données'!$J$2:$J$52,0),MATCH(J74,'Base de données'!$J$2:$J$52,1)))</f>
        <v>#N/A</v>
      </c>
      <c r="L74" s="128"/>
      <c r="M74" s="118" t="e">
        <f>INDEX('Base de données'!$M$2:$M$52,IFERROR(MATCH(L74,'Base de données'!$L$2:$L$52,0),MATCH(L74,'Base de données'!$L$2:$L$52,1)))</f>
        <v>#N/A</v>
      </c>
      <c r="N74" s="128"/>
      <c r="O74" s="118" t="e">
        <f>INDEX('Base de données'!$O$2:$O$52,IFERROR(MATCH(N74,'Base de données'!$N$2:$N$52,0),MATCH(N74,'Base de données'!$N$2:$N$52,1)))</f>
        <v>#N/A</v>
      </c>
      <c r="P74" s="130"/>
      <c r="Q74" s="118" t="e">
        <f>INDEX('Base de données'!$Q$2:$Q$52,IFERROR(MATCH(P74,'Base de données'!$P$2:$P$52,0),MATCH(P74,'Base de données'!$P$2:$P$52,1)))</f>
        <v>#N/A</v>
      </c>
      <c r="R74" s="130"/>
      <c r="S74" s="118" t="e">
        <f>INDEX('Base de données'!$S$2:$S$52,IFERROR(MATCH(R74,'Base de données'!$R$2:$R$52,0),MATCH(R74,'Base de données'!$R$2:$R$52,1)))</f>
        <v>#N/A</v>
      </c>
      <c r="T74" s="130"/>
      <c r="U74" s="118" t="e">
        <f>INDEX('Base de données'!$U$2:$U$52,IFERROR(MATCH(T74,'Base de données'!$T$2:$T$52,0),MATCH(T74,'Base de données'!$T$2:$T$52,1)))</f>
        <v>#N/A</v>
      </c>
      <c r="V74" s="130"/>
      <c r="W74" s="118" t="e">
        <f>INDEX('Base de données'!$W$2:$W$52,IFERROR(MATCH(V74,'Base de données'!$V$2:$V$52,0),MATCH(V74,'Base de données'!$V$2:$V$52,1)))</f>
        <v>#N/A</v>
      </c>
      <c r="X74" s="130"/>
      <c r="Y74" s="118" t="e">
        <f>INDEX('Base de données'!$Y$2:$Y$52,IFERROR(MATCH(X74,'Base de données'!$X$2:$X$52,0),MATCH(X74,'Base de données'!$X$2:$X$52,1)))</f>
        <v>#N/A</v>
      </c>
      <c r="Z74" s="130"/>
      <c r="AA74" s="118" t="e">
        <f>INDEX('Base de données'!$AA$2:$AA$52,IFERROR(MATCH(Z74,'Base de données'!$Z$2:$Z$52,0),MATCH(Z74,'Base de données'!$Z$2:$Z$52,1)))</f>
        <v>#N/A</v>
      </c>
      <c r="AB74" s="130"/>
      <c r="AC74" s="118" t="e">
        <f>INDEX('Base de données'!$AC$2:$AC$52,IFERROR(MATCH(AB74,'Base de données'!$AB$2:$AB$52,0),MATCH(AB74,'Base de données'!$AB$2:$AB$52,1)))</f>
        <v>#N/A</v>
      </c>
      <c r="AD74" s="130"/>
      <c r="AE74" s="118" t="e">
        <f>INDEX('Base de données'!$AE$2:$AE$52,IFERROR(MATCH(AD74,'Base de données'!$AD$2:$AD$52,0),MATCH(AD74,'Base de données'!$AD$2:$AD$52,1)))</f>
        <v>#N/A</v>
      </c>
      <c r="AF74" s="130"/>
      <c r="AG74" s="118" t="e">
        <f>INDEX('Base de données'!$AG$2:$AG$52,IFERROR(MATCH(AF74,'Base de données'!$AF$2:$AF$52,0),MATCH(AF74,'Base de données'!$AF$2:$AF$52,1)))</f>
        <v>#N/A</v>
      </c>
      <c r="AH74" s="130"/>
      <c r="AI74" s="118" t="e">
        <f>INDEX('Base de données'!$AI$2:$AI$52,IFERROR(MATCH(AH74,'Base de données'!$AH$2:$AH$52,0),MATCH(AH74,'Base de données'!$AH$2:$AH$52,1)))</f>
        <v>#N/A</v>
      </c>
      <c r="AJ74" s="130"/>
      <c r="AK74" s="118" t="e">
        <f>INDEX('Base de données'!$AK$2:$AK$52,IFERROR(MATCH(AJ74,'Base de données'!$AJ$2:$AJ$52,0),MATCH(AJ74,'Base de données'!$AJ$2:$AJ$52,1)))</f>
        <v>#N/A</v>
      </c>
      <c r="AL74" s="130"/>
      <c r="AM74" s="118" t="e">
        <f>INDEX('Base de données'!AM38:AM88,IFERROR(MATCH(AL74,'Base de données'!AL38:AL88,0),MATCH(AL74,'Base de données'!AL38:AL88,1)))</f>
        <v>#N/A</v>
      </c>
      <c r="AN74" s="130"/>
      <c r="AO74" s="118" t="e">
        <f>INDEX('Base de données'!$AO$2:$AO$52,IFERROR(MATCH(AN74,'Base de données'!$AN$2:$AN$52,0),MATCH(AN74,'Base de données'!$AN$2:$AN$52,1)))</f>
        <v>#N/A</v>
      </c>
      <c r="AP74" s="130"/>
      <c r="AQ74" s="118" t="e">
        <f>INDEX('Base de données'!$AQ$2:$AQ$52,IFERROR(MATCH(AP74,'Base de données'!$AP$2:$AP$52,0),MATCH(AP74,'Base de données'!$AP$2:$AP$52,1)))</f>
        <v>#N/A</v>
      </c>
      <c r="AR74" s="130"/>
      <c r="AS74" s="118" t="e">
        <f>INDEX('Base de données'!$AS$2:$AS$52,IFERROR(MATCH(AR74,'Base de données'!$AR$2:$AR$52,0),MATCH(AR74,'Base de données'!$AR$2:$AR$52,1)))</f>
        <v>#N/A</v>
      </c>
      <c r="AT74" s="121">
        <f>AT75</f>
        <v>21</v>
      </c>
      <c r="AU74" s="134" t="str">
        <f t="shared" si="729"/>
        <v>KK</v>
      </c>
    </row>
    <row r="75" spans="1:47" s="52" customFormat="1" hidden="1" x14ac:dyDescent="0.3">
      <c r="A75" s="49"/>
      <c r="B75" s="128"/>
      <c r="C75" s="116">
        <f t="shared" ref="C75" si="774">SUM(C74)</f>
        <v>21</v>
      </c>
      <c r="D75" s="128"/>
      <c r="E75" s="116" t="e">
        <f t="shared" ref="E75" si="775">SUM(E74)</f>
        <v>#N/A</v>
      </c>
      <c r="F75" s="128"/>
      <c r="G75" s="116" t="e">
        <f t="shared" ref="G75" si="776">SUM(G74)</f>
        <v>#N/A</v>
      </c>
      <c r="H75" s="128"/>
      <c r="I75" s="116" t="e">
        <f t="shared" ref="I75" si="777">SUM(I74)</f>
        <v>#N/A</v>
      </c>
      <c r="J75" s="128"/>
      <c r="K75" s="116" t="e">
        <f t="shared" ref="K75" si="778">SUM(K74)</f>
        <v>#N/A</v>
      </c>
      <c r="L75" s="128"/>
      <c r="M75" s="116" t="e">
        <f t="shared" ref="M75" si="779">SUM(M74)</f>
        <v>#N/A</v>
      </c>
      <c r="N75" s="128"/>
      <c r="O75" s="116" t="e">
        <f t="shared" ref="O75" si="780">SUM(O74)</f>
        <v>#N/A</v>
      </c>
      <c r="P75" s="128"/>
      <c r="Q75" s="116" t="e">
        <f t="shared" ref="Q75" si="781">SUM(Q74)</f>
        <v>#N/A</v>
      </c>
      <c r="R75" s="128"/>
      <c r="S75" s="116" t="e">
        <f t="shared" ref="S75" si="782">SUM(S74)</f>
        <v>#N/A</v>
      </c>
      <c r="T75" s="128"/>
      <c r="U75" s="116" t="e">
        <f t="shared" ref="U75" si="783">SUM(U74)</f>
        <v>#N/A</v>
      </c>
      <c r="V75" s="128"/>
      <c r="W75" s="116" t="e">
        <f t="shared" ref="W75" si="784">SUM(W74)</f>
        <v>#N/A</v>
      </c>
      <c r="X75" s="128"/>
      <c r="Y75" s="116" t="e">
        <f t="shared" ref="Y75" si="785">SUM(Y74)</f>
        <v>#N/A</v>
      </c>
      <c r="Z75" s="128"/>
      <c r="AA75" s="116" t="e">
        <f t="shared" ref="AA75" si="786">SUM(AA74)</f>
        <v>#N/A</v>
      </c>
      <c r="AB75" s="128"/>
      <c r="AC75" s="116" t="e">
        <f t="shared" ref="AC75" si="787">SUM(AC74)</f>
        <v>#N/A</v>
      </c>
      <c r="AD75" s="128"/>
      <c r="AE75" s="116" t="e">
        <f t="shared" ref="AE75" si="788">SUM(AE74)</f>
        <v>#N/A</v>
      </c>
      <c r="AF75" s="128"/>
      <c r="AG75" s="116" t="e">
        <f t="shared" ref="AG75" si="789">SUM(AG74)</f>
        <v>#N/A</v>
      </c>
      <c r="AH75" s="128"/>
      <c r="AI75" s="116" t="e">
        <f t="shared" ref="AI75" si="790">SUM(AI74)</f>
        <v>#N/A</v>
      </c>
      <c r="AJ75" s="128"/>
      <c r="AK75" s="116" t="e">
        <f t="shared" ref="AK75" si="791">SUM(AK74)</f>
        <v>#N/A</v>
      </c>
      <c r="AL75" s="128"/>
      <c r="AM75" s="116" t="e">
        <f t="shared" ref="AM75" si="792">SUM(AM74)</f>
        <v>#N/A</v>
      </c>
      <c r="AN75" s="128"/>
      <c r="AO75" s="116" t="e">
        <f t="shared" ref="AO75" si="793">SUM(AO74)</f>
        <v>#N/A</v>
      </c>
      <c r="AP75" s="128"/>
      <c r="AQ75" s="116" t="e">
        <f t="shared" ref="AQ75" si="794">SUM(AQ74)</f>
        <v>#N/A</v>
      </c>
      <c r="AR75" s="128"/>
      <c r="AS75" s="116" t="e">
        <f t="shared" ref="AS75" si="795">SUM(AS74)</f>
        <v>#N/A</v>
      </c>
      <c r="AT75" s="121">
        <f t="array" ref="AT75">SUM(IF(ISNUMBER(B75:AS75),B75:AS75))</f>
        <v>21</v>
      </c>
      <c r="AU75" s="51">
        <f t="shared" si="729"/>
        <v>0</v>
      </c>
    </row>
    <row r="76" spans="1:47" s="52" customFormat="1" x14ac:dyDescent="0.3">
      <c r="A76" s="51" t="s">
        <v>80</v>
      </c>
      <c r="B76" s="129">
        <v>8.65</v>
      </c>
      <c r="C76" s="117">
        <f>INDEX('Base de données'!$C$2:$C$52,IFERROR(MATCH(B76,'Base de données'!$B$2:$B$52,0),MATCH(B76,'Base de données'!$B$2:$B$52,1)))</f>
        <v>13</v>
      </c>
      <c r="D76" s="129"/>
      <c r="E76" s="117" t="e">
        <f>INDEX('Base de données'!$E$2:$E$52,IFERROR(MATCH($D$2,'Base de données'!$D$2:$D$52,0),MATCH(D76,'Base de données'!$D$2:$D$52,1)))</f>
        <v>#N/A</v>
      </c>
      <c r="F76" s="129"/>
      <c r="G76" s="117" t="e">
        <f>INDEX('Base de données'!$G$2:$G$52,IFERROR(MATCH(F76,'Base de données'!$F$2:$F$52,0),MATCH(F76,'Base de données'!$F$2:$F$52,1)))</f>
        <v>#N/A</v>
      </c>
      <c r="H76" s="129"/>
      <c r="I76" s="117" t="e">
        <f>INDEX('Base de données'!$I$2:$I$52,IFERROR(MATCH(H76,'Base de données'!$H$2:$H$52,0),MATCH(H76,'Base de données'!$H$2:$H$52,1)))</f>
        <v>#N/A</v>
      </c>
      <c r="J76" s="129"/>
      <c r="K76" s="117" t="e">
        <f>INDEX('Base de données'!$K$2:$K$52,IFERROR(MATCH(J76,'Base de données'!$J$2:$J$52,0),MATCH(J76,'Base de données'!$J$2:$J$52,1)))</f>
        <v>#N/A</v>
      </c>
      <c r="L76" s="129"/>
      <c r="M76" s="117" t="e">
        <f>INDEX('Base de données'!$M$2:$M$52,IFERROR(MATCH(L76,'Base de données'!$L$2:$L$52,0),MATCH(L76,'Base de données'!$L$2:$L$52,1)))</f>
        <v>#N/A</v>
      </c>
      <c r="N76" s="129"/>
      <c r="O76" s="117" t="e">
        <f>INDEX('Base de données'!$O$2:$O$52,IFERROR(MATCH(N76,'Base de données'!$N$2:$N$52,0),MATCH(N76,'Base de données'!$N$2:$N$52,1)))</f>
        <v>#N/A</v>
      </c>
      <c r="P76" s="129"/>
      <c r="Q76" s="117" t="e">
        <f>INDEX('Base de données'!$Q$2:$Q$52,IFERROR(MATCH(P76,'Base de données'!$P$2:$P$52,0),MATCH(P76,'Base de données'!$P$2:$P$52,1)))</f>
        <v>#N/A</v>
      </c>
      <c r="R76" s="129"/>
      <c r="S76" s="117" t="e">
        <f>INDEX('Base de données'!$S$2:$S$52,IFERROR(MATCH(R76,'Base de données'!$R$2:$R$52,0),MATCH(R76,'Base de données'!$R$2:$R$52,1)))</f>
        <v>#N/A</v>
      </c>
      <c r="T76" s="129"/>
      <c r="U76" s="117" t="e">
        <f>INDEX('Base de données'!$U$2:$U$52,IFERROR(MATCH(T76,'Base de données'!$T$2:$T$52,0),MATCH(T76,'Base de données'!$T$2:$T$52,1)))</f>
        <v>#N/A</v>
      </c>
      <c r="V76" s="129"/>
      <c r="W76" s="117" t="e">
        <f>INDEX('Base de données'!$W$2:$W$52,IFERROR(MATCH(V76,'Base de données'!$V$2:$V$52,0),MATCH(V76,'Base de données'!$V$2:$V$52,1)))</f>
        <v>#N/A</v>
      </c>
      <c r="X76" s="129"/>
      <c r="Y76" s="117" t="e">
        <f>INDEX('Base de données'!$Y$2:$Y$52,IFERROR(MATCH(X76,'Base de données'!$X$2:$X$52,0),MATCH(X76,'Base de données'!$X$2:$X$52,1)))</f>
        <v>#N/A</v>
      </c>
      <c r="Z76" s="129"/>
      <c r="AA76" s="117" t="e">
        <f>INDEX('Base de données'!$AA$2:$AA$52,IFERROR(MATCH(Z76,'Base de données'!$Z$2:$Z$52,0),MATCH(Z76,'Base de données'!$Z$2:$Z$52,1)))</f>
        <v>#N/A</v>
      </c>
      <c r="AB76" s="129"/>
      <c r="AC76" s="117" t="e">
        <f>INDEX('Base de données'!$AC$2:$AC$52,IFERROR(MATCH(AB76,'Base de données'!$AB$2:$AB$52,0),MATCH(AB76,'Base de données'!$AB$2:$AB$52,1)))</f>
        <v>#N/A</v>
      </c>
      <c r="AD76" s="129"/>
      <c r="AE76" s="117" t="e">
        <f>INDEX('Base de données'!$AE$2:$AE$52,IFERROR(MATCH(AD76,'Base de données'!$AD$2:$AD$52,0),MATCH(AD76,'Base de données'!$AD$2:$AD$52,1)))</f>
        <v>#N/A</v>
      </c>
      <c r="AF76" s="129"/>
      <c r="AG76" s="117" t="e">
        <f>INDEX('Base de données'!$AG$2:$AG$52,IFERROR(MATCH(AF76,'Base de données'!$AF$2:$AF$52,0),MATCH(AF76,'Base de données'!$AF$2:$AF$52,1)))</f>
        <v>#N/A</v>
      </c>
      <c r="AH76" s="129"/>
      <c r="AI76" s="117" t="e">
        <f>INDEX('Base de données'!$AI$2:$AI$52,IFERROR(MATCH(AH76,'Base de données'!$AH$2:$AH$52,0),MATCH(AH76,'Base de données'!$AH$2:$AH$52,1)))</f>
        <v>#N/A</v>
      </c>
      <c r="AJ76" s="129"/>
      <c r="AK76" s="117" t="e">
        <f>INDEX('Base de données'!$AK$2:$AK$52,IFERROR(MATCH(AJ76,'Base de données'!$AJ$2:$AJ$52,0),MATCH(AJ76,'Base de données'!$AJ$2:$AJ$52,1)))</f>
        <v>#N/A</v>
      </c>
      <c r="AL76" s="129"/>
      <c r="AM76" s="117" t="e">
        <f>INDEX('Base de données'!AM39:AM89,IFERROR(MATCH(AL76,'Base de données'!AL39:AL89,0),MATCH(AL76,'Base de données'!AL39:AL89,1)))</f>
        <v>#N/A</v>
      </c>
      <c r="AN76" s="129"/>
      <c r="AO76" s="117" t="e">
        <f>INDEX('Base de données'!$AO$2:$AO$52,IFERROR(MATCH(AN76,'Base de données'!$AN$2:$AN$52,0),MATCH(AN76,'Base de données'!$AN$2:$AN$52,1)))</f>
        <v>#N/A</v>
      </c>
      <c r="AP76" s="129"/>
      <c r="AQ76" s="117" t="e">
        <f>INDEX('Base de données'!$AQ$2:$AQ$52,IFERROR(MATCH(AP76,'Base de données'!$AP$2:$AP$52,0),MATCH(AP76,'Base de données'!$AP$2:$AP$52,1)))</f>
        <v>#N/A</v>
      </c>
      <c r="AR76" s="129"/>
      <c r="AS76" s="117" t="e">
        <f>INDEX('Base de données'!$AS$2:$AS$52,IFERROR(MATCH(AR76,'Base de données'!$AR$2:$AR$52,0),MATCH(AR76,'Base de données'!$AR$2:$AR$52,1)))</f>
        <v>#N/A</v>
      </c>
      <c r="AT76" s="122">
        <f>AT77</f>
        <v>13</v>
      </c>
      <c r="AU76" s="51" t="str">
        <f t="shared" si="729"/>
        <v>LL</v>
      </c>
    </row>
    <row r="77" spans="1:47" s="52" customFormat="1" hidden="1" x14ac:dyDescent="0.3">
      <c r="A77" s="50"/>
      <c r="B77" s="128"/>
      <c r="C77" s="116">
        <f t="shared" ref="C77" si="796">SUM(C76)</f>
        <v>13</v>
      </c>
      <c r="D77" s="128"/>
      <c r="E77" s="116" t="e">
        <f t="shared" ref="E77" si="797">SUM(E76)</f>
        <v>#N/A</v>
      </c>
      <c r="F77" s="128"/>
      <c r="G77" s="116" t="e">
        <f t="shared" ref="G77" si="798">SUM(G76)</f>
        <v>#N/A</v>
      </c>
      <c r="H77" s="128"/>
      <c r="I77" s="116" t="e">
        <f t="shared" ref="I77" si="799">SUM(I76)</f>
        <v>#N/A</v>
      </c>
      <c r="J77" s="128"/>
      <c r="K77" s="116" t="e">
        <f t="shared" ref="K77" si="800">SUM(K76)</f>
        <v>#N/A</v>
      </c>
      <c r="L77" s="128"/>
      <c r="M77" s="116" t="e">
        <f t="shared" ref="M77" si="801">SUM(M76)</f>
        <v>#N/A</v>
      </c>
      <c r="N77" s="128"/>
      <c r="O77" s="116" t="e">
        <f t="shared" ref="O77" si="802">SUM(O76)</f>
        <v>#N/A</v>
      </c>
      <c r="P77" s="128"/>
      <c r="Q77" s="116" t="e">
        <f t="shared" ref="Q77" si="803">SUM(Q76)</f>
        <v>#N/A</v>
      </c>
      <c r="R77" s="128"/>
      <c r="S77" s="116" t="e">
        <f t="shared" ref="S77" si="804">SUM(S76)</f>
        <v>#N/A</v>
      </c>
      <c r="T77" s="128"/>
      <c r="U77" s="116" t="e">
        <f t="shared" ref="U77" si="805">SUM(U76)</f>
        <v>#N/A</v>
      </c>
      <c r="V77" s="128"/>
      <c r="W77" s="116" t="e">
        <f t="shared" ref="W77" si="806">SUM(W76)</f>
        <v>#N/A</v>
      </c>
      <c r="X77" s="128"/>
      <c r="Y77" s="116" t="e">
        <f t="shared" ref="Y77" si="807">SUM(Y76)</f>
        <v>#N/A</v>
      </c>
      <c r="Z77" s="128"/>
      <c r="AA77" s="116" t="e">
        <f t="shared" ref="AA77" si="808">SUM(AA76)</f>
        <v>#N/A</v>
      </c>
      <c r="AB77" s="128"/>
      <c r="AC77" s="116" t="e">
        <f t="shared" ref="AC77" si="809">SUM(AC76)</f>
        <v>#N/A</v>
      </c>
      <c r="AD77" s="128"/>
      <c r="AE77" s="116" t="e">
        <f t="shared" ref="AE77" si="810">SUM(AE76)</f>
        <v>#N/A</v>
      </c>
      <c r="AF77" s="128"/>
      <c r="AG77" s="116" t="e">
        <f t="shared" ref="AG77" si="811">SUM(AG76)</f>
        <v>#N/A</v>
      </c>
      <c r="AH77" s="128"/>
      <c r="AI77" s="116" t="e">
        <f t="shared" ref="AI77" si="812">SUM(AI76)</f>
        <v>#N/A</v>
      </c>
      <c r="AJ77" s="128"/>
      <c r="AK77" s="116" t="e">
        <f t="shared" ref="AK77" si="813">SUM(AK76)</f>
        <v>#N/A</v>
      </c>
      <c r="AL77" s="128"/>
      <c r="AM77" s="116" t="e">
        <f t="shared" ref="AM77" si="814">SUM(AM76)</f>
        <v>#N/A</v>
      </c>
      <c r="AN77" s="128"/>
      <c r="AO77" s="116" t="e">
        <f t="shared" ref="AO77" si="815">SUM(AO76)</f>
        <v>#N/A</v>
      </c>
      <c r="AP77" s="128"/>
      <c r="AQ77" s="116" t="e">
        <f t="shared" ref="AQ77" si="816">SUM(AQ76)</f>
        <v>#N/A</v>
      </c>
      <c r="AR77" s="128"/>
      <c r="AS77" s="116" t="e">
        <f t="shared" ref="AS77" si="817">SUM(AS76)</f>
        <v>#N/A</v>
      </c>
      <c r="AT77" s="121">
        <f t="array" ref="AT77">SUM(IF(ISNUMBER(B77:AS77),B77:AS77))</f>
        <v>13</v>
      </c>
      <c r="AU77" s="51">
        <f t="shared" si="729"/>
        <v>0</v>
      </c>
    </row>
    <row r="78" spans="1:47" s="52" customFormat="1" x14ac:dyDescent="0.3">
      <c r="A78" s="134" t="s">
        <v>81</v>
      </c>
      <c r="B78" s="130">
        <v>9.85</v>
      </c>
      <c r="C78" s="118">
        <f>INDEX('Base de données'!$C$2:$C$52,IFERROR(MATCH(B78,'Base de données'!$B$2:$B$52,0),MATCH(B78,'Base de données'!$B$2:$B$52,1)))</f>
        <v>2</v>
      </c>
      <c r="D78" s="130"/>
      <c r="E78" s="118" t="e">
        <f>INDEX('Base de données'!$E$2:$E$52,IFERROR(MATCH($D$2,'Base de données'!$D$2:$D$52,0),MATCH(D78,'Base de données'!$D$2:$D$52,1)))</f>
        <v>#N/A</v>
      </c>
      <c r="F78" s="130"/>
      <c r="G78" s="118" t="e">
        <f>INDEX('Base de données'!$G$2:$G$52,IFERROR(MATCH(F78,'Base de données'!$F$2:$F$52,0),MATCH(F78,'Base de données'!$F$2:$F$52,1)))</f>
        <v>#N/A</v>
      </c>
      <c r="H78" s="130"/>
      <c r="I78" s="118" t="e">
        <f>INDEX('Base de données'!$I$2:$I$52,IFERROR(MATCH(H78,'Base de données'!$H$2:$H$52,0),MATCH(H78,'Base de données'!$H$2:$H$52,1)))</f>
        <v>#N/A</v>
      </c>
      <c r="J78" s="130"/>
      <c r="K78" s="118" t="e">
        <f>INDEX('Base de données'!$K$2:$K$52,IFERROR(MATCH(J78,'Base de données'!$J$2:$J$52,0),MATCH(J78,'Base de données'!$J$2:$J$52,1)))</f>
        <v>#N/A</v>
      </c>
      <c r="L78" s="128"/>
      <c r="M78" s="118" t="e">
        <f>INDEX('Base de données'!$M$2:$M$52,IFERROR(MATCH(L78,'Base de données'!$L$2:$L$52,0),MATCH(L78,'Base de données'!$L$2:$L$52,1)))</f>
        <v>#N/A</v>
      </c>
      <c r="N78" s="128"/>
      <c r="O78" s="118" t="e">
        <f>INDEX('Base de données'!$O$2:$O$52,IFERROR(MATCH(N78,'Base de données'!$N$2:$N$52,0),MATCH(N78,'Base de données'!$N$2:$N$52,1)))</f>
        <v>#N/A</v>
      </c>
      <c r="P78" s="130"/>
      <c r="Q78" s="118" t="e">
        <f>INDEX('Base de données'!$Q$2:$Q$52,IFERROR(MATCH(P78,'Base de données'!$P$2:$P$52,0),MATCH(P78,'Base de données'!$P$2:$P$52,1)))</f>
        <v>#N/A</v>
      </c>
      <c r="R78" s="130"/>
      <c r="S78" s="118" t="e">
        <f>INDEX('Base de données'!$S$2:$S$52,IFERROR(MATCH(R78,'Base de données'!$R$2:$R$52,0),MATCH(R78,'Base de données'!$R$2:$R$52,1)))</f>
        <v>#N/A</v>
      </c>
      <c r="T78" s="130">
        <v>39.64</v>
      </c>
      <c r="U78" s="118">
        <f>INDEX('Base de données'!$U$2:$U$52,IFERROR(MATCH(T78,'Base de données'!$T$2:$T$52,0),MATCH(T78,'Base de données'!$T$2:$T$52,1)))</f>
        <v>17</v>
      </c>
      <c r="V78" s="130"/>
      <c r="W78" s="118" t="e">
        <f>INDEX('Base de données'!$W$2:$W$52,IFERROR(MATCH(V78,'Base de données'!$V$2:$V$52,0),MATCH(V78,'Base de données'!$V$2:$V$52,1)))</f>
        <v>#N/A</v>
      </c>
      <c r="X78" s="130"/>
      <c r="Y78" s="118" t="e">
        <f>INDEX('Base de données'!$Y$2:$Y$52,IFERROR(MATCH(X78,'Base de données'!$X$2:$X$52,0),MATCH(X78,'Base de données'!$X$2:$X$52,1)))</f>
        <v>#N/A</v>
      </c>
      <c r="Z78" s="130"/>
      <c r="AA78" s="118" t="e">
        <f>INDEX('Base de données'!$AA$2:$AA$52,IFERROR(MATCH(Z78,'Base de données'!$Z$2:$Z$52,0),MATCH(Z78,'Base de données'!$Z$2:$Z$52,1)))</f>
        <v>#N/A</v>
      </c>
      <c r="AB78" s="130"/>
      <c r="AC78" s="118" t="e">
        <f>INDEX('Base de données'!$AC$2:$AC$52,IFERROR(MATCH(AB78,'Base de données'!$AB$2:$AB$52,0),MATCH(AB78,'Base de données'!$AB$2:$AB$52,1)))</f>
        <v>#N/A</v>
      </c>
      <c r="AD78" s="130"/>
      <c r="AE78" s="118" t="e">
        <f>INDEX('Base de données'!$AE$2:$AE$52,IFERROR(MATCH(AD78,'Base de données'!$AD$2:$AD$52,0),MATCH(AD78,'Base de données'!$AD$2:$AD$52,1)))</f>
        <v>#N/A</v>
      </c>
      <c r="AF78" s="130"/>
      <c r="AG78" s="118" t="e">
        <f>INDEX('Base de données'!$AG$2:$AG$52,IFERROR(MATCH(AF78,'Base de données'!$AF$2:$AF$52,0),MATCH(AF78,'Base de données'!$AF$2:$AF$52,1)))</f>
        <v>#N/A</v>
      </c>
      <c r="AH78" s="130"/>
      <c r="AI78" s="118" t="e">
        <f>INDEX('Base de données'!$AI$2:$AI$52,IFERROR(MATCH(AH78,'Base de données'!$AH$2:$AH$52,0),MATCH(AH78,'Base de données'!$AH$2:$AH$52,1)))</f>
        <v>#N/A</v>
      </c>
      <c r="AJ78" s="130"/>
      <c r="AK78" s="118" t="e">
        <f>INDEX('Base de données'!$AK$2:$AK$52,IFERROR(MATCH(AJ78,'Base de données'!$AJ$2:$AJ$52,0),MATCH(AJ78,'Base de données'!$AJ$2:$AJ$52,1)))</f>
        <v>#N/A</v>
      </c>
      <c r="AL78" s="130"/>
      <c r="AM78" s="118" t="e">
        <f>INDEX('Base de données'!AM40:AM90,IFERROR(MATCH(AL78,'Base de données'!AL40:AL90,0),MATCH(AL78,'Base de données'!AL40:AL90,1)))</f>
        <v>#N/A</v>
      </c>
      <c r="AN78" s="130"/>
      <c r="AO78" s="118" t="e">
        <f>INDEX('Base de données'!$AO$2:$AO$52,IFERROR(MATCH(AN78,'Base de données'!$AN$2:$AN$52,0),MATCH(AN78,'Base de données'!$AN$2:$AN$52,1)))</f>
        <v>#N/A</v>
      </c>
      <c r="AP78" s="130"/>
      <c r="AQ78" s="118" t="e">
        <f>INDEX('Base de données'!$AQ$2:$AQ$52,IFERROR(MATCH(AP78,'Base de données'!$AP$2:$AP$52,0),MATCH(AP78,'Base de données'!$AP$2:$AP$52,1)))</f>
        <v>#N/A</v>
      </c>
      <c r="AR78" s="130"/>
      <c r="AS78" s="118" t="e">
        <f>INDEX('Base de données'!$AS$2:$AS$52,IFERROR(MATCH(AR78,'Base de données'!$AR$2:$AR$52,0),MATCH(AR78,'Base de données'!$AR$2:$AR$52,1)))</f>
        <v>#N/A</v>
      </c>
      <c r="AT78" s="121">
        <f>AT79</f>
        <v>19</v>
      </c>
      <c r="AU78" s="134" t="str">
        <f t="shared" si="729"/>
        <v>MM</v>
      </c>
    </row>
    <row r="79" spans="1:47" s="52" customFormat="1" hidden="1" x14ac:dyDescent="0.3">
      <c r="A79" s="50"/>
      <c r="B79" s="128"/>
      <c r="C79" s="116">
        <f t="shared" ref="C79" si="818">SUM(C78)</f>
        <v>2</v>
      </c>
      <c r="D79" s="128"/>
      <c r="E79" s="116" t="e">
        <f t="shared" ref="E79" si="819">SUM(E78)</f>
        <v>#N/A</v>
      </c>
      <c r="F79" s="128"/>
      <c r="G79" s="116" t="e">
        <f t="shared" ref="G79" si="820">SUM(G78)</f>
        <v>#N/A</v>
      </c>
      <c r="H79" s="128"/>
      <c r="I79" s="116" t="e">
        <f t="shared" ref="I79" si="821">SUM(I78)</f>
        <v>#N/A</v>
      </c>
      <c r="J79" s="128"/>
      <c r="K79" s="116" t="e">
        <f t="shared" ref="K79" si="822">SUM(K78)</f>
        <v>#N/A</v>
      </c>
      <c r="L79" s="128"/>
      <c r="M79" s="116" t="e">
        <f t="shared" ref="M79" si="823">SUM(M78)</f>
        <v>#N/A</v>
      </c>
      <c r="N79" s="128"/>
      <c r="O79" s="116" t="e">
        <f t="shared" ref="O79" si="824">SUM(O78)</f>
        <v>#N/A</v>
      </c>
      <c r="P79" s="128"/>
      <c r="Q79" s="116" t="e">
        <f t="shared" ref="Q79" si="825">SUM(Q78)</f>
        <v>#N/A</v>
      </c>
      <c r="R79" s="128"/>
      <c r="S79" s="116" t="e">
        <f t="shared" ref="S79" si="826">SUM(S78)</f>
        <v>#N/A</v>
      </c>
      <c r="T79" s="128"/>
      <c r="U79" s="116">
        <f t="shared" ref="U79" si="827">SUM(U78)</f>
        <v>17</v>
      </c>
      <c r="V79" s="128"/>
      <c r="W79" s="116" t="e">
        <f t="shared" ref="W79" si="828">SUM(W78)</f>
        <v>#N/A</v>
      </c>
      <c r="X79" s="128"/>
      <c r="Y79" s="116" t="e">
        <f t="shared" ref="Y79" si="829">SUM(Y78)</f>
        <v>#N/A</v>
      </c>
      <c r="Z79" s="128"/>
      <c r="AA79" s="116" t="e">
        <f t="shared" ref="AA79" si="830">SUM(AA78)</f>
        <v>#N/A</v>
      </c>
      <c r="AB79" s="128"/>
      <c r="AC79" s="116" t="e">
        <f t="shared" ref="AC79" si="831">SUM(AC78)</f>
        <v>#N/A</v>
      </c>
      <c r="AD79" s="128"/>
      <c r="AE79" s="116" t="e">
        <f t="shared" ref="AE79" si="832">SUM(AE78)</f>
        <v>#N/A</v>
      </c>
      <c r="AF79" s="128"/>
      <c r="AG79" s="116" t="e">
        <f t="shared" ref="AG79" si="833">SUM(AG78)</f>
        <v>#N/A</v>
      </c>
      <c r="AH79" s="128"/>
      <c r="AI79" s="116" t="e">
        <f t="shared" ref="AI79" si="834">SUM(AI78)</f>
        <v>#N/A</v>
      </c>
      <c r="AJ79" s="128"/>
      <c r="AK79" s="116" t="e">
        <f t="shared" ref="AK79" si="835">SUM(AK78)</f>
        <v>#N/A</v>
      </c>
      <c r="AL79" s="128"/>
      <c r="AM79" s="116" t="e">
        <f t="shared" ref="AM79" si="836">SUM(AM78)</f>
        <v>#N/A</v>
      </c>
      <c r="AN79" s="128"/>
      <c r="AO79" s="116" t="e">
        <f t="shared" ref="AO79" si="837">SUM(AO78)</f>
        <v>#N/A</v>
      </c>
      <c r="AP79" s="128"/>
      <c r="AQ79" s="116" t="e">
        <f t="shared" ref="AQ79" si="838">SUM(AQ78)</f>
        <v>#N/A</v>
      </c>
      <c r="AR79" s="128"/>
      <c r="AS79" s="116" t="e">
        <f t="shared" ref="AS79" si="839">SUM(AS78)</f>
        <v>#N/A</v>
      </c>
      <c r="AT79" s="121">
        <f t="array" ref="AT79">SUM(IF(ISNUMBER(B79:AS79),B79:AS79))</f>
        <v>19</v>
      </c>
      <c r="AU79" s="51">
        <f t="shared" si="729"/>
        <v>0</v>
      </c>
    </row>
    <row r="80" spans="1:47" s="52" customFormat="1" x14ac:dyDescent="0.3">
      <c r="A80" s="53" t="s">
        <v>82</v>
      </c>
      <c r="B80" s="129">
        <v>6.87</v>
      </c>
      <c r="C80" s="117">
        <f>INDEX('Base de données'!$C$2:$C$52,IFERROR(MATCH(B80,'Base de données'!$B$2:$B$52,0),MATCH(B80,'Base de données'!$B$2:$B$52,1)))</f>
        <v>41</v>
      </c>
      <c r="D80" s="129"/>
      <c r="E80" s="117" t="e">
        <f>INDEX('Base de données'!$E$2:$E$52,IFERROR(MATCH($D$2,'Base de données'!$D$2:$D$52,0),MATCH(D80,'Base de données'!$D$2:$D$52,1)))</f>
        <v>#N/A</v>
      </c>
      <c r="F80" s="129"/>
      <c r="G80" s="117" t="e">
        <f>INDEX('Base de données'!$G$2:$G$52,IFERROR(MATCH(F80,'Base de données'!$F$2:$F$52,0),MATCH(F80,'Base de données'!$F$2:$F$52,1)))</f>
        <v>#N/A</v>
      </c>
      <c r="H80" s="129"/>
      <c r="I80" s="117" t="e">
        <f>INDEX('Base de données'!$I$2:$I$52,IFERROR(MATCH(H80,'Base de données'!$H$2:$H$52,0),MATCH(H80,'Base de données'!$H$2:$H$52,1)))</f>
        <v>#N/A</v>
      </c>
      <c r="J80" s="129"/>
      <c r="K80" s="117" t="e">
        <f>INDEX('Base de données'!$K$2:$K$52,IFERROR(MATCH(J80,'Base de données'!$J$2:$J$52,0),MATCH(J80,'Base de données'!$J$2:$J$52,1)))</f>
        <v>#N/A</v>
      </c>
      <c r="L80" s="129"/>
      <c r="M80" s="117" t="e">
        <f>INDEX('Base de données'!$M$2:$M$52,IFERROR(MATCH(L80,'Base de données'!$L$2:$L$52,0),MATCH(L80,'Base de données'!$L$2:$L$52,1)))</f>
        <v>#N/A</v>
      </c>
      <c r="N80" s="129"/>
      <c r="O80" s="117" t="e">
        <f>INDEX('Base de données'!$O$2:$O$52,IFERROR(MATCH(N80,'Base de données'!$N$2:$N$52,0),MATCH(N80,'Base de données'!$N$2:$N$52,1)))</f>
        <v>#N/A</v>
      </c>
      <c r="P80" s="129"/>
      <c r="Q80" s="117" t="e">
        <f>INDEX('Base de données'!$Q$2:$Q$52,IFERROR(MATCH(P80,'Base de données'!$P$2:$P$52,0),MATCH(P80,'Base de données'!$P$2:$P$52,1)))</f>
        <v>#N/A</v>
      </c>
      <c r="R80" s="129"/>
      <c r="S80" s="117" t="e">
        <f>INDEX('Base de données'!$S$2:$S$52,IFERROR(MATCH(R80,'Base de données'!$R$2:$R$52,0),MATCH(R80,'Base de données'!$R$2:$R$52,1)))</f>
        <v>#N/A</v>
      </c>
      <c r="T80" s="129"/>
      <c r="U80" s="117" t="e">
        <f>INDEX('Base de données'!$U$2:$U$52,IFERROR(MATCH(T80,'Base de données'!$T$2:$T$52,0),MATCH(T80,'Base de données'!$T$2:$T$52,1)))</f>
        <v>#N/A</v>
      </c>
      <c r="V80" s="129"/>
      <c r="W80" s="117" t="e">
        <f>INDEX('Base de données'!$W$2:$W$52,IFERROR(MATCH(V80,'Base de données'!$V$2:$V$52,0),MATCH(V80,'Base de données'!$V$2:$V$52,1)))</f>
        <v>#N/A</v>
      </c>
      <c r="X80" s="129"/>
      <c r="Y80" s="117" t="e">
        <f>INDEX('Base de données'!$Y$2:$Y$52,IFERROR(MATCH(X80,'Base de données'!$X$2:$X$52,0),MATCH(X80,'Base de données'!$X$2:$X$52,1)))</f>
        <v>#N/A</v>
      </c>
      <c r="Z80" s="129"/>
      <c r="AA80" s="117" t="e">
        <f>INDEX('Base de données'!$AA$2:$AA$52,IFERROR(MATCH(Z80,'Base de données'!$Z$2:$Z$52,0),MATCH(Z80,'Base de données'!$Z$2:$Z$52,1)))</f>
        <v>#N/A</v>
      </c>
      <c r="AB80" s="129"/>
      <c r="AC80" s="117" t="e">
        <f>INDEX('Base de données'!$AC$2:$AC$52,IFERROR(MATCH(AB80,'Base de données'!$AB$2:$AB$52,0),MATCH(AB80,'Base de données'!$AB$2:$AB$52,1)))</f>
        <v>#N/A</v>
      </c>
      <c r="AD80" s="129"/>
      <c r="AE80" s="117" t="e">
        <f>INDEX('Base de données'!$AE$2:$AE$52,IFERROR(MATCH(AD80,'Base de données'!$AD$2:$AD$52,0),MATCH(AD80,'Base de données'!$AD$2:$AD$52,1)))</f>
        <v>#N/A</v>
      </c>
      <c r="AF80" s="129"/>
      <c r="AG80" s="117" t="e">
        <f>INDEX('Base de données'!$AG$2:$AG$52,IFERROR(MATCH(AF80,'Base de données'!$AF$2:$AF$52,0),MATCH(AF80,'Base de données'!$AF$2:$AF$52,1)))</f>
        <v>#N/A</v>
      </c>
      <c r="AH80" s="129"/>
      <c r="AI80" s="117" t="e">
        <f>INDEX('Base de données'!$AI$2:$AI$52,IFERROR(MATCH(AH80,'Base de données'!$AH$2:$AH$52,0),MATCH(AH80,'Base de données'!$AH$2:$AH$52,1)))</f>
        <v>#N/A</v>
      </c>
      <c r="AJ80" s="129"/>
      <c r="AK80" s="117" t="e">
        <f>INDEX('Base de données'!$AK$2:$AK$52,IFERROR(MATCH(AJ80,'Base de données'!$AJ$2:$AJ$52,0),MATCH(AJ80,'Base de données'!$AJ$2:$AJ$52,1)))</f>
        <v>#N/A</v>
      </c>
      <c r="AL80" s="129"/>
      <c r="AM80" s="117" t="e">
        <f>INDEX('Base de données'!AM41:AM91,IFERROR(MATCH(AL80,'Base de données'!AL41:AL91,0),MATCH(AL80,'Base de données'!AL41:AL91,1)))</f>
        <v>#N/A</v>
      </c>
      <c r="AN80" s="129"/>
      <c r="AO80" s="117" t="e">
        <f>INDEX('Base de données'!$AO$2:$AO$52,IFERROR(MATCH(AN80,'Base de données'!$AN$2:$AN$52,0),MATCH(AN80,'Base de données'!$AN$2:$AN$52,1)))</f>
        <v>#N/A</v>
      </c>
      <c r="AP80" s="129"/>
      <c r="AQ80" s="117" t="e">
        <f>INDEX('Base de données'!$AQ$2:$AQ$52,IFERROR(MATCH(AP80,'Base de données'!$AP$2:$AP$52,0),MATCH(AP80,'Base de données'!$AP$2:$AP$52,1)))</f>
        <v>#N/A</v>
      </c>
      <c r="AR80" s="129"/>
      <c r="AS80" s="117" t="e">
        <f>INDEX('Base de données'!$AS$2:$AS$52,IFERROR(MATCH(AR80,'Base de données'!$AR$2:$AR$52,0),MATCH(AR80,'Base de données'!$AR$2:$AR$52,1)))</f>
        <v>#N/A</v>
      </c>
      <c r="AT80" s="122">
        <f>AT81</f>
        <v>41</v>
      </c>
      <c r="AU80" s="51" t="str">
        <f t="shared" si="729"/>
        <v>NN</v>
      </c>
    </row>
    <row r="81" spans="1:47" s="52" customFormat="1" hidden="1" x14ac:dyDescent="0.3">
      <c r="A81" s="49"/>
      <c r="B81" s="128"/>
      <c r="C81" s="116">
        <f t="shared" ref="C81" si="840">SUM(C80)</f>
        <v>41</v>
      </c>
      <c r="D81" s="128"/>
      <c r="E81" s="116" t="e">
        <f t="shared" ref="E81" si="841">SUM(E80)</f>
        <v>#N/A</v>
      </c>
      <c r="F81" s="128"/>
      <c r="G81" s="116" t="e">
        <f t="shared" ref="G81" si="842">SUM(G80)</f>
        <v>#N/A</v>
      </c>
      <c r="H81" s="128"/>
      <c r="I81" s="116" t="e">
        <f t="shared" ref="I81" si="843">SUM(I80)</f>
        <v>#N/A</v>
      </c>
      <c r="J81" s="128"/>
      <c r="K81" s="116" t="e">
        <f t="shared" ref="K81" si="844">SUM(K80)</f>
        <v>#N/A</v>
      </c>
      <c r="L81" s="128"/>
      <c r="M81" s="116" t="e">
        <f t="shared" ref="M81" si="845">SUM(M80)</f>
        <v>#N/A</v>
      </c>
      <c r="N81" s="128"/>
      <c r="O81" s="116" t="e">
        <f t="shared" ref="O81" si="846">SUM(O80)</f>
        <v>#N/A</v>
      </c>
      <c r="P81" s="128"/>
      <c r="Q81" s="116" t="e">
        <f t="shared" ref="Q81" si="847">SUM(Q80)</f>
        <v>#N/A</v>
      </c>
      <c r="R81" s="128"/>
      <c r="S81" s="116" t="e">
        <f t="shared" ref="S81" si="848">SUM(S80)</f>
        <v>#N/A</v>
      </c>
      <c r="T81" s="128"/>
      <c r="U81" s="116" t="e">
        <f t="shared" ref="U81" si="849">SUM(U80)</f>
        <v>#N/A</v>
      </c>
      <c r="V81" s="128"/>
      <c r="W81" s="116" t="e">
        <f t="shared" ref="W81" si="850">SUM(W80)</f>
        <v>#N/A</v>
      </c>
      <c r="X81" s="128"/>
      <c r="Y81" s="116" t="e">
        <f t="shared" ref="Y81" si="851">SUM(Y80)</f>
        <v>#N/A</v>
      </c>
      <c r="Z81" s="128"/>
      <c r="AA81" s="116" t="e">
        <f t="shared" ref="AA81" si="852">SUM(AA80)</f>
        <v>#N/A</v>
      </c>
      <c r="AB81" s="128"/>
      <c r="AC81" s="116" t="e">
        <f t="shared" ref="AC81" si="853">SUM(AC80)</f>
        <v>#N/A</v>
      </c>
      <c r="AD81" s="128"/>
      <c r="AE81" s="116" t="e">
        <f t="shared" ref="AE81" si="854">SUM(AE80)</f>
        <v>#N/A</v>
      </c>
      <c r="AF81" s="128"/>
      <c r="AG81" s="116" t="e">
        <f t="shared" ref="AG81" si="855">SUM(AG80)</f>
        <v>#N/A</v>
      </c>
      <c r="AH81" s="128"/>
      <c r="AI81" s="116" t="e">
        <f t="shared" ref="AI81" si="856">SUM(AI80)</f>
        <v>#N/A</v>
      </c>
      <c r="AJ81" s="128"/>
      <c r="AK81" s="116" t="e">
        <f t="shared" ref="AK81" si="857">SUM(AK80)</f>
        <v>#N/A</v>
      </c>
      <c r="AL81" s="128"/>
      <c r="AM81" s="116" t="e">
        <f t="shared" ref="AM81" si="858">SUM(AM80)</f>
        <v>#N/A</v>
      </c>
      <c r="AN81" s="128"/>
      <c r="AO81" s="116" t="e">
        <f t="shared" ref="AO81" si="859">SUM(AO80)</f>
        <v>#N/A</v>
      </c>
      <c r="AP81" s="128"/>
      <c r="AQ81" s="116" t="e">
        <f t="shared" ref="AQ81" si="860">SUM(AQ80)</f>
        <v>#N/A</v>
      </c>
      <c r="AR81" s="128"/>
      <c r="AS81" s="116" t="e">
        <f t="shared" ref="AS81" si="861">SUM(AS80)</f>
        <v>#N/A</v>
      </c>
      <c r="AT81" s="121">
        <f t="array" ref="AT81">SUM(IF(ISNUMBER(B81:AS81),B81:AS81))</f>
        <v>41</v>
      </c>
      <c r="AU81" s="51">
        <f t="shared" si="729"/>
        <v>0</v>
      </c>
    </row>
    <row r="82" spans="1:47" s="52" customFormat="1" x14ac:dyDescent="0.3">
      <c r="A82" s="134" t="s">
        <v>83</v>
      </c>
      <c r="B82" s="130"/>
      <c r="C82" s="118" t="e">
        <f>INDEX('Base de données'!$C$2:$C$52,IFERROR(MATCH(B82,'Base de données'!$B$2:$B$52,0),MATCH(B82,'Base de données'!$B$2:$B$52,1)))</f>
        <v>#N/A</v>
      </c>
      <c r="D82" s="130"/>
      <c r="E82" s="118" t="e">
        <f>INDEX('Base de données'!$E$2:$E$52,IFERROR(MATCH($D$2,'Base de données'!$D$2:$D$52,0),MATCH(D82,'Base de données'!$D$2:$D$52,1)))</f>
        <v>#N/A</v>
      </c>
      <c r="F82" s="130"/>
      <c r="G82" s="118" t="e">
        <f>INDEX('Base de données'!$G$2:$G$52,IFERROR(MATCH(F82,'Base de données'!$F$2:$F$52,0),MATCH(F82,'Base de données'!$F$2:$F$52,1)))</f>
        <v>#N/A</v>
      </c>
      <c r="H82" s="130"/>
      <c r="I82" s="118" t="e">
        <f>INDEX('Base de données'!$I$2:$I$52,IFERROR(MATCH(H82,'Base de données'!$H$2:$H$52,0),MATCH(H82,'Base de données'!$H$2:$H$52,1)))</f>
        <v>#N/A</v>
      </c>
      <c r="J82" s="130"/>
      <c r="K82" s="118" t="e">
        <f>INDEX('Base de données'!$K$2:$K$52,IFERROR(MATCH(J82,'Base de données'!$J$2:$J$52,0),MATCH(J82,'Base de données'!$J$2:$J$52,1)))</f>
        <v>#N/A</v>
      </c>
      <c r="L82" s="128"/>
      <c r="M82" s="118" t="e">
        <f>INDEX('Base de données'!$M$2:$M$52,IFERROR(MATCH(L82,'Base de données'!$L$2:$L$52,0),MATCH(L82,'Base de données'!$L$2:$L$52,1)))</f>
        <v>#N/A</v>
      </c>
      <c r="N82" s="128"/>
      <c r="O82" s="118" t="e">
        <f>INDEX('Base de données'!$O$2:$O$52,IFERROR(MATCH(N82,'Base de données'!$N$2:$N$52,0),MATCH(N82,'Base de données'!$N$2:$N$52,1)))</f>
        <v>#N/A</v>
      </c>
      <c r="P82" s="130"/>
      <c r="Q82" s="118" t="e">
        <f>INDEX('Base de données'!$Q$2:$Q$52,IFERROR(MATCH(P82,'Base de données'!$P$2:$P$52,0),MATCH(P82,'Base de données'!$P$2:$P$52,1)))</f>
        <v>#N/A</v>
      </c>
      <c r="R82" s="130"/>
      <c r="S82" s="118" t="e">
        <f>INDEX('Base de données'!$S$2:$S$52,IFERROR(MATCH(R82,'Base de données'!$R$2:$R$52,0),MATCH(R82,'Base de données'!$R$2:$R$52,1)))</f>
        <v>#N/A</v>
      </c>
      <c r="T82" s="130"/>
      <c r="U82" s="118" t="e">
        <f>INDEX('Base de données'!$U$2:$U$52,IFERROR(MATCH(T82,'Base de données'!$T$2:$T$52,0),MATCH(T82,'Base de données'!$T$2:$T$52,1)))</f>
        <v>#N/A</v>
      </c>
      <c r="V82" s="130"/>
      <c r="W82" s="118" t="e">
        <f>INDEX('Base de données'!$W$2:$W$52,IFERROR(MATCH(V82,'Base de données'!$V$2:$V$52,0),MATCH(V82,'Base de données'!$V$2:$V$52,1)))</f>
        <v>#N/A</v>
      </c>
      <c r="X82" s="130"/>
      <c r="Y82" s="118" t="e">
        <f>INDEX('Base de données'!$Y$2:$Y$52,IFERROR(MATCH(X82,'Base de données'!$X$2:$X$52,0),MATCH(X82,'Base de données'!$X$2:$X$52,1)))</f>
        <v>#N/A</v>
      </c>
      <c r="Z82" s="130"/>
      <c r="AA82" s="118" t="e">
        <f>INDEX('Base de données'!$AA$2:$AA$52,IFERROR(MATCH(Z82,'Base de données'!$Z$2:$Z$52,0),MATCH(Z82,'Base de données'!$Z$2:$Z$52,1)))</f>
        <v>#N/A</v>
      </c>
      <c r="AB82" s="130"/>
      <c r="AC82" s="118" t="e">
        <f>INDEX('Base de données'!$AC$2:$AC$52,IFERROR(MATCH(AB82,'Base de données'!$AB$2:$AB$52,0),MATCH(AB82,'Base de données'!$AB$2:$AB$52,1)))</f>
        <v>#N/A</v>
      </c>
      <c r="AD82" s="130"/>
      <c r="AE82" s="118" t="e">
        <f>INDEX('Base de données'!$AE$2:$AE$52,IFERROR(MATCH(AD82,'Base de données'!$AD$2:$AD$52,0),MATCH(AD82,'Base de données'!$AD$2:$AD$52,1)))</f>
        <v>#N/A</v>
      </c>
      <c r="AF82" s="130"/>
      <c r="AG82" s="118" t="e">
        <f>INDEX('Base de données'!$AG$2:$AG$52,IFERROR(MATCH(AF82,'Base de données'!$AF$2:$AF$52,0),MATCH(AF82,'Base de données'!$AF$2:$AF$52,1)))</f>
        <v>#N/A</v>
      </c>
      <c r="AH82" s="130"/>
      <c r="AI82" s="118" t="e">
        <f>INDEX('Base de données'!$AI$2:$AI$52,IFERROR(MATCH(AH82,'Base de données'!$AH$2:$AH$52,0),MATCH(AH82,'Base de données'!$AH$2:$AH$52,1)))</f>
        <v>#N/A</v>
      </c>
      <c r="AJ82" s="130"/>
      <c r="AK82" s="118" t="e">
        <f>INDEX('Base de données'!$AK$2:$AK$52,IFERROR(MATCH(AJ82,'Base de données'!$AJ$2:$AJ$52,0),MATCH(AJ82,'Base de données'!$AJ$2:$AJ$52,1)))</f>
        <v>#N/A</v>
      </c>
      <c r="AL82" s="130"/>
      <c r="AM82" s="118" t="e">
        <f>INDEX('Base de données'!AM42:AM92,IFERROR(MATCH(AL82,'Base de données'!AL42:AL92,0),MATCH(AL82,'Base de données'!AL42:AL92,1)))</f>
        <v>#N/A</v>
      </c>
      <c r="AN82" s="130"/>
      <c r="AO82" s="118" t="e">
        <f>INDEX('Base de données'!$AO$2:$AO$52,IFERROR(MATCH(AN82,'Base de données'!$AN$2:$AN$52,0),MATCH(AN82,'Base de données'!$AN$2:$AN$52,1)))</f>
        <v>#N/A</v>
      </c>
      <c r="AP82" s="130"/>
      <c r="AQ82" s="118" t="e">
        <f>INDEX('Base de données'!$AQ$2:$AQ$52,IFERROR(MATCH(AP82,'Base de données'!$AP$2:$AP$52,0),MATCH(AP82,'Base de données'!$AP$2:$AP$52,1)))</f>
        <v>#N/A</v>
      </c>
      <c r="AR82" s="130"/>
      <c r="AS82" s="118" t="e">
        <f>INDEX('Base de données'!$AS$2:$AS$52,IFERROR(MATCH(AR82,'Base de données'!$AR$2:$AR$52,0),MATCH(AR82,'Base de données'!$AR$2:$AR$52,1)))</f>
        <v>#N/A</v>
      </c>
      <c r="AT82" s="121">
        <f>AT83</f>
        <v>0</v>
      </c>
      <c r="AU82" s="134" t="str">
        <f t="shared" si="729"/>
        <v>OO</v>
      </c>
    </row>
    <row r="83" spans="1:47" s="52" customFormat="1" hidden="1" x14ac:dyDescent="0.3">
      <c r="A83" s="50"/>
      <c r="B83" s="128"/>
      <c r="C83" s="116" t="e">
        <f t="shared" ref="C83" si="862">SUM(C82)</f>
        <v>#N/A</v>
      </c>
      <c r="D83" s="128"/>
      <c r="E83" s="116" t="e">
        <f t="shared" ref="E83" si="863">SUM(E82)</f>
        <v>#N/A</v>
      </c>
      <c r="F83" s="128"/>
      <c r="G83" s="116" t="e">
        <f t="shared" ref="G83" si="864">SUM(G82)</f>
        <v>#N/A</v>
      </c>
      <c r="H83" s="128"/>
      <c r="I83" s="116" t="e">
        <f t="shared" ref="I83" si="865">SUM(I82)</f>
        <v>#N/A</v>
      </c>
      <c r="J83" s="128"/>
      <c r="K83" s="116" t="e">
        <f t="shared" ref="K83" si="866">SUM(K82)</f>
        <v>#N/A</v>
      </c>
      <c r="L83" s="128"/>
      <c r="M83" s="116" t="e">
        <f t="shared" ref="M83" si="867">SUM(M82)</f>
        <v>#N/A</v>
      </c>
      <c r="N83" s="128"/>
      <c r="O83" s="116" t="e">
        <f t="shared" ref="O83" si="868">SUM(O82)</f>
        <v>#N/A</v>
      </c>
      <c r="P83" s="128"/>
      <c r="Q83" s="116" t="e">
        <f t="shared" ref="Q83" si="869">SUM(Q82)</f>
        <v>#N/A</v>
      </c>
      <c r="R83" s="128"/>
      <c r="S83" s="116" t="e">
        <f t="shared" ref="S83" si="870">SUM(S82)</f>
        <v>#N/A</v>
      </c>
      <c r="T83" s="128"/>
      <c r="U83" s="116" t="e">
        <f t="shared" ref="U83" si="871">SUM(U82)</f>
        <v>#N/A</v>
      </c>
      <c r="V83" s="128"/>
      <c r="W83" s="116" t="e">
        <f t="shared" ref="W83" si="872">SUM(W82)</f>
        <v>#N/A</v>
      </c>
      <c r="X83" s="128"/>
      <c r="Y83" s="116" t="e">
        <f t="shared" ref="Y83" si="873">SUM(Y82)</f>
        <v>#N/A</v>
      </c>
      <c r="Z83" s="128"/>
      <c r="AA83" s="116" t="e">
        <f t="shared" ref="AA83" si="874">SUM(AA82)</f>
        <v>#N/A</v>
      </c>
      <c r="AB83" s="128"/>
      <c r="AC83" s="116" t="e">
        <f t="shared" ref="AC83" si="875">SUM(AC82)</f>
        <v>#N/A</v>
      </c>
      <c r="AD83" s="128"/>
      <c r="AE83" s="116" t="e">
        <f t="shared" ref="AE83" si="876">SUM(AE82)</f>
        <v>#N/A</v>
      </c>
      <c r="AF83" s="128"/>
      <c r="AG83" s="116" t="e">
        <f t="shared" ref="AG83" si="877">SUM(AG82)</f>
        <v>#N/A</v>
      </c>
      <c r="AH83" s="128"/>
      <c r="AI83" s="116" t="e">
        <f t="shared" ref="AI83" si="878">SUM(AI82)</f>
        <v>#N/A</v>
      </c>
      <c r="AJ83" s="128"/>
      <c r="AK83" s="116" t="e">
        <f t="shared" ref="AK83" si="879">SUM(AK82)</f>
        <v>#N/A</v>
      </c>
      <c r="AL83" s="128"/>
      <c r="AM83" s="116" t="e">
        <f t="shared" ref="AM83" si="880">SUM(AM82)</f>
        <v>#N/A</v>
      </c>
      <c r="AN83" s="128"/>
      <c r="AO83" s="116" t="e">
        <f t="shared" ref="AO83" si="881">SUM(AO82)</f>
        <v>#N/A</v>
      </c>
      <c r="AP83" s="128"/>
      <c r="AQ83" s="116" t="e">
        <f t="shared" ref="AQ83" si="882">SUM(AQ82)</f>
        <v>#N/A</v>
      </c>
      <c r="AR83" s="128"/>
      <c r="AS83" s="116" t="e">
        <f t="shared" ref="AS83" si="883">SUM(AS82)</f>
        <v>#N/A</v>
      </c>
      <c r="AT83" s="121">
        <f t="array" ref="AT83">SUM(IF(ISNUMBER(B83:AS83),B83:AS83))</f>
        <v>0</v>
      </c>
      <c r="AU83" s="51">
        <f t="shared" si="729"/>
        <v>0</v>
      </c>
    </row>
    <row r="84" spans="1:47" s="52" customFormat="1" x14ac:dyDescent="0.3">
      <c r="A84" s="51" t="s">
        <v>84</v>
      </c>
      <c r="B84" s="129"/>
      <c r="C84" s="117" t="e">
        <f>INDEX('Base de données'!$C$2:$C$52,IFERROR(MATCH(B84,'Base de données'!$B$2:$B$52,0),MATCH(B84,'Base de données'!$B$2:$B$52,1)))</f>
        <v>#N/A</v>
      </c>
      <c r="D84" s="129"/>
      <c r="E84" s="117" t="e">
        <f>INDEX('Base de données'!$E$2:$E$52,IFERROR(MATCH($D$2,'Base de données'!$D$2:$D$52,0),MATCH(D84,'Base de données'!$D$2:$D$52,1)))</f>
        <v>#N/A</v>
      </c>
      <c r="F84" s="129"/>
      <c r="G84" s="117" t="e">
        <f>INDEX('Base de données'!$G$2:$G$52,IFERROR(MATCH(F84,'Base de données'!$F$2:$F$52,0),MATCH(F84,'Base de données'!$F$2:$F$52,1)))</f>
        <v>#N/A</v>
      </c>
      <c r="H84" s="129"/>
      <c r="I84" s="117" t="e">
        <f>INDEX('Base de données'!$I$2:$I$52,IFERROR(MATCH(H84,'Base de données'!$H$2:$H$52,0),MATCH(H84,'Base de données'!$H$2:$H$52,1)))</f>
        <v>#N/A</v>
      </c>
      <c r="J84" s="129"/>
      <c r="K84" s="117" t="e">
        <f>INDEX('Base de données'!$K$2:$K$52,IFERROR(MATCH(J84,'Base de données'!$J$2:$J$52,0),MATCH(J84,'Base de données'!$J$2:$J$52,1)))</f>
        <v>#N/A</v>
      </c>
      <c r="L84" s="129"/>
      <c r="M84" s="117" t="e">
        <f>INDEX('Base de données'!$M$2:$M$52,IFERROR(MATCH(L84,'Base de données'!$L$2:$L$52,0),MATCH(L84,'Base de données'!$L$2:$L$52,1)))</f>
        <v>#N/A</v>
      </c>
      <c r="N84" s="129"/>
      <c r="O84" s="117" t="e">
        <f>INDEX('Base de données'!$O$2:$O$52,IFERROR(MATCH(N84,'Base de données'!$N$2:$N$52,0),MATCH(N84,'Base de données'!$N$2:$N$52,1)))</f>
        <v>#N/A</v>
      </c>
      <c r="P84" s="129"/>
      <c r="Q84" s="117" t="e">
        <f>INDEX('Base de données'!$Q$2:$Q$52,IFERROR(MATCH(P84,'Base de données'!$P$2:$P$52,0),MATCH(P84,'Base de données'!$P$2:$P$52,1)))</f>
        <v>#N/A</v>
      </c>
      <c r="R84" s="129"/>
      <c r="S84" s="117" t="e">
        <f>INDEX('Base de données'!$S$2:$S$52,IFERROR(MATCH(R84,'Base de données'!$R$2:$R$52,0),MATCH(R84,'Base de données'!$R$2:$R$52,1)))</f>
        <v>#N/A</v>
      </c>
      <c r="T84" s="129"/>
      <c r="U84" s="117" t="e">
        <f>INDEX('Base de données'!$U$2:$U$52,IFERROR(MATCH(T84,'Base de données'!$T$2:$T$52,0),MATCH(T84,'Base de données'!$T$2:$T$52,1)))</f>
        <v>#N/A</v>
      </c>
      <c r="V84" s="129"/>
      <c r="W84" s="117" t="e">
        <f>INDEX('Base de données'!$W$2:$W$52,IFERROR(MATCH(V84,'Base de données'!$V$2:$V$52,0),MATCH(V84,'Base de données'!$V$2:$V$52,1)))</f>
        <v>#N/A</v>
      </c>
      <c r="X84" s="129"/>
      <c r="Y84" s="117" t="e">
        <f>INDEX('Base de données'!$Y$2:$Y$52,IFERROR(MATCH(X84,'Base de données'!$X$2:$X$52,0),MATCH(X84,'Base de données'!$X$2:$X$52,1)))</f>
        <v>#N/A</v>
      </c>
      <c r="Z84" s="129"/>
      <c r="AA84" s="117" t="e">
        <f>INDEX('Base de données'!$AA$2:$AA$52,IFERROR(MATCH(Z84,'Base de données'!$Z$2:$Z$52,0),MATCH(Z84,'Base de données'!$Z$2:$Z$52,1)))</f>
        <v>#N/A</v>
      </c>
      <c r="AB84" s="129"/>
      <c r="AC84" s="117" t="e">
        <f>INDEX('Base de données'!$AC$2:$AC$52,IFERROR(MATCH(AB84,'Base de données'!$AB$2:$AB$52,0),MATCH(AB84,'Base de données'!$AB$2:$AB$52,1)))</f>
        <v>#N/A</v>
      </c>
      <c r="AD84" s="129"/>
      <c r="AE84" s="117" t="e">
        <f>INDEX('Base de données'!$AE$2:$AE$52,IFERROR(MATCH(AD84,'Base de données'!$AD$2:$AD$52,0),MATCH(AD84,'Base de données'!$AD$2:$AD$52,1)))</f>
        <v>#N/A</v>
      </c>
      <c r="AF84" s="129"/>
      <c r="AG84" s="117" t="e">
        <f>INDEX('Base de données'!$AG$2:$AG$52,IFERROR(MATCH(AF84,'Base de données'!$AF$2:$AF$52,0),MATCH(AF84,'Base de données'!$AF$2:$AF$52,1)))</f>
        <v>#N/A</v>
      </c>
      <c r="AH84" s="129"/>
      <c r="AI84" s="117" t="e">
        <f>INDEX('Base de données'!$AI$2:$AI$52,IFERROR(MATCH(AH84,'Base de données'!$AH$2:$AH$52,0),MATCH(AH84,'Base de données'!$AH$2:$AH$52,1)))</f>
        <v>#N/A</v>
      </c>
      <c r="AJ84" s="129"/>
      <c r="AK84" s="117" t="e">
        <f>INDEX('Base de données'!$AK$2:$AK$52,IFERROR(MATCH(AJ84,'Base de données'!$AJ$2:$AJ$52,0),MATCH(AJ84,'Base de données'!$AJ$2:$AJ$52,1)))</f>
        <v>#N/A</v>
      </c>
      <c r="AL84" s="129"/>
      <c r="AM84" s="117" t="e">
        <f>INDEX('Base de données'!AM43:AM93,IFERROR(MATCH(AL84,'Base de données'!AL43:AL93,0),MATCH(AL84,'Base de données'!AL43:AL93,1)))</f>
        <v>#N/A</v>
      </c>
      <c r="AN84" s="129"/>
      <c r="AO84" s="117" t="e">
        <f>INDEX('Base de données'!$AO$2:$AO$52,IFERROR(MATCH(AN84,'Base de données'!$AN$2:$AN$52,0),MATCH(AN84,'Base de données'!$AN$2:$AN$52,1)))</f>
        <v>#N/A</v>
      </c>
      <c r="AP84" s="129"/>
      <c r="AQ84" s="117" t="e">
        <f>INDEX('Base de données'!$AQ$2:$AQ$52,IFERROR(MATCH(AP84,'Base de données'!$AP$2:$AP$52,0),MATCH(AP84,'Base de données'!$AP$2:$AP$52,1)))</f>
        <v>#N/A</v>
      </c>
      <c r="AR84" s="129"/>
      <c r="AS84" s="117" t="e">
        <f>INDEX('Base de données'!$AS$2:$AS$52,IFERROR(MATCH(AR84,'Base de données'!$AR$2:$AR$52,0),MATCH(AR84,'Base de données'!$AR$2:$AR$52,1)))</f>
        <v>#N/A</v>
      </c>
      <c r="AT84" s="122">
        <f>AT85</f>
        <v>0</v>
      </c>
      <c r="AU84" s="51" t="str">
        <f t="shared" si="729"/>
        <v>PP</v>
      </c>
    </row>
    <row r="85" spans="1:47" s="52" customFormat="1" hidden="1" x14ac:dyDescent="0.3">
      <c r="A85" s="50"/>
      <c r="B85" s="128"/>
      <c r="C85" s="116" t="e">
        <f t="shared" ref="C85" si="884">SUM(C84)</f>
        <v>#N/A</v>
      </c>
      <c r="D85" s="128"/>
      <c r="E85" s="116" t="e">
        <f t="shared" ref="E85" si="885">SUM(E84)</f>
        <v>#N/A</v>
      </c>
      <c r="F85" s="128"/>
      <c r="G85" s="116" t="e">
        <f t="shared" ref="G85" si="886">SUM(G84)</f>
        <v>#N/A</v>
      </c>
      <c r="H85" s="128"/>
      <c r="I85" s="116" t="e">
        <f t="shared" ref="I85" si="887">SUM(I84)</f>
        <v>#N/A</v>
      </c>
      <c r="J85" s="128"/>
      <c r="K85" s="116" t="e">
        <f t="shared" ref="K85" si="888">SUM(K84)</f>
        <v>#N/A</v>
      </c>
      <c r="L85" s="128"/>
      <c r="M85" s="116" t="e">
        <f t="shared" ref="M85" si="889">SUM(M84)</f>
        <v>#N/A</v>
      </c>
      <c r="N85" s="128"/>
      <c r="O85" s="116" t="e">
        <f t="shared" ref="O85" si="890">SUM(O84)</f>
        <v>#N/A</v>
      </c>
      <c r="P85" s="128"/>
      <c r="Q85" s="116" t="e">
        <f t="shared" ref="Q85" si="891">SUM(Q84)</f>
        <v>#N/A</v>
      </c>
      <c r="R85" s="128"/>
      <c r="S85" s="116" t="e">
        <f t="shared" ref="S85" si="892">SUM(S84)</f>
        <v>#N/A</v>
      </c>
      <c r="T85" s="128"/>
      <c r="U85" s="116" t="e">
        <f t="shared" ref="U85" si="893">SUM(U84)</f>
        <v>#N/A</v>
      </c>
      <c r="V85" s="128"/>
      <c r="W85" s="116" t="e">
        <f t="shared" ref="W85" si="894">SUM(W84)</f>
        <v>#N/A</v>
      </c>
      <c r="X85" s="128"/>
      <c r="Y85" s="116" t="e">
        <f t="shared" ref="Y85" si="895">SUM(Y84)</f>
        <v>#N/A</v>
      </c>
      <c r="Z85" s="128"/>
      <c r="AA85" s="116" t="e">
        <f t="shared" ref="AA85" si="896">SUM(AA84)</f>
        <v>#N/A</v>
      </c>
      <c r="AB85" s="128"/>
      <c r="AC85" s="116" t="e">
        <f t="shared" ref="AC85" si="897">SUM(AC84)</f>
        <v>#N/A</v>
      </c>
      <c r="AD85" s="128"/>
      <c r="AE85" s="116" t="e">
        <f t="shared" ref="AE85" si="898">SUM(AE84)</f>
        <v>#N/A</v>
      </c>
      <c r="AF85" s="128"/>
      <c r="AG85" s="116" t="e">
        <f t="shared" ref="AG85" si="899">SUM(AG84)</f>
        <v>#N/A</v>
      </c>
      <c r="AH85" s="128"/>
      <c r="AI85" s="116" t="e">
        <f t="shared" ref="AI85" si="900">SUM(AI84)</f>
        <v>#N/A</v>
      </c>
      <c r="AJ85" s="128"/>
      <c r="AK85" s="116" t="e">
        <f t="shared" ref="AK85" si="901">SUM(AK84)</f>
        <v>#N/A</v>
      </c>
      <c r="AL85" s="128"/>
      <c r="AM85" s="116" t="e">
        <f t="shared" ref="AM85" si="902">SUM(AM84)</f>
        <v>#N/A</v>
      </c>
      <c r="AN85" s="128"/>
      <c r="AO85" s="116" t="e">
        <f t="shared" ref="AO85" si="903">SUM(AO84)</f>
        <v>#N/A</v>
      </c>
      <c r="AP85" s="128"/>
      <c r="AQ85" s="116" t="e">
        <f t="shared" ref="AQ85" si="904">SUM(AQ84)</f>
        <v>#N/A</v>
      </c>
      <c r="AR85" s="128"/>
      <c r="AS85" s="116" t="e">
        <f t="shared" ref="AS85" si="905">SUM(AS84)</f>
        <v>#N/A</v>
      </c>
      <c r="AT85" s="121">
        <f t="array" ref="AT85">SUM(IF(ISNUMBER(B85:AS85),B85:AS85))</f>
        <v>0</v>
      </c>
      <c r="AU85" s="51">
        <f t="shared" si="729"/>
        <v>0</v>
      </c>
    </row>
    <row r="86" spans="1:47" s="52" customFormat="1" x14ac:dyDescent="0.3">
      <c r="A86" s="135" t="s">
        <v>85</v>
      </c>
      <c r="B86" s="130"/>
      <c r="C86" s="118" t="e">
        <f>INDEX('Base de données'!$C$2:$C$52,IFERROR(MATCH(B86,'Base de données'!$B$2:$B$52,0),MATCH(B86,'Base de données'!$B$2:$B$52,1)))</f>
        <v>#N/A</v>
      </c>
      <c r="D86" s="130"/>
      <c r="E86" s="118" t="e">
        <f>INDEX('Base de données'!$E$2:$E$52,IFERROR(MATCH($D$2,'Base de données'!$D$2:$D$52,0),MATCH(D86,'Base de données'!$D$2:$D$52,1)))</f>
        <v>#N/A</v>
      </c>
      <c r="F86" s="130"/>
      <c r="G86" s="118" t="e">
        <f>INDEX('Base de données'!$G$2:$G$52,IFERROR(MATCH(F86,'Base de données'!$F$2:$F$52,0),MATCH(F86,'Base de données'!$F$2:$F$52,1)))</f>
        <v>#N/A</v>
      </c>
      <c r="H86" s="130"/>
      <c r="I86" s="118" t="e">
        <f>INDEX('Base de données'!$I$2:$I$52,IFERROR(MATCH(H86,'Base de données'!$H$2:$H$52,0),MATCH(H86,'Base de données'!$H$2:$H$52,1)))</f>
        <v>#N/A</v>
      </c>
      <c r="J86" s="130"/>
      <c r="K86" s="118" t="e">
        <f>INDEX('Base de données'!$K$2:$K$52,IFERROR(MATCH(J86,'Base de données'!$J$2:$J$52,0),MATCH(J86,'Base de données'!$J$2:$J$52,1)))</f>
        <v>#N/A</v>
      </c>
      <c r="L86" s="128"/>
      <c r="M86" s="118" t="e">
        <f>INDEX('Base de données'!$M$2:$M$52,IFERROR(MATCH(L86,'Base de données'!$L$2:$L$52,0),MATCH(L86,'Base de données'!$L$2:$L$52,1)))</f>
        <v>#N/A</v>
      </c>
      <c r="N86" s="128"/>
      <c r="O86" s="118" t="e">
        <f>INDEX('Base de données'!$O$2:$O$52,IFERROR(MATCH(N86,'Base de données'!$N$2:$N$52,0),MATCH(N86,'Base de données'!$N$2:$N$52,1)))</f>
        <v>#N/A</v>
      </c>
      <c r="P86" s="130"/>
      <c r="Q86" s="118" t="e">
        <f>INDEX('Base de données'!$Q$2:$Q$52,IFERROR(MATCH(P86,'Base de données'!$P$2:$P$52,0),MATCH(P86,'Base de données'!$P$2:$P$52,1)))</f>
        <v>#N/A</v>
      </c>
      <c r="R86" s="130"/>
      <c r="S86" s="118" t="e">
        <f>INDEX('Base de données'!$S$2:$S$52,IFERROR(MATCH(R86,'Base de données'!$R$2:$R$52,0),MATCH(R86,'Base de données'!$R$2:$R$52,1)))</f>
        <v>#N/A</v>
      </c>
      <c r="T86" s="130"/>
      <c r="U86" s="118" t="e">
        <f>INDEX('Base de données'!$U$2:$U$52,IFERROR(MATCH(T86,'Base de données'!$T$2:$T$52,0),MATCH(T86,'Base de données'!$T$2:$T$52,1)))</f>
        <v>#N/A</v>
      </c>
      <c r="V86" s="130"/>
      <c r="W86" s="118" t="e">
        <f>INDEX('Base de données'!$W$2:$W$52,IFERROR(MATCH(V86,'Base de données'!$V$2:$V$52,0),MATCH(V86,'Base de données'!$V$2:$V$52,1)))</f>
        <v>#N/A</v>
      </c>
      <c r="X86" s="130"/>
      <c r="Y86" s="118" t="e">
        <f>INDEX('Base de données'!$Y$2:$Y$52,IFERROR(MATCH(X86,'Base de données'!$X$2:$X$52,0),MATCH(X86,'Base de données'!$X$2:$X$52,1)))</f>
        <v>#N/A</v>
      </c>
      <c r="Z86" s="130"/>
      <c r="AA86" s="118" t="e">
        <f>INDEX('Base de données'!$AA$2:$AA$52,IFERROR(MATCH(Z86,'Base de données'!$Z$2:$Z$52,0),MATCH(Z86,'Base de données'!$Z$2:$Z$52,1)))</f>
        <v>#N/A</v>
      </c>
      <c r="AB86" s="130"/>
      <c r="AC86" s="118" t="e">
        <f>INDEX('Base de données'!$AC$2:$AC$52,IFERROR(MATCH(AB86,'Base de données'!$AB$2:$AB$52,0),MATCH(AB86,'Base de données'!$AB$2:$AB$52,1)))</f>
        <v>#N/A</v>
      </c>
      <c r="AD86" s="130"/>
      <c r="AE86" s="118" t="e">
        <f>INDEX('Base de données'!$AE$2:$AE$52,IFERROR(MATCH(AD86,'Base de données'!$AD$2:$AD$52,0),MATCH(AD86,'Base de données'!$AD$2:$AD$52,1)))</f>
        <v>#N/A</v>
      </c>
      <c r="AF86" s="130"/>
      <c r="AG86" s="118" t="e">
        <f>INDEX('Base de données'!$AG$2:$AG$52,IFERROR(MATCH(AF86,'Base de données'!$AF$2:$AF$52,0),MATCH(AF86,'Base de données'!$AF$2:$AF$52,1)))</f>
        <v>#N/A</v>
      </c>
      <c r="AH86" s="130"/>
      <c r="AI86" s="118" t="e">
        <f>INDEX('Base de données'!$AI$2:$AI$52,IFERROR(MATCH(AH86,'Base de données'!$AH$2:$AH$52,0),MATCH(AH86,'Base de données'!$AH$2:$AH$52,1)))</f>
        <v>#N/A</v>
      </c>
      <c r="AJ86" s="130"/>
      <c r="AK86" s="118" t="e">
        <f>INDEX('Base de données'!$AK$2:$AK$52,IFERROR(MATCH(AJ86,'Base de données'!$AJ$2:$AJ$52,0),MATCH(AJ86,'Base de données'!$AJ$2:$AJ$52,1)))</f>
        <v>#N/A</v>
      </c>
      <c r="AL86" s="130"/>
      <c r="AM86" s="118" t="e">
        <f>INDEX('Base de données'!AM44:AM94,IFERROR(MATCH(AL86,'Base de données'!AL44:AL94,0),MATCH(AL86,'Base de données'!AL44:AL94,1)))</f>
        <v>#N/A</v>
      </c>
      <c r="AN86" s="130"/>
      <c r="AO86" s="118" t="e">
        <f>INDEX('Base de données'!$AO$2:$AO$52,IFERROR(MATCH(AN86,'Base de données'!$AN$2:$AN$52,0),MATCH(AN86,'Base de données'!$AN$2:$AN$52,1)))</f>
        <v>#N/A</v>
      </c>
      <c r="AP86" s="130"/>
      <c r="AQ86" s="118" t="e">
        <f>INDEX('Base de données'!$AQ$2:$AQ$52,IFERROR(MATCH(AP86,'Base de données'!$AP$2:$AP$52,0),MATCH(AP86,'Base de données'!$AP$2:$AP$52,1)))</f>
        <v>#N/A</v>
      </c>
      <c r="AR86" s="130"/>
      <c r="AS86" s="118" t="e">
        <f>INDEX('Base de données'!$AS$2:$AS$52,IFERROR(MATCH(AR86,'Base de données'!$AR$2:$AR$52,0),MATCH(AR86,'Base de données'!$AR$2:$AR$52,1)))</f>
        <v>#N/A</v>
      </c>
      <c r="AT86" s="121">
        <f>AT87</f>
        <v>0</v>
      </c>
      <c r="AU86" s="134" t="str">
        <f t="shared" si="729"/>
        <v>QQ</v>
      </c>
    </row>
    <row r="87" spans="1:47" s="52" customFormat="1" hidden="1" x14ac:dyDescent="0.3">
      <c r="A87" s="49"/>
      <c r="B87" s="128"/>
      <c r="C87" s="116" t="e">
        <f t="shared" ref="C87" si="906">SUM(C86)</f>
        <v>#N/A</v>
      </c>
      <c r="D87" s="128"/>
      <c r="E87" s="116" t="e">
        <f t="shared" ref="E87" si="907">SUM(E86)</f>
        <v>#N/A</v>
      </c>
      <c r="F87" s="128"/>
      <c r="G87" s="116" t="e">
        <f t="shared" ref="G87" si="908">SUM(G86)</f>
        <v>#N/A</v>
      </c>
      <c r="H87" s="128"/>
      <c r="I87" s="116" t="e">
        <f t="shared" ref="I87" si="909">SUM(I86)</f>
        <v>#N/A</v>
      </c>
      <c r="J87" s="128"/>
      <c r="K87" s="116" t="e">
        <f t="shared" ref="K87" si="910">SUM(K86)</f>
        <v>#N/A</v>
      </c>
      <c r="L87" s="128"/>
      <c r="M87" s="116" t="e">
        <f t="shared" ref="M87" si="911">SUM(M86)</f>
        <v>#N/A</v>
      </c>
      <c r="N87" s="128"/>
      <c r="O87" s="116" t="e">
        <f t="shared" ref="O87" si="912">SUM(O86)</f>
        <v>#N/A</v>
      </c>
      <c r="P87" s="128"/>
      <c r="Q87" s="116" t="e">
        <f t="shared" ref="Q87" si="913">SUM(Q86)</f>
        <v>#N/A</v>
      </c>
      <c r="R87" s="128"/>
      <c r="S87" s="116" t="e">
        <f t="shared" ref="S87" si="914">SUM(S86)</f>
        <v>#N/A</v>
      </c>
      <c r="T87" s="128"/>
      <c r="U87" s="116" t="e">
        <f t="shared" ref="U87" si="915">SUM(U86)</f>
        <v>#N/A</v>
      </c>
      <c r="V87" s="128"/>
      <c r="W87" s="116" t="e">
        <f t="shared" ref="W87" si="916">SUM(W86)</f>
        <v>#N/A</v>
      </c>
      <c r="X87" s="128"/>
      <c r="Y87" s="116" t="e">
        <f t="shared" ref="Y87" si="917">SUM(Y86)</f>
        <v>#N/A</v>
      </c>
      <c r="Z87" s="128"/>
      <c r="AA87" s="116" t="e">
        <f t="shared" ref="AA87" si="918">SUM(AA86)</f>
        <v>#N/A</v>
      </c>
      <c r="AB87" s="128"/>
      <c r="AC87" s="116" t="e">
        <f t="shared" ref="AC87" si="919">SUM(AC86)</f>
        <v>#N/A</v>
      </c>
      <c r="AD87" s="128"/>
      <c r="AE87" s="116" t="e">
        <f t="shared" ref="AE87" si="920">SUM(AE86)</f>
        <v>#N/A</v>
      </c>
      <c r="AF87" s="128"/>
      <c r="AG87" s="116" t="e">
        <f t="shared" ref="AG87" si="921">SUM(AG86)</f>
        <v>#N/A</v>
      </c>
      <c r="AH87" s="128"/>
      <c r="AI87" s="116" t="e">
        <f t="shared" ref="AI87" si="922">SUM(AI86)</f>
        <v>#N/A</v>
      </c>
      <c r="AJ87" s="128"/>
      <c r="AK87" s="116" t="e">
        <f t="shared" ref="AK87" si="923">SUM(AK86)</f>
        <v>#N/A</v>
      </c>
      <c r="AL87" s="128"/>
      <c r="AM87" s="116" t="e">
        <f t="shared" ref="AM87" si="924">SUM(AM86)</f>
        <v>#N/A</v>
      </c>
      <c r="AN87" s="128"/>
      <c r="AO87" s="116" t="e">
        <f t="shared" ref="AO87" si="925">SUM(AO86)</f>
        <v>#N/A</v>
      </c>
      <c r="AP87" s="128"/>
      <c r="AQ87" s="116" t="e">
        <f t="shared" ref="AQ87" si="926">SUM(AQ86)</f>
        <v>#N/A</v>
      </c>
      <c r="AR87" s="128"/>
      <c r="AS87" s="116" t="e">
        <f t="shared" ref="AS87" si="927">SUM(AS86)</f>
        <v>#N/A</v>
      </c>
      <c r="AT87" s="121">
        <f t="array" ref="AT87">SUM(IF(ISNUMBER(B87:AS87),B87:AS87))</f>
        <v>0</v>
      </c>
      <c r="AU87" s="51">
        <f t="shared" si="729"/>
        <v>0</v>
      </c>
    </row>
    <row r="88" spans="1:47" s="52" customFormat="1" x14ac:dyDescent="0.3">
      <c r="A88" s="51" t="s">
        <v>86</v>
      </c>
      <c r="B88" s="129"/>
      <c r="C88" s="117" t="e">
        <f>INDEX('Base de données'!$C$2:$C$52,IFERROR(MATCH(B88,'Base de données'!$B$2:$B$52,0),MATCH(B88,'Base de données'!$B$2:$B$52,1)))</f>
        <v>#N/A</v>
      </c>
      <c r="D88" s="129"/>
      <c r="E88" s="117" t="e">
        <f>INDEX('Base de données'!$E$2:$E$52,IFERROR(MATCH($D$2,'Base de données'!$D$2:$D$52,0),MATCH(D88,'Base de données'!$D$2:$D$52,1)))</f>
        <v>#N/A</v>
      </c>
      <c r="F88" s="129"/>
      <c r="G88" s="117" t="e">
        <f>INDEX('Base de données'!$G$2:$G$52,IFERROR(MATCH(F88,'Base de données'!$F$2:$F$52,0),MATCH(F88,'Base de données'!$F$2:$F$52,1)))</f>
        <v>#N/A</v>
      </c>
      <c r="H88" s="129"/>
      <c r="I88" s="117" t="e">
        <f>INDEX('Base de données'!$I$2:$I$52,IFERROR(MATCH(H88,'Base de données'!$H$2:$H$52,0),MATCH(H88,'Base de données'!$H$2:$H$52,1)))</f>
        <v>#N/A</v>
      </c>
      <c r="J88" s="129"/>
      <c r="K88" s="117" t="e">
        <f>INDEX('Base de données'!$K$2:$K$52,IFERROR(MATCH(J88,'Base de données'!$J$2:$J$52,0),MATCH(J88,'Base de données'!$J$2:$J$52,1)))</f>
        <v>#N/A</v>
      </c>
      <c r="L88" s="129"/>
      <c r="M88" s="117" t="e">
        <f>INDEX('Base de données'!$M$2:$M$52,IFERROR(MATCH(L88,'Base de données'!$L$2:$L$52,0),MATCH(L88,'Base de données'!$L$2:$L$52,1)))</f>
        <v>#N/A</v>
      </c>
      <c r="N88" s="129"/>
      <c r="O88" s="117" t="e">
        <f>INDEX('Base de données'!$O$2:$O$52,IFERROR(MATCH(N88,'Base de données'!$N$2:$N$52,0),MATCH(N88,'Base de données'!$N$2:$N$52,1)))</f>
        <v>#N/A</v>
      </c>
      <c r="P88" s="129"/>
      <c r="Q88" s="117" t="e">
        <f>INDEX('Base de données'!$Q$2:$Q$52,IFERROR(MATCH(P88,'Base de données'!$P$2:$P$52,0),MATCH(P88,'Base de données'!$P$2:$P$52,1)))</f>
        <v>#N/A</v>
      </c>
      <c r="R88" s="129"/>
      <c r="S88" s="117" t="e">
        <f>INDEX('Base de données'!$S$2:$S$52,IFERROR(MATCH(R88,'Base de données'!$R$2:$R$52,0),MATCH(R88,'Base de données'!$R$2:$R$52,1)))</f>
        <v>#N/A</v>
      </c>
      <c r="T88" s="129"/>
      <c r="U88" s="117" t="e">
        <f>INDEX('Base de données'!$U$2:$U$52,IFERROR(MATCH(T88,'Base de données'!$T$2:$T$52,0),MATCH(T88,'Base de données'!$T$2:$T$52,1)))</f>
        <v>#N/A</v>
      </c>
      <c r="V88" s="129"/>
      <c r="W88" s="117" t="e">
        <f>INDEX('Base de données'!$W$2:$W$52,IFERROR(MATCH(V88,'Base de données'!$V$2:$V$52,0),MATCH(V88,'Base de données'!$V$2:$V$52,1)))</f>
        <v>#N/A</v>
      </c>
      <c r="X88" s="129"/>
      <c r="Y88" s="117" t="e">
        <f>INDEX('Base de données'!$Y$2:$Y$52,IFERROR(MATCH(X88,'Base de données'!$X$2:$X$52,0),MATCH(X88,'Base de données'!$X$2:$X$52,1)))</f>
        <v>#N/A</v>
      </c>
      <c r="Z88" s="129"/>
      <c r="AA88" s="117" t="e">
        <f>INDEX('Base de données'!$AA$2:$AA$52,IFERROR(MATCH(Z88,'Base de données'!$Z$2:$Z$52,0),MATCH(Z88,'Base de données'!$Z$2:$Z$52,1)))</f>
        <v>#N/A</v>
      </c>
      <c r="AB88" s="129"/>
      <c r="AC88" s="117" t="e">
        <f>INDEX('Base de données'!$AC$2:$AC$52,IFERROR(MATCH(AB88,'Base de données'!$AB$2:$AB$52,0),MATCH(AB88,'Base de données'!$AB$2:$AB$52,1)))</f>
        <v>#N/A</v>
      </c>
      <c r="AD88" s="129"/>
      <c r="AE88" s="117" t="e">
        <f>INDEX('Base de données'!$AE$2:$AE$52,IFERROR(MATCH(AD88,'Base de données'!$AD$2:$AD$52,0),MATCH(AD88,'Base de données'!$AD$2:$AD$52,1)))</f>
        <v>#N/A</v>
      </c>
      <c r="AF88" s="129"/>
      <c r="AG88" s="117" t="e">
        <f>INDEX('Base de données'!$AG$2:$AG$52,IFERROR(MATCH(AF88,'Base de données'!$AF$2:$AF$52,0),MATCH(AF88,'Base de données'!$AF$2:$AF$52,1)))</f>
        <v>#N/A</v>
      </c>
      <c r="AH88" s="129"/>
      <c r="AI88" s="117" t="e">
        <f>INDEX('Base de données'!$AI$2:$AI$52,IFERROR(MATCH(AH88,'Base de données'!$AH$2:$AH$52,0),MATCH(AH88,'Base de données'!$AH$2:$AH$52,1)))</f>
        <v>#N/A</v>
      </c>
      <c r="AJ88" s="129"/>
      <c r="AK88" s="117" t="e">
        <f>INDEX('Base de données'!$AK$2:$AK$52,IFERROR(MATCH(AJ88,'Base de données'!$AJ$2:$AJ$52,0),MATCH(AJ88,'Base de données'!$AJ$2:$AJ$52,1)))</f>
        <v>#N/A</v>
      </c>
      <c r="AL88" s="129"/>
      <c r="AM88" s="117" t="e">
        <f>INDEX('Base de données'!AM45:AM95,IFERROR(MATCH(AL88,'Base de données'!AL45:AL95,0),MATCH(AL88,'Base de données'!AL45:AL95,1)))</f>
        <v>#N/A</v>
      </c>
      <c r="AN88" s="129"/>
      <c r="AO88" s="117" t="e">
        <f>INDEX('Base de données'!$AO$2:$AO$52,IFERROR(MATCH(AN88,'Base de données'!$AN$2:$AN$52,0),MATCH(AN88,'Base de données'!$AN$2:$AN$52,1)))</f>
        <v>#N/A</v>
      </c>
      <c r="AP88" s="129"/>
      <c r="AQ88" s="117" t="e">
        <f>INDEX('Base de données'!$AQ$2:$AQ$52,IFERROR(MATCH(AP88,'Base de données'!$AP$2:$AP$52,0),MATCH(AP88,'Base de données'!$AP$2:$AP$52,1)))</f>
        <v>#N/A</v>
      </c>
      <c r="AR88" s="129"/>
      <c r="AS88" s="117" t="e">
        <f>INDEX('Base de données'!$AS$2:$AS$52,IFERROR(MATCH(AR88,'Base de données'!$AR$2:$AR$52,0),MATCH(AR88,'Base de données'!$AR$2:$AR$52,1)))</f>
        <v>#N/A</v>
      </c>
      <c r="AT88" s="122">
        <f>AT89</f>
        <v>0</v>
      </c>
      <c r="AU88" s="51" t="str">
        <f t="shared" si="729"/>
        <v>RR</v>
      </c>
    </row>
    <row r="89" spans="1:47" s="52" customFormat="1" hidden="1" x14ac:dyDescent="0.3">
      <c r="A89" s="50"/>
      <c r="B89" s="128"/>
      <c r="C89" s="116" t="e">
        <f t="shared" ref="C89" si="928">SUM(C88)</f>
        <v>#N/A</v>
      </c>
      <c r="D89" s="128"/>
      <c r="E89" s="116" t="e">
        <f t="shared" ref="E89" si="929">SUM(E88)</f>
        <v>#N/A</v>
      </c>
      <c r="F89" s="128"/>
      <c r="G89" s="116" t="e">
        <f t="shared" ref="G89" si="930">SUM(G88)</f>
        <v>#N/A</v>
      </c>
      <c r="H89" s="128"/>
      <c r="I89" s="116" t="e">
        <f t="shared" ref="I89" si="931">SUM(I88)</f>
        <v>#N/A</v>
      </c>
      <c r="J89" s="128"/>
      <c r="K89" s="116" t="e">
        <f t="shared" ref="K89" si="932">SUM(K88)</f>
        <v>#N/A</v>
      </c>
      <c r="L89" s="128"/>
      <c r="M89" s="116" t="e">
        <f t="shared" ref="M89" si="933">SUM(M88)</f>
        <v>#N/A</v>
      </c>
      <c r="N89" s="128"/>
      <c r="O89" s="116" t="e">
        <f t="shared" ref="O89" si="934">SUM(O88)</f>
        <v>#N/A</v>
      </c>
      <c r="P89" s="128"/>
      <c r="Q89" s="116" t="e">
        <f t="shared" ref="Q89" si="935">SUM(Q88)</f>
        <v>#N/A</v>
      </c>
      <c r="R89" s="128"/>
      <c r="S89" s="116" t="e">
        <f t="shared" ref="S89" si="936">SUM(S88)</f>
        <v>#N/A</v>
      </c>
      <c r="T89" s="128"/>
      <c r="U89" s="116" t="e">
        <f t="shared" ref="U89" si="937">SUM(U88)</f>
        <v>#N/A</v>
      </c>
      <c r="V89" s="128"/>
      <c r="W89" s="116" t="e">
        <f t="shared" ref="W89" si="938">SUM(W88)</f>
        <v>#N/A</v>
      </c>
      <c r="X89" s="128"/>
      <c r="Y89" s="116" t="e">
        <f t="shared" ref="Y89" si="939">SUM(Y88)</f>
        <v>#N/A</v>
      </c>
      <c r="Z89" s="128"/>
      <c r="AA89" s="116" t="e">
        <f t="shared" ref="AA89" si="940">SUM(AA88)</f>
        <v>#N/A</v>
      </c>
      <c r="AB89" s="128"/>
      <c r="AC89" s="116" t="e">
        <f t="shared" ref="AC89" si="941">SUM(AC88)</f>
        <v>#N/A</v>
      </c>
      <c r="AD89" s="128"/>
      <c r="AE89" s="116" t="e">
        <f t="shared" ref="AE89" si="942">SUM(AE88)</f>
        <v>#N/A</v>
      </c>
      <c r="AF89" s="128"/>
      <c r="AG89" s="116" t="e">
        <f t="shared" ref="AG89" si="943">SUM(AG88)</f>
        <v>#N/A</v>
      </c>
      <c r="AH89" s="128"/>
      <c r="AI89" s="116" t="e">
        <f t="shared" ref="AI89" si="944">SUM(AI88)</f>
        <v>#N/A</v>
      </c>
      <c r="AJ89" s="128"/>
      <c r="AK89" s="116" t="e">
        <f t="shared" ref="AK89" si="945">SUM(AK88)</f>
        <v>#N/A</v>
      </c>
      <c r="AL89" s="128"/>
      <c r="AM89" s="116" t="e">
        <f t="shared" ref="AM89" si="946">SUM(AM88)</f>
        <v>#N/A</v>
      </c>
      <c r="AN89" s="128"/>
      <c r="AO89" s="116" t="e">
        <f t="shared" ref="AO89" si="947">SUM(AO88)</f>
        <v>#N/A</v>
      </c>
      <c r="AP89" s="128"/>
      <c r="AQ89" s="116" t="e">
        <f t="shared" ref="AQ89" si="948">SUM(AQ88)</f>
        <v>#N/A</v>
      </c>
      <c r="AR89" s="128"/>
      <c r="AS89" s="116" t="e">
        <f t="shared" ref="AS89" si="949">SUM(AS88)</f>
        <v>#N/A</v>
      </c>
      <c r="AT89" s="121">
        <f t="array" ref="AT89">SUM(IF(ISNUMBER(B89:AS89),B89:AS89))</f>
        <v>0</v>
      </c>
      <c r="AU89" s="51">
        <f t="shared" si="729"/>
        <v>0</v>
      </c>
    </row>
    <row r="90" spans="1:47" s="52" customFormat="1" x14ac:dyDescent="0.3">
      <c r="A90" s="134" t="s">
        <v>87</v>
      </c>
      <c r="B90" s="130"/>
      <c r="C90" s="118" t="e">
        <f>INDEX('Base de données'!$C$2:$C$52,IFERROR(MATCH(B90,'Base de données'!$B$2:$B$52,0),MATCH(B90,'Base de données'!$B$2:$B$52,1)))</f>
        <v>#N/A</v>
      </c>
      <c r="D90" s="130"/>
      <c r="E90" s="118" t="e">
        <f>INDEX('Base de données'!$E$2:$E$52,IFERROR(MATCH($D$2,'Base de données'!$D$2:$D$52,0),MATCH(D90,'Base de données'!$D$2:$D$52,1)))</f>
        <v>#N/A</v>
      </c>
      <c r="F90" s="130"/>
      <c r="G90" s="118" t="e">
        <f>INDEX('Base de données'!$G$2:$G$52,IFERROR(MATCH(F90,'Base de données'!$F$2:$F$52,0),MATCH(F90,'Base de données'!$F$2:$F$52,1)))</f>
        <v>#N/A</v>
      </c>
      <c r="H90" s="130"/>
      <c r="I90" s="118" t="e">
        <f>INDEX('Base de données'!$I$2:$I$52,IFERROR(MATCH(H90,'Base de données'!$H$2:$H$52,0),MATCH(H90,'Base de données'!$H$2:$H$52,1)))</f>
        <v>#N/A</v>
      </c>
      <c r="J90" s="130"/>
      <c r="K90" s="118" t="e">
        <f>INDEX('Base de données'!$K$2:$K$52,IFERROR(MATCH(J90,'Base de données'!$J$2:$J$52,0),MATCH(J90,'Base de données'!$J$2:$J$52,1)))</f>
        <v>#N/A</v>
      </c>
      <c r="L90" s="128"/>
      <c r="M90" s="118" t="e">
        <f>INDEX('Base de données'!$M$2:$M$52,IFERROR(MATCH(L90,'Base de données'!$L$2:$L$52,0),MATCH(L90,'Base de données'!$L$2:$L$52,1)))</f>
        <v>#N/A</v>
      </c>
      <c r="N90" s="128"/>
      <c r="O90" s="118" t="e">
        <f>INDEX('Base de données'!$O$2:$O$52,IFERROR(MATCH(N90,'Base de données'!$N$2:$N$52,0),MATCH(N90,'Base de données'!$N$2:$N$52,1)))</f>
        <v>#N/A</v>
      </c>
      <c r="P90" s="130"/>
      <c r="Q90" s="118" t="e">
        <f>INDEX('Base de données'!$Q$2:$Q$52,IFERROR(MATCH(P90,'Base de données'!$P$2:$P$52,0),MATCH(P90,'Base de données'!$P$2:$P$52,1)))</f>
        <v>#N/A</v>
      </c>
      <c r="R90" s="130"/>
      <c r="S90" s="118" t="e">
        <f>INDEX('Base de données'!$S$2:$S$52,IFERROR(MATCH(R90,'Base de données'!$R$2:$R$52,0),MATCH(R90,'Base de données'!$R$2:$R$52,1)))</f>
        <v>#N/A</v>
      </c>
      <c r="T90" s="130"/>
      <c r="U90" s="118" t="e">
        <f>INDEX('Base de données'!$U$2:$U$52,IFERROR(MATCH(T90,'Base de données'!$T$2:$T$52,0),MATCH(T90,'Base de données'!$T$2:$T$52,1)))</f>
        <v>#N/A</v>
      </c>
      <c r="V90" s="130"/>
      <c r="W90" s="118" t="e">
        <f>INDEX('Base de données'!$W$2:$W$52,IFERROR(MATCH(V90,'Base de données'!$V$2:$V$52,0),MATCH(V90,'Base de données'!$V$2:$V$52,1)))</f>
        <v>#N/A</v>
      </c>
      <c r="X90" s="130"/>
      <c r="Y90" s="118" t="e">
        <f>INDEX('Base de données'!$Y$2:$Y$52,IFERROR(MATCH(X90,'Base de données'!$X$2:$X$52,0),MATCH(X90,'Base de données'!$X$2:$X$52,1)))</f>
        <v>#N/A</v>
      </c>
      <c r="Z90" s="130"/>
      <c r="AA90" s="118" t="e">
        <f>INDEX('Base de données'!$AA$2:$AA$52,IFERROR(MATCH(Z90,'Base de données'!$Z$2:$Z$52,0),MATCH(Z90,'Base de données'!$Z$2:$Z$52,1)))</f>
        <v>#N/A</v>
      </c>
      <c r="AB90" s="130"/>
      <c r="AC90" s="118" t="e">
        <f>INDEX('Base de données'!$AC$2:$AC$52,IFERROR(MATCH(AB90,'Base de données'!$AB$2:$AB$52,0),MATCH(AB90,'Base de données'!$AB$2:$AB$52,1)))</f>
        <v>#N/A</v>
      </c>
      <c r="AD90" s="130"/>
      <c r="AE90" s="118" t="e">
        <f>INDEX('Base de données'!$AE$2:$AE$52,IFERROR(MATCH(AD90,'Base de données'!$AD$2:$AD$52,0),MATCH(AD90,'Base de données'!$AD$2:$AD$52,1)))</f>
        <v>#N/A</v>
      </c>
      <c r="AF90" s="130"/>
      <c r="AG90" s="118" t="e">
        <f>INDEX('Base de données'!$AG$2:$AG$52,IFERROR(MATCH(AF90,'Base de données'!$AF$2:$AF$52,0),MATCH(AF90,'Base de données'!$AF$2:$AF$52,1)))</f>
        <v>#N/A</v>
      </c>
      <c r="AH90" s="130"/>
      <c r="AI90" s="118" t="e">
        <f>INDEX('Base de données'!$AI$2:$AI$52,IFERROR(MATCH(AH90,'Base de données'!$AH$2:$AH$52,0),MATCH(AH90,'Base de données'!$AH$2:$AH$52,1)))</f>
        <v>#N/A</v>
      </c>
      <c r="AJ90" s="130"/>
      <c r="AK90" s="118" t="e">
        <f>INDEX('Base de données'!$AK$2:$AK$52,IFERROR(MATCH(AJ90,'Base de données'!$AJ$2:$AJ$52,0),MATCH(AJ90,'Base de données'!$AJ$2:$AJ$52,1)))</f>
        <v>#N/A</v>
      </c>
      <c r="AL90" s="130"/>
      <c r="AM90" s="118" t="e">
        <f>INDEX('Base de données'!AM46:AM96,IFERROR(MATCH(AL90,'Base de données'!AL46:AL96,0),MATCH(AL90,'Base de données'!AL46:AL96,1)))</f>
        <v>#N/A</v>
      </c>
      <c r="AN90" s="130"/>
      <c r="AO90" s="118" t="e">
        <f>INDEX('Base de données'!$AO$2:$AO$52,IFERROR(MATCH(AN90,'Base de données'!$AN$2:$AN$52,0),MATCH(AN90,'Base de données'!$AN$2:$AN$52,1)))</f>
        <v>#N/A</v>
      </c>
      <c r="AP90" s="130"/>
      <c r="AQ90" s="118" t="e">
        <f>INDEX('Base de données'!$AQ$2:$AQ$52,IFERROR(MATCH(AP90,'Base de données'!$AP$2:$AP$52,0),MATCH(AP90,'Base de données'!$AP$2:$AP$52,1)))</f>
        <v>#N/A</v>
      </c>
      <c r="AR90" s="130"/>
      <c r="AS90" s="118" t="e">
        <f>INDEX('Base de données'!$AS$2:$AS$52,IFERROR(MATCH(AR90,'Base de données'!$AR$2:$AR$52,0),MATCH(AR90,'Base de données'!$AR$2:$AR$52,1)))</f>
        <v>#N/A</v>
      </c>
      <c r="AT90" s="121">
        <f>AT91</f>
        <v>0</v>
      </c>
      <c r="AU90" s="134" t="str">
        <f t="shared" si="729"/>
        <v>SS</v>
      </c>
    </row>
    <row r="91" spans="1:47" s="52" customFormat="1" hidden="1" x14ac:dyDescent="0.3">
      <c r="A91" s="50"/>
      <c r="B91" s="128"/>
      <c r="C91" s="116" t="e">
        <f t="shared" ref="C91" si="950">SUM(C90)</f>
        <v>#N/A</v>
      </c>
      <c r="D91" s="128"/>
      <c r="E91" s="116" t="e">
        <f t="shared" ref="E91" si="951">SUM(E90)</f>
        <v>#N/A</v>
      </c>
      <c r="F91" s="128"/>
      <c r="G91" s="116" t="e">
        <f t="shared" ref="G91" si="952">SUM(G90)</f>
        <v>#N/A</v>
      </c>
      <c r="H91" s="128"/>
      <c r="I91" s="116" t="e">
        <f t="shared" ref="I91" si="953">SUM(I90)</f>
        <v>#N/A</v>
      </c>
      <c r="J91" s="128"/>
      <c r="K91" s="116" t="e">
        <f t="shared" ref="K91" si="954">SUM(K90)</f>
        <v>#N/A</v>
      </c>
      <c r="L91" s="128"/>
      <c r="M91" s="116" t="e">
        <f t="shared" ref="M91" si="955">SUM(M90)</f>
        <v>#N/A</v>
      </c>
      <c r="N91" s="128"/>
      <c r="O91" s="116" t="e">
        <f t="shared" ref="O91" si="956">SUM(O90)</f>
        <v>#N/A</v>
      </c>
      <c r="P91" s="128"/>
      <c r="Q91" s="116" t="e">
        <f t="shared" ref="Q91" si="957">SUM(Q90)</f>
        <v>#N/A</v>
      </c>
      <c r="R91" s="128"/>
      <c r="S91" s="116" t="e">
        <f t="shared" ref="S91" si="958">SUM(S90)</f>
        <v>#N/A</v>
      </c>
      <c r="T91" s="128"/>
      <c r="U91" s="116" t="e">
        <f t="shared" ref="U91" si="959">SUM(U90)</f>
        <v>#N/A</v>
      </c>
      <c r="V91" s="128"/>
      <c r="W91" s="116" t="e">
        <f t="shared" ref="W91" si="960">SUM(W90)</f>
        <v>#N/A</v>
      </c>
      <c r="X91" s="128"/>
      <c r="Y91" s="116" t="e">
        <f t="shared" ref="Y91" si="961">SUM(Y90)</f>
        <v>#N/A</v>
      </c>
      <c r="Z91" s="128"/>
      <c r="AA91" s="116" t="e">
        <f t="shared" ref="AA91" si="962">SUM(AA90)</f>
        <v>#N/A</v>
      </c>
      <c r="AB91" s="128"/>
      <c r="AC91" s="116" t="e">
        <f t="shared" ref="AC91" si="963">SUM(AC90)</f>
        <v>#N/A</v>
      </c>
      <c r="AD91" s="128"/>
      <c r="AE91" s="116" t="e">
        <f t="shared" ref="AE91" si="964">SUM(AE90)</f>
        <v>#N/A</v>
      </c>
      <c r="AF91" s="128"/>
      <c r="AG91" s="116" t="e">
        <f t="shared" ref="AG91" si="965">SUM(AG90)</f>
        <v>#N/A</v>
      </c>
      <c r="AH91" s="128"/>
      <c r="AI91" s="116" t="e">
        <f t="shared" ref="AI91" si="966">SUM(AI90)</f>
        <v>#N/A</v>
      </c>
      <c r="AJ91" s="128"/>
      <c r="AK91" s="116" t="e">
        <f t="shared" ref="AK91" si="967">SUM(AK90)</f>
        <v>#N/A</v>
      </c>
      <c r="AL91" s="128"/>
      <c r="AM91" s="116" t="e">
        <f t="shared" ref="AM91" si="968">SUM(AM90)</f>
        <v>#N/A</v>
      </c>
      <c r="AN91" s="128"/>
      <c r="AO91" s="116" t="e">
        <f t="shared" ref="AO91" si="969">SUM(AO90)</f>
        <v>#N/A</v>
      </c>
      <c r="AP91" s="128"/>
      <c r="AQ91" s="116" t="e">
        <f t="shared" ref="AQ91" si="970">SUM(AQ90)</f>
        <v>#N/A</v>
      </c>
      <c r="AR91" s="128"/>
      <c r="AS91" s="116" t="e">
        <f t="shared" ref="AS91" si="971">SUM(AS90)</f>
        <v>#N/A</v>
      </c>
      <c r="AT91" s="121">
        <f t="array" ref="AT91">SUM(IF(ISNUMBER(B91:AS91),B91:AS91))</f>
        <v>0</v>
      </c>
      <c r="AU91" s="51">
        <f t="shared" si="729"/>
        <v>0</v>
      </c>
    </row>
    <row r="92" spans="1:47" s="52" customFormat="1" x14ac:dyDescent="0.3">
      <c r="A92" s="53" t="s">
        <v>88</v>
      </c>
      <c r="B92" s="129"/>
      <c r="C92" s="117" t="e">
        <f>INDEX('Base de données'!$C$2:$C$52,IFERROR(MATCH(B92,'Base de données'!$B$2:$B$52,0),MATCH(B92,'Base de données'!$B$2:$B$52,1)))</f>
        <v>#N/A</v>
      </c>
      <c r="D92" s="129"/>
      <c r="E92" s="117" t="e">
        <f>INDEX('Base de données'!$E$2:$E$52,IFERROR(MATCH($D$2,'Base de données'!$D$2:$D$52,0),MATCH(D92,'Base de données'!$D$2:$D$52,1)))</f>
        <v>#N/A</v>
      </c>
      <c r="F92" s="129"/>
      <c r="G92" s="117" t="e">
        <f>INDEX('Base de données'!$G$2:$G$52,IFERROR(MATCH(F92,'Base de données'!$F$2:$F$52,0),MATCH(F92,'Base de données'!$F$2:$F$52,1)))</f>
        <v>#N/A</v>
      </c>
      <c r="H92" s="129"/>
      <c r="I92" s="117" t="e">
        <f>INDEX('Base de données'!$I$2:$I$52,IFERROR(MATCH(H92,'Base de données'!$H$2:$H$52,0),MATCH(H92,'Base de données'!$H$2:$H$52,1)))</f>
        <v>#N/A</v>
      </c>
      <c r="J92" s="129"/>
      <c r="K92" s="117" t="e">
        <f>INDEX('Base de données'!$K$2:$K$52,IFERROR(MATCH(J92,'Base de données'!$J$2:$J$52,0),MATCH(J92,'Base de données'!$J$2:$J$52,1)))</f>
        <v>#N/A</v>
      </c>
      <c r="L92" s="129"/>
      <c r="M92" s="117" t="e">
        <f>INDEX('Base de données'!$M$2:$M$52,IFERROR(MATCH(L92,'Base de données'!$L$2:$L$52,0),MATCH(L92,'Base de données'!$L$2:$L$52,1)))</f>
        <v>#N/A</v>
      </c>
      <c r="N92" s="129"/>
      <c r="O92" s="117" t="e">
        <f>INDEX('Base de données'!$O$2:$O$52,IFERROR(MATCH(N92,'Base de données'!$N$2:$N$52,0),MATCH(N92,'Base de données'!$N$2:$N$52,1)))</f>
        <v>#N/A</v>
      </c>
      <c r="P92" s="129"/>
      <c r="Q92" s="117" t="e">
        <f>INDEX('Base de données'!$Q$2:$Q$52,IFERROR(MATCH(P92,'Base de données'!$P$2:$P$52,0),MATCH(P92,'Base de données'!$P$2:$P$52,1)))</f>
        <v>#N/A</v>
      </c>
      <c r="R92" s="129"/>
      <c r="S92" s="117" t="e">
        <f>INDEX('Base de données'!$S$2:$S$52,IFERROR(MATCH(R92,'Base de données'!$R$2:$R$52,0),MATCH(R92,'Base de données'!$R$2:$R$52,1)))</f>
        <v>#N/A</v>
      </c>
      <c r="T92" s="129"/>
      <c r="U92" s="117" t="e">
        <f>INDEX('Base de données'!$U$2:$U$52,IFERROR(MATCH(T92,'Base de données'!$T$2:$T$52,0),MATCH(T92,'Base de données'!$T$2:$T$52,1)))</f>
        <v>#N/A</v>
      </c>
      <c r="V92" s="129"/>
      <c r="W92" s="117" t="e">
        <f>INDEX('Base de données'!$W$2:$W$52,IFERROR(MATCH(V92,'Base de données'!$V$2:$V$52,0),MATCH(V92,'Base de données'!$V$2:$V$52,1)))</f>
        <v>#N/A</v>
      </c>
      <c r="X92" s="129"/>
      <c r="Y92" s="117" t="e">
        <f>INDEX('Base de données'!$Y$2:$Y$52,IFERROR(MATCH(X92,'Base de données'!$X$2:$X$52,0),MATCH(X92,'Base de données'!$X$2:$X$52,1)))</f>
        <v>#N/A</v>
      </c>
      <c r="Z92" s="129"/>
      <c r="AA92" s="117" t="e">
        <f>INDEX('Base de données'!$AA$2:$AA$52,IFERROR(MATCH(Z92,'Base de données'!$Z$2:$Z$52,0),MATCH(Z92,'Base de données'!$Z$2:$Z$52,1)))</f>
        <v>#N/A</v>
      </c>
      <c r="AB92" s="129"/>
      <c r="AC92" s="117" t="e">
        <f>INDEX('Base de données'!$AC$2:$AC$52,IFERROR(MATCH(AB92,'Base de données'!$AB$2:$AB$52,0),MATCH(AB92,'Base de données'!$AB$2:$AB$52,1)))</f>
        <v>#N/A</v>
      </c>
      <c r="AD92" s="129"/>
      <c r="AE92" s="117" t="e">
        <f>INDEX('Base de données'!$AE$2:$AE$52,IFERROR(MATCH(AD92,'Base de données'!$AD$2:$AD$52,0),MATCH(AD92,'Base de données'!$AD$2:$AD$52,1)))</f>
        <v>#N/A</v>
      </c>
      <c r="AF92" s="129"/>
      <c r="AG92" s="117" t="e">
        <f>INDEX('Base de données'!$AG$2:$AG$52,IFERROR(MATCH(AF92,'Base de données'!$AF$2:$AF$52,0),MATCH(AF92,'Base de données'!$AF$2:$AF$52,1)))</f>
        <v>#N/A</v>
      </c>
      <c r="AH92" s="129"/>
      <c r="AI92" s="117" t="e">
        <f>INDEX('Base de données'!$AI$2:$AI$52,IFERROR(MATCH(AH92,'Base de données'!$AH$2:$AH$52,0),MATCH(AH92,'Base de données'!$AH$2:$AH$52,1)))</f>
        <v>#N/A</v>
      </c>
      <c r="AJ92" s="129"/>
      <c r="AK92" s="117" t="e">
        <f>INDEX('Base de données'!$AK$2:$AK$52,IFERROR(MATCH(AJ92,'Base de données'!$AJ$2:$AJ$52,0),MATCH(AJ92,'Base de données'!$AJ$2:$AJ$52,1)))</f>
        <v>#N/A</v>
      </c>
      <c r="AL92" s="129"/>
      <c r="AM92" s="117" t="e">
        <f>INDEX('Base de données'!AM47:AM97,IFERROR(MATCH(AL92,'Base de données'!AL47:AL97,0),MATCH(AL92,'Base de données'!AL47:AL97,1)))</f>
        <v>#N/A</v>
      </c>
      <c r="AN92" s="129"/>
      <c r="AO92" s="117" t="e">
        <f>INDEX('Base de données'!$AO$2:$AO$52,IFERROR(MATCH(AN92,'Base de données'!$AN$2:$AN$52,0),MATCH(AN92,'Base de données'!$AN$2:$AN$52,1)))</f>
        <v>#N/A</v>
      </c>
      <c r="AP92" s="129"/>
      <c r="AQ92" s="117" t="e">
        <f>INDEX('Base de données'!$AQ$2:$AQ$52,IFERROR(MATCH(AP92,'Base de données'!$AP$2:$AP$52,0),MATCH(AP92,'Base de données'!$AP$2:$AP$52,1)))</f>
        <v>#N/A</v>
      </c>
      <c r="AR92" s="129"/>
      <c r="AS92" s="117" t="e">
        <f>INDEX('Base de données'!$AS$2:$AS$52,IFERROR(MATCH(AR92,'Base de données'!$AR$2:$AR$52,0),MATCH(AR92,'Base de données'!$AR$2:$AR$52,1)))</f>
        <v>#N/A</v>
      </c>
      <c r="AT92" s="122">
        <f>AT93</f>
        <v>0</v>
      </c>
      <c r="AU92" s="51" t="str">
        <f t="shared" si="729"/>
        <v>TT</v>
      </c>
    </row>
    <row r="93" spans="1:47" s="52" customFormat="1" hidden="1" x14ac:dyDescent="0.3">
      <c r="A93" s="49"/>
      <c r="B93" s="128"/>
      <c r="C93" s="116" t="e">
        <f t="shared" ref="C93" si="972">SUM(C92)</f>
        <v>#N/A</v>
      </c>
      <c r="D93" s="128"/>
      <c r="E93" s="116" t="e">
        <f t="shared" ref="E93" si="973">SUM(E92)</f>
        <v>#N/A</v>
      </c>
      <c r="F93" s="128"/>
      <c r="G93" s="116" t="e">
        <f t="shared" ref="G93" si="974">SUM(G92)</f>
        <v>#N/A</v>
      </c>
      <c r="H93" s="128"/>
      <c r="I93" s="116" t="e">
        <f t="shared" ref="I93" si="975">SUM(I92)</f>
        <v>#N/A</v>
      </c>
      <c r="J93" s="128"/>
      <c r="K93" s="116" t="e">
        <f t="shared" ref="K93" si="976">SUM(K92)</f>
        <v>#N/A</v>
      </c>
      <c r="L93" s="128"/>
      <c r="M93" s="116" t="e">
        <f t="shared" ref="M93" si="977">SUM(M92)</f>
        <v>#N/A</v>
      </c>
      <c r="N93" s="128"/>
      <c r="O93" s="116" t="e">
        <f t="shared" ref="O93" si="978">SUM(O92)</f>
        <v>#N/A</v>
      </c>
      <c r="P93" s="128"/>
      <c r="Q93" s="116" t="e">
        <f t="shared" ref="Q93" si="979">SUM(Q92)</f>
        <v>#N/A</v>
      </c>
      <c r="R93" s="128"/>
      <c r="S93" s="116" t="e">
        <f t="shared" ref="S93" si="980">SUM(S92)</f>
        <v>#N/A</v>
      </c>
      <c r="T93" s="128"/>
      <c r="U93" s="116" t="e">
        <f t="shared" ref="U93" si="981">SUM(U92)</f>
        <v>#N/A</v>
      </c>
      <c r="V93" s="128"/>
      <c r="W93" s="116" t="e">
        <f t="shared" ref="W93" si="982">SUM(W92)</f>
        <v>#N/A</v>
      </c>
      <c r="X93" s="128"/>
      <c r="Y93" s="116" t="e">
        <f t="shared" ref="Y93" si="983">SUM(Y92)</f>
        <v>#N/A</v>
      </c>
      <c r="Z93" s="128"/>
      <c r="AA93" s="116" t="e">
        <f t="shared" ref="AA93" si="984">SUM(AA92)</f>
        <v>#N/A</v>
      </c>
      <c r="AB93" s="128"/>
      <c r="AC93" s="116" t="e">
        <f t="shared" ref="AC93" si="985">SUM(AC92)</f>
        <v>#N/A</v>
      </c>
      <c r="AD93" s="128"/>
      <c r="AE93" s="116" t="e">
        <f t="shared" ref="AE93" si="986">SUM(AE92)</f>
        <v>#N/A</v>
      </c>
      <c r="AF93" s="128"/>
      <c r="AG93" s="116" t="e">
        <f t="shared" ref="AG93" si="987">SUM(AG92)</f>
        <v>#N/A</v>
      </c>
      <c r="AH93" s="128"/>
      <c r="AI93" s="116" t="e">
        <f t="shared" ref="AI93" si="988">SUM(AI92)</f>
        <v>#N/A</v>
      </c>
      <c r="AJ93" s="128"/>
      <c r="AK93" s="116" t="e">
        <f t="shared" ref="AK93" si="989">SUM(AK92)</f>
        <v>#N/A</v>
      </c>
      <c r="AL93" s="128"/>
      <c r="AM93" s="116" t="e">
        <f t="shared" ref="AM93" si="990">SUM(AM92)</f>
        <v>#N/A</v>
      </c>
      <c r="AN93" s="128"/>
      <c r="AO93" s="116" t="e">
        <f t="shared" ref="AO93" si="991">SUM(AO92)</f>
        <v>#N/A</v>
      </c>
      <c r="AP93" s="128"/>
      <c r="AQ93" s="116" t="e">
        <f t="shared" ref="AQ93" si="992">SUM(AQ92)</f>
        <v>#N/A</v>
      </c>
      <c r="AR93" s="128"/>
      <c r="AS93" s="116" t="e">
        <f t="shared" ref="AS93" si="993">SUM(AS92)</f>
        <v>#N/A</v>
      </c>
      <c r="AT93" s="121">
        <f t="array" ref="AT93">SUM(IF(ISNUMBER(B93:AS93),B93:AS93))</f>
        <v>0</v>
      </c>
      <c r="AU93" s="51">
        <f t="shared" si="729"/>
        <v>0</v>
      </c>
    </row>
    <row r="94" spans="1:47" s="52" customFormat="1" x14ac:dyDescent="0.3">
      <c r="A94" s="134" t="s">
        <v>89</v>
      </c>
      <c r="B94" s="130"/>
      <c r="C94" s="118" t="e">
        <f>INDEX('Base de données'!$C$2:$C$52,IFERROR(MATCH(B94,'Base de données'!$B$2:$B$52,0),MATCH(B94,'Base de données'!$B$2:$B$52,1)))</f>
        <v>#N/A</v>
      </c>
      <c r="D94" s="130"/>
      <c r="E94" s="118" t="e">
        <f>INDEX('Base de données'!$E$2:$E$52,IFERROR(MATCH($D$2,'Base de données'!$D$2:$D$52,0),MATCH(D94,'Base de données'!$D$2:$D$52,1)))</f>
        <v>#N/A</v>
      </c>
      <c r="F94" s="130"/>
      <c r="G94" s="118" t="e">
        <f>INDEX('Base de données'!$G$2:$G$52,IFERROR(MATCH(F94,'Base de données'!$F$2:$F$52,0),MATCH(F94,'Base de données'!$F$2:$F$52,1)))</f>
        <v>#N/A</v>
      </c>
      <c r="H94" s="130"/>
      <c r="I94" s="118" t="e">
        <f>INDEX('Base de données'!$I$2:$I$52,IFERROR(MATCH(H94,'Base de données'!$H$2:$H$52,0),MATCH(H94,'Base de données'!$H$2:$H$52,1)))</f>
        <v>#N/A</v>
      </c>
      <c r="J94" s="130"/>
      <c r="K94" s="118" t="e">
        <f>INDEX('Base de données'!$K$2:$K$52,IFERROR(MATCH(J94,'Base de données'!$J$2:$J$52,0),MATCH(J94,'Base de données'!$J$2:$J$52,1)))</f>
        <v>#N/A</v>
      </c>
      <c r="L94" s="128"/>
      <c r="M94" s="118" t="e">
        <f>INDEX('Base de données'!$M$2:$M$52,IFERROR(MATCH(L94,'Base de données'!$L$2:$L$52,0),MATCH(L94,'Base de données'!$L$2:$L$52,1)))</f>
        <v>#N/A</v>
      </c>
      <c r="N94" s="128"/>
      <c r="O94" s="118" t="e">
        <f>INDEX('Base de données'!$O$2:$O$52,IFERROR(MATCH(N94,'Base de données'!$N$2:$N$52,0),MATCH(N94,'Base de données'!$N$2:$N$52,1)))</f>
        <v>#N/A</v>
      </c>
      <c r="P94" s="130"/>
      <c r="Q94" s="118" t="e">
        <f>INDEX('Base de données'!$Q$2:$Q$52,IFERROR(MATCH(P94,'Base de données'!$P$2:$P$52,0),MATCH(P94,'Base de données'!$P$2:$P$52,1)))</f>
        <v>#N/A</v>
      </c>
      <c r="R94" s="130"/>
      <c r="S94" s="118" t="e">
        <f>INDEX('Base de données'!$S$2:$S$52,IFERROR(MATCH(R94,'Base de données'!$R$2:$R$52,0),MATCH(R94,'Base de données'!$R$2:$R$52,1)))</f>
        <v>#N/A</v>
      </c>
      <c r="T94" s="130"/>
      <c r="U94" s="118" t="e">
        <f>INDEX('Base de données'!$U$2:$U$52,IFERROR(MATCH(T94,'Base de données'!$T$2:$T$52,0),MATCH(T94,'Base de données'!$T$2:$T$52,1)))</f>
        <v>#N/A</v>
      </c>
      <c r="V94" s="130"/>
      <c r="W94" s="118" t="e">
        <f>INDEX('Base de données'!$W$2:$W$52,IFERROR(MATCH(V94,'Base de données'!$V$2:$V$52,0),MATCH(V94,'Base de données'!$V$2:$V$52,1)))</f>
        <v>#N/A</v>
      </c>
      <c r="X94" s="130"/>
      <c r="Y94" s="118" t="e">
        <f>INDEX('Base de données'!$Y$2:$Y$52,IFERROR(MATCH(X94,'Base de données'!$X$2:$X$52,0),MATCH(X94,'Base de données'!$X$2:$X$52,1)))</f>
        <v>#N/A</v>
      </c>
      <c r="Z94" s="130"/>
      <c r="AA94" s="118" t="e">
        <f>INDEX('Base de données'!$AA$2:$AA$52,IFERROR(MATCH(Z94,'Base de données'!$Z$2:$Z$52,0),MATCH(Z94,'Base de données'!$Z$2:$Z$52,1)))</f>
        <v>#N/A</v>
      </c>
      <c r="AB94" s="130"/>
      <c r="AC94" s="118" t="e">
        <f>INDEX('Base de données'!$AC$2:$AC$52,IFERROR(MATCH(AB94,'Base de données'!$AB$2:$AB$52,0),MATCH(AB94,'Base de données'!$AB$2:$AB$52,1)))</f>
        <v>#N/A</v>
      </c>
      <c r="AD94" s="130"/>
      <c r="AE94" s="118" t="e">
        <f>INDEX('Base de données'!$AE$2:$AE$52,IFERROR(MATCH(AD94,'Base de données'!$AD$2:$AD$52,0),MATCH(AD94,'Base de données'!$AD$2:$AD$52,1)))</f>
        <v>#N/A</v>
      </c>
      <c r="AF94" s="130"/>
      <c r="AG94" s="118" t="e">
        <f>INDEX('Base de données'!$AG$2:$AG$52,IFERROR(MATCH(AF94,'Base de données'!$AF$2:$AF$52,0),MATCH(AF94,'Base de données'!$AF$2:$AF$52,1)))</f>
        <v>#N/A</v>
      </c>
      <c r="AH94" s="130"/>
      <c r="AI94" s="118" t="e">
        <f>INDEX('Base de données'!$AI$2:$AI$52,IFERROR(MATCH(AH94,'Base de données'!$AH$2:$AH$52,0),MATCH(AH94,'Base de données'!$AH$2:$AH$52,1)))</f>
        <v>#N/A</v>
      </c>
      <c r="AJ94" s="130"/>
      <c r="AK94" s="118" t="e">
        <f>INDEX('Base de données'!$AK$2:$AK$52,IFERROR(MATCH(AJ94,'Base de données'!$AJ$2:$AJ$52,0),MATCH(AJ94,'Base de données'!$AJ$2:$AJ$52,1)))</f>
        <v>#N/A</v>
      </c>
      <c r="AL94" s="130"/>
      <c r="AM94" s="118" t="e">
        <f>INDEX('Base de données'!AM48:AM98,IFERROR(MATCH(AL94,'Base de données'!AL48:AL98,0),MATCH(AL94,'Base de données'!AL48:AL98,1)))</f>
        <v>#N/A</v>
      </c>
      <c r="AN94" s="130"/>
      <c r="AO94" s="118" t="e">
        <f>INDEX('Base de données'!$AO$2:$AO$52,IFERROR(MATCH(AN94,'Base de données'!$AN$2:$AN$52,0),MATCH(AN94,'Base de données'!$AN$2:$AN$52,1)))</f>
        <v>#N/A</v>
      </c>
      <c r="AP94" s="130"/>
      <c r="AQ94" s="118" t="e">
        <f>INDEX('Base de données'!$AQ$2:$AQ$52,IFERROR(MATCH(AP94,'Base de données'!$AP$2:$AP$52,0),MATCH(AP94,'Base de données'!$AP$2:$AP$52,1)))</f>
        <v>#N/A</v>
      </c>
      <c r="AR94" s="130"/>
      <c r="AS94" s="118" t="e">
        <f>INDEX('Base de données'!$AS$2:$AS$52,IFERROR(MATCH(AR94,'Base de données'!$AR$2:$AR$52,0),MATCH(AR94,'Base de données'!$AR$2:$AR$52,1)))</f>
        <v>#N/A</v>
      </c>
      <c r="AT94" s="121">
        <f>AT95</f>
        <v>0</v>
      </c>
      <c r="AU94" s="134" t="str">
        <f t="shared" si="729"/>
        <v>UU</v>
      </c>
    </row>
    <row r="95" spans="1:47" s="52" customFormat="1" hidden="1" x14ac:dyDescent="0.3">
      <c r="A95" s="50"/>
      <c r="B95" s="128"/>
      <c r="C95" s="116" t="e">
        <f t="shared" ref="C95" si="994">SUM(C94)</f>
        <v>#N/A</v>
      </c>
      <c r="D95" s="128"/>
      <c r="E95" s="116" t="e">
        <f t="shared" ref="E95" si="995">SUM(E94)</f>
        <v>#N/A</v>
      </c>
      <c r="F95" s="128"/>
      <c r="G95" s="116" t="e">
        <f t="shared" ref="G95" si="996">SUM(G94)</f>
        <v>#N/A</v>
      </c>
      <c r="H95" s="128"/>
      <c r="I95" s="116" t="e">
        <f t="shared" ref="I95" si="997">SUM(I94)</f>
        <v>#N/A</v>
      </c>
      <c r="J95" s="128"/>
      <c r="K95" s="116" t="e">
        <f t="shared" ref="K95" si="998">SUM(K94)</f>
        <v>#N/A</v>
      </c>
      <c r="L95" s="128"/>
      <c r="M95" s="116" t="e">
        <f t="shared" ref="M95" si="999">SUM(M94)</f>
        <v>#N/A</v>
      </c>
      <c r="N95" s="128"/>
      <c r="O95" s="116" t="e">
        <f t="shared" ref="O95" si="1000">SUM(O94)</f>
        <v>#N/A</v>
      </c>
      <c r="P95" s="128"/>
      <c r="Q95" s="116" t="e">
        <f t="shared" ref="Q95" si="1001">SUM(Q94)</f>
        <v>#N/A</v>
      </c>
      <c r="R95" s="128"/>
      <c r="S95" s="116" t="e">
        <f t="shared" ref="S95" si="1002">SUM(S94)</f>
        <v>#N/A</v>
      </c>
      <c r="T95" s="128"/>
      <c r="U95" s="116" t="e">
        <f t="shared" ref="U95" si="1003">SUM(U94)</f>
        <v>#N/A</v>
      </c>
      <c r="V95" s="128"/>
      <c r="W95" s="116" t="e">
        <f t="shared" ref="W95" si="1004">SUM(W94)</f>
        <v>#N/A</v>
      </c>
      <c r="X95" s="128"/>
      <c r="Y95" s="116" t="e">
        <f t="shared" ref="Y95" si="1005">SUM(Y94)</f>
        <v>#N/A</v>
      </c>
      <c r="Z95" s="128"/>
      <c r="AA95" s="116" t="e">
        <f t="shared" ref="AA95" si="1006">SUM(AA94)</f>
        <v>#N/A</v>
      </c>
      <c r="AB95" s="128"/>
      <c r="AC95" s="116" t="e">
        <f t="shared" ref="AC95" si="1007">SUM(AC94)</f>
        <v>#N/A</v>
      </c>
      <c r="AD95" s="128"/>
      <c r="AE95" s="116" t="e">
        <f t="shared" ref="AE95" si="1008">SUM(AE94)</f>
        <v>#N/A</v>
      </c>
      <c r="AF95" s="128"/>
      <c r="AG95" s="116" t="e">
        <f t="shared" ref="AG95" si="1009">SUM(AG94)</f>
        <v>#N/A</v>
      </c>
      <c r="AH95" s="128"/>
      <c r="AI95" s="116" t="e">
        <f t="shared" ref="AI95" si="1010">SUM(AI94)</f>
        <v>#N/A</v>
      </c>
      <c r="AJ95" s="128"/>
      <c r="AK95" s="116" t="e">
        <f t="shared" ref="AK95" si="1011">SUM(AK94)</f>
        <v>#N/A</v>
      </c>
      <c r="AL95" s="128"/>
      <c r="AM95" s="116" t="e">
        <f t="shared" ref="AM95" si="1012">SUM(AM94)</f>
        <v>#N/A</v>
      </c>
      <c r="AN95" s="128"/>
      <c r="AO95" s="116" t="e">
        <f t="shared" ref="AO95" si="1013">SUM(AO94)</f>
        <v>#N/A</v>
      </c>
      <c r="AP95" s="128"/>
      <c r="AQ95" s="116" t="e">
        <f t="shared" ref="AQ95" si="1014">SUM(AQ94)</f>
        <v>#N/A</v>
      </c>
      <c r="AR95" s="128"/>
      <c r="AS95" s="116" t="e">
        <f t="shared" ref="AS95" si="1015">SUM(AS94)</f>
        <v>#N/A</v>
      </c>
      <c r="AT95" s="121">
        <f t="array" ref="AT95">SUM(IF(ISNUMBER(B95:AS95),B95:AS95))</f>
        <v>0</v>
      </c>
      <c r="AU95" s="51">
        <f t="shared" si="729"/>
        <v>0</v>
      </c>
    </row>
    <row r="96" spans="1:47" s="52" customFormat="1" x14ac:dyDescent="0.3">
      <c r="A96" s="51" t="s">
        <v>90</v>
      </c>
      <c r="B96" s="129"/>
      <c r="C96" s="117" t="e">
        <f>INDEX('Base de données'!$C$2:$C$52,IFERROR(MATCH(B96,'Base de données'!$B$2:$B$52,0),MATCH(B96,'Base de données'!$B$2:$B$52,1)))</f>
        <v>#N/A</v>
      </c>
      <c r="D96" s="129"/>
      <c r="E96" s="117" t="e">
        <f>INDEX('Base de données'!$E$2:$E$52,IFERROR(MATCH($D$2,'Base de données'!$D$2:$D$52,0),MATCH(D96,'Base de données'!$D$2:$D$52,1)))</f>
        <v>#N/A</v>
      </c>
      <c r="F96" s="129"/>
      <c r="G96" s="117" t="e">
        <f>INDEX('Base de données'!$G$2:$G$52,IFERROR(MATCH(F96,'Base de données'!$F$2:$F$52,0),MATCH(F96,'Base de données'!$F$2:$F$52,1)))</f>
        <v>#N/A</v>
      </c>
      <c r="H96" s="129"/>
      <c r="I96" s="117" t="e">
        <f>INDEX('Base de données'!$I$2:$I$52,IFERROR(MATCH(H96,'Base de données'!$H$2:$H$52,0),MATCH(H96,'Base de données'!$H$2:$H$52,1)))</f>
        <v>#N/A</v>
      </c>
      <c r="J96" s="129"/>
      <c r="K96" s="117" t="e">
        <f>INDEX('Base de données'!$K$2:$K$52,IFERROR(MATCH(J96,'Base de données'!$J$2:$J$52,0),MATCH(J96,'Base de données'!$J$2:$J$52,1)))</f>
        <v>#N/A</v>
      </c>
      <c r="L96" s="129"/>
      <c r="M96" s="117" t="e">
        <f>INDEX('Base de données'!$M$2:$M$52,IFERROR(MATCH(L96,'Base de données'!$L$2:$L$52,0),MATCH(L96,'Base de données'!$L$2:$L$52,1)))</f>
        <v>#N/A</v>
      </c>
      <c r="N96" s="129"/>
      <c r="O96" s="117" t="e">
        <f>INDEX('Base de données'!$O$2:$O$52,IFERROR(MATCH(N96,'Base de données'!$N$2:$N$52,0),MATCH(N96,'Base de données'!$N$2:$N$52,1)))</f>
        <v>#N/A</v>
      </c>
      <c r="P96" s="129"/>
      <c r="Q96" s="117" t="e">
        <f>INDEX('Base de données'!$Q$2:$Q$52,IFERROR(MATCH(P96,'Base de données'!$P$2:$P$52,0),MATCH(P96,'Base de données'!$P$2:$P$52,1)))</f>
        <v>#N/A</v>
      </c>
      <c r="R96" s="129"/>
      <c r="S96" s="117" t="e">
        <f>INDEX('Base de données'!$S$2:$S$52,IFERROR(MATCH(R96,'Base de données'!$R$2:$R$52,0),MATCH(R96,'Base de données'!$R$2:$R$52,1)))</f>
        <v>#N/A</v>
      </c>
      <c r="T96" s="129"/>
      <c r="U96" s="117" t="e">
        <f>INDEX('Base de données'!$U$2:$U$52,IFERROR(MATCH(T96,'Base de données'!$T$2:$T$52,0),MATCH(T96,'Base de données'!$T$2:$T$52,1)))</f>
        <v>#N/A</v>
      </c>
      <c r="V96" s="129"/>
      <c r="W96" s="117" t="e">
        <f>INDEX('Base de données'!$W$2:$W$52,IFERROR(MATCH(V96,'Base de données'!$V$2:$V$52,0),MATCH(V96,'Base de données'!$V$2:$V$52,1)))</f>
        <v>#N/A</v>
      </c>
      <c r="X96" s="129"/>
      <c r="Y96" s="117" t="e">
        <f>INDEX('Base de données'!$Y$2:$Y$52,IFERROR(MATCH(X96,'Base de données'!$X$2:$X$52,0),MATCH(X96,'Base de données'!$X$2:$X$52,1)))</f>
        <v>#N/A</v>
      </c>
      <c r="Z96" s="129"/>
      <c r="AA96" s="117" t="e">
        <f>INDEX('Base de données'!$AA$2:$AA$52,IFERROR(MATCH(Z96,'Base de données'!$Z$2:$Z$52,0),MATCH(Z96,'Base de données'!$Z$2:$Z$52,1)))</f>
        <v>#N/A</v>
      </c>
      <c r="AB96" s="129"/>
      <c r="AC96" s="117" t="e">
        <f>INDEX('Base de données'!$AC$2:$AC$52,IFERROR(MATCH(AB96,'Base de données'!$AB$2:$AB$52,0),MATCH(AB96,'Base de données'!$AB$2:$AB$52,1)))</f>
        <v>#N/A</v>
      </c>
      <c r="AD96" s="129"/>
      <c r="AE96" s="117" t="e">
        <f>INDEX('Base de données'!$AE$2:$AE$52,IFERROR(MATCH(AD96,'Base de données'!$AD$2:$AD$52,0),MATCH(AD96,'Base de données'!$AD$2:$AD$52,1)))</f>
        <v>#N/A</v>
      </c>
      <c r="AF96" s="129"/>
      <c r="AG96" s="117" t="e">
        <f>INDEX('Base de données'!$AG$2:$AG$52,IFERROR(MATCH(AF96,'Base de données'!$AF$2:$AF$52,0),MATCH(AF96,'Base de données'!$AF$2:$AF$52,1)))</f>
        <v>#N/A</v>
      </c>
      <c r="AH96" s="129"/>
      <c r="AI96" s="117" t="e">
        <f>INDEX('Base de données'!$AI$2:$AI$52,IFERROR(MATCH(AH96,'Base de données'!$AH$2:$AH$52,0),MATCH(AH96,'Base de données'!$AH$2:$AH$52,1)))</f>
        <v>#N/A</v>
      </c>
      <c r="AJ96" s="129"/>
      <c r="AK96" s="117" t="e">
        <f>INDEX('Base de données'!$AK$2:$AK$52,IFERROR(MATCH(AJ96,'Base de données'!$AJ$2:$AJ$52,0),MATCH(AJ96,'Base de données'!$AJ$2:$AJ$52,1)))</f>
        <v>#N/A</v>
      </c>
      <c r="AL96" s="129"/>
      <c r="AM96" s="117" t="e">
        <f>INDEX('Base de données'!AM49:AM99,IFERROR(MATCH(AL96,'Base de données'!AL49:AL99,0),MATCH(AL96,'Base de données'!AL49:AL99,1)))</f>
        <v>#N/A</v>
      </c>
      <c r="AN96" s="129"/>
      <c r="AO96" s="117" t="e">
        <f>INDEX('Base de données'!$AO$2:$AO$52,IFERROR(MATCH(AN96,'Base de données'!$AN$2:$AN$52,0),MATCH(AN96,'Base de données'!$AN$2:$AN$52,1)))</f>
        <v>#N/A</v>
      </c>
      <c r="AP96" s="129"/>
      <c r="AQ96" s="117" t="e">
        <f>INDEX('Base de données'!$AQ$2:$AQ$52,IFERROR(MATCH(AP96,'Base de données'!$AP$2:$AP$52,0),MATCH(AP96,'Base de données'!$AP$2:$AP$52,1)))</f>
        <v>#N/A</v>
      </c>
      <c r="AR96" s="129"/>
      <c r="AS96" s="117" t="e">
        <f>INDEX('Base de données'!$AS$2:$AS$52,IFERROR(MATCH(AR96,'Base de données'!$AR$2:$AR$52,0),MATCH(AR96,'Base de données'!$AR$2:$AR$52,1)))</f>
        <v>#N/A</v>
      </c>
      <c r="AT96" s="122">
        <f>AT97</f>
        <v>0</v>
      </c>
      <c r="AU96" s="51" t="str">
        <f t="shared" si="729"/>
        <v>VV</v>
      </c>
    </row>
    <row r="97" spans="1:47" s="52" customFormat="1" hidden="1" x14ac:dyDescent="0.3">
      <c r="A97" s="50"/>
      <c r="B97" s="128"/>
      <c r="C97" s="116" t="e">
        <f t="shared" ref="C97" si="1016">SUM(C96)</f>
        <v>#N/A</v>
      </c>
      <c r="D97" s="128"/>
      <c r="E97" s="116" t="e">
        <f t="shared" ref="E97" si="1017">SUM(E96)</f>
        <v>#N/A</v>
      </c>
      <c r="F97" s="128"/>
      <c r="G97" s="116" t="e">
        <f t="shared" ref="G97" si="1018">SUM(G96)</f>
        <v>#N/A</v>
      </c>
      <c r="H97" s="128"/>
      <c r="I97" s="116" t="e">
        <f t="shared" ref="I97" si="1019">SUM(I96)</f>
        <v>#N/A</v>
      </c>
      <c r="J97" s="128"/>
      <c r="K97" s="116" t="e">
        <f t="shared" ref="K97" si="1020">SUM(K96)</f>
        <v>#N/A</v>
      </c>
      <c r="L97" s="128"/>
      <c r="M97" s="116" t="e">
        <f t="shared" ref="M97" si="1021">SUM(M96)</f>
        <v>#N/A</v>
      </c>
      <c r="N97" s="128"/>
      <c r="O97" s="116" t="e">
        <f t="shared" ref="O97" si="1022">SUM(O96)</f>
        <v>#N/A</v>
      </c>
      <c r="P97" s="128"/>
      <c r="Q97" s="116" t="e">
        <f t="shared" ref="Q97" si="1023">SUM(Q96)</f>
        <v>#N/A</v>
      </c>
      <c r="R97" s="128"/>
      <c r="S97" s="116" t="e">
        <f t="shared" ref="S97" si="1024">SUM(S96)</f>
        <v>#N/A</v>
      </c>
      <c r="T97" s="128"/>
      <c r="U97" s="116" t="e">
        <f t="shared" ref="U97" si="1025">SUM(U96)</f>
        <v>#N/A</v>
      </c>
      <c r="V97" s="128"/>
      <c r="W97" s="116" t="e">
        <f t="shared" ref="W97" si="1026">SUM(W96)</f>
        <v>#N/A</v>
      </c>
      <c r="X97" s="128"/>
      <c r="Y97" s="116" t="e">
        <f t="shared" ref="Y97" si="1027">SUM(Y96)</f>
        <v>#N/A</v>
      </c>
      <c r="Z97" s="128"/>
      <c r="AA97" s="116" t="e">
        <f t="shared" ref="AA97" si="1028">SUM(AA96)</f>
        <v>#N/A</v>
      </c>
      <c r="AB97" s="128"/>
      <c r="AC97" s="116" t="e">
        <f t="shared" ref="AC97" si="1029">SUM(AC96)</f>
        <v>#N/A</v>
      </c>
      <c r="AD97" s="128"/>
      <c r="AE97" s="116" t="e">
        <f t="shared" ref="AE97" si="1030">SUM(AE96)</f>
        <v>#N/A</v>
      </c>
      <c r="AF97" s="128"/>
      <c r="AG97" s="116" t="e">
        <f t="shared" ref="AG97" si="1031">SUM(AG96)</f>
        <v>#N/A</v>
      </c>
      <c r="AH97" s="128"/>
      <c r="AI97" s="116" t="e">
        <f t="shared" ref="AI97" si="1032">SUM(AI96)</f>
        <v>#N/A</v>
      </c>
      <c r="AJ97" s="128"/>
      <c r="AK97" s="116" t="e">
        <f t="shared" ref="AK97" si="1033">SUM(AK96)</f>
        <v>#N/A</v>
      </c>
      <c r="AL97" s="128"/>
      <c r="AM97" s="116" t="e">
        <f t="shared" ref="AM97" si="1034">SUM(AM96)</f>
        <v>#N/A</v>
      </c>
      <c r="AN97" s="128"/>
      <c r="AO97" s="116" t="e">
        <f t="shared" ref="AO97" si="1035">SUM(AO96)</f>
        <v>#N/A</v>
      </c>
      <c r="AP97" s="128"/>
      <c r="AQ97" s="116" t="e">
        <f t="shared" ref="AQ97" si="1036">SUM(AQ96)</f>
        <v>#N/A</v>
      </c>
      <c r="AR97" s="128"/>
      <c r="AS97" s="116" t="e">
        <f t="shared" ref="AS97" si="1037">SUM(AS96)</f>
        <v>#N/A</v>
      </c>
      <c r="AT97" s="121">
        <f t="array" ref="AT97">SUM(IF(ISNUMBER(B97:AS97),B97:AS97))</f>
        <v>0</v>
      </c>
      <c r="AU97" s="51">
        <f t="shared" si="729"/>
        <v>0</v>
      </c>
    </row>
    <row r="98" spans="1:47" s="52" customFormat="1" x14ac:dyDescent="0.3">
      <c r="A98" s="135" t="s">
        <v>91</v>
      </c>
      <c r="B98" s="130"/>
      <c r="C98" s="118" t="e">
        <f>INDEX('Base de données'!$C$2:$C$52,IFERROR(MATCH(B98,'Base de données'!$B$2:$B$52,0),MATCH(B98,'Base de données'!$B$2:$B$52,1)))</f>
        <v>#N/A</v>
      </c>
      <c r="D98" s="130"/>
      <c r="E98" s="118" t="e">
        <f>INDEX('Base de données'!$E$2:$E$52,IFERROR(MATCH($D$2,'Base de données'!$D$2:$D$52,0),MATCH(D98,'Base de données'!$D$2:$D$52,1)))</f>
        <v>#N/A</v>
      </c>
      <c r="F98" s="130"/>
      <c r="G98" s="118" t="e">
        <f>INDEX('Base de données'!$G$2:$G$52,IFERROR(MATCH(F98,'Base de données'!$F$2:$F$52,0),MATCH(F98,'Base de données'!$F$2:$F$52,1)))</f>
        <v>#N/A</v>
      </c>
      <c r="H98" s="130"/>
      <c r="I98" s="118" t="e">
        <f>INDEX('Base de données'!$I$2:$I$52,IFERROR(MATCH(H98,'Base de données'!$H$2:$H$52,0),MATCH(H98,'Base de données'!$H$2:$H$52,1)))</f>
        <v>#N/A</v>
      </c>
      <c r="J98" s="130"/>
      <c r="K98" s="118" t="e">
        <f>INDEX('Base de données'!$K$2:$K$52,IFERROR(MATCH(J98,'Base de données'!$J$2:$J$52,0),MATCH(J98,'Base de données'!$J$2:$J$52,1)))</f>
        <v>#N/A</v>
      </c>
      <c r="L98" s="128"/>
      <c r="M98" s="118" t="e">
        <f>INDEX('Base de données'!$M$2:$M$52,IFERROR(MATCH(L98,'Base de données'!$L$2:$L$52,0),MATCH(L98,'Base de données'!$L$2:$L$52,1)))</f>
        <v>#N/A</v>
      </c>
      <c r="N98" s="128"/>
      <c r="O98" s="118" t="e">
        <f>INDEX('Base de données'!$O$2:$O$52,IFERROR(MATCH(N98,'Base de données'!$N$2:$N$52,0),MATCH(N98,'Base de données'!$N$2:$N$52,1)))</f>
        <v>#N/A</v>
      </c>
      <c r="P98" s="130"/>
      <c r="Q98" s="118" t="e">
        <f>INDEX('Base de données'!$Q$2:$Q$52,IFERROR(MATCH(P98,'Base de données'!$P$2:$P$52,0),MATCH(P98,'Base de données'!$P$2:$P$52,1)))</f>
        <v>#N/A</v>
      </c>
      <c r="R98" s="130"/>
      <c r="S98" s="118" t="e">
        <f>INDEX('Base de données'!$S$2:$S$52,IFERROR(MATCH(R98,'Base de données'!$R$2:$R$52,0),MATCH(R98,'Base de données'!$R$2:$R$52,1)))</f>
        <v>#N/A</v>
      </c>
      <c r="T98" s="130"/>
      <c r="U98" s="118" t="e">
        <f>INDEX('Base de données'!$U$2:$U$52,IFERROR(MATCH(T98,'Base de données'!$T$2:$T$52,0),MATCH(T98,'Base de données'!$T$2:$T$52,1)))</f>
        <v>#N/A</v>
      </c>
      <c r="V98" s="130"/>
      <c r="W98" s="118" t="e">
        <f>INDEX('Base de données'!$W$2:$W$52,IFERROR(MATCH(V98,'Base de données'!$V$2:$V$52,0),MATCH(V98,'Base de données'!$V$2:$V$52,1)))</f>
        <v>#N/A</v>
      </c>
      <c r="X98" s="130"/>
      <c r="Y98" s="118" t="e">
        <f>INDEX('Base de données'!$Y$2:$Y$52,IFERROR(MATCH(X98,'Base de données'!$X$2:$X$52,0),MATCH(X98,'Base de données'!$X$2:$X$52,1)))</f>
        <v>#N/A</v>
      </c>
      <c r="Z98" s="130"/>
      <c r="AA98" s="118" t="e">
        <f>INDEX('Base de données'!$AA$2:$AA$52,IFERROR(MATCH(Z98,'Base de données'!$Z$2:$Z$52,0),MATCH(Z98,'Base de données'!$Z$2:$Z$52,1)))</f>
        <v>#N/A</v>
      </c>
      <c r="AB98" s="130"/>
      <c r="AC98" s="118" t="e">
        <f>INDEX('Base de données'!$AC$2:$AC$52,IFERROR(MATCH(AB98,'Base de données'!$AB$2:$AB$52,0),MATCH(AB98,'Base de données'!$AB$2:$AB$52,1)))</f>
        <v>#N/A</v>
      </c>
      <c r="AD98" s="130"/>
      <c r="AE98" s="118" t="e">
        <f>INDEX('Base de données'!$AE$2:$AE$52,IFERROR(MATCH(AD98,'Base de données'!$AD$2:$AD$52,0),MATCH(AD98,'Base de données'!$AD$2:$AD$52,1)))</f>
        <v>#N/A</v>
      </c>
      <c r="AF98" s="130"/>
      <c r="AG98" s="118" t="e">
        <f>INDEX('Base de données'!$AG$2:$AG$52,IFERROR(MATCH(AF98,'Base de données'!$AF$2:$AF$52,0),MATCH(AF98,'Base de données'!$AF$2:$AF$52,1)))</f>
        <v>#N/A</v>
      </c>
      <c r="AH98" s="130"/>
      <c r="AI98" s="118" t="e">
        <f>INDEX('Base de données'!$AI$2:$AI$52,IFERROR(MATCH(AH98,'Base de données'!$AH$2:$AH$52,0),MATCH(AH98,'Base de données'!$AH$2:$AH$52,1)))</f>
        <v>#N/A</v>
      </c>
      <c r="AJ98" s="130"/>
      <c r="AK98" s="118" t="e">
        <f>INDEX('Base de données'!$AK$2:$AK$52,IFERROR(MATCH(AJ98,'Base de données'!$AJ$2:$AJ$52,0),MATCH(AJ98,'Base de données'!$AJ$2:$AJ$52,1)))</f>
        <v>#N/A</v>
      </c>
      <c r="AL98" s="130"/>
      <c r="AM98" s="118" t="e">
        <f>INDEX('Base de données'!AM50:AM100,IFERROR(MATCH(AL98,'Base de données'!AL50:AL100,0),MATCH(AL98,'Base de données'!AL50:AL100,1)))</f>
        <v>#N/A</v>
      </c>
      <c r="AN98" s="130"/>
      <c r="AO98" s="118" t="e">
        <f>INDEX('Base de données'!$AO$2:$AO$52,IFERROR(MATCH(AN98,'Base de données'!$AN$2:$AN$52,0),MATCH(AN98,'Base de données'!$AN$2:$AN$52,1)))</f>
        <v>#N/A</v>
      </c>
      <c r="AP98" s="130"/>
      <c r="AQ98" s="118" t="e">
        <f>INDEX('Base de données'!$AQ$2:$AQ$52,IFERROR(MATCH(AP98,'Base de données'!$AP$2:$AP$52,0),MATCH(AP98,'Base de données'!$AP$2:$AP$52,1)))</f>
        <v>#N/A</v>
      </c>
      <c r="AR98" s="130"/>
      <c r="AS98" s="118" t="e">
        <f>INDEX('Base de données'!$AS$2:$AS$52,IFERROR(MATCH(AR98,'Base de données'!$AR$2:$AR$52,0),MATCH(AR98,'Base de données'!$AR$2:$AR$52,1)))</f>
        <v>#N/A</v>
      </c>
      <c r="AT98" s="121">
        <f>AT99</f>
        <v>0</v>
      </c>
      <c r="AU98" s="135" t="str">
        <f>A98</f>
        <v>WW</v>
      </c>
    </row>
    <row r="99" spans="1:47" s="52" customFormat="1" hidden="1" x14ac:dyDescent="0.3">
      <c r="A99" s="49"/>
      <c r="B99" s="128"/>
      <c r="C99" s="116" t="e">
        <f t="shared" ref="C99" si="1038">SUM(C98)</f>
        <v>#N/A</v>
      </c>
      <c r="D99" s="128"/>
      <c r="E99" s="116" t="e">
        <f t="shared" ref="E99" si="1039">SUM(E98)</f>
        <v>#N/A</v>
      </c>
      <c r="F99" s="128"/>
      <c r="G99" s="116" t="e">
        <f t="shared" ref="G99" si="1040">SUM(G98)</f>
        <v>#N/A</v>
      </c>
      <c r="H99" s="128"/>
      <c r="I99" s="116" t="e">
        <f t="shared" ref="I99" si="1041">SUM(I98)</f>
        <v>#N/A</v>
      </c>
      <c r="J99" s="128"/>
      <c r="K99" s="116" t="e">
        <f t="shared" ref="K99" si="1042">SUM(K98)</f>
        <v>#N/A</v>
      </c>
      <c r="L99" s="128"/>
      <c r="M99" s="116" t="e">
        <f t="shared" ref="M99" si="1043">SUM(M98)</f>
        <v>#N/A</v>
      </c>
      <c r="N99" s="128"/>
      <c r="O99" s="116" t="e">
        <f t="shared" ref="O99" si="1044">SUM(O98)</f>
        <v>#N/A</v>
      </c>
      <c r="P99" s="128"/>
      <c r="Q99" s="116" t="e">
        <f t="shared" ref="Q99" si="1045">SUM(Q98)</f>
        <v>#N/A</v>
      </c>
      <c r="R99" s="128"/>
      <c r="S99" s="116" t="e">
        <f t="shared" ref="S99" si="1046">SUM(S98)</f>
        <v>#N/A</v>
      </c>
      <c r="T99" s="128"/>
      <c r="U99" s="116" t="e">
        <f t="shared" ref="U99" si="1047">SUM(U98)</f>
        <v>#N/A</v>
      </c>
      <c r="V99" s="128"/>
      <c r="W99" s="116" t="e">
        <f t="shared" ref="W99" si="1048">SUM(W98)</f>
        <v>#N/A</v>
      </c>
      <c r="X99" s="128"/>
      <c r="Y99" s="116" t="e">
        <f t="shared" ref="Y99" si="1049">SUM(Y98)</f>
        <v>#N/A</v>
      </c>
      <c r="Z99" s="128"/>
      <c r="AA99" s="116" t="e">
        <f t="shared" ref="AA99" si="1050">SUM(AA98)</f>
        <v>#N/A</v>
      </c>
      <c r="AB99" s="128"/>
      <c r="AC99" s="116" t="e">
        <f t="shared" ref="AC99" si="1051">SUM(AC98)</f>
        <v>#N/A</v>
      </c>
      <c r="AD99" s="128"/>
      <c r="AE99" s="116" t="e">
        <f t="shared" ref="AE99" si="1052">SUM(AE98)</f>
        <v>#N/A</v>
      </c>
      <c r="AF99" s="128"/>
      <c r="AG99" s="116" t="e">
        <f t="shared" ref="AG99" si="1053">SUM(AG98)</f>
        <v>#N/A</v>
      </c>
      <c r="AH99" s="128"/>
      <c r="AI99" s="116" t="e">
        <f t="shared" ref="AI99" si="1054">SUM(AI98)</f>
        <v>#N/A</v>
      </c>
      <c r="AJ99" s="128"/>
      <c r="AK99" s="116" t="e">
        <f t="shared" ref="AK99" si="1055">SUM(AK98)</f>
        <v>#N/A</v>
      </c>
      <c r="AL99" s="128"/>
      <c r="AM99" s="116" t="e">
        <f t="shared" ref="AM99" si="1056">SUM(AM98)</f>
        <v>#N/A</v>
      </c>
      <c r="AN99" s="128"/>
      <c r="AO99" s="116" t="e">
        <f t="shared" ref="AO99" si="1057">SUM(AO98)</f>
        <v>#N/A</v>
      </c>
      <c r="AP99" s="128"/>
      <c r="AQ99" s="116" t="e">
        <f t="shared" ref="AQ99" si="1058">SUM(AQ98)</f>
        <v>#N/A</v>
      </c>
      <c r="AR99" s="128"/>
      <c r="AS99" s="116" t="e">
        <f t="shared" ref="AS99" si="1059">SUM(AS98)</f>
        <v>#N/A</v>
      </c>
      <c r="AT99" s="121">
        <f t="array" ref="AT99">SUM(IF(ISNUMBER(B99:AS99),B99:AS99))</f>
        <v>0</v>
      </c>
      <c r="AU99" s="49"/>
    </row>
    <row r="100" spans="1:47" s="52" customFormat="1" ht="16.2" thickBot="1" x14ac:dyDescent="0.35">
      <c r="A100" s="54" t="s">
        <v>92</v>
      </c>
      <c r="B100" s="131"/>
      <c r="C100" s="119" t="e">
        <f>INDEX('Base de données'!$C$2:$C$52,IFERROR(MATCH(B100,'Base de données'!$B$2:$B$52,0),MATCH(B100,'Base de données'!$B$2:$B$52,1)))</f>
        <v>#N/A</v>
      </c>
      <c r="D100" s="131"/>
      <c r="E100" s="119" t="e">
        <f>INDEX('Base de données'!$E$2:$E$52,IFERROR(MATCH($D$2,'Base de données'!$D$2:$D$52,0),MATCH(D100,'Base de données'!$D$2:$D$52,1)))</f>
        <v>#N/A</v>
      </c>
      <c r="F100" s="131"/>
      <c r="G100" s="119" t="e">
        <f>INDEX('Base de données'!$G$2:$G$52,IFERROR(MATCH(F100,'Base de données'!$F$2:$F$52,0),MATCH(F100,'Base de données'!$F$2:$F$52,1)))</f>
        <v>#N/A</v>
      </c>
      <c r="H100" s="131"/>
      <c r="I100" s="119" t="e">
        <f>INDEX('Base de données'!$I$2:$I$52,IFERROR(MATCH(H100,'Base de données'!$H$2:$H$52,0),MATCH(H100,'Base de données'!$H$2:$H$52,1)))</f>
        <v>#N/A</v>
      </c>
      <c r="J100" s="131"/>
      <c r="K100" s="119" t="e">
        <f>INDEX('Base de données'!$K$2:$K$52,IFERROR(MATCH(J100,'Base de données'!$J$2:$J$52,0),MATCH(J100,'Base de données'!$J$2:$J$52,1)))</f>
        <v>#N/A</v>
      </c>
      <c r="L100" s="131"/>
      <c r="M100" s="119" t="e">
        <f>INDEX('Base de données'!$M$2:$M$52,IFERROR(MATCH(L100,'Base de données'!$L$2:$L$52,0),MATCH(L100,'Base de données'!$L$2:$L$52,1)))</f>
        <v>#N/A</v>
      </c>
      <c r="N100" s="131"/>
      <c r="O100" s="119" t="e">
        <f>INDEX('Base de données'!$O$2:$O$52,IFERROR(MATCH(N100,'Base de données'!$N$2:$N$52,0),MATCH(N100,'Base de données'!$N$2:$N$52,1)))</f>
        <v>#N/A</v>
      </c>
      <c r="P100" s="131"/>
      <c r="Q100" s="119" t="e">
        <f>INDEX('Base de données'!$Q$2:$Q$52,IFERROR(MATCH(P100,'Base de données'!$P$2:$P$52,0),MATCH(P100,'Base de données'!$P$2:$P$52,1)))</f>
        <v>#N/A</v>
      </c>
      <c r="R100" s="131"/>
      <c r="S100" s="119" t="e">
        <f>INDEX('Base de données'!$S$2:$S$52,IFERROR(MATCH(R100,'Base de données'!$R$2:$R$52,0),MATCH(R100,'Base de données'!$R$2:$R$52,1)))</f>
        <v>#N/A</v>
      </c>
      <c r="T100" s="131"/>
      <c r="U100" s="119" t="e">
        <f>INDEX('Base de données'!$U$2:$U$52,IFERROR(MATCH(T100,'Base de données'!$T$2:$T$52,0),MATCH(T100,'Base de données'!$T$2:$T$52,1)))</f>
        <v>#N/A</v>
      </c>
      <c r="V100" s="131"/>
      <c r="W100" s="119" t="e">
        <f>INDEX('Base de données'!$W$2:$W$52,IFERROR(MATCH(V100,'Base de données'!$V$2:$V$52,0),MATCH(V100,'Base de données'!$V$2:$V$52,1)))</f>
        <v>#N/A</v>
      </c>
      <c r="X100" s="131"/>
      <c r="Y100" s="119" t="e">
        <f>INDEX('Base de données'!$Y$2:$Y$52,IFERROR(MATCH(X100,'Base de données'!$X$2:$X$52,0),MATCH(X100,'Base de données'!$X$2:$X$52,1)))</f>
        <v>#N/A</v>
      </c>
      <c r="Z100" s="131"/>
      <c r="AA100" s="119" t="e">
        <f>INDEX('Base de données'!$AA$2:$AA$52,IFERROR(MATCH(Z100,'Base de données'!$Z$2:$Z$52,0),MATCH(Z100,'Base de données'!$Z$2:$Z$52,1)))</f>
        <v>#N/A</v>
      </c>
      <c r="AB100" s="131"/>
      <c r="AC100" s="119" t="e">
        <f>INDEX('Base de données'!$AC$2:$AC$52,IFERROR(MATCH(AB100,'Base de données'!$AB$2:$AB$52,0),MATCH(AB100,'Base de données'!$AB$2:$AB$52,1)))</f>
        <v>#N/A</v>
      </c>
      <c r="AD100" s="131"/>
      <c r="AE100" s="119" t="e">
        <f>INDEX('Base de données'!$AE$2:$AE$52,IFERROR(MATCH(AD100,'Base de données'!$AD$2:$AD$52,0),MATCH(AD100,'Base de données'!$AD$2:$AD$52,1)))</f>
        <v>#N/A</v>
      </c>
      <c r="AF100" s="131"/>
      <c r="AG100" s="119" t="e">
        <f>INDEX('Base de données'!$AG$2:$AG$52,IFERROR(MATCH(AF100,'Base de données'!$AF$2:$AF$52,0),MATCH(AF100,'Base de données'!$AF$2:$AF$52,1)))</f>
        <v>#N/A</v>
      </c>
      <c r="AH100" s="131"/>
      <c r="AI100" s="119" t="e">
        <f>INDEX('Base de données'!$AI$2:$AI$52,IFERROR(MATCH(AH100,'Base de données'!$AH$2:$AH$52,0),MATCH(AH100,'Base de données'!$AH$2:$AH$52,1)))</f>
        <v>#N/A</v>
      </c>
      <c r="AJ100" s="131"/>
      <c r="AK100" s="119" t="e">
        <f>INDEX('Base de données'!$AK$2:$AK$52,IFERROR(MATCH(AJ100,'Base de données'!$AJ$2:$AJ$52,0),MATCH(AJ100,'Base de données'!$AJ$2:$AJ$52,1)))</f>
        <v>#N/A</v>
      </c>
      <c r="AL100" s="131"/>
      <c r="AM100" s="119" t="e">
        <f>INDEX('Base de données'!AM51:AM101,IFERROR(MATCH(AL100,'Base de données'!AL51:AL101,0),MATCH(AL100,'Base de données'!AL51:AL101,1)))</f>
        <v>#N/A</v>
      </c>
      <c r="AN100" s="131"/>
      <c r="AO100" s="119" t="e">
        <f>INDEX('Base de données'!$AO$2:$AO$52,IFERROR(MATCH(AN100,'Base de données'!$AN$2:$AN$52,0),MATCH(AN100,'Base de données'!$AN$2:$AN$52,1)))</f>
        <v>#N/A</v>
      </c>
      <c r="AP100" s="131"/>
      <c r="AQ100" s="119" t="e">
        <f>INDEX('Base de données'!$AQ$2:$AQ$52,IFERROR(MATCH(AP100,'Base de données'!$AP$2:$AP$52,0),MATCH(AP100,'Base de données'!$AP$2:$AP$52,1)))</f>
        <v>#N/A</v>
      </c>
      <c r="AR100" s="131"/>
      <c r="AS100" s="119" t="e">
        <f>INDEX('Base de données'!$AS$2:$AS$52,IFERROR(MATCH(AR100,'Base de données'!$AR$2:$AR$52,0),MATCH(AR100,'Base de données'!$AR$2:$AR$52,1)))</f>
        <v>#N/A</v>
      </c>
      <c r="AT100" s="123">
        <f>AT101</f>
        <v>0</v>
      </c>
      <c r="AU100" s="54" t="str">
        <f>A100</f>
        <v>XX</v>
      </c>
    </row>
    <row r="101" spans="1:47" s="13" customFormat="1" ht="16.2" hidden="1" thickBot="1" x14ac:dyDescent="0.35">
      <c r="A101" s="43"/>
      <c r="B101" s="46"/>
      <c r="C101" s="47" t="e">
        <f t="shared" ref="C101" si="1060">SUM(C100)</f>
        <v>#N/A</v>
      </c>
      <c r="D101" s="47"/>
      <c r="E101" s="47" t="e">
        <f t="shared" ref="E101" si="1061">SUM(E100)</f>
        <v>#N/A</v>
      </c>
      <c r="F101" s="47"/>
      <c r="G101" s="47" t="e">
        <f t="shared" ref="G101" si="1062">SUM(G100)</f>
        <v>#N/A</v>
      </c>
      <c r="H101" s="47"/>
      <c r="I101" s="47" t="e">
        <f t="shared" ref="I101" si="1063">SUM(I100)</f>
        <v>#N/A</v>
      </c>
      <c r="J101" s="47"/>
      <c r="K101" s="47" t="e">
        <f t="shared" ref="K101" si="1064">SUM(K100)</f>
        <v>#N/A</v>
      </c>
      <c r="L101" s="47"/>
      <c r="M101" s="47" t="e">
        <f t="shared" ref="M101" si="1065">SUM(M100)</f>
        <v>#N/A</v>
      </c>
      <c r="N101" s="47"/>
      <c r="O101" s="47" t="e">
        <f t="shared" ref="O101" si="1066">SUM(O100)</f>
        <v>#N/A</v>
      </c>
      <c r="P101" s="47"/>
      <c r="Q101" s="47" t="e">
        <f t="shared" ref="Q101" si="1067">SUM(Q100)</f>
        <v>#N/A</v>
      </c>
      <c r="R101" s="47"/>
      <c r="S101" s="47" t="e">
        <f t="shared" ref="S101" si="1068">SUM(S100)</f>
        <v>#N/A</v>
      </c>
      <c r="T101" s="47"/>
      <c r="U101" s="47" t="e">
        <f t="shared" ref="U101" si="1069">SUM(U100)</f>
        <v>#N/A</v>
      </c>
      <c r="V101" s="47"/>
      <c r="W101" s="47" t="e">
        <f t="shared" ref="W101" si="1070">SUM(W100)</f>
        <v>#N/A</v>
      </c>
      <c r="X101" s="47"/>
      <c r="Y101" s="47" t="e">
        <f t="shared" ref="Y101" si="1071">SUM(Y100)</f>
        <v>#N/A</v>
      </c>
      <c r="Z101" s="47"/>
      <c r="AA101" s="47" t="e">
        <f t="shared" ref="AA101" si="1072">SUM(AA100)</f>
        <v>#N/A</v>
      </c>
      <c r="AB101" s="47"/>
      <c r="AC101" s="47" t="e">
        <f t="shared" ref="AC101" si="1073">SUM(AC100)</f>
        <v>#N/A</v>
      </c>
      <c r="AD101" s="47"/>
      <c r="AE101" s="47" t="e">
        <f t="shared" ref="AE101" si="1074">SUM(AE100)</f>
        <v>#N/A</v>
      </c>
      <c r="AF101" s="47"/>
      <c r="AG101" s="47" t="e">
        <f t="shared" ref="AG101" si="1075">SUM(AG100)</f>
        <v>#N/A</v>
      </c>
      <c r="AH101" s="47"/>
      <c r="AI101" s="47" t="e">
        <f t="shared" ref="AI101" si="1076">SUM(AI100)</f>
        <v>#N/A</v>
      </c>
      <c r="AJ101" s="47"/>
      <c r="AK101" s="47" t="e">
        <f t="shared" ref="AK101" si="1077">SUM(AK100)</f>
        <v>#N/A</v>
      </c>
      <c r="AL101" s="47"/>
      <c r="AM101" s="47" t="e">
        <f t="shared" ref="AM101" si="1078">SUM(AM100)</f>
        <v>#N/A</v>
      </c>
      <c r="AN101" s="47"/>
      <c r="AO101" s="47" t="e">
        <f t="shared" ref="AO101" si="1079">SUM(AO100)</f>
        <v>#N/A</v>
      </c>
      <c r="AP101" s="47"/>
      <c r="AQ101" s="47" t="e">
        <f t="shared" ref="AQ101" si="1080">SUM(AQ100)</f>
        <v>#N/A</v>
      </c>
      <c r="AR101" s="47"/>
      <c r="AS101" s="48" t="e">
        <f t="shared" ref="AS101" si="1081">SUM(AS100)</f>
        <v>#N/A</v>
      </c>
      <c r="AT101" s="125">
        <f t="array" ref="AT101">SUM(IF(ISNUMBER(B101:AS101),B101:AS101))</f>
        <v>0</v>
      </c>
    </row>
    <row r="102" spans="1:47" s="13" customFormat="1" x14ac:dyDescent="0.3">
      <c r="B102" s="40"/>
      <c r="D102" s="41"/>
      <c r="F102" s="41"/>
      <c r="H102" s="41"/>
      <c r="J102" s="41"/>
      <c r="L102" s="41"/>
      <c r="AT102" s="126"/>
    </row>
    <row r="103" spans="1:47" s="13" customFormat="1" x14ac:dyDescent="0.3">
      <c r="B103" s="40"/>
      <c r="D103" s="41"/>
      <c r="F103" s="41"/>
      <c r="H103" s="41"/>
      <c r="J103" s="41"/>
      <c r="L103" s="41"/>
      <c r="AT103" s="126"/>
    </row>
    <row r="104" spans="1:47" s="13" customFormat="1" x14ac:dyDescent="0.3">
      <c r="B104" s="40"/>
      <c r="D104" s="41"/>
      <c r="F104" s="41"/>
      <c r="H104" s="41"/>
      <c r="J104" s="41"/>
      <c r="L104" s="41"/>
      <c r="AT104" s="126"/>
    </row>
    <row r="105" spans="1:47" s="13" customFormat="1" x14ac:dyDescent="0.3">
      <c r="B105" s="41"/>
      <c r="D105" s="41"/>
      <c r="F105" s="41"/>
      <c r="H105" s="41"/>
      <c r="J105" s="41"/>
      <c r="L105" s="41"/>
      <c r="AT105" s="126"/>
    </row>
    <row r="107" spans="1:47" x14ac:dyDescent="0.3">
      <c r="J107" s="39">
        <f>IF(AND(F2&gt;=C283,F2&lt;'Base de données'!H2),50,IF(AND(F2&gt;='Base de données'!H2,F2&lt;'Base de données'!H3),49,IF(AND(F2&gt;='Base de données'!H3,F2&lt;'Base de données'!H4),48,IF(AND(F2&gt;='Base de données'!H4,F2&lt;'Base de données'!H5),47,IF(AND(F2&gt;='Base de données'!H5,F2&lt;'Base de données'!H6),46,IF(AND(F2&gt;='Base de données'!H6,F2&lt;'Base de données'!H7),45,IF(AND(F2&gt;='Base de données'!H7,F2&lt;'Base de données'!H8),44,IF(AND(F2&gt;='Base de données'!H8,F2&lt;='Base de données'!H9),43,IF(AND(F2&gt;='Base de données'!H9,F2&lt;'Base de données'!H10),42,IF(AND(F2&gt;='Base de données'!H10,F2&lt;'Base de données'!H11),41,IF(AND(F2&gt;='Base de données'!H11,F2&lt;'Base de données'!H12),40,IF(AND(F2&gt;='Base de données'!H12,F2&lt;'Base de données'!H13),39,IF(AND(F2&gt;='Base de données'!H13,F2&lt;'Base de données'!H14),38,IF(AND(F2&gt;='Base de données'!H14,F2&lt;='Base de données'!H15),37,IF(AND(F2&gt;='Base de données'!H15,F2&lt;'Base de données'!H16),36,IF(AND(F2&gt;='Base de données'!H16,F2&lt;'Base de données'!H17),35,IF(AND(F2&gt;='Base de données'!H17,F2&lt;'Base de données'!H18),34,IF(AND(F2&gt;='Base de données'!H18,F2&lt;'Base de données'!H19),33,IF(AND(F2&gt;='Base de données'!H19,F2&lt;'Base de données'!H20),32,IF(AND(F2&gt;='Base de données'!H20,F2&lt;'Base de données'!H21),31,IF(AND(F2&gt;='Base de données'!H21,F2&lt;'Base de données'!H22),30,IF(AND(F2&gt;='Base de données'!H22,F2&lt;'Base de données'!H23),29,IF(AND(F2&gt;='Base de données'!H23,F2&lt;'Base de données'!H24),28,IF(AND(F2&gt;='Base de données'!H24,F2&lt;'Base de données'!H25),27,IF(AND(F2&gt;='Base de données'!H25,F2&lt;'Base de données'!H26),26,IF(AND(F2&gt;='Base de données'!H26,F2&lt;'Base de données'!H27),25,IF(AND(F2&gt;='Base de données'!H27,F2&lt;'Base de données'!H28),24,IF(AND(F2&gt;='Base de données'!H28,F2&lt;'Base de données'!H29),23,IF(AND(F2&gt;='Base de données'!H29,F2&lt;'Base de données'!H30),22,IF(AND(F2&gt;='Base de données'!H30,F2&lt;'Base de données'!H31),21,IF(AND(F2&gt;='Base de données'!H31,F2&lt;'Base de données'!H32),20,IF(AND(F2&gt;='Base de données'!H32,F2&lt;'Base de données'!H33),19,IF(AND(F2&gt;='Base de données'!H33,F2&lt;'Base de données'!H34),18,IF(AND(F2&gt;='Base de données'!H34,F2&lt;'Base de données'!H35),17,IF(AND(F2&gt;='Base de données'!H35,F2&lt;'Base de données'!H36),16,IF(AND(F2&gt;='Base de données'!H36,F2&lt;'Base de données'!H37),15,IF(AND(F2&gt;='Base de données'!H37,F2&lt;'Base de données'!H38),14,IF(AND(F2&gt;='Base de données'!H38,F2&lt;'Base de données'!H39),13,IF(AND(F2&gt;='Base de données'!H39,F2&lt;'Base de données'!H40),12,IF(AND(F2&gt;='Base de données'!H40,F2&lt;'Base de données'!H41),11,IF(AND(F2&gt;='Base de données'!H41,F2&lt;'Base de données'!H42),10,IF(AND(F2&gt;='Base de données'!H42,F2&lt;'Base de données'!H43),9,IF(AND(F2&gt;='Base de données'!H43,F2&lt;'Base de données'!H44),8,IF(AND(F2&gt;='Base de données'!H44,F2&lt;'Base de données'!H45),7,IF(AND(F2&gt;='Base de données'!H45,F2&lt;'Base de données'!H46),6,IF(AND(F2&gt;='Base de données'!H46,F2&lt;'Base de données'!H47),5,IF(AND(F2&gt;='Base de données'!H47,F2&lt;'Base de données'!H38),4,IF(AND(F2&gt;='Base de données'!H48,F2&lt;'Base de données'!H49),3,IF(AND(F2&gt;='Base de données'!H49,F2&lt;'Base de données'!H50),2,IF(AND(F2&gt;='Base de données'!H50,F2&lt;'Base de données'!H51),1,0))))))))))))))))))))))))))))))))))))))))))))))))))</f>
        <v>0</v>
      </c>
    </row>
    <row r="108" spans="1:47" x14ac:dyDescent="0.3">
      <c r="AS108" s="13"/>
      <c r="AT108" s="126"/>
    </row>
    <row r="190" spans="17:27" x14ac:dyDescent="0.3">
      <c r="Q190" s="36">
        <f>INDEX('Base de données'!Q2:Q37,IFERROR(MATCH(P2,'Base de données'!P$2:P$37,0),MATCH(P2,'Base de données'!P$2:P$37,1)))</f>
        <v>19</v>
      </c>
      <c r="R190" s="36"/>
      <c r="S190" s="36">
        <f>INDEX('Base de données'!S2:S37,IFERROR(MATCH(R2,'Base de données'!R$2:R$37,0),MATCH(R2,'Base de données'!R$2:R$37,1)))</f>
        <v>27</v>
      </c>
      <c r="T190" s="36"/>
      <c r="U190" s="36">
        <f>INDEX('Base de données'!U$2:U$37,IFERROR(MATCH(T2,'Base de données'!T$2:T$37,0),MATCH(T2,'Base de données'!T$2:T$37,1)))</f>
        <v>17</v>
      </c>
      <c r="V190" s="36"/>
      <c r="W190" s="36">
        <f>INDEX('Base de données'!W2:W37,IFERROR(MATCH(V2,'Base de données'!V$2:V$37,0),MATCH(V2,'Base de données'!V$2:V$37,1)))</f>
        <v>41</v>
      </c>
      <c r="X190" s="36"/>
      <c r="Y190" s="36">
        <f>INDEX('Base de données'!Y2:Y37,IFERROR(MATCH(X2,'Base de données'!X$2:X$37,0),MATCH(X2,'Base de données'!X$2:X$37,1)))</f>
        <v>50</v>
      </c>
      <c r="Z190" s="36"/>
      <c r="AA190" s="36">
        <f>INDEX('Base de données'!AA2:AA37,IFERROR(MATCH(Z2,'Base de données'!Z$2:Z$37,0),MATCH(Z2,'Base de données'!Z$2:Z$37,1)))</f>
        <v>41</v>
      </c>
    </row>
    <row r="246" spans="2:45" x14ac:dyDescent="0.3">
      <c r="B246" s="42"/>
      <c r="C246" s="37"/>
      <c r="D246" s="42"/>
      <c r="E246" s="37"/>
      <c r="F246" s="42"/>
      <c r="G246" s="37"/>
      <c r="H246" s="42"/>
      <c r="I246" s="37"/>
      <c r="J246" s="42"/>
      <c r="K246" s="37"/>
      <c r="L246" s="42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8"/>
      <c r="AK246" s="37"/>
      <c r="AL246" s="37"/>
      <c r="AM246" s="37"/>
      <c r="AN246" s="37"/>
      <c r="AO246" s="37"/>
      <c r="AP246" s="37"/>
      <c r="AQ246" s="37"/>
      <c r="AR246" s="37"/>
      <c r="AS246" s="37"/>
    </row>
    <row r="247" spans="2:45" x14ac:dyDescent="0.3">
      <c r="AJ247" s="21"/>
    </row>
    <row r="248" spans="2:45" x14ac:dyDescent="0.3">
      <c r="AJ248" s="21"/>
    </row>
    <row r="249" spans="2:45" x14ac:dyDescent="0.3">
      <c r="AJ249" s="21"/>
    </row>
    <row r="250" spans="2:45" x14ac:dyDescent="0.3">
      <c r="AJ250" s="21"/>
    </row>
    <row r="251" spans="2:45" x14ac:dyDescent="0.3">
      <c r="AJ251" s="21"/>
    </row>
    <row r="252" spans="2:45" x14ac:dyDescent="0.3">
      <c r="AJ252" s="21"/>
    </row>
    <row r="253" spans="2:45" x14ac:dyDescent="0.3">
      <c r="AJ253" s="21"/>
    </row>
    <row r="254" spans="2:45" x14ac:dyDescent="0.3">
      <c r="AJ254" s="21"/>
    </row>
    <row r="255" spans="2:45" x14ac:dyDescent="0.3">
      <c r="AJ255" s="21"/>
    </row>
    <row r="256" spans="2:45" x14ac:dyDescent="0.3">
      <c r="AJ256" s="21"/>
    </row>
    <row r="257" spans="36:36" x14ac:dyDescent="0.3">
      <c r="AJ257" s="21"/>
    </row>
    <row r="258" spans="36:36" x14ac:dyDescent="0.3">
      <c r="AJ258" s="21"/>
    </row>
    <row r="259" spans="36:36" x14ac:dyDescent="0.3">
      <c r="AJ259" s="21"/>
    </row>
    <row r="260" spans="36:36" x14ac:dyDescent="0.3">
      <c r="AJ260" s="21"/>
    </row>
    <row r="261" spans="36:36" x14ac:dyDescent="0.3">
      <c r="AJ261" s="21"/>
    </row>
    <row r="262" spans="36:36" x14ac:dyDescent="0.3">
      <c r="AJ262" s="21"/>
    </row>
    <row r="263" spans="36:36" x14ac:dyDescent="0.3">
      <c r="AJ263" s="21"/>
    </row>
    <row r="264" spans="36:36" x14ac:dyDescent="0.3">
      <c r="AJ264" s="21"/>
    </row>
    <row r="265" spans="36:36" x14ac:dyDescent="0.3">
      <c r="AJ265" s="21"/>
    </row>
    <row r="266" spans="36:36" x14ac:dyDescent="0.3">
      <c r="AJ266" s="21"/>
    </row>
    <row r="267" spans="36:36" x14ac:dyDescent="0.3">
      <c r="AJ267" s="21"/>
    </row>
    <row r="268" spans="36:36" x14ac:dyDescent="0.3">
      <c r="AJ268" s="21"/>
    </row>
    <row r="269" spans="36:36" x14ac:dyDescent="0.3">
      <c r="AJ269" s="21"/>
    </row>
    <row r="270" spans="36:36" x14ac:dyDescent="0.3">
      <c r="AJ270" s="21"/>
    </row>
    <row r="271" spans="36:36" x14ac:dyDescent="0.3">
      <c r="AJ271" s="21"/>
    </row>
    <row r="272" spans="36:36" x14ac:dyDescent="0.3">
      <c r="AJ272" s="21"/>
    </row>
    <row r="273" spans="3:36" x14ac:dyDescent="0.3">
      <c r="AJ273" s="21"/>
    </row>
    <row r="274" spans="3:36" x14ac:dyDescent="0.3">
      <c r="AJ274" s="21"/>
    </row>
    <row r="275" spans="3:36" x14ac:dyDescent="0.3">
      <c r="AJ275" s="21"/>
    </row>
    <row r="283" spans="3:36" x14ac:dyDescent="0.3">
      <c r="C283" s="1">
        <f>IF(AND(D2&gt;='Base de données'!D2,D2&lt;'Base de données'!D3),50,IF(AND(D2&gt;='Base de données'!D3,D2&lt;'Base de données'!D4),49,IF(AND(D2&gt;='Base de données'!D4,D2&lt;'Base de données'!D5),48,IF(AND(D2&gt;='Base de données'!D5,D2&lt;'Base de données'!D6),47,IF(AND(D2&gt;='Base de données'!D6,D2&lt;'Base de données'!D7),46,IF(AND(D2&gt;='Base de données'!D7,D2&lt;'Base de données'!D8),45,IF(AND(D2&gt;='Base de données'!D8,D2&lt;'Base de données'!D9),44,IF(AND(D2&gt;='Base de données'!D9,D2&lt;='Base de données'!D10),43,IF(AND(D2&gt;='Base de données'!D10,D2&lt;'Base de données'!D11),42,IF(AND(D2&gt;='Base de données'!D11,D2&lt;'Base de données'!D12),41,IF(AND(D2&gt;='Base de données'!D12,D2&lt;'Base de données'!D13),40,IF(AND(D2&gt;='Base de données'!D13,D2&lt;'Base de données'!D14),39,IF(AND(D2&gt;='Base de données'!D14,D2&lt;'Base de données'!D15),38,IF(AND(D2&gt;='Base de données'!D15,D2&lt;='Base de données'!D16),37,IF(AND(D2&gt;='Base de données'!D16,D2&lt;'Base de données'!D17),36,IF(AND(D2&gt;='Base de données'!D17,D2&lt;'Base de données'!D18),35,IF(AND(D2&gt;='Base de données'!D18,D2&lt;'Base de données'!D19),34,IF(AND(D2&gt;='Base de données'!D19,D2&lt;'Base de données'!D20),33,IF(AND(D2&gt;='Base de données'!D20,D2&lt;'Base de données'!D21),32,IF(AND(D2&gt;='Base de données'!D21,D2&lt;'Base de données'!D22),31,IF(AND(D2&gt;='Base de données'!D22,D2&lt;'Base de données'!D23),30,IF(AND(D2&gt;='Base de données'!D23,D2&lt;'Base de données'!D24),29,IF(AND(D2&gt;='Base de données'!D24,D2&lt;'Base de données'!D25),28,IF(AND(D2&gt;='Base de données'!D25,D2&lt;'Base de données'!D26),27,IF(AND(D2&gt;='Base de données'!D26,D2&lt;'Base de données'!D27),26,IF(AND(D2&gt;='Base de données'!D27,D2&lt;'Base de données'!D28),25,IF(AND(D2&gt;='Base de données'!D28,D2&lt;'Base de données'!D29),24,IF(AND(D2&gt;='Base de données'!D29,D2&lt;'Base de données'!D30),23,IF(AND(D2&gt;='Base de données'!D30,D2&lt;'Base de données'!D31),22,IF(AND(D2&gt;='Base de données'!D31,D2&lt;'Base de données'!D32),21,IF(AND(D2&gt;='Base de données'!D32,D2&lt;'Base de données'!D33),20,IF(AND(D2&gt;='Base de données'!D33,D2&lt;'Base de données'!D34),19,IF(AND(D2&gt;='Base de données'!D34,D2&lt;'Base de données'!D35),18,IF(AND(D2&gt;='Base de données'!D35,D2&lt;'Base de données'!D36),17,IF(AND(D2&gt;='Base de données'!D36,D2&lt;'Base de données'!D37),16,IF(AND(D2&gt;='Base de données'!D37,D2&lt;'Base de données'!D38),15,IF(AND(D2&gt;='Base de données'!D38,D2&lt;'Base de données'!D39),14,IF(AND(D2&gt;='Base de données'!D39,D2&lt;'Base de données'!D40),13,IF(AND(D2&gt;='Base de données'!D40,D2&lt;'Base de données'!D41),12,IF(AND(D2&gt;='Base de données'!D41,D2&lt;'Base de données'!D42),11,IF(AND(D2&gt;='Base de données'!D42,D2&lt;'Base de données'!D43),10,IF(AND(D2&gt;='Base de données'!D43,D2&lt;'Base de données'!D44),9,IF(AND(D2&gt;='Base de données'!D44,D2&lt;'Base de données'!D45),8,IF(AND(D2&gt;='Base de données'!D45,D2&lt;'Base de données'!D46),7,IF(AND(D2&gt;='Base de données'!D46,D2&lt;'Base de données'!D47),6,IF(AND(D2&gt;='Base de données'!D47,D2&lt;'Base de données'!D48),5,IF(AND(D2&gt;='Base de données'!D48,D2&lt;'Base de données'!D39),4,IF(AND(D2&gt;='Base de données'!D49,D2&lt;'Base de données'!D50),3,IF(AND(D2&gt;='Base de données'!D50,D2&lt;'Base de données'!D51),2,IF(AND(D2&gt;='Base de données'!D51,D2&lt;'Base de données'!D52),1,0))))))))))))))))))))))))))))))))))))))))))))))))))</f>
        <v>17</v>
      </c>
    </row>
  </sheetData>
  <conditionalFormatting sqref="A4:AT4 A8:AT8 A12:AT12 A16:AT16 A20:AT20 A24:AT24 A28:AT28 A32:AT32 A36:AT36 A40:AT40 A44:AT44 A48:AT48 A52:AT52 A56:AT56 A60:AT60 A64:AT64 A68:AT68 A72:AT72 A76:AT76 A80:AT80 A84:AT84 A88:AT88 A92:AT92 A96:AT96 A100:AT100">
    <cfRule type="containsErrors" dxfId="4" priority="56">
      <formula>ISERROR(A4)</formula>
    </cfRule>
  </conditionalFormatting>
  <conditionalFormatting sqref="A6:AS6 B10:AS10 B14:AS14 A18:AS18 A22:AS22 A26:AS26 A30:AS30 A34:AS34 A38:AS38 A42:AS42 A46:AS46 A50:AS50 A54:AS54 A58:AS58 A62:AS62 A66:AS66 A70:AS70 A74:AS74 A78:AS78 A82:AS82 A86:AS86 A90:AS90 A94:AS94 A98:AS98">
    <cfRule type="containsErrors" dxfId="3" priority="4">
      <formula>ISERROR(A6)</formula>
    </cfRule>
  </conditionalFormatting>
  <conditionalFormatting sqref="B2:AS2">
    <cfRule type="containsErrors" dxfId="2" priority="3">
      <formula>ISERROR(B2)</formula>
    </cfRule>
  </conditionalFormatting>
  <conditionalFormatting sqref="AU100 AU4:AU97">
    <cfRule type="containsErrors" dxfId="1" priority="2">
      <formula>ISERROR(AU4)</formula>
    </cfRule>
  </conditionalFormatting>
  <conditionalFormatting sqref="AU98">
    <cfRule type="containsErrors" dxfId="0" priority="1">
      <formula>ISERROR(AU98)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Feuil3</vt:lpstr>
      <vt:lpstr>Base de données</vt:lpstr>
      <vt:lpstr>Feuil3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Dede</cp:lastModifiedBy>
  <dcterms:created xsi:type="dcterms:W3CDTF">2018-05-22T15:52:26Z</dcterms:created>
  <dcterms:modified xsi:type="dcterms:W3CDTF">2018-05-24T17:39:03Z</dcterms:modified>
</cp:coreProperties>
</file>