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activeTab="2"/>
  </bookViews>
  <sheets>
    <sheet name="V" sheetId="2" r:id="rId1"/>
    <sheet name="G" sheetId="3" r:id="rId2"/>
    <sheet name="Total" sheetId="1" r:id="rId3"/>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 i="1" l="1" a="1"/>
  <c r="F6" i="1" a="1"/>
  <c r="F8" i="1" a="1"/>
  <c r="F5" i="1" a="1"/>
  <c r="F7" i="1" a="1"/>
  <c r="E5" i="1" a="1"/>
  <c r="E7" i="1" a="1"/>
  <c r="E4" i="1" a="1"/>
  <c r="E6" i="1" a="1"/>
  <c r="E8" i="1" a="1"/>
  <c r="D4" i="1" a="1"/>
  <c r="D6" i="1" a="1"/>
  <c r="D8" i="1" a="1"/>
  <c r="D5" i="1" a="1"/>
  <c r="D7" i="1" a="1"/>
  <c r="C4" i="1" a="1"/>
  <c r="C6" i="1" a="1"/>
  <c r="C8" i="1" a="1"/>
  <c r="C5" i="1" a="1"/>
  <c r="C7" i="1" a="1"/>
  <c r="F3" i="1" a="1"/>
  <c r="E3" i="1" a="1"/>
  <c r="C3" i="1" a="1"/>
  <c r="D3" i="1" a="1"/>
  <c r="F7" i="1" l="1"/>
  <c r="F5" i="1"/>
  <c r="F8" i="1"/>
  <c r="F6" i="1"/>
  <c r="F4" i="1"/>
  <c r="E8" i="1"/>
  <c r="E6" i="1"/>
  <c r="E4" i="1"/>
  <c r="E7" i="1"/>
  <c r="E5" i="1"/>
  <c r="D7" i="1"/>
  <c r="D5" i="1"/>
  <c r="D8" i="1"/>
  <c r="D6" i="1"/>
  <c r="D4" i="1"/>
  <c r="C7" i="1"/>
  <c r="C5" i="1"/>
  <c r="C8" i="1"/>
  <c r="C6" i="1"/>
  <c r="C4" i="1"/>
  <c r="F3" i="1"/>
  <c r="E3" i="1"/>
  <c r="C3" i="1"/>
  <c r="D3" i="1"/>
  <c r="L2" i="1"/>
  <c r="D2" i="3" l="1"/>
  <c r="C2" i="3"/>
  <c r="G4" i="1"/>
  <c r="G5" i="1"/>
  <c r="G6" i="1"/>
  <c r="G7" i="1"/>
  <c r="G8" i="1"/>
  <c r="G3" i="1"/>
  <c r="D2" i="2"/>
  <c r="C2" i="2"/>
</calcChain>
</file>

<file path=xl/sharedStrings.xml><?xml version="1.0" encoding="utf-8"?>
<sst xmlns="http://schemas.openxmlformats.org/spreadsheetml/2006/main" count="53" uniqueCount="19">
  <si>
    <t/>
  </si>
  <si>
    <t>Gross wages &amp; salaries</t>
  </si>
  <si>
    <t>Gross wages &amp; salaries - accrued</t>
  </si>
  <si>
    <t>Holiday pay</t>
  </si>
  <si>
    <t>Holiday pay - Accrued</t>
  </si>
  <si>
    <t>Recovery of daily indemnities</t>
  </si>
  <si>
    <t>Other supplementary regulated pay</t>
  </si>
  <si>
    <t>V</t>
  </si>
  <si>
    <t>G</t>
  </si>
  <si>
    <t>B18</t>
  </si>
  <si>
    <t>B17</t>
  </si>
  <si>
    <t>W&amp;S</t>
  </si>
  <si>
    <t>1001</t>
  </si>
  <si>
    <t>1021</t>
  </si>
  <si>
    <t>1201</t>
  </si>
  <si>
    <t>1211</t>
  </si>
  <si>
    <t>1301</t>
  </si>
  <si>
    <t>1911</t>
  </si>
  <si>
    <t>Total 18</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</si>
</sst>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 &quot;@"/>
    <numFmt numFmtId="165" formatCode="&quot;  [-] &quot;@"/>
    <numFmt numFmtId="166" formatCode="&quot;         &quot;@"/>
    <numFmt numFmtId="167" formatCode="###,000"/>
    <numFmt numFmtId="168" formatCode="#,##0&quot; EUR&quot;;\-#,##0&quot; EUR&quot;;#,##0&quot; EUR&quot;"/>
  </numFmts>
  <fonts count="5" x14ac:knownFonts="1">
    <font>
      <sz val="11"/>
      <color theme="1"/>
      <name val="Calibri"/>
      <family val="2"/>
      <scheme val="minor"/>
    </font>
    <font>
      <b/>
      <sz val="11"/>
      <color theme="1"/>
      <name val="Calibri"/>
      <family val="2"/>
      <scheme val="minor"/>
    </font>
    <font>
      <sz val="8"/>
      <color rgb="FF000000"/>
      <name val="Verdana"/>
      <family val="2"/>
    </font>
    <font>
      <sz val="8"/>
      <color rgb="FF1F497D"/>
      <name val="Verdana"/>
      <family val="2"/>
    </font>
    <font>
      <u/>
      <sz val="11"/>
      <color theme="10"/>
      <name val="Calibri"/>
      <family val="2"/>
      <scheme val="minor"/>
    </font>
  </fonts>
  <fills count="9">
    <fill>
      <patternFill patternType="none"/>
    </fill>
    <fill>
      <patternFill patternType="gray125"/>
    </fill>
    <fill>
      <patternFill patternType="solid">
        <fgColor rgb="FFB7CFE8"/>
        <bgColor rgb="FF000000"/>
      </patternFill>
    </fill>
    <fill>
      <patternFill patternType="solid">
        <fgColor rgb="FFC3D6EB"/>
        <bgColor rgb="FF000000"/>
      </patternFill>
    </fill>
    <fill>
      <patternFill patternType="solid">
        <fgColor rgb="FFDBE5F2"/>
        <bgColor rgb="FF000000"/>
      </patternFill>
    </fill>
    <fill>
      <patternFill patternType="solid">
        <fgColor rgb="FFDBE5F1"/>
        <bgColor rgb="FFFFFFFF"/>
      </patternFill>
    </fill>
    <fill>
      <patternFill patternType="solid">
        <fgColor rgb="FFECFEAC"/>
        <bgColor rgb="FFFFFFFF"/>
      </patternFill>
    </fill>
    <fill>
      <patternFill patternType="solid">
        <fgColor rgb="FFF6FFD5"/>
        <bgColor indexed="64"/>
      </patternFill>
    </fill>
    <fill>
      <patternFill patternType="solid">
        <fgColor rgb="FFB7FFFF"/>
        <bgColor indexed="64"/>
      </patternFill>
    </fill>
  </fills>
  <borders count="10">
    <border>
      <left/>
      <right/>
      <top/>
      <bottom/>
      <diagonal/>
    </border>
    <border>
      <left style="thin">
        <color theme="3" tint="-0.24994659260841701"/>
      </left>
      <right style="thin">
        <color theme="3" tint="-0.24994659260841701"/>
      </right>
      <top style="thin">
        <color theme="3" tint="-0.24994659260841701"/>
      </top>
      <bottom style="thin">
        <color theme="3" tint="-0.24994659260841701"/>
      </bottom>
      <diagonal/>
    </border>
    <border>
      <left style="thin">
        <color theme="3" tint="-0.24994659260841701"/>
      </left>
      <right style="thin">
        <color theme="3" tint="-0.24994659260841701"/>
      </right>
      <top style="medium">
        <color indexed="64"/>
      </top>
      <bottom/>
      <diagonal/>
    </border>
    <border>
      <left style="thin">
        <color theme="3" tint="0.59996337778862885"/>
      </left>
      <right style="thin">
        <color theme="3" tint="0.59996337778862885"/>
      </right>
      <top style="thin">
        <color theme="3" tint="0.59996337778862885"/>
      </top>
      <bottom style="thin">
        <color theme="3" tint="0.59996337778862885"/>
      </bottom>
      <diagonal/>
    </border>
    <border>
      <left style="thin">
        <color theme="3" tint="-0.24994659260841701"/>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theme="3" tint="-0.24994659260841701"/>
      </left>
      <right/>
      <top style="medium">
        <color indexed="64"/>
      </top>
      <bottom/>
      <diagonal/>
    </border>
    <border>
      <left style="thin">
        <color theme="3" tint="-0.24994659260841701"/>
      </left>
      <right/>
      <top style="thin">
        <color theme="3" tint="-0.24994659260841701"/>
      </top>
      <bottom style="thin">
        <color theme="3" tint="-0.24994659260841701"/>
      </bottom>
      <diagonal/>
    </border>
    <border>
      <left/>
      <right style="thin">
        <color theme="3" tint="-0.24994659260841701"/>
      </right>
      <top/>
      <bottom style="medium">
        <color indexed="64"/>
      </bottom>
      <diagonal/>
    </border>
  </borders>
  <cellStyleXfs count="7">
    <xf numFmtId="0" fontId="0" fillId="0" borderId="0"/>
    <xf numFmtId="0" fontId="2" fillId="2" borderId="1" applyNumberFormat="0" applyAlignment="0" applyProtection="0">
      <alignment horizontal="left" vertical="center" indent="1"/>
    </xf>
    <xf numFmtId="0" fontId="2" fillId="3" borderId="1" applyNumberFormat="0" applyAlignment="0" applyProtection="0">
      <alignment horizontal="left" vertical="center" indent="1"/>
    </xf>
    <xf numFmtId="0" fontId="2" fillId="4" borderId="1" applyNumberFormat="0" applyAlignment="0" applyProtection="0">
      <alignment horizontal="left" vertical="center" indent="1"/>
    </xf>
    <xf numFmtId="167" fontId="3" fillId="5" borderId="1" applyNumberFormat="0" applyAlignment="0" applyProtection="0">
      <alignment horizontal="left" vertical="center" indent="1"/>
    </xf>
    <xf numFmtId="167" fontId="3" fillId="0" borderId="3" applyNumberFormat="0" applyProtection="0">
      <alignment horizontal="right" vertical="center"/>
    </xf>
    <xf numFmtId="0" fontId="4" fillId="0" borderId="0" applyNumberFormat="0" applyFill="0" applyBorder="0" applyAlignment="0" applyProtection="0"/>
  </cellStyleXfs>
  <cellXfs count="20">
    <xf numFmtId="0" fontId="0" fillId="0" borderId="0" xfId="0"/>
    <xf numFmtId="165" fontId="2" fillId="3" borderId="1" xfId="2" quotePrefix="1" applyNumberFormat="1" applyBorder="1" applyAlignment="1"/>
    <xf numFmtId="0" fontId="2" fillId="3" borderId="1" xfId="2" quotePrefix="1" applyNumberFormat="1" applyAlignment="1"/>
    <xf numFmtId="166" fontId="2" fillId="4" borderId="1" xfId="3" quotePrefix="1" applyNumberFormat="1" applyBorder="1" applyAlignment="1"/>
    <xf numFmtId="0" fontId="3" fillId="6" borderId="2" xfId="4" quotePrefix="1" applyNumberFormat="1" applyFill="1" applyBorder="1" applyAlignment="1">
      <alignment wrapText="1"/>
    </xf>
    <xf numFmtId="164" fontId="2" fillId="0" borderId="1" xfId="1" quotePrefix="1" applyNumberFormat="1" applyFill="1" applyBorder="1" applyAlignment="1"/>
    <xf numFmtId="0" fontId="2" fillId="0" borderId="1" xfId="1" quotePrefix="1" applyNumberFormat="1" applyFill="1" applyAlignment="1"/>
    <xf numFmtId="0" fontId="0" fillId="8" borderId="0" xfId="0" applyFill="1" applyAlignment="1">
      <alignment wrapText="1"/>
    </xf>
    <xf numFmtId="0" fontId="3" fillId="6" borderId="7" xfId="4" quotePrefix="1" applyNumberFormat="1" applyFill="1" applyBorder="1" applyAlignment="1">
      <alignment wrapText="1"/>
    </xf>
    <xf numFmtId="168" fontId="0" fillId="0" borderId="6" xfId="0" applyNumberFormat="1" applyBorder="1"/>
    <xf numFmtId="0" fontId="2" fillId="3" borderId="8" xfId="2" quotePrefix="1" applyNumberFormat="1" applyBorder="1" applyAlignment="1"/>
    <xf numFmtId="0" fontId="2" fillId="4" borderId="8" xfId="3" quotePrefix="1" applyNumberFormat="1" applyBorder="1" applyAlignment="1"/>
    <xf numFmtId="0" fontId="0" fillId="0" borderId="6" xfId="0" applyBorder="1"/>
    <xf numFmtId="168" fontId="3" fillId="7" borderId="6" xfId="5" applyNumberFormat="1" applyFill="1" applyBorder="1">
      <alignment horizontal="right" vertical="center"/>
    </xf>
    <xf numFmtId="0" fontId="0" fillId="8" borderId="4" xfId="0" applyFill="1" applyBorder="1" applyAlignment="1">
      <alignment horizontal="center" wrapText="1"/>
    </xf>
    <xf numFmtId="0" fontId="0" fillId="8" borderId="5" xfId="0" applyFill="1" applyBorder="1" applyAlignment="1">
      <alignment horizontal="center" wrapText="1"/>
    </xf>
    <xf numFmtId="0" fontId="1" fillId="0" borderId="6" xfId="0" applyFont="1" applyBorder="1" applyAlignment="1">
      <alignment horizontal="center" vertical="center"/>
    </xf>
    <xf numFmtId="0" fontId="4" fillId="0" borderId="0" xfId="6"/>
    <xf numFmtId="0" fontId="0" fillId="8" borderId="4" xfId="0" applyFill="1" applyBorder="1" applyAlignment="1">
      <alignment horizontal="centerContinuous" wrapText="1"/>
    </xf>
    <xf numFmtId="0" fontId="0" fillId="8" borderId="9" xfId="0" applyFill="1" applyBorder="1" applyAlignment="1">
      <alignment horizontal="centerContinuous" wrapText="1"/>
    </xf>
  </cellXfs>
  <cellStyles count="7">
    <cellStyle name="Lien hypertexte" xfId="6" builtinId="8"/>
    <cellStyle name="Normal" xfId="0" builtinId="0"/>
    <cellStyle name="SAPDataCell" xfId="5"/>
    <cellStyle name="SAPHierarchyCell0" xfId="1"/>
    <cellStyle name="SAPHierarchyCell1" xfId="2"/>
    <cellStyle name="SAPHierarchyCell2" xfId="3"/>
    <cellStyle name="SAPMemberCell"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853440</xdr:colOff>
      <xdr:row>11</xdr:row>
      <xdr:rowOff>106680</xdr:rowOff>
    </xdr:from>
    <xdr:ext cx="6156960" cy="1297919"/>
    <xdr:sp macro="" textlink="">
      <xdr:nvSpPr>
        <xdr:cNvPr id="2" name="ZoneTexte 1"/>
        <xdr:cNvSpPr txBox="1"/>
      </xdr:nvSpPr>
      <xdr:spPr>
        <a:xfrm>
          <a:off x="853440" y="2125980"/>
          <a:ext cx="6156960" cy="12979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a:t>J'essaye désespérément de trouver une formule (avec MATCH, INDIRECT, ADDRESS...) sur le fichier ci-joint (version simplifiée).</a:t>
          </a:r>
          <a:br>
            <a:rPr lang="fr-FR"/>
          </a:br>
          <a:r>
            <a:rPr lang="fr-FR"/>
            <a:t/>
          </a:r>
          <a:br>
            <a:rPr lang="fr-FR"/>
          </a:br>
          <a:r>
            <a:rPr lang="fr-FR"/>
            <a:t>Pour contextualiser un peu, je cherche, dans l'onglet Total, à trouver une formule qui aille chercher le bon chiffre en fonction de l'onglet (V ou G), de la colonne de cet onglet (B17 ou B18) et du bon numéro de compte (colonne A).</a:t>
          </a:r>
          <a:br>
            <a:rPr lang="fr-FR"/>
          </a:br>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workbookViewId="0">
      <selection activeCell="C1" sqref="C1"/>
    </sheetView>
  </sheetViews>
  <sheetFormatPr baseColWidth="10" defaultColWidth="8.88671875" defaultRowHeight="14.4" x14ac:dyDescent="0.3"/>
  <cols>
    <col min="1" max="1" width="17.44140625" bestFit="1" customWidth="1"/>
    <col min="2" max="2" width="27.21875" bestFit="1" customWidth="1"/>
  </cols>
  <sheetData>
    <row r="1" spans="1:4" x14ac:dyDescent="0.3">
      <c r="C1" s="7" t="s">
        <v>10</v>
      </c>
      <c r="D1" s="7" t="s">
        <v>9</v>
      </c>
    </row>
    <row r="2" spans="1:4" x14ac:dyDescent="0.3">
      <c r="A2" s="1" t="s">
        <v>11</v>
      </c>
      <c r="B2" s="10" t="s">
        <v>0</v>
      </c>
      <c r="C2" s="12">
        <f>SUM(C3:C8)</f>
        <v>287852</v>
      </c>
      <c r="D2" s="12">
        <f>+SUM(D3:D8)</f>
        <v>100009</v>
      </c>
    </row>
    <row r="3" spans="1:4" x14ac:dyDescent="0.3">
      <c r="A3" s="3" t="s">
        <v>12</v>
      </c>
      <c r="B3" s="11" t="s">
        <v>1</v>
      </c>
      <c r="C3" s="12">
        <v>2000</v>
      </c>
      <c r="D3" s="12">
        <v>3123</v>
      </c>
    </row>
    <row r="4" spans="1:4" x14ac:dyDescent="0.3">
      <c r="A4" s="3" t="s">
        <v>13</v>
      </c>
      <c r="B4" s="11" t="s">
        <v>2</v>
      </c>
      <c r="C4" s="12">
        <v>233424</v>
      </c>
      <c r="D4" s="12">
        <v>3425</v>
      </c>
    </row>
    <row r="5" spans="1:4" x14ac:dyDescent="0.3">
      <c r="A5" s="3" t="s">
        <v>14</v>
      </c>
      <c r="B5" s="11" t="s">
        <v>3</v>
      </c>
      <c r="C5" s="12">
        <v>325</v>
      </c>
      <c r="D5" s="12">
        <v>24141</v>
      </c>
    </row>
    <row r="6" spans="1:4" x14ac:dyDescent="0.3">
      <c r="A6" s="3" t="s">
        <v>15</v>
      </c>
      <c r="B6" s="11" t="s">
        <v>4</v>
      </c>
      <c r="C6" s="12">
        <v>3424</v>
      </c>
      <c r="D6" s="12">
        <v>9439</v>
      </c>
    </row>
    <row r="7" spans="1:4" x14ac:dyDescent="0.3">
      <c r="A7" s="3" t="s">
        <v>16</v>
      </c>
      <c r="B7" s="11" t="s">
        <v>5</v>
      </c>
      <c r="C7" s="12">
        <v>5255</v>
      </c>
      <c r="D7" s="12">
        <v>3525</v>
      </c>
    </row>
    <row r="8" spans="1:4" x14ac:dyDescent="0.3">
      <c r="A8" s="3" t="s">
        <v>17</v>
      </c>
      <c r="B8" s="11" t="s">
        <v>6</v>
      </c>
      <c r="C8" s="12">
        <v>43424</v>
      </c>
      <c r="D8" s="12">
        <v>56356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workbookViewId="0">
      <selection activeCell="H14" sqref="H14"/>
    </sheetView>
  </sheetViews>
  <sheetFormatPr baseColWidth="10" defaultColWidth="8.88671875" defaultRowHeight="14.4" x14ac:dyDescent="0.3"/>
  <cols>
    <col min="1" max="1" width="9.33203125" bestFit="1" customWidth="1"/>
    <col min="2" max="2" width="27.21875" bestFit="1" customWidth="1"/>
    <col min="3" max="4" width="7" bestFit="1" customWidth="1"/>
  </cols>
  <sheetData>
    <row r="1" spans="1:4" x14ac:dyDescent="0.3">
      <c r="C1" s="7" t="s">
        <v>10</v>
      </c>
      <c r="D1" s="7" t="s">
        <v>9</v>
      </c>
    </row>
    <row r="2" spans="1:4" x14ac:dyDescent="0.3">
      <c r="A2" s="1" t="s">
        <v>11</v>
      </c>
      <c r="B2" s="10" t="s">
        <v>0</v>
      </c>
      <c r="C2" s="12">
        <f>SUM(C3:C8)</f>
        <v>287855</v>
      </c>
      <c r="D2" s="12">
        <f>+SUM(D3:D8)</f>
        <v>100011</v>
      </c>
    </row>
    <row r="3" spans="1:4" x14ac:dyDescent="0.3">
      <c r="A3" s="3" t="s">
        <v>12</v>
      </c>
      <c r="B3" s="11" t="s">
        <v>1</v>
      </c>
      <c r="C3" s="12">
        <v>2001</v>
      </c>
      <c r="D3" s="12">
        <v>3124</v>
      </c>
    </row>
    <row r="4" spans="1:4" x14ac:dyDescent="0.3">
      <c r="A4" s="3" t="s">
        <v>13</v>
      </c>
      <c r="B4" s="11" t="s">
        <v>2</v>
      </c>
      <c r="C4" s="12">
        <v>233425</v>
      </c>
      <c r="D4" s="12">
        <v>3425</v>
      </c>
    </row>
    <row r="5" spans="1:4" x14ac:dyDescent="0.3">
      <c r="A5" s="3" t="s">
        <v>14</v>
      </c>
      <c r="B5" s="11" t="s">
        <v>3</v>
      </c>
      <c r="C5" s="12">
        <v>326</v>
      </c>
      <c r="D5" s="12">
        <v>24142</v>
      </c>
    </row>
    <row r="6" spans="1:4" x14ac:dyDescent="0.3">
      <c r="A6" s="3" t="s">
        <v>15</v>
      </c>
      <c r="B6" s="11" t="s">
        <v>4</v>
      </c>
      <c r="C6" s="12">
        <v>3424</v>
      </c>
      <c r="D6" s="12">
        <v>9439</v>
      </c>
    </row>
    <row r="7" spans="1:4" x14ac:dyDescent="0.3">
      <c r="A7" s="3" t="s">
        <v>16</v>
      </c>
      <c r="B7" s="11" t="s">
        <v>5</v>
      </c>
      <c r="C7" s="12">
        <v>5255</v>
      </c>
      <c r="D7" s="12">
        <v>3525</v>
      </c>
    </row>
    <row r="8" spans="1:4" x14ac:dyDescent="0.3">
      <c r="A8" s="3" t="s">
        <v>17</v>
      </c>
      <c r="B8" s="11" t="s">
        <v>6</v>
      </c>
      <c r="C8" s="12">
        <v>43424</v>
      </c>
      <c r="D8" s="12">
        <v>56356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workbookViewId="0">
      <selection activeCell="J12" sqref="J12"/>
    </sheetView>
  </sheetViews>
  <sheetFormatPr baseColWidth="10" defaultColWidth="8.88671875" defaultRowHeight="14.4" x14ac:dyDescent="0.3"/>
  <cols>
    <col min="1" max="1" width="20" bestFit="1" customWidth="1"/>
    <col min="2" max="2" width="29.88671875" bestFit="1" customWidth="1"/>
    <col min="3" max="3" width="10" bestFit="1" customWidth="1"/>
    <col min="4" max="4" width="10.44140625" customWidth="1"/>
    <col min="7" max="7" width="11.33203125" bestFit="1" customWidth="1"/>
  </cols>
  <sheetData>
    <row r="1" spans="1:12" ht="15" thickBot="1" x14ac:dyDescent="0.35">
      <c r="A1" s="5"/>
      <c r="B1" s="6"/>
      <c r="C1" s="18" t="s">
        <v>10</v>
      </c>
      <c r="D1" s="19"/>
      <c r="E1" s="14" t="s">
        <v>9</v>
      </c>
      <c r="F1" s="15"/>
      <c r="G1" s="16" t="s">
        <v>18</v>
      </c>
    </row>
    <row r="2" spans="1:12" x14ac:dyDescent="0.3">
      <c r="A2" s="1" t="s">
        <v>11</v>
      </c>
      <c r="B2" s="2" t="s">
        <v>0</v>
      </c>
      <c r="C2" s="4" t="s">
        <v>7</v>
      </c>
      <c r="D2" s="4" t="s">
        <v>8</v>
      </c>
      <c r="E2" s="4" t="s">
        <v>7</v>
      </c>
      <c r="F2" s="8" t="s">
        <v>8</v>
      </c>
      <c r="G2" s="16"/>
      <c r="L2" s="17" t="str">
        <f>HYPERLINK("https://forum.excel-pratique.com/excel/probleme-formule-t93700.html","Politicer")</f>
        <v>Politicer</v>
      </c>
    </row>
    <row r="3" spans="1:12" x14ac:dyDescent="0.3">
      <c r="A3" s="3" t="s">
        <v>12</v>
      </c>
      <c r="B3" s="11" t="s">
        <v>1</v>
      </c>
      <c r="C3" s="13">
        <f t="array" aca="1" ref="C3" ca="1">INDEX(OFFSET(INDIRECT(C$2&amp;"!"&amp;"C3:C8"),,MATCH(IF(MOD(COLUMN(),2)=0,B$1,C$1),INDIRECT(C$2&amp;"!"&amp;"C1:D1"),0)-1),MATCH(1,(INDIRECT(C$2&amp;"!$A$3:$A$8")=Total!$A3)*(INDIRECT(C$2&amp;"!$B$3:$B$8")=Total!$B3),0))</f>
        <v>2000</v>
      </c>
      <c r="D3" s="13">
        <f t="array" aca="1" ref="D3" ca="1">INDEX(OFFSET(INDIRECT(D$2&amp;"!"&amp;"C3:C8"),,MATCH(IF(MOD(COLUMN(),2)=0,C$1,D$1),INDIRECT(D$2&amp;"!"&amp;"C1:D1"),0)-1),MATCH(1,(INDIRECT(D$2&amp;"!$A$3:$A$8")=Total!$A3)*(INDIRECT(D$2&amp;"!$B$3:$B$8")=Total!$B3),0))</f>
        <v>2001</v>
      </c>
      <c r="E3" s="13">
        <f t="array" aca="1" ref="E3" ca="1">INDEX(OFFSET(INDIRECT(E$2&amp;"!"&amp;"C3:C8"),,MATCH(IF(MOD(COLUMN(),2)=0,D$1,E$1),INDIRECT(E$2&amp;"!"&amp;"C1:D1"),0)-1),MATCH(1,(INDIRECT(E$2&amp;"!$A$3:$A$8")=Total!$A3)*(INDIRECT(E$2&amp;"!$B$3:$B$8")=Total!$B3),0))</f>
        <v>3123</v>
      </c>
      <c r="F3" s="13">
        <f t="array" aca="1" ref="F3" ca="1">INDEX(OFFSET(INDIRECT(F$2&amp;"!"&amp;"C3:C8"),,MATCH(IF(MOD(COLUMN(),2)=0,E$1,F$1),INDIRECT(F$2&amp;"!"&amp;"C1:D1"),0)-1),MATCH(1,(INDIRECT(F$2&amp;"!$A$3:$A$8")=Total!$A3)*(INDIRECT(F$2&amp;"!$B$3:$B$8")=Total!$B3),0))</f>
        <v>3124</v>
      </c>
      <c r="G3" s="9">
        <f ca="1">+SUM(E3:F3)</f>
        <v>6247</v>
      </c>
    </row>
    <row r="4" spans="1:12" x14ac:dyDescent="0.3">
      <c r="A4" s="3" t="s">
        <v>13</v>
      </c>
      <c r="B4" s="11" t="s">
        <v>2</v>
      </c>
      <c r="C4" s="13">
        <f t="array" aca="1" ref="C4" ca="1">INDEX(OFFSET(INDIRECT(C$2&amp;"!"&amp;"C3:C8"),,MATCH(IF(MOD(COLUMN(),2)=0,B$1,C$1),INDIRECT(C$2&amp;"!"&amp;"C1:D1"),0)-1),MATCH(1,(INDIRECT(C$2&amp;"!$A$3:$A$8")=Total!$A4)*(INDIRECT(C$2&amp;"!$B$3:$B$8")=Total!$B4),0))</f>
        <v>233424</v>
      </c>
      <c r="D4" s="13">
        <f t="array" aca="1" ref="D4" ca="1">INDEX(OFFSET(INDIRECT(D$2&amp;"!"&amp;"C3:C8"),,MATCH(IF(MOD(COLUMN(),2)=0,C$1,D$1),INDIRECT(D$2&amp;"!"&amp;"C1:D1"),0)-1),MATCH(1,(INDIRECT(D$2&amp;"!$A$3:$A$8")=Total!$A4)*(INDIRECT(D$2&amp;"!$B$3:$B$8")=Total!$B4),0))</f>
        <v>233425</v>
      </c>
      <c r="E4" s="13">
        <f t="array" aca="1" ref="E4" ca="1">INDEX(OFFSET(INDIRECT(E$2&amp;"!"&amp;"C3:C8"),,MATCH(IF(MOD(COLUMN(),2)=0,D$1,E$1),INDIRECT(E$2&amp;"!"&amp;"C1:D1"),0)-1),MATCH(1,(INDIRECT(E$2&amp;"!$A$3:$A$8")=Total!$A4)*(INDIRECT(E$2&amp;"!$B$3:$B$8")=Total!$B4),0))</f>
        <v>3425</v>
      </c>
      <c r="F4" s="13">
        <f t="array" aca="1" ref="F4" ca="1">INDEX(OFFSET(INDIRECT(F$2&amp;"!"&amp;"C3:C8"),,MATCH(IF(MOD(COLUMN(),2)=0,E$1,F$1),INDIRECT(F$2&amp;"!"&amp;"C1:D1"),0)-1),MATCH(1,(INDIRECT(F$2&amp;"!$A$3:$A$8")=Total!$A4)*(INDIRECT(F$2&amp;"!$B$3:$B$8")=Total!$B4),0))</f>
        <v>3425</v>
      </c>
      <c r="G4" s="9">
        <f t="shared" ref="G4:G8" ca="1" si="0">+SUM(E4:F4)</f>
        <v>6850</v>
      </c>
    </row>
    <row r="5" spans="1:12" x14ac:dyDescent="0.3">
      <c r="A5" s="3" t="s">
        <v>14</v>
      </c>
      <c r="B5" s="11" t="s">
        <v>3</v>
      </c>
      <c r="C5" s="13">
        <f t="array" aca="1" ref="C5" ca="1">INDEX(OFFSET(INDIRECT(C$2&amp;"!"&amp;"C3:C8"),,MATCH(IF(MOD(COLUMN(),2)=0,B$1,C$1),INDIRECT(C$2&amp;"!"&amp;"C1:D1"),0)-1),MATCH(1,(INDIRECT(C$2&amp;"!$A$3:$A$8")=Total!$A5)*(INDIRECT(C$2&amp;"!$B$3:$B$8")=Total!$B5),0))</f>
        <v>325</v>
      </c>
      <c r="D5" s="13">
        <f t="array" aca="1" ref="D5" ca="1">INDEX(OFFSET(INDIRECT(D$2&amp;"!"&amp;"C3:C8"),,MATCH(IF(MOD(COLUMN(),2)=0,C$1,D$1),INDIRECT(D$2&amp;"!"&amp;"C1:D1"),0)-1),MATCH(1,(INDIRECT(D$2&amp;"!$A$3:$A$8")=Total!$A5)*(INDIRECT(D$2&amp;"!$B$3:$B$8")=Total!$B5),0))</f>
        <v>326</v>
      </c>
      <c r="E5" s="13">
        <f t="array" aca="1" ref="E5" ca="1">INDEX(OFFSET(INDIRECT(E$2&amp;"!"&amp;"C3:C8"),,MATCH(IF(MOD(COLUMN(),2)=0,D$1,E$1),INDIRECT(E$2&amp;"!"&amp;"C1:D1"),0)-1),MATCH(1,(INDIRECT(E$2&amp;"!$A$3:$A$8")=Total!$A5)*(INDIRECT(E$2&amp;"!$B$3:$B$8")=Total!$B5),0))</f>
        <v>24141</v>
      </c>
      <c r="F5" s="13">
        <f t="array" aca="1" ref="F5" ca="1">INDEX(OFFSET(INDIRECT(F$2&amp;"!"&amp;"C3:C8"),,MATCH(IF(MOD(COLUMN(),2)=0,E$1,F$1),INDIRECT(F$2&amp;"!"&amp;"C1:D1"),0)-1),MATCH(1,(INDIRECT(F$2&amp;"!$A$3:$A$8")=Total!$A5)*(INDIRECT(F$2&amp;"!$B$3:$B$8")=Total!$B5),0))</f>
        <v>24142</v>
      </c>
      <c r="G5" s="9">
        <f t="shared" ca="1" si="0"/>
        <v>48283</v>
      </c>
    </row>
    <row r="6" spans="1:12" x14ac:dyDescent="0.3">
      <c r="A6" s="3" t="s">
        <v>15</v>
      </c>
      <c r="B6" s="11" t="s">
        <v>4</v>
      </c>
      <c r="C6" s="13">
        <f t="array" aca="1" ref="C6" ca="1">INDEX(OFFSET(INDIRECT(C$2&amp;"!"&amp;"C3:C8"),,MATCH(IF(MOD(COLUMN(),2)=0,B$1,C$1),INDIRECT(C$2&amp;"!"&amp;"C1:D1"),0)-1),MATCH(1,(INDIRECT(C$2&amp;"!$A$3:$A$8")=Total!$A6)*(INDIRECT(C$2&amp;"!$B$3:$B$8")=Total!$B6),0))</f>
        <v>3424</v>
      </c>
      <c r="D6" s="13">
        <f t="array" aca="1" ref="D6" ca="1">INDEX(OFFSET(INDIRECT(D$2&amp;"!"&amp;"C3:C8"),,MATCH(IF(MOD(COLUMN(),2)=0,C$1,D$1),INDIRECT(D$2&amp;"!"&amp;"C1:D1"),0)-1),MATCH(1,(INDIRECT(D$2&amp;"!$A$3:$A$8")=Total!$A6)*(INDIRECT(D$2&amp;"!$B$3:$B$8")=Total!$B6),0))</f>
        <v>3424</v>
      </c>
      <c r="E6" s="13">
        <f t="array" aca="1" ref="E6" ca="1">INDEX(OFFSET(INDIRECT(E$2&amp;"!"&amp;"C3:C8"),,MATCH(IF(MOD(COLUMN(),2)=0,D$1,E$1),INDIRECT(E$2&amp;"!"&amp;"C1:D1"),0)-1),MATCH(1,(INDIRECT(E$2&amp;"!$A$3:$A$8")=Total!$A6)*(INDIRECT(E$2&amp;"!$B$3:$B$8")=Total!$B6),0))</f>
        <v>9439</v>
      </c>
      <c r="F6" s="13">
        <f t="array" aca="1" ref="F6" ca="1">INDEX(OFFSET(INDIRECT(F$2&amp;"!"&amp;"C3:C8"),,MATCH(IF(MOD(COLUMN(),2)=0,E$1,F$1),INDIRECT(F$2&amp;"!"&amp;"C1:D1"),0)-1),MATCH(1,(INDIRECT(F$2&amp;"!$A$3:$A$8")=Total!$A6)*(INDIRECT(F$2&amp;"!$B$3:$B$8")=Total!$B6),0))</f>
        <v>9439</v>
      </c>
      <c r="G6" s="9">
        <f t="shared" ca="1" si="0"/>
        <v>18878</v>
      </c>
    </row>
    <row r="7" spans="1:12" x14ac:dyDescent="0.3">
      <c r="A7" s="3" t="s">
        <v>16</v>
      </c>
      <c r="B7" s="11" t="s">
        <v>5</v>
      </c>
      <c r="C7" s="13">
        <f t="array" aca="1" ref="C7" ca="1">INDEX(OFFSET(INDIRECT(C$2&amp;"!"&amp;"C3:C8"),,MATCH(IF(MOD(COLUMN(),2)=0,B$1,C$1),INDIRECT(C$2&amp;"!"&amp;"C1:D1"),0)-1),MATCH(1,(INDIRECT(C$2&amp;"!$A$3:$A$8")=Total!$A7)*(INDIRECT(C$2&amp;"!$B$3:$B$8")=Total!$B7),0))</f>
        <v>5255</v>
      </c>
      <c r="D7" s="13">
        <f t="array" aca="1" ref="D7" ca="1">INDEX(OFFSET(INDIRECT(D$2&amp;"!"&amp;"C3:C8"),,MATCH(IF(MOD(COLUMN(),2)=0,C$1,D$1),INDIRECT(D$2&amp;"!"&amp;"C1:D1"),0)-1),MATCH(1,(INDIRECT(D$2&amp;"!$A$3:$A$8")=Total!$A7)*(INDIRECT(D$2&amp;"!$B$3:$B$8")=Total!$B7),0))</f>
        <v>5255</v>
      </c>
      <c r="E7" s="13">
        <f t="array" aca="1" ref="E7" ca="1">INDEX(OFFSET(INDIRECT(E$2&amp;"!"&amp;"C3:C8"),,MATCH(IF(MOD(COLUMN(),2)=0,D$1,E$1),INDIRECT(E$2&amp;"!"&amp;"C1:D1"),0)-1),MATCH(1,(INDIRECT(E$2&amp;"!$A$3:$A$8")=Total!$A7)*(INDIRECT(E$2&amp;"!$B$3:$B$8")=Total!$B7),0))</f>
        <v>3525</v>
      </c>
      <c r="F7" s="13">
        <f t="array" aca="1" ref="F7" ca="1">INDEX(OFFSET(INDIRECT(F$2&amp;"!"&amp;"C3:C8"),,MATCH(IF(MOD(COLUMN(),2)=0,E$1,F$1),INDIRECT(F$2&amp;"!"&amp;"C1:D1"),0)-1),MATCH(1,(INDIRECT(F$2&amp;"!$A$3:$A$8")=Total!$A7)*(INDIRECT(F$2&amp;"!$B$3:$B$8")=Total!$B7),0))</f>
        <v>3525</v>
      </c>
      <c r="G7" s="9">
        <f t="shared" ca="1" si="0"/>
        <v>7050</v>
      </c>
    </row>
    <row r="8" spans="1:12" x14ac:dyDescent="0.3">
      <c r="A8" s="3" t="s">
        <v>17</v>
      </c>
      <c r="B8" s="11" t="s">
        <v>6</v>
      </c>
      <c r="C8" s="13">
        <f t="array" aca="1" ref="C8" ca="1">INDEX(OFFSET(INDIRECT(C$2&amp;"!"&amp;"C3:C8"),,MATCH(IF(MOD(COLUMN(),2)=0,B$1,C$1),INDIRECT(C$2&amp;"!"&amp;"C1:D1"),0)-1),MATCH(1,(INDIRECT(C$2&amp;"!$A$3:$A$8")=Total!$A8)*(INDIRECT(C$2&amp;"!$B$3:$B$8")=Total!$B8),0))</f>
        <v>43424</v>
      </c>
      <c r="D8" s="13">
        <f t="array" aca="1" ref="D8" ca="1">INDEX(OFFSET(INDIRECT(D$2&amp;"!"&amp;"C3:C8"),,MATCH(IF(MOD(COLUMN(),2)=0,C$1,D$1),INDIRECT(D$2&amp;"!"&amp;"C1:D1"),0)-1),MATCH(1,(INDIRECT(D$2&amp;"!$A$3:$A$8")=Total!$A8)*(INDIRECT(D$2&amp;"!$B$3:$B$8")=Total!$B8),0))</f>
        <v>43424</v>
      </c>
      <c r="E8" s="13">
        <f t="array" aca="1" ref="E8" ca="1">INDEX(OFFSET(INDIRECT(E$2&amp;"!"&amp;"C3:C8"),,MATCH(IF(MOD(COLUMN(),2)=0,D$1,E$1),INDIRECT(E$2&amp;"!"&amp;"C1:D1"),0)-1),MATCH(1,(INDIRECT(E$2&amp;"!$A$3:$A$8")=Total!$A8)*(INDIRECT(E$2&amp;"!$B$3:$B$8")=Total!$B8),0))</f>
        <v>56356</v>
      </c>
      <c r="F8" s="13">
        <f t="array" aca="1" ref="F8" ca="1">INDEX(OFFSET(INDIRECT(F$2&amp;"!"&amp;"C3:C8"),,MATCH(IF(MOD(COLUMN(),2)=0,E$1,F$1),INDIRECT(F$2&amp;"!"&amp;"C1:D1"),0)-1),MATCH(1,(INDIRECT(F$2&amp;"!$A$3:$A$8")=Total!$A8)*(INDIRECT(F$2&amp;"!$B$3:$B$8")=Total!$B8),0))</f>
        <v>56356</v>
      </c>
      <c r="G8" s="9">
        <f t="shared" ca="1" si="0"/>
        <v>112712</v>
      </c>
    </row>
  </sheetData>
  <mergeCells count="2">
    <mergeCell ref="E1:F1"/>
    <mergeCell ref="G1:G2"/>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V</vt:lpstr>
      <vt:lpstr>G</vt:lpstr>
      <vt:lpstr>Total</vt:lpstr>
    </vt:vector>
  </TitlesOfParts>
  <Company>Richemont SA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BAILLET Hugues (RIC-FR)</dc:creator>
  <cp:lastModifiedBy>Dede</cp:lastModifiedBy>
  <dcterms:created xsi:type="dcterms:W3CDTF">2017-05-23T07:48:05Z</dcterms:created>
  <dcterms:modified xsi:type="dcterms:W3CDTF">2017-05-23T12:07:10Z</dcterms:modified>
</cp:coreProperties>
</file>