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480" windowHeight="9780"/>
  </bookViews>
  <sheets>
    <sheet name="Version 2 " sheetId="1" r:id="rId1"/>
  </sheets>
  <calcPr calcId="114210"/>
</workbook>
</file>

<file path=xl/calcChain.xml><?xml version="1.0" encoding="utf-8"?>
<calcChain xmlns="http://schemas.openxmlformats.org/spreadsheetml/2006/main">
  <c r="F168" i="1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167"/>
  <c r="G167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G105"/>
  <c r="F105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G48"/>
  <c r="F48"/>
  <c r="G41"/>
  <c r="F4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G11"/>
  <c r="F11"/>
  <c r="G99"/>
  <c r="G158"/>
  <c r="G220"/>
  <c r="B227"/>
  <c r="F99"/>
  <c r="F158"/>
  <c r="F220"/>
  <c r="B22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05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48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11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167"/>
  <c r="E41"/>
  <c r="E99"/>
  <c r="E158"/>
</calcChain>
</file>

<file path=xl/sharedStrings.xml><?xml version="1.0" encoding="utf-8"?>
<sst xmlns="http://schemas.openxmlformats.org/spreadsheetml/2006/main" count="225" uniqueCount="71">
  <si>
    <t>TOTAL</t>
  </si>
  <si>
    <t>Total Brut à encaisser au solde tout compte</t>
  </si>
  <si>
    <t>S53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</si>
  <si>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</si>
  <si>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</si>
  <si>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</si>
  <si>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</si>
  <si>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</si>
  <si>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</si>
  <si>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</si>
  <si>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</si>
  <si>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</si>
  <si>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</si>
  <si>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</si>
  <si>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</si>
  <si>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</si>
  <si>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</si>
  <si>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</si>
  <si>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</si>
  <si>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</si>
  <si>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</si>
  <si>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</si>
  <si>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</si>
  <si>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</si>
  <si>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</si>
  <si>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</si>
  <si>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</si>
  <si>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</si>
  <si>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</si>
  <si>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</si>
  <si>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</si>
  <si>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</si>
  <si>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</si>
  <si>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</si>
  <si>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</si>
  <si>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</si>
  <si>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</si>
  <si>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</si>
  <si>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</si>
  <si>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</si>
  <si>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</si>
  <si>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</si>
  <si>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</si>
  <si>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</si>
  <si>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</si>
  <si>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</si>
  <si>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</si>
  <si>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</si>
  <si>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</si>
  <si>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</si>
  <si>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</si>
  <si>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</si>
  <si>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</si>
  <si>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</si>
  <si>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</si>
  <si>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Montant 25%</t>
  </si>
  <si>
    <t>Réelement fait</t>
  </si>
  <si>
    <t>Cout horaire</t>
  </si>
  <si>
    <t xml:space="preserve">Horaire </t>
  </si>
  <si>
    <t>Salaire Brut</t>
  </si>
  <si>
    <t>Semaine</t>
  </si>
  <si>
    <t>Heure supp réel</t>
  </si>
  <si>
    <t>- au delà de la 43e heure : 50% du salaire.</t>
  </si>
  <si>
    <t>- de la 36e à la 43e heure incluse (les 8 premières heures) : 25% du salaire ;</t>
  </si>
  <si>
    <t>Le taux de majoration de salaire est fixé par un accord de branche étendu ou un accord d’entreprise ou d’établissement, mais il ne peut pas être inférieur de 10% au taux légal. A défaut d’accord collectif, le taux légal se répartit comme suit :</t>
  </si>
  <si>
    <t>Les heures supplémentaires donnent droit à une majoration de salaire qui peut être remplacée, totalement ou partiellement, par un repos compensateur dit de remplacement. Au-delà du contingent, ce repos est obligatoire.</t>
  </si>
  <si>
    <t>Majoration : comment sont payées les heures supplémentaires ?</t>
  </si>
  <si>
    <t>Montant 125%</t>
  </si>
  <si>
    <t>avec formule heure réel * (cout horaire * 25)</t>
  </si>
  <si>
    <t>avec formule heure réel * (cout horaire * 125)</t>
  </si>
  <si>
    <t>Montant 150%</t>
  </si>
</sst>
</file>

<file path=xl/styles.xml><?xml version="1.0" encoding="utf-8"?>
<styleSheet xmlns="http://schemas.openxmlformats.org/spreadsheetml/2006/main">
  <numFmts count="1">
    <numFmt numFmtId="164" formatCode="[h]:mm:ss;@"/>
  </numFmts>
  <fonts count="10">
    <font>
      <sz val="10"/>
      <name val="Arial"/>
    </font>
    <font>
      <b/>
      <sz val="20"/>
      <name val="Arial"/>
      <family val="2"/>
    </font>
    <font>
      <sz val="16"/>
      <color indexed="10"/>
      <name val="Arial"/>
    </font>
    <font>
      <b/>
      <sz val="18"/>
      <name val="Arial"/>
      <family val="2"/>
    </font>
    <font>
      <b/>
      <sz val="10"/>
      <color indexed="57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</font>
    <font>
      <b/>
      <sz val="10.5"/>
      <color indexed="30"/>
      <name val="Arial"/>
      <family val="2"/>
    </font>
    <font>
      <sz val="8"/>
      <name val="Arial"/>
    </font>
    <font>
      <sz val="10"/>
      <color indexed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2" fontId="0" fillId="2" borderId="0" xfId="0" applyNumberFormat="1" applyFill="1"/>
    <xf numFmtId="2" fontId="0" fillId="0" borderId="1" xfId="0" applyNumberFormat="1" applyBorder="1"/>
    <xf numFmtId="164" fontId="0" fillId="3" borderId="2" xfId="0" applyNumberFormat="1" applyFill="1" applyBorder="1"/>
    <xf numFmtId="2" fontId="0" fillId="0" borderId="2" xfId="0" applyNumberFormat="1" applyBorder="1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2" xfId="0" applyNumberFormat="1" applyBorder="1"/>
    <xf numFmtId="164" fontId="0" fillId="4" borderId="2" xfId="0" applyNumberFormat="1" applyFill="1" applyBorder="1"/>
    <xf numFmtId="0" fontId="0" fillId="0" borderId="2" xfId="0" applyBorder="1" applyAlignment="1">
      <alignment horizontal="center"/>
    </xf>
    <xf numFmtId="9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0" fontId="0" fillId="0" borderId="3" xfId="0" applyBorder="1" applyAlignment="1">
      <alignment horizontal="center"/>
    </xf>
    <xf numFmtId="164" fontId="0" fillId="0" borderId="0" xfId="0" applyNumberFormat="1"/>
    <xf numFmtId="164" fontId="0" fillId="4" borderId="1" xfId="0" applyNumberFormat="1" applyFill="1" applyBorder="1"/>
    <xf numFmtId="164" fontId="0" fillId="0" borderId="2" xfId="0" applyNumberFormat="1" applyFill="1" applyBorder="1"/>
    <xf numFmtId="0" fontId="4" fillId="0" borderId="0" xfId="0" applyFont="1"/>
    <xf numFmtId="2" fontId="4" fillId="0" borderId="0" xfId="0" applyNumberFormat="1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9" fontId="9" fillId="0" borderId="3" xfId="0" applyNumberFormat="1" applyFont="1" applyBorder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1" applyAlignment="1" applyProtection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5</xdr:row>
      <xdr:rowOff>47625</xdr:rowOff>
    </xdr:from>
    <xdr:to>
      <xdr:col>6</xdr:col>
      <xdr:colOff>333375</xdr:colOff>
      <xdr:row>8</xdr:row>
      <xdr:rowOff>114300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2152650" y="866775"/>
          <a:ext cx="3495675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ratique.fr/determination-salair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7"/>
  <sheetViews>
    <sheetView tabSelected="1" topLeftCell="A112" zoomScale="85" zoomScaleNormal="85" workbookViewId="0">
      <selection activeCell="I10" sqref="I10"/>
    </sheetView>
  </sheetViews>
  <sheetFormatPr baseColWidth="10" defaultRowHeight="12.75"/>
  <cols>
    <col min="1" max="1" width="21.7109375" style="2" customWidth="1"/>
    <col min="2" max="2" width="11.140625" bestFit="1" customWidth="1"/>
    <col min="3" max="3" width="8.140625" bestFit="1" customWidth="1"/>
    <col min="4" max="4" width="12" style="1" bestFit="1" customWidth="1"/>
    <col min="5" max="5" width="14.140625" bestFit="1" customWidth="1"/>
    <col min="6" max="7" width="12.5703125" bestFit="1" customWidth="1"/>
  </cols>
  <sheetData>
    <row r="1" spans="1:16" ht="13.5">
      <c r="A1" s="24" t="s">
        <v>66</v>
      </c>
    </row>
    <row r="2" spans="1:16">
      <c r="A2" s="29" t="s">
        <v>65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6">
      <c r="A3" s="31" t="s">
        <v>64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>
      <c r="A4" s="25" t="s">
        <v>63</v>
      </c>
      <c r="B4" s="22"/>
      <c r="C4" s="22"/>
      <c r="D4" s="23"/>
      <c r="E4" s="22"/>
    </row>
    <row r="5" spans="1:16">
      <c r="A5" s="25" t="s">
        <v>62</v>
      </c>
      <c r="B5" s="22"/>
      <c r="C5" s="22"/>
      <c r="D5" s="23"/>
      <c r="E5" s="22"/>
    </row>
    <row r="8" spans="1:16">
      <c r="A8" s="33">
        <v>2007</v>
      </c>
      <c r="B8" s="33"/>
    </row>
    <row r="9" spans="1:16" ht="13.5" thickBot="1">
      <c r="A9" s="34"/>
      <c r="B9" s="34"/>
    </row>
    <row r="10" spans="1:16" ht="13.5" thickBot="1">
      <c r="A10" s="18" t="s">
        <v>60</v>
      </c>
      <c r="B10" s="16" t="s">
        <v>59</v>
      </c>
      <c r="C10" s="16" t="s">
        <v>58</v>
      </c>
      <c r="D10" s="17" t="s">
        <v>57</v>
      </c>
      <c r="E10" s="16" t="s">
        <v>61</v>
      </c>
      <c r="F10" s="15" t="s">
        <v>67</v>
      </c>
      <c r="G10" s="26" t="s">
        <v>70</v>
      </c>
    </row>
    <row r="11" spans="1:16">
      <c r="A11" s="11" t="s">
        <v>32</v>
      </c>
      <c r="B11" s="9">
        <v>2098</v>
      </c>
      <c r="C11" s="9">
        <v>151.66999999999999</v>
      </c>
      <c r="D11" s="8">
        <f>B11/C11</f>
        <v>13.832663018395202</v>
      </c>
      <c r="E11" s="12">
        <v>0.19999999999999998</v>
      </c>
      <c r="F11" s="6">
        <f>IF(E11&lt;TIMEVALUE("08:00"),(E11*24)*(D11*1.25),IF(E11&gt;TIMEVALUE("08:00"),(8*D11)*1.25))</f>
        <v>82.995978110371212</v>
      </c>
      <c r="G11" s="6" t="str">
        <f>IF(E11&gt;TIMEVALUE("08:00"),((E11*24)-8)*D11*1.5,"")</f>
        <v/>
      </c>
    </row>
    <row r="12" spans="1:16">
      <c r="A12" s="11" t="s">
        <v>31</v>
      </c>
      <c r="B12" s="9">
        <v>2098</v>
      </c>
      <c r="C12" s="9">
        <v>151.66999999999999</v>
      </c>
      <c r="D12" s="8">
        <f t="shared" ref="D12:D40" si="0">B12/C12</f>
        <v>13.832663018395202</v>
      </c>
      <c r="E12" s="12">
        <v>0.46666666666666662</v>
      </c>
      <c r="F12" s="6">
        <f t="shared" ref="F12:F40" si="1">IF(E12&lt;TIMEVALUE("08:00"),(E12*24)*(D12*1.25),IF(E12&gt;TIMEVALUE("08:00"),(8*D12)*1.25))</f>
        <v>138.32663018395203</v>
      </c>
      <c r="G12" s="6">
        <f t="shared" ref="G12:G40" si="2">IF(E12&gt;TIMEVALUE("08:00"),((E12*24)-8)*D12*1.5,"")</f>
        <v>66.396782488296964</v>
      </c>
      <c r="H12" s="1"/>
    </row>
    <row r="13" spans="1:16">
      <c r="A13" s="11" t="s">
        <v>30</v>
      </c>
      <c r="B13" s="9">
        <v>2098</v>
      </c>
      <c r="C13" s="9">
        <v>151.66999999999999</v>
      </c>
      <c r="D13" s="8">
        <f t="shared" si="0"/>
        <v>13.832663018395202</v>
      </c>
      <c r="E13" s="12">
        <v>0.14166666666666666</v>
      </c>
      <c r="F13" s="6">
        <f t="shared" si="1"/>
        <v>58.78881782817961</v>
      </c>
      <c r="G13" s="6" t="str">
        <f t="shared" si="2"/>
        <v/>
      </c>
    </row>
    <row r="14" spans="1:16">
      <c r="A14" s="11" t="s">
        <v>29</v>
      </c>
      <c r="B14" s="9">
        <v>2098</v>
      </c>
      <c r="C14" s="9">
        <v>151.66999999999999</v>
      </c>
      <c r="D14" s="8">
        <f t="shared" si="0"/>
        <v>13.832663018395202</v>
      </c>
      <c r="E14" s="12">
        <v>0.27916666666666667</v>
      </c>
      <c r="F14" s="6">
        <f t="shared" si="1"/>
        <v>115.84855277905983</v>
      </c>
      <c r="G14" s="6" t="str">
        <f t="shared" si="2"/>
        <v/>
      </c>
    </row>
    <row r="15" spans="1:16">
      <c r="A15" s="11" t="s">
        <v>28</v>
      </c>
      <c r="B15" s="9">
        <v>2098</v>
      </c>
      <c r="C15" s="9">
        <v>151.66999999999999</v>
      </c>
      <c r="D15" s="8">
        <f t="shared" si="0"/>
        <v>13.832663018395202</v>
      </c>
      <c r="E15" s="12">
        <v>0.30416666666666664</v>
      </c>
      <c r="F15" s="6">
        <f t="shared" si="1"/>
        <v>126.22305004285622</v>
      </c>
      <c r="G15" s="6" t="str">
        <f t="shared" si="2"/>
        <v/>
      </c>
    </row>
    <row r="16" spans="1:16">
      <c r="A16" s="11" t="s">
        <v>27</v>
      </c>
      <c r="B16" s="9">
        <v>2098</v>
      </c>
      <c r="C16" s="9">
        <v>151.66999999999999</v>
      </c>
      <c r="D16" s="8">
        <f t="shared" si="0"/>
        <v>13.832663018395202</v>
      </c>
      <c r="E16" s="12">
        <v>0.59166666666666667</v>
      </c>
      <c r="F16" s="6">
        <f t="shared" si="1"/>
        <v>138.32663018395203</v>
      </c>
      <c r="G16" s="6">
        <f t="shared" si="2"/>
        <v>128.64376607107536</v>
      </c>
    </row>
    <row r="17" spans="1:7">
      <c r="A17" s="11" t="s">
        <v>26</v>
      </c>
      <c r="B17" s="9">
        <v>2098</v>
      </c>
      <c r="C17" s="9">
        <v>151.66999999999999</v>
      </c>
      <c r="D17" s="8">
        <f t="shared" si="0"/>
        <v>13.832663018395202</v>
      </c>
      <c r="E17" s="12">
        <v>0.5083333333333333</v>
      </c>
      <c r="F17" s="6">
        <f t="shared" si="1"/>
        <v>138.32663018395203</v>
      </c>
      <c r="G17" s="6">
        <f t="shared" si="2"/>
        <v>87.145777015889763</v>
      </c>
    </row>
    <row r="18" spans="1:7">
      <c r="A18" s="11" t="s">
        <v>25</v>
      </c>
      <c r="B18" s="9">
        <v>2098</v>
      </c>
      <c r="C18" s="9">
        <v>151.66999999999999</v>
      </c>
      <c r="D18" s="8">
        <f t="shared" si="0"/>
        <v>13.832663018395202</v>
      </c>
      <c r="E18" s="12">
        <v>0.5083333333333333</v>
      </c>
      <c r="F18" s="6">
        <f t="shared" si="1"/>
        <v>138.32663018395203</v>
      </c>
      <c r="G18" s="6">
        <f t="shared" si="2"/>
        <v>87.145777015889763</v>
      </c>
    </row>
    <row r="19" spans="1:7">
      <c r="A19" s="11" t="s">
        <v>24</v>
      </c>
      <c r="B19" s="9">
        <v>2098</v>
      </c>
      <c r="C19" s="9">
        <v>151.66999999999999</v>
      </c>
      <c r="D19" s="8">
        <f t="shared" si="0"/>
        <v>13.832663018395202</v>
      </c>
      <c r="E19" s="12">
        <v>0.36249999999999999</v>
      </c>
      <c r="F19" s="6">
        <f t="shared" si="1"/>
        <v>138.32663018395203</v>
      </c>
      <c r="G19" s="6">
        <f t="shared" si="2"/>
        <v>14.524296169314947</v>
      </c>
    </row>
    <row r="20" spans="1:7">
      <c r="A20" s="11" t="s">
        <v>23</v>
      </c>
      <c r="B20" s="9">
        <v>2098</v>
      </c>
      <c r="C20" s="9">
        <v>151.66999999999999</v>
      </c>
      <c r="D20" s="8">
        <f t="shared" si="0"/>
        <v>13.832663018395202</v>
      </c>
      <c r="E20" s="12">
        <v>0.8041666666666667</v>
      </c>
      <c r="F20" s="6">
        <f t="shared" si="1"/>
        <v>138.32663018395203</v>
      </c>
      <c r="G20" s="6">
        <f t="shared" si="2"/>
        <v>234.46363816179866</v>
      </c>
    </row>
    <row r="21" spans="1:7">
      <c r="A21" s="11" t="s">
        <v>22</v>
      </c>
      <c r="B21" s="9">
        <v>2098</v>
      </c>
      <c r="C21" s="9">
        <v>151.66999999999999</v>
      </c>
      <c r="D21" s="8">
        <f t="shared" si="0"/>
        <v>13.832663018395202</v>
      </c>
      <c r="E21" s="12">
        <v>0.36249999999999999</v>
      </c>
      <c r="F21" s="6">
        <f t="shared" si="1"/>
        <v>138.32663018395203</v>
      </c>
      <c r="G21" s="6">
        <f t="shared" si="2"/>
        <v>14.524296169314947</v>
      </c>
    </row>
    <row r="22" spans="1:7">
      <c r="A22" s="11" t="s">
        <v>21</v>
      </c>
      <c r="B22" s="9">
        <v>2098</v>
      </c>
      <c r="C22" s="9">
        <v>151.66999999999999</v>
      </c>
      <c r="D22" s="8">
        <f t="shared" si="0"/>
        <v>13.832663018395202</v>
      </c>
      <c r="E22" s="12">
        <v>0.26250000000000001</v>
      </c>
      <c r="F22" s="6">
        <f t="shared" si="1"/>
        <v>108.93222126986224</v>
      </c>
      <c r="G22" s="6" t="str">
        <f t="shared" si="2"/>
        <v/>
      </c>
    </row>
    <row r="23" spans="1:7">
      <c r="A23" s="11" t="s">
        <v>20</v>
      </c>
      <c r="B23" s="9">
        <v>2098</v>
      </c>
      <c r="C23" s="9">
        <v>151.66999999999999</v>
      </c>
      <c r="D23" s="8">
        <f t="shared" si="0"/>
        <v>13.832663018395202</v>
      </c>
      <c r="E23" s="12">
        <v>0.30416666666666664</v>
      </c>
      <c r="F23" s="6">
        <f t="shared" si="1"/>
        <v>126.22305004285622</v>
      </c>
      <c r="G23" s="6" t="str">
        <f t="shared" si="2"/>
        <v/>
      </c>
    </row>
    <row r="24" spans="1:7">
      <c r="A24" s="11" t="s">
        <v>19</v>
      </c>
      <c r="B24" s="9">
        <v>2098</v>
      </c>
      <c r="C24" s="9">
        <v>151.66999999999999</v>
      </c>
      <c r="D24" s="8">
        <f t="shared" si="0"/>
        <v>13.832663018395202</v>
      </c>
      <c r="E24" s="12">
        <v>0.36249999999999999</v>
      </c>
      <c r="F24" s="6">
        <f t="shared" si="1"/>
        <v>138.32663018395203</v>
      </c>
      <c r="G24" s="6">
        <f t="shared" si="2"/>
        <v>14.524296169314947</v>
      </c>
    </row>
    <row r="25" spans="1:7">
      <c r="A25" s="11" t="s">
        <v>18</v>
      </c>
      <c r="B25" s="9">
        <v>2098</v>
      </c>
      <c r="C25" s="9">
        <v>151.66999999999999</v>
      </c>
      <c r="D25" s="8">
        <f t="shared" si="0"/>
        <v>13.832663018395202</v>
      </c>
      <c r="E25" s="13"/>
      <c r="F25" s="6">
        <f t="shared" si="1"/>
        <v>0</v>
      </c>
      <c r="G25" s="6" t="str">
        <f t="shared" si="2"/>
        <v/>
      </c>
    </row>
    <row r="26" spans="1:7">
      <c r="A26" s="11" t="s">
        <v>17</v>
      </c>
      <c r="B26" s="9">
        <v>2098</v>
      </c>
      <c r="C26" s="9">
        <v>151.66999999999999</v>
      </c>
      <c r="D26" s="8">
        <f t="shared" si="0"/>
        <v>13.832663018395202</v>
      </c>
      <c r="E26" s="12">
        <v>0.51666666666666672</v>
      </c>
      <c r="F26" s="6">
        <f t="shared" si="1"/>
        <v>138.32663018395203</v>
      </c>
      <c r="G26" s="6">
        <f t="shared" si="2"/>
        <v>91.295575921408386</v>
      </c>
    </row>
    <row r="27" spans="1:7">
      <c r="A27" s="11" t="s">
        <v>16</v>
      </c>
      <c r="B27" s="9">
        <v>2098</v>
      </c>
      <c r="C27" s="9">
        <v>151.66999999999999</v>
      </c>
      <c r="D27" s="8">
        <f t="shared" si="0"/>
        <v>13.832663018395202</v>
      </c>
      <c r="E27" s="12">
        <v>0.16250000000000001</v>
      </c>
      <c r="F27" s="6">
        <f t="shared" si="1"/>
        <v>67.434232214676626</v>
      </c>
      <c r="G27" s="6" t="str">
        <f t="shared" si="2"/>
        <v/>
      </c>
    </row>
    <row r="28" spans="1:7">
      <c r="A28" s="11" t="s">
        <v>15</v>
      </c>
      <c r="B28" s="9">
        <v>2098</v>
      </c>
      <c r="C28" s="9">
        <v>151.66999999999999</v>
      </c>
      <c r="D28" s="8">
        <f t="shared" si="0"/>
        <v>13.832663018395202</v>
      </c>
      <c r="E28" s="12">
        <v>0.30416666666666664</v>
      </c>
      <c r="F28" s="6">
        <f t="shared" si="1"/>
        <v>126.22305004285622</v>
      </c>
      <c r="G28" s="6" t="str">
        <f t="shared" si="2"/>
        <v/>
      </c>
    </row>
    <row r="29" spans="1:7">
      <c r="A29" s="11" t="s">
        <v>14</v>
      </c>
      <c r="B29" s="9">
        <v>2098</v>
      </c>
      <c r="C29" s="9">
        <v>151.66999999999999</v>
      </c>
      <c r="D29" s="8">
        <f t="shared" si="0"/>
        <v>13.832663018395202</v>
      </c>
      <c r="E29" s="12">
        <v>0.32083333333333336</v>
      </c>
      <c r="F29" s="6">
        <f t="shared" si="1"/>
        <v>133.13938155205386</v>
      </c>
      <c r="G29" s="6" t="str">
        <f t="shared" si="2"/>
        <v/>
      </c>
    </row>
    <row r="30" spans="1:7">
      <c r="A30" s="11" t="s">
        <v>13</v>
      </c>
      <c r="B30" s="9">
        <v>2098</v>
      </c>
      <c r="C30" s="9">
        <v>151.66999999999999</v>
      </c>
      <c r="D30" s="8">
        <f t="shared" si="0"/>
        <v>13.832663018395202</v>
      </c>
      <c r="E30" s="12">
        <v>0.25416666666666665</v>
      </c>
      <c r="F30" s="6">
        <f t="shared" si="1"/>
        <v>105.47405551526342</v>
      </c>
      <c r="G30" s="6" t="str">
        <f t="shared" si="2"/>
        <v/>
      </c>
    </row>
    <row r="31" spans="1:7">
      <c r="A31" s="11" t="s">
        <v>12</v>
      </c>
      <c r="B31" s="9">
        <v>2098</v>
      </c>
      <c r="C31" s="9">
        <v>151.66999999999999</v>
      </c>
      <c r="D31" s="8">
        <f t="shared" si="0"/>
        <v>13.832663018395202</v>
      </c>
      <c r="E31" s="12">
        <v>0.25416666666666665</v>
      </c>
      <c r="F31" s="6">
        <f t="shared" si="1"/>
        <v>105.47405551526342</v>
      </c>
      <c r="G31" s="6" t="str">
        <f t="shared" si="2"/>
        <v/>
      </c>
    </row>
    <row r="32" spans="1:7">
      <c r="A32" s="11" t="s">
        <v>11</v>
      </c>
      <c r="B32" s="9">
        <v>2098</v>
      </c>
      <c r="C32" s="9">
        <v>151.66999999999999</v>
      </c>
      <c r="D32" s="8">
        <f t="shared" si="0"/>
        <v>13.832663018395202</v>
      </c>
      <c r="E32" s="12">
        <v>0.16250000000000001</v>
      </c>
      <c r="F32" s="6">
        <f t="shared" si="1"/>
        <v>67.434232214676626</v>
      </c>
      <c r="G32" s="6" t="str">
        <f t="shared" si="2"/>
        <v/>
      </c>
    </row>
    <row r="33" spans="1:7">
      <c r="A33" s="11" t="s">
        <v>10</v>
      </c>
      <c r="B33" s="9">
        <v>2098</v>
      </c>
      <c r="C33" s="9">
        <v>151.66999999999999</v>
      </c>
      <c r="D33" s="8">
        <f t="shared" si="0"/>
        <v>13.832663018395202</v>
      </c>
      <c r="E33" s="12">
        <v>0.54583333333333328</v>
      </c>
      <c r="F33" s="6">
        <f t="shared" si="1"/>
        <v>138.32663018395203</v>
      </c>
      <c r="G33" s="6">
        <f t="shared" si="2"/>
        <v>105.81987209072325</v>
      </c>
    </row>
    <row r="34" spans="1:7">
      <c r="A34" s="11" t="s">
        <v>9</v>
      </c>
      <c r="B34" s="9">
        <v>2098</v>
      </c>
      <c r="C34" s="9">
        <v>151.66999999999999</v>
      </c>
      <c r="D34" s="8">
        <f t="shared" si="0"/>
        <v>13.832663018395202</v>
      </c>
      <c r="E34" s="13"/>
      <c r="F34" s="6">
        <f t="shared" si="1"/>
        <v>0</v>
      </c>
      <c r="G34" s="6" t="str">
        <f t="shared" si="2"/>
        <v/>
      </c>
    </row>
    <row r="35" spans="1:7">
      <c r="A35" s="11" t="s">
        <v>8</v>
      </c>
      <c r="B35" s="9">
        <v>2098</v>
      </c>
      <c r="C35" s="9">
        <v>151.66999999999999</v>
      </c>
      <c r="D35" s="8">
        <f t="shared" si="0"/>
        <v>13.832663018395202</v>
      </c>
      <c r="E35" s="13"/>
      <c r="F35" s="6">
        <f t="shared" si="1"/>
        <v>0</v>
      </c>
      <c r="G35" s="6" t="str">
        <f t="shared" si="2"/>
        <v/>
      </c>
    </row>
    <row r="36" spans="1:7">
      <c r="A36" s="11" t="s">
        <v>7</v>
      </c>
      <c r="B36" s="9">
        <v>2098</v>
      </c>
      <c r="C36" s="9">
        <v>151.66999999999999</v>
      </c>
      <c r="D36" s="8">
        <f t="shared" si="0"/>
        <v>13.832663018395202</v>
      </c>
      <c r="E36" s="13"/>
      <c r="F36" s="6">
        <f t="shared" si="1"/>
        <v>0</v>
      </c>
      <c r="G36" s="6" t="str">
        <f t="shared" si="2"/>
        <v/>
      </c>
    </row>
    <row r="37" spans="1:7">
      <c r="A37" s="11" t="s">
        <v>6</v>
      </c>
      <c r="B37" s="9">
        <v>2098</v>
      </c>
      <c r="C37" s="9">
        <v>151.66999999999999</v>
      </c>
      <c r="D37" s="8">
        <f t="shared" si="0"/>
        <v>13.832663018395202</v>
      </c>
      <c r="E37" s="13"/>
      <c r="F37" s="6">
        <f t="shared" si="1"/>
        <v>0</v>
      </c>
      <c r="G37" s="6" t="str">
        <f t="shared" si="2"/>
        <v/>
      </c>
    </row>
    <row r="38" spans="1:7">
      <c r="A38" s="11" t="s">
        <v>5</v>
      </c>
      <c r="B38" s="9">
        <v>2098</v>
      </c>
      <c r="C38" s="9">
        <v>151.66999999999999</v>
      </c>
      <c r="D38" s="8">
        <f t="shared" si="0"/>
        <v>13.832663018395202</v>
      </c>
      <c r="E38" s="12">
        <v>0.18333333333333335</v>
      </c>
      <c r="F38" s="6">
        <f t="shared" si="1"/>
        <v>76.079646601173621</v>
      </c>
      <c r="G38" s="6" t="str">
        <f t="shared" si="2"/>
        <v/>
      </c>
    </row>
    <row r="39" spans="1:7">
      <c r="A39" s="11" t="s">
        <v>4</v>
      </c>
      <c r="B39" s="9">
        <v>2098</v>
      </c>
      <c r="C39" s="9">
        <v>151.66999999999999</v>
      </c>
      <c r="D39" s="8">
        <f t="shared" si="0"/>
        <v>13.832663018395202</v>
      </c>
      <c r="E39" s="12">
        <v>0.3</v>
      </c>
      <c r="F39" s="6">
        <f t="shared" si="1"/>
        <v>124.49396716555682</v>
      </c>
      <c r="G39" s="6" t="str">
        <f t="shared" si="2"/>
        <v/>
      </c>
    </row>
    <row r="40" spans="1:7">
      <c r="A40" s="11" t="s">
        <v>3</v>
      </c>
      <c r="B40" s="9">
        <v>2098</v>
      </c>
      <c r="C40" s="9">
        <v>151.66999999999999</v>
      </c>
      <c r="D40" s="8">
        <f t="shared" si="0"/>
        <v>13.832663018395202</v>
      </c>
      <c r="E40" s="13"/>
      <c r="F40" s="6">
        <f t="shared" si="1"/>
        <v>0</v>
      </c>
      <c r="G40" s="6" t="str">
        <f t="shared" si="2"/>
        <v/>
      </c>
    </row>
    <row r="41" spans="1:7">
      <c r="E41" s="19">
        <f>SUM(E11:E40)</f>
        <v>8.4624999999999986</v>
      </c>
      <c r="F41" s="5">
        <f>SUM(F11:F40)</f>
        <v>2808.030592734227</v>
      </c>
      <c r="G41" s="5">
        <f>SUM(G11:G40)</f>
        <v>844.48407727302708</v>
      </c>
    </row>
    <row r="43" spans="1:7">
      <c r="F43" s="1"/>
      <c r="G43" s="1"/>
    </row>
    <row r="45" spans="1:7">
      <c r="A45" s="33">
        <v>2008</v>
      </c>
      <c r="B45" s="33"/>
    </row>
    <row r="46" spans="1:7" ht="13.5" thickBot="1">
      <c r="A46" s="34"/>
      <c r="B46" s="34"/>
    </row>
    <row r="47" spans="1:7" ht="13.5" thickBot="1">
      <c r="A47" s="18" t="s">
        <v>60</v>
      </c>
      <c r="B47" s="16" t="s">
        <v>59</v>
      </c>
      <c r="C47" s="16" t="s">
        <v>58</v>
      </c>
      <c r="D47" s="17" t="s">
        <v>57</v>
      </c>
      <c r="E47" s="16" t="s">
        <v>56</v>
      </c>
      <c r="F47" s="15" t="s">
        <v>55</v>
      </c>
      <c r="G47" s="15" t="s">
        <v>67</v>
      </c>
    </row>
    <row r="48" spans="1:7">
      <c r="A48" s="14" t="s">
        <v>54</v>
      </c>
      <c r="B48" s="9">
        <v>2098</v>
      </c>
      <c r="C48" s="9">
        <v>151.66999999999999</v>
      </c>
      <c r="D48" s="8">
        <f>B48/C48</f>
        <v>13.832663018395202</v>
      </c>
      <c r="E48" s="13"/>
      <c r="F48" s="6">
        <f>IF(E48&lt;TIMEVALUE("08:00"),(E48*24)*(D48*1.25),IF(E48&gt;TIMEVALUE("08:00"),(8*D48)*1.25))</f>
        <v>0</v>
      </c>
      <c r="G48" s="6" t="str">
        <f>IF(E48&gt;TIMEVALUE("08:00"),((E48*24)-8)*D48*1.5,"")</f>
        <v/>
      </c>
    </row>
    <row r="49" spans="1:7">
      <c r="A49" s="14" t="s">
        <v>53</v>
      </c>
      <c r="B49" s="9">
        <v>2098</v>
      </c>
      <c r="C49" s="9">
        <v>151.66999999999999</v>
      </c>
      <c r="D49" s="8">
        <f t="shared" ref="D49:D98" si="3">B49/C49</f>
        <v>13.832663018395202</v>
      </c>
      <c r="E49" s="12">
        <v>0.17361111111111113</v>
      </c>
      <c r="F49" s="6">
        <f t="shared" ref="F49:F98" si="4">IF(E49&lt;TIMEVALUE("08:00"),(E49*24)*(D49*1.25),IF(E49&gt;TIMEVALUE("08:00"),(8*D49)*1.25))</f>
        <v>72.045119887475025</v>
      </c>
      <c r="G49" s="6" t="str">
        <f t="shared" ref="G49:G98" si="5">IF(E49&gt;TIMEVALUE("08:00"),((E49*24)-8)*D49*1.5,"")</f>
        <v/>
      </c>
    </row>
    <row r="50" spans="1:7">
      <c r="A50" s="14" t="s">
        <v>52</v>
      </c>
      <c r="B50" s="9">
        <v>2098</v>
      </c>
      <c r="C50" s="9">
        <v>151.66999999999999</v>
      </c>
      <c r="D50" s="8">
        <f t="shared" si="3"/>
        <v>13.832663018395202</v>
      </c>
      <c r="E50" s="13"/>
      <c r="F50" s="6">
        <f t="shared" si="4"/>
        <v>0</v>
      </c>
      <c r="G50" s="6" t="str">
        <f t="shared" si="5"/>
        <v/>
      </c>
    </row>
    <row r="51" spans="1:7">
      <c r="A51" s="14" t="s">
        <v>51</v>
      </c>
      <c r="B51" s="9">
        <v>2098</v>
      </c>
      <c r="C51" s="9">
        <v>151.66999999999999</v>
      </c>
      <c r="D51" s="8">
        <f t="shared" si="3"/>
        <v>13.832663018395202</v>
      </c>
      <c r="E51" s="12">
        <v>0.40277777777777773</v>
      </c>
      <c r="F51" s="6">
        <f t="shared" si="4"/>
        <v>138.32663018395203</v>
      </c>
      <c r="G51" s="6">
        <f t="shared" si="5"/>
        <v>34.581657545987994</v>
      </c>
    </row>
    <row r="52" spans="1:7">
      <c r="A52" s="14" t="s">
        <v>50</v>
      </c>
      <c r="B52" s="9">
        <v>2098</v>
      </c>
      <c r="C52" s="9">
        <v>151.66999999999999</v>
      </c>
      <c r="D52" s="8">
        <f t="shared" si="3"/>
        <v>13.832663018395202</v>
      </c>
      <c r="E52" s="13"/>
      <c r="F52" s="6">
        <f t="shared" si="4"/>
        <v>0</v>
      </c>
      <c r="G52" s="6" t="str">
        <f t="shared" si="5"/>
        <v/>
      </c>
    </row>
    <row r="53" spans="1:7">
      <c r="A53" s="14" t="s">
        <v>49</v>
      </c>
      <c r="B53" s="9">
        <v>2098</v>
      </c>
      <c r="C53" s="9">
        <v>151.66999999999999</v>
      </c>
      <c r="D53" s="8">
        <f t="shared" si="3"/>
        <v>13.832663018395202</v>
      </c>
      <c r="E53" s="13"/>
      <c r="F53" s="6">
        <f t="shared" si="4"/>
        <v>0</v>
      </c>
      <c r="G53" s="6" t="str">
        <f t="shared" si="5"/>
        <v/>
      </c>
    </row>
    <row r="54" spans="1:7">
      <c r="A54" s="14" t="s">
        <v>48</v>
      </c>
      <c r="B54" s="9">
        <v>2098</v>
      </c>
      <c r="C54" s="9">
        <v>151.66999999999999</v>
      </c>
      <c r="D54" s="8">
        <f t="shared" si="3"/>
        <v>13.832663018395202</v>
      </c>
      <c r="E54" s="12">
        <v>0.28472222222222221</v>
      </c>
      <c r="F54" s="6">
        <f t="shared" si="4"/>
        <v>118.15399661545902</v>
      </c>
      <c r="G54" s="6" t="str">
        <f t="shared" si="5"/>
        <v/>
      </c>
    </row>
    <row r="55" spans="1:7">
      <c r="A55" s="14" t="s">
        <v>47</v>
      </c>
      <c r="B55" s="9">
        <v>2098</v>
      </c>
      <c r="C55" s="9">
        <v>151.66999999999999</v>
      </c>
      <c r="D55" s="8">
        <f t="shared" si="3"/>
        <v>13.832663018395202</v>
      </c>
      <c r="E55" s="13"/>
      <c r="F55" s="6">
        <f t="shared" si="4"/>
        <v>0</v>
      </c>
      <c r="G55" s="6" t="str">
        <f t="shared" si="5"/>
        <v/>
      </c>
    </row>
    <row r="56" spans="1:7">
      <c r="A56" s="14" t="s">
        <v>46</v>
      </c>
      <c r="B56" s="9">
        <v>2098</v>
      </c>
      <c r="C56" s="9">
        <v>151.66999999999999</v>
      </c>
      <c r="D56" s="8">
        <f t="shared" si="3"/>
        <v>13.832663018395202</v>
      </c>
      <c r="E56" s="12">
        <v>0.35416666666666669</v>
      </c>
      <c r="F56" s="6">
        <f t="shared" si="4"/>
        <v>138.32663018395203</v>
      </c>
      <c r="G56" s="6">
        <f t="shared" si="5"/>
        <v>10.374497263796401</v>
      </c>
    </row>
    <row r="57" spans="1:7">
      <c r="A57" s="14" t="s">
        <v>45</v>
      </c>
      <c r="B57" s="9">
        <v>2125.27</v>
      </c>
      <c r="C57" s="9">
        <v>151.66999999999999</v>
      </c>
      <c r="D57" s="8">
        <f t="shared" si="3"/>
        <v>14.012461264587593</v>
      </c>
      <c r="E57" s="13"/>
      <c r="F57" s="6">
        <f t="shared" si="4"/>
        <v>0</v>
      </c>
      <c r="G57" s="6" t="str">
        <f t="shared" si="5"/>
        <v/>
      </c>
    </row>
    <row r="58" spans="1:7">
      <c r="A58" s="14" t="s">
        <v>44</v>
      </c>
      <c r="B58" s="9">
        <v>2125.27</v>
      </c>
      <c r="C58" s="9">
        <v>151.66999999999999</v>
      </c>
      <c r="D58" s="8">
        <f t="shared" si="3"/>
        <v>14.012461264587593</v>
      </c>
      <c r="E58" s="12">
        <v>6.9444444444444441E-3</v>
      </c>
      <c r="F58" s="6">
        <f t="shared" si="4"/>
        <v>2.9192627634557482</v>
      </c>
      <c r="G58" s="6" t="str">
        <f t="shared" si="5"/>
        <v/>
      </c>
    </row>
    <row r="59" spans="1:7">
      <c r="A59" s="14" t="s">
        <v>43</v>
      </c>
      <c r="B59" s="10">
        <v>2147</v>
      </c>
      <c r="C59" s="9">
        <v>151.66999999999999</v>
      </c>
      <c r="D59" s="8">
        <f t="shared" si="3"/>
        <v>14.155732841036462</v>
      </c>
      <c r="E59" s="12">
        <v>0.33333333333333331</v>
      </c>
      <c r="F59" s="6" t="b">
        <f t="shared" si="4"/>
        <v>0</v>
      </c>
      <c r="G59" s="6" t="str">
        <f t="shared" si="5"/>
        <v/>
      </c>
    </row>
    <row r="60" spans="1:7">
      <c r="A60" s="14" t="s">
        <v>42</v>
      </c>
      <c r="B60" s="10">
        <v>2147</v>
      </c>
      <c r="C60" s="9">
        <v>151.66999999999999</v>
      </c>
      <c r="D60" s="8">
        <f t="shared" si="3"/>
        <v>14.155732841036462</v>
      </c>
      <c r="E60" s="13"/>
      <c r="F60" s="6">
        <f t="shared" si="4"/>
        <v>0</v>
      </c>
      <c r="G60" s="6" t="str">
        <f t="shared" si="5"/>
        <v/>
      </c>
    </row>
    <row r="61" spans="1:7">
      <c r="A61" s="14" t="s">
        <v>41</v>
      </c>
      <c r="B61" s="10">
        <v>2147</v>
      </c>
      <c r="C61" s="9">
        <v>151.66999999999999</v>
      </c>
      <c r="D61" s="8">
        <f t="shared" si="3"/>
        <v>14.155732841036462</v>
      </c>
      <c r="E61" s="12">
        <v>0.2638888888888889</v>
      </c>
      <c r="F61" s="6">
        <f t="shared" si="4"/>
        <v>112.066218324872</v>
      </c>
      <c r="G61" s="6" t="str">
        <f t="shared" si="5"/>
        <v/>
      </c>
    </row>
    <row r="62" spans="1:7">
      <c r="A62" s="14" t="s">
        <v>40</v>
      </c>
      <c r="B62" s="10">
        <v>2147</v>
      </c>
      <c r="C62" s="9">
        <v>151.66999999999999</v>
      </c>
      <c r="D62" s="8">
        <f t="shared" si="3"/>
        <v>14.155732841036462</v>
      </c>
      <c r="E62" s="13"/>
      <c r="F62" s="6">
        <f t="shared" si="4"/>
        <v>0</v>
      </c>
      <c r="G62" s="6" t="str">
        <f t="shared" si="5"/>
        <v/>
      </c>
    </row>
    <row r="63" spans="1:7">
      <c r="A63" s="14" t="s">
        <v>39</v>
      </c>
      <c r="B63" s="10">
        <v>2147</v>
      </c>
      <c r="C63" s="9">
        <v>151.66999999999999</v>
      </c>
      <c r="D63" s="8">
        <f t="shared" si="3"/>
        <v>14.155732841036462</v>
      </c>
      <c r="E63" s="13"/>
      <c r="F63" s="6">
        <f t="shared" si="4"/>
        <v>0</v>
      </c>
      <c r="G63" s="6" t="str">
        <f t="shared" si="5"/>
        <v/>
      </c>
    </row>
    <row r="64" spans="1:7">
      <c r="A64" s="14" t="s">
        <v>38</v>
      </c>
      <c r="B64" s="10">
        <v>2147</v>
      </c>
      <c r="C64" s="9">
        <v>151.66999999999999</v>
      </c>
      <c r="D64" s="8">
        <f t="shared" si="3"/>
        <v>14.155732841036462</v>
      </c>
      <c r="E64" s="12">
        <v>0.35416666666666669</v>
      </c>
      <c r="F64" s="6">
        <f t="shared" si="4"/>
        <v>141.55732841036462</v>
      </c>
      <c r="G64" s="6">
        <f t="shared" si="5"/>
        <v>10.616799630777347</v>
      </c>
    </row>
    <row r="65" spans="1:7">
      <c r="A65" s="14" t="s">
        <v>37</v>
      </c>
      <c r="B65" s="10">
        <v>2147</v>
      </c>
      <c r="C65" s="9">
        <v>151.66999999999999</v>
      </c>
      <c r="D65" s="8">
        <f t="shared" si="3"/>
        <v>14.155732841036462</v>
      </c>
      <c r="E65" s="13"/>
      <c r="F65" s="6">
        <f t="shared" si="4"/>
        <v>0</v>
      </c>
      <c r="G65" s="6" t="str">
        <f t="shared" si="5"/>
        <v/>
      </c>
    </row>
    <row r="66" spans="1:7">
      <c r="A66" s="14" t="s">
        <v>36</v>
      </c>
      <c r="B66" s="10">
        <v>2147</v>
      </c>
      <c r="C66" s="9">
        <v>151.66999999999999</v>
      </c>
      <c r="D66" s="8">
        <f t="shared" si="3"/>
        <v>14.155732841036462</v>
      </c>
      <c r="E66" s="13"/>
      <c r="F66" s="6">
        <f t="shared" si="4"/>
        <v>0</v>
      </c>
      <c r="G66" s="6" t="str">
        <f t="shared" si="5"/>
        <v/>
      </c>
    </row>
    <row r="67" spans="1:7">
      <c r="A67" s="14" t="s">
        <v>35</v>
      </c>
      <c r="B67" s="10">
        <v>2147</v>
      </c>
      <c r="C67" s="9">
        <v>151.66999999999999</v>
      </c>
      <c r="D67" s="8">
        <f t="shared" si="3"/>
        <v>14.155732841036462</v>
      </c>
      <c r="E67" s="13"/>
      <c r="F67" s="6">
        <f t="shared" si="4"/>
        <v>0</v>
      </c>
      <c r="G67" s="6" t="str">
        <f t="shared" si="5"/>
        <v/>
      </c>
    </row>
    <row r="68" spans="1:7">
      <c r="A68" s="14" t="s">
        <v>34</v>
      </c>
      <c r="B68" s="10">
        <v>2147</v>
      </c>
      <c r="C68" s="9">
        <v>151.66999999999999</v>
      </c>
      <c r="D68" s="8">
        <f t="shared" si="3"/>
        <v>14.155732841036462</v>
      </c>
      <c r="E68" s="13"/>
      <c r="F68" s="6">
        <f t="shared" si="4"/>
        <v>0</v>
      </c>
      <c r="G68" s="6" t="str">
        <f t="shared" si="5"/>
        <v/>
      </c>
    </row>
    <row r="69" spans="1:7">
      <c r="A69" s="14" t="s">
        <v>33</v>
      </c>
      <c r="B69" s="10">
        <v>2147</v>
      </c>
      <c r="C69" s="9">
        <v>151.66999999999999</v>
      </c>
      <c r="D69" s="8">
        <f t="shared" si="3"/>
        <v>14.155732841036462</v>
      </c>
      <c r="E69" s="12">
        <v>0.21527777777777779</v>
      </c>
      <c r="F69" s="6">
        <f t="shared" si="4"/>
        <v>91.42244126502716</v>
      </c>
      <c r="G69" s="6" t="str">
        <f t="shared" si="5"/>
        <v/>
      </c>
    </row>
    <row r="70" spans="1:7">
      <c r="A70" s="11" t="s">
        <v>32</v>
      </c>
      <c r="B70" s="10">
        <v>2147</v>
      </c>
      <c r="C70" s="9">
        <v>151.66999999999999</v>
      </c>
      <c r="D70" s="8">
        <f t="shared" si="3"/>
        <v>14.155732841036462</v>
      </c>
      <c r="E70" s="12">
        <v>0.22222222222222221</v>
      </c>
      <c r="F70" s="6">
        <f t="shared" si="4"/>
        <v>94.371552273576413</v>
      </c>
      <c r="G70" s="6" t="str">
        <f t="shared" si="5"/>
        <v/>
      </c>
    </row>
    <row r="71" spans="1:7">
      <c r="A71" s="11" t="s">
        <v>31</v>
      </c>
      <c r="B71" s="10">
        <v>2147</v>
      </c>
      <c r="C71" s="9">
        <v>151.66999999999999</v>
      </c>
      <c r="D71" s="8">
        <f t="shared" si="3"/>
        <v>14.155732841036462</v>
      </c>
      <c r="E71" s="12">
        <v>0.36805555555555558</v>
      </c>
      <c r="F71" s="6">
        <f t="shared" si="4"/>
        <v>141.55732841036462</v>
      </c>
      <c r="G71" s="6">
        <f t="shared" si="5"/>
        <v>17.694666051295592</v>
      </c>
    </row>
    <row r="72" spans="1:7">
      <c r="A72" s="11" t="s">
        <v>30</v>
      </c>
      <c r="B72" s="10">
        <v>2147</v>
      </c>
      <c r="C72" s="9">
        <v>151.66999999999999</v>
      </c>
      <c r="D72" s="8">
        <f t="shared" si="3"/>
        <v>14.155732841036462</v>
      </c>
      <c r="E72" s="13"/>
      <c r="F72" s="6">
        <f t="shared" si="4"/>
        <v>0</v>
      </c>
      <c r="G72" s="6" t="str">
        <f t="shared" si="5"/>
        <v/>
      </c>
    </row>
    <row r="73" spans="1:7">
      <c r="A73" s="11" t="s">
        <v>29</v>
      </c>
      <c r="B73" s="10">
        <v>2147</v>
      </c>
      <c r="C73" s="9">
        <v>151.66999999999999</v>
      </c>
      <c r="D73" s="8">
        <f t="shared" si="3"/>
        <v>14.155732841036462</v>
      </c>
      <c r="E73" s="13"/>
      <c r="F73" s="6">
        <f t="shared" si="4"/>
        <v>0</v>
      </c>
      <c r="G73" s="6" t="str">
        <f t="shared" si="5"/>
        <v/>
      </c>
    </row>
    <row r="74" spans="1:7">
      <c r="A74" s="11" t="s">
        <v>28</v>
      </c>
      <c r="B74" s="10">
        <v>2147</v>
      </c>
      <c r="C74" s="9">
        <v>151.66999999999999</v>
      </c>
      <c r="D74" s="8">
        <f t="shared" si="3"/>
        <v>14.155732841036462</v>
      </c>
      <c r="E74" s="13"/>
      <c r="F74" s="6">
        <f t="shared" si="4"/>
        <v>0</v>
      </c>
      <c r="G74" s="6" t="str">
        <f t="shared" si="5"/>
        <v/>
      </c>
    </row>
    <row r="75" spans="1:7">
      <c r="A75" s="11" t="s">
        <v>27</v>
      </c>
      <c r="B75" s="10">
        <v>2147</v>
      </c>
      <c r="C75" s="9">
        <v>151.66999999999999</v>
      </c>
      <c r="D75" s="8">
        <f t="shared" si="3"/>
        <v>14.155732841036462</v>
      </c>
      <c r="E75" s="13"/>
      <c r="F75" s="6">
        <f t="shared" si="4"/>
        <v>0</v>
      </c>
      <c r="G75" s="6" t="str">
        <f t="shared" si="5"/>
        <v/>
      </c>
    </row>
    <row r="76" spans="1:7">
      <c r="A76" s="11" t="s">
        <v>26</v>
      </c>
      <c r="B76" s="10">
        <v>2147</v>
      </c>
      <c r="C76" s="9">
        <v>151.66999999999999</v>
      </c>
      <c r="D76" s="8">
        <f t="shared" si="3"/>
        <v>14.155732841036462</v>
      </c>
      <c r="E76" s="13"/>
      <c r="F76" s="6">
        <f t="shared" si="4"/>
        <v>0</v>
      </c>
      <c r="G76" s="6" t="str">
        <f t="shared" si="5"/>
        <v/>
      </c>
    </row>
    <row r="77" spans="1:7">
      <c r="A77" s="11" t="s">
        <v>25</v>
      </c>
      <c r="B77" s="10">
        <v>2147</v>
      </c>
      <c r="C77" s="9">
        <v>151.66999999999999</v>
      </c>
      <c r="D77" s="8">
        <f t="shared" si="3"/>
        <v>14.155732841036462</v>
      </c>
      <c r="E77" s="12">
        <v>6.9444444444444434E-2</v>
      </c>
      <c r="F77" s="6">
        <f t="shared" si="4"/>
        <v>29.491110085492625</v>
      </c>
      <c r="G77" s="6" t="str">
        <f t="shared" si="5"/>
        <v/>
      </c>
    </row>
    <row r="78" spans="1:7">
      <c r="A78" s="11" t="s">
        <v>24</v>
      </c>
      <c r="B78" s="10">
        <v>2147</v>
      </c>
      <c r="C78" s="9">
        <v>151.66999999999999</v>
      </c>
      <c r="D78" s="8">
        <f t="shared" si="3"/>
        <v>14.155732841036462</v>
      </c>
      <c r="E78" s="12">
        <v>0.29166666666666669</v>
      </c>
      <c r="F78" s="6">
        <f t="shared" si="4"/>
        <v>123.86266235906905</v>
      </c>
      <c r="G78" s="6" t="str">
        <f t="shared" si="5"/>
        <v/>
      </c>
    </row>
    <row r="79" spans="1:7">
      <c r="A79" s="11" t="s">
        <v>23</v>
      </c>
      <c r="B79" s="10">
        <v>2147</v>
      </c>
      <c r="C79" s="9">
        <v>151.66999999999999</v>
      </c>
      <c r="D79" s="8">
        <f t="shared" si="3"/>
        <v>14.155732841036462</v>
      </c>
      <c r="E79" s="12">
        <v>0.34722222222222227</v>
      </c>
      <c r="F79" s="6">
        <f t="shared" si="4"/>
        <v>141.55732841036462</v>
      </c>
      <c r="G79" s="6">
        <f t="shared" si="5"/>
        <v>7.0778664205182444</v>
      </c>
    </row>
    <row r="80" spans="1:7">
      <c r="A80" s="11" t="s">
        <v>22</v>
      </c>
      <c r="B80" s="10">
        <v>2147</v>
      </c>
      <c r="C80" s="9">
        <v>151.66999999999999</v>
      </c>
      <c r="D80" s="8">
        <f t="shared" si="3"/>
        <v>14.155732841036462</v>
      </c>
      <c r="E80" s="13"/>
      <c r="F80" s="6">
        <f t="shared" si="4"/>
        <v>0</v>
      </c>
      <c r="G80" s="6" t="str">
        <f t="shared" si="5"/>
        <v/>
      </c>
    </row>
    <row r="81" spans="1:7">
      <c r="A81" s="11" t="s">
        <v>21</v>
      </c>
      <c r="B81" s="10">
        <v>2147</v>
      </c>
      <c r="C81" s="9">
        <v>151.66999999999999</v>
      </c>
      <c r="D81" s="8">
        <f t="shared" si="3"/>
        <v>14.155732841036462</v>
      </c>
      <c r="E81" s="12">
        <v>0.25694444444444448</v>
      </c>
      <c r="F81" s="6">
        <f t="shared" si="4"/>
        <v>109.11710731632274</v>
      </c>
      <c r="G81" s="6" t="str">
        <f t="shared" si="5"/>
        <v/>
      </c>
    </row>
    <row r="82" spans="1:7">
      <c r="A82" s="11" t="s">
        <v>20</v>
      </c>
      <c r="B82" s="10">
        <v>2147</v>
      </c>
      <c r="C82" s="9">
        <v>151.66999999999999</v>
      </c>
      <c r="D82" s="8">
        <f t="shared" si="3"/>
        <v>14.155732841036462</v>
      </c>
      <c r="E82" s="12">
        <v>0.25694444444444448</v>
      </c>
      <c r="F82" s="6">
        <f t="shared" si="4"/>
        <v>109.11710731632274</v>
      </c>
      <c r="G82" s="6" t="str">
        <f t="shared" si="5"/>
        <v/>
      </c>
    </row>
    <row r="83" spans="1:7">
      <c r="A83" s="11" t="s">
        <v>19</v>
      </c>
      <c r="B83" s="10">
        <v>2147</v>
      </c>
      <c r="C83" s="9">
        <v>151.66999999999999</v>
      </c>
      <c r="D83" s="8">
        <f t="shared" si="3"/>
        <v>14.155732841036462</v>
      </c>
      <c r="E83" s="12">
        <v>0.18055555555555555</v>
      </c>
      <c r="F83" s="6">
        <f t="shared" si="4"/>
        <v>76.676886222280828</v>
      </c>
      <c r="G83" s="6" t="str">
        <f t="shared" si="5"/>
        <v/>
      </c>
    </row>
    <row r="84" spans="1:7">
      <c r="A84" s="11" t="s">
        <v>18</v>
      </c>
      <c r="B84" s="10">
        <v>2147</v>
      </c>
      <c r="C84" s="9">
        <v>151.66999999999999</v>
      </c>
      <c r="D84" s="8">
        <f t="shared" si="3"/>
        <v>14.155732841036462</v>
      </c>
      <c r="E84" s="13"/>
      <c r="F84" s="6">
        <f t="shared" si="4"/>
        <v>0</v>
      </c>
      <c r="G84" s="6" t="str">
        <f t="shared" si="5"/>
        <v/>
      </c>
    </row>
    <row r="85" spans="1:7">
      <c r="A85" s="11" t="s">
        <v>17</v>
      </c>
      <c r="B85" s="10">
        <v>2147</v>
      </c>
      <c r="C85" s="9">
        <v>151.66999999999999</v>
      </c>
      <c r="D85" s="8">
        <f t="shared" si="3"/>
        <v>14.155732841036462</v>
      </c>
      <c r="E85" s="12">
        <v>0.3263888888888889</v>
      </c>
      <c r="F85" s="6">
        <f t="shared" si="4"/>
        <v>138.60821740181535</v>
      </c>
      <c r="G85" s="6" t="str">
        <f t="shared" si="5"/>
        <v/>
      </c>
    </row>
    <row r="86" spans="1:7">
      <c r="A86" s="11" t="s">
        <v>16</v>
      </c>
      <c r="B86" s="10">
        <v>2147</v>
      </c>
      <c r="C86" s="9">
        <v>151.66999999999999</v>
      </c>
      <c r="D86" s="8">
        <f t="shared" si="3"/>
        <v>14.155732841036462</v>
      </c>
      <c r="E86" s="12">
        <v>0.49305555555555558</v>
      </c>
      <c r="F86" s="6">
        <f t="shared" si="4"/>
        <v>141.55732841036462</v>
      </c>
      <c r="G86" s="6">
        <f t="shared" si="5"/>
        <v>81.395463835959674</v>
      </c>
    </row>
    <row r="87" spans="1:7">
      <c r="A87" s="11" t="s">
        <v>15</v>
      </c>
      <c r="B87" s="10">
        <v>2147</v>
      </c>
      <c r="C87" s="9">
        <v>151.66999999999999</v>
      </c>
      <c r="D87" s="8">
        <f t="shared" si="3"/>
        <v>14.155732841036462</v>
      </c>
      <c r="E87" s="12">
        <v>0.10416666666666667</v>
      </c>
      <c r="F87" s="6">
        <f t="shared" si="4"/>
        <v>44.23666512823894</v>
      </c>
      <c r="G87" s="6" t="str">
        <f t="shared" si="5"/>
        <v/>
      </c>
    </row>
    <row r="88" spans="1:7">
      <c r="A88" s="11" t="s">
        <v>14</v>
      </c>
      <c r="B88" s="10">
        <v>2147</v>
      </c>
      <c r="C88" s="9">
        <v>151.66999999999999</v>
      </c>
      <c r="D88" s="8">
        <f t="shared" si="3"/>
        <v>14.155732841036462</v>
      </c>
      <c r="E88" s="12">
        <v>0.24305555555555555</v>
      </c>
      <c r="F88" s="6">
        <f t="shared" si="4"/>
        <v>103.2188852992242</v>
      </c>
      <c r="G88" s="6" t="str">
        <f t="shared" si="5"/>
        <v/>
      </c>
    </row>
    <row r="89" spans="1:7">
      <c r="A89" s="11" t="s">
        <v>13</v>
      </c>
      <c r="B89" s="10">
        <v>2147</v>
      </c>
      <c r="C89" s="9">
        <v>151.66999999999999</v>
      </c>
      <c r="D89" s="8">
        <f t="shared" si="3"/>
        <v>14.155732841036462</v>
      </c>
      <c r="E89" s="12">
        <v>0.27083333333333331</v>
      </c>
      <c r="F89" s="6">
        <f t="shared" si="4"/>
        <v>115.01532933342125</v>
      </c>
      <c r="G89" s="6" t="str">
        <f t="shared" si="5"/>
        <v/>
      </c>
    </row>
    <row r="90" spans="1:7">
      <c r="A90" s="11" t="s">
        <v>12</v>
      </c>
      <c r="B90" s="10">
        <v>2147</v>
      </c>
      <c r="C90" s="9">
        <v>151.66999999999999</v>
      </c>
      <c r="D90" s="8">
        <f t="shared" si="3"/>
        <v>14.155732841036462</v>
      </c>
      <c r="E90" s="12">
        <v>0.15277777777777776</v>
      </c>
      <c r="F90" s="6">
        <f t="shared" si="4"/>
        <v>64.880442188083777</v>
      </c>
      <c r="G90" s="6" t="str">
        <f t="shared" si="5"/>
        <v/>
      </c>
    </row>
    <row r="91" spans="1:7">
      <c r="A91" s="11" t="s">
        <v>11</v>
      </c>
      <c r="B91" s="10">
        <v>2147</v>
      </c>
      <c r="C91" s="9">
        <v>151.66999999999999</v>
      </c>
      <c r="D91" s="8">
        <f t="shared" si="3"/>
        <v>14.155732841036462</v>
      </c>
      <c r="E91" s="13"/>
      <c r="F91" s="6">
        <f t="shared" si="4"/>
        <v>0</v>
      </c>
      <c r="G91" s="6" t="str">
        <f t="shared" si="5"/>
        <v/>
      </c>
    </row>
    <row r="92" spans="1:7">
      <c r="A92" s="11" t="s">
        <v>10</v>
      </c>
      <c r="B92" s="10">
        <v>2147</v>
      </c>
      <c r="C92" s="9">
        <v>151.66999999999999</v>
      </c>
      <c r="D92" s="8">
        <f t="shared" si="3"/>
        <v>14.155732841036462</v>
      </c>
      <c r="E92" s="12">
        <v>0.13194444444444445</v>
      </c>
      <c r="F92" s="6">
        <f t="shared" si="4"/>
        <v>56.033109162435998</v>
      </c>
      <c r="G92" s="6" t="str">
        <f t="shared" si="5"/>
        <v/>
      </c>
    </row>
    <row r="93" spans="1:7">
      <c r="A93" s="11" t="s">
        <v>9</v>
      </c>
      <c r="B93" s="10">
        <v>2147</v>
      </c>
      <c r="C93" s="9">
        <v>151.66999999999999</v>
      </c>
      <c r="D93" s="8">
        <f t="shared" si="3"/>
        <v>14.155732841036462</v>
      </c>
      <c r="E93" s="12">
        <v>0.4236111111111111</v>
      </c>
      <c r="F93" s="6">
        <f t="shared" si="4"/>
        <v>141.55732841036462</v>
      </c>
      <c r="G93" s="6">
        <f t="shared" si="5"/>
        <v>46.006131733368491</v>
      </c>
    </row>
    <row r="94" spans="1:7">
      <c r="A94" s="11" t="s">
        <v>8</v>
      </c>
      <c r="B94" s="10">
        <v>2147</v>
      </c>
      <c r="C94" s="9">
        <v>151.66999999999999</v>
      </c>
      <c r="D94" s="8">
        <f t="shared" si="3"/>
        <v>14.155732841036462</v>
      </c>
      <c r="E94" s="12">
        <v>0.19444444444444445</v>
      </c>
      <c r="F94" s="6">
        <f t="shared" si="4"/>
        <v>82.575108239379361</v>
      </c>
      <c r="G94" s="6" t="str">
        <f t="shared" si="5"/>
        <v/>
      </c>
    </row>
    <row r="95" spans="1:7">
      <c r="A95" s="11" t="s">
        <v>7</v>
      </c>
      <c r="B95" s="10">
        <v>2147</v>
      </c>
      <c r="C95" s="9">
        <v>151.66999999999999</v>
      </c>
      <c r="D95" s="8">
        <f t="shared" si="3"/>
        <v>14.155732841036462</v>
      </c>
      <c r="E95" s="13"/>
      <c r="F95" s="6">
        <f t="shared" si="4"/>
        <v>0</v>
      </c>
      <c r="G95" s="6" t="str">
        <f t="shared" si="5"/>
        <v/>
      </c>
    </row>
    <row r="96" spans="1:7">
      <c r="A96" s="11" t="s">
        <v>6</v>
      </c>
      <c r="B96" s="10">
        <v>2147</v>
      </c>
      <c r="C96" s="9">
        <v>151.66999999999999</v>
      </c>
      <c r="D96" s="8">
        <f t="shared" si="3"/>
        <v>14.155732841036462</v>
      </c>
      <c r="E96" s="13"/>
      <c r="F96" s="6">
        <f t="shared" si="4"/>
        <v>0</v>
      </c>
      <c r="G96" s="6" t="str">
        <f t="shared" si="5"/>
        <v/>
      </c>
    </row>
    <row r="97" spans="1:7">
      <c r="A97" s="11" t="s">
        <v>5</v>
      </c>
      <c r="B97" s="10">
        <v>2147</v>
      </c>
      <c r="C97" s="9">
        <v>151.66999999999999</v>
      </c>
      <c r="D97" s="8">
        <f t="shared" si="3"/>
        <v>14.155732841036462</v>
      </c>
      <c r="E97" s="12">
        <v>0.51388888888888895</v>
      </c>
      <c r="F97" s="6">
        <f t="shared" si="4"/>
        <v>141.55732841036462</v>
      </c>
      <c r="G97" s="6">
        <f t="shared" si="5"/>
        <v>92.012263466737053</v>
      </c>
    </row>
    <row r="98" spans="1:7">
      <c r="A98" s="11" t="s">
        <v>4</v>
      </c>
      <c r="B98" s="10">
        <v>2147</v>
      </c>
      <c r="C98" s="9">
        <v>151.66999999999999</v>
      </c>
      <c r="D98" s="8">
        <f t="shared" si="3"/>
        <v>14.155732841036462</v>
      </c>
      <c r="E98" s="13"/>
      <c r="F98" s="6">
        <f t="shared" si="4"/>
        <v>0</v>
      </c>
      <c r="G98" s="6" t="str">
        <f t="shared" si="5"/>
        <v/>
      </c>
    </row>
    <row r="99" spans="1:7">
      <c r="E99" s="19">
        <f>SUM(E48:E98)</f>
        <v>7.2361111111111107</v>
      </c>
      <c r="F99" s="5">
        <f>SUM(F48:F98)</f>
        <v>2669.8084520120442</v>
      </c>
      <c r="G99" s="5">
        <f>SUM(G48:G98)</f>
        <v>299.7593459484408</v>
      </c>
    </row>
    <row r="101" spans="1:7">
      <c r="F101" s="1"/>
      <c r="G101" s="1"/>
    </row>
    <row r="102" spans="1:7">
      <c r="A102" s="33">
        <v>2009</v>
      </c>
      <c r="B102" s="33"/>
    </row>
    <row r="103" spans="1:7" ht="13.5" thickBot="1">
      <c r="A103" s="34"/>
      <c r="B103" s="34"/>
    </row>
    <row r="104" spans="1:7" ht="13.5" thickBot="1">
      <c r="A104" s="18" t="s">
        <v>60</v>
      </c>
      <c r="B104" s="16" t="s">
        <v>59</v>
      </c>
      <c r="C104" s="16" t="s">
        <v>58</v>
      </c>
      <c r="D104" s="17" t="s">
        <v>57</v>
      </c>
      <c r="E104" s="16" t="s">
        <v>56</v>
      </c>
      <c r="F104" s="15" t="s">
        <v>55</v>
      </c>
      <c r="G104" s="15" t="s">
        <v>67</v>
      </c>
    </row>
    <row r="105" spans="1:7">
      <c r="A105" s="14" t="s">
        <v>54</v>
      </c>
      <c r="B105" s="10">
        <v>2147</v>
      </c>
      <c r="C105" s="9">
        <v>151.66999999999999</v>
      </c>
      <c r="D105" s="8">
        <f>B105/C105</f>
        <v>14.155732841036462</v>
      </c>
      <c r="E105" s="13"/>
      <c r="F105" s="6">
        <f>IF(E105&lt;TIMEVALUE("08:00"),(E105*24)*(D105*1.25),IF(E105&gt;TIMEVALUE("08:00"),(8*D105)*1.25))</f>
        <v>0</v>
      </c>
      <c r="G105" s="6" t="str">
        <f>IF(E105&gt;TIMEVALUE("08:00"),((E105*24)-8)*D105*1.5,"")</f>
        <v/>
      </c>
    </row>
    <row r="106" spans="1:7">
      <c r="A106" s="14" t="s">
        <v>53</v>
      </c>
      <c r="B106" s="10">
        <v>2147</v>
      </c>
      <c r="C106" s="9">
        <v>151.66999999999999</v>
      </c>
      <c r="D106" s="8">
        <f t="shared" ref="D106:D157" si="6">B106/C106</f>
        <v>14.155732841036462</v>
      </c>
      <c r="E106" s="13"/>
      <c r="F106" s="6">
        <f t="shared" ref="F106:F157" si="7">IF(E106&lt;TIMEVALUE("08:00"),(E106*24)*(D106*1.25),IF(E106&gt;TIMEVALUE("08:00"),(8*D106)*1.25))</f>
        <v>0</v>
      </c>
      <c r="G106" s="6" t="str">
        <f t="shared" ref="G106:G157" si="8">IF(E106&gt;TIMEVALUE("08:00"),((E106*24)-8)*D106*1.5,"")</f>
        <v/>
      </c>
    </row>
    <row r="107" spans="1:7">
      <c r="A107" s="14" t="s">
        <v>52</v>
      </c>
      <c r="B107" s="10">
        <v>2147</v>
      </c>
      <c r="C107" s="9">
        <v>151.66999999999999</v>
      </c>
      <c r="D107" s="8">
        <f t="shared" si="6"/>
        <v>14.155732841036462</v>
      </c>
      <c r="E107" s="13"/>
      <c r="F107" s="6">
        <f t="shared" si="7"/>
        <v>0</v>
      </c>
      <c r="G107" s="6" t="str">
        <f t="shared" si="8"/>
        <v/>
      </c>
    </row>
    <row r="108" spans="1:7">
      <c r="A108" s="14" t="s">
        <v>51</v>
      </c>
      <c r="B108" s="10">
        <v>2147</v>
      </c>
      <c r="C108" s="9">
        <v>151.66999999999999</v>
      </c>
      <c r="D108" s="8">
        <f t="shared" si="6"/>
        <v>14.155732841036462</v>
      </c>
      <c r="E108" s="21">
        <v>0.72222222222222221</v>
      </c>
      <c r="F108" s="6">
        <f t="shared" si="7"/>
        <v>141.55732841036462</v>
      </c>
      <c r="G108" s="6">
        <f t="shared" si="8"/>
        <v>198.18025977451043</v>
      </c>
    </row>
    <row r="109" spans="1:7">
      <c r="A109" s="14" t="s">
        <v>50</v>
      </c>
      <c r="B109" s="10">
        <v>2147</v>
      </c>
      <c r="C109" s="9">
        <v>151.66999999999999</v>
      </c>
      <c r="D109" s="8">
        <f t="shared" si="6"/>
        <v>14.155732841036462</v>
      </c>
      <c r="E109" s="21">
        <v>0.4513888888888889</v>
      </c>
      <c r="F109" s="6">
        <f t="shared" si="7"/>
        <v>141.55732841036462</v>
      </c>
      <c r="G109" s="6">
        <f t="shared" si="8"/>
        <v>60.16186457440498</v>
      </c>
    </row>
    <row r="110" spans="1:7">
      <c r="A110" s="14" t="s">
        <v>49</v>
      </c>
      <c r="B110" s="10">
        <v>2147</v>
      </c>
      <c r="C110" s="9">
        <v>151.66999999999999</v>
      </c>
      <c r="D110" s="8">
        <f t="shared" si="6"/>
        <v>14.155732841036462</v>
      </c>
      <c r="E110" s="21">
        <v>0.45833333333333331</v>
      </c>
      <c r="F110" s="6">
        <f t="shared" si="7"/>
        <v>141.55732841036462</v>
      </c>
      <c r="G110" s="6">
        <f t="shared" si="8"/>
        <v>63.700797784664083</v>
      </c>
    </row>
    <row r="111" spans="1:7">
      <c r="A111" s="14" t="s">
        <v>48</v>
      </c>
      <c r="B111" s="10">
        <v>2147</v>
      </c>
      <c r="C111" s="9">
        <v>151.66999999999999</v>
      </c>
      <c r="D111" s="8">
        <f t="shared" si="6"/>
        <v>14.155732841036462</v>
      </c>
      <c r="E111" s="21">
        <v>0.3611111111111111</v>
      </c>
      <c r="F111" s="6">
        <f t="shared" si="7"/>
        <v>141.55732841036462</v>
      </c>
      <c r="G111" s="6">
        <f t="shared" si="8"/>
        <v>14.15573284103645</v>
      </c>
    </row>
    <row r="112" spans="1:7">
      <c r="A112" s="14" t="s">
        <v>47</v>
      </c>
      <c r="B112" s="10">
        <v>2147</v>
      </c>
      <c r="C112" s="9">
        <v>151.66999999999999</v>
      </c>
      <c r="D112" s="8">
        <f t="shared" si="6"/>
        <v>14.155732841036462</v>
      </c>
      <c r="E112" s="21">
        <v>0.63888888888888895</v>
      </c>
      <c r="F112" s="6">
        <f t="shared" si="7"/>
        <v>141.55732841036462</v>
      </c>
      <c r="G112" s="6">
        <f t="shared" si="8"/>
        <v>155.71306125140114</v>
      </c>
    </row>
    <row r="113" spans="1:7">
      <c r="A113" s="14" t="s">
        <v>46</v>
      </c>
      <c r="B113" s="10">
        <v>2147</v>
      </c>
      <c r="C113" s="9">
        <v>151.66999999999999</v>
      </c>
      <c r="D113" s="8">
        <f t="shared" si="6"/>
        <v>14.155732841036462</v>
      </c>
      <c r="E113" s="21">
        <v>0.375</v>
      </c>
      <c r="F113" s="6">
        <f t="shared" si="7"/>
        <v>141.55732841036462</v>
      </c>
      <c r="G113" s="6">
        <f t="shared" si="8"/>
        <v>21.233599261554694</v>
      </c>
    </row>
    <row r="114" spans="1:7">
      <c r="A114" s="14" t="s">
        <v>45</v>
      </c>
      <c r="B114" s="10">
        <v>2162.0300000000002</v>
      </c>
      <c r="C114" s="9">
        <v>151.66999999999999</v>
      </c>
      <c r="D114" s="8">
        <f t="shared" si="6"/>
        <v>14.254829564185405</v>
      </c>
      <c r="E114" s="21">
        <v>0.4861111111111111</v>
      </c>
      <c r="F114" s="6">
        <f t="shared" si="7"/>
        <v>142.54829564185405</v>
      </c>
      <c r="G114" s="6">
        <f t="shared" si="8"/>
        <v>78.401562603019713</v>
      </c>
    </row>
    <row r="115" spans="1:7">
      <c r="A115" s="14" t="s">
        <v>44</v>
      </c>
      <c r="B115" s="10">
        <v>2162.0300000000002</v>
      </c>
      <c r="C115" s="9">
        <v>151.66999999999999</v>
      </c>
      <c r="D115" s="8">
        <f t="shared" si="6"/>
        <v>14.254829564185405</v>
      </c>
      <c r="E115" s="20"/>
      <c r="F115" s="6">
        <f t="shared" si="7"/>
        <v>0</v>
      </c>
      <c r="G115" s="6" t="str">
        <f t="shared" si="8"/>
        <v/>
      </c>
    </row>
    <row r="116" spans="1:7">
      <c r="A116" s="14" t="s">
        <v>43</v>
      </c>
      <c r="B116" s="10">
        <v>2162.0300000000002</v>
      </c>
      <c r="C116" s="9">
        <v>151.66999999999999</v>
      </c>
      <c r="D116" s="8">
        <f t="shared" si="6"/>
        <v>14.254829564185405</v>
      </c>
      <c r="E116" s="21">
        <v>0.54166666666666663</v>
      </c>
      <c r="F116" s="6">
        <f t="shared" si="7"/>
        <v>142.54829564185405</v>
      </c>
      <c r="G116" s="6">
        <f t="shared" si="8"/>
        <v>106.91122173139054</v>
      </c>
    </row>
    <row r="117" spans="1:7">
      <c r="A117" s="14" t="s">
        <v>42</v>
      </c>
      <c r="B117" s="10">
        <v>2162.0300000000002</v>
      </c>
      <c r="C117" s="9">
        <v>151.66999999999999</v>
      </c>
      <c r="D117" s="8">
        <f t="shared" si="6"/>
        <v>14.254829564185405</v>
      </c>
      <c r="E117" s="21">
        <v>0.34027777777777773</v>
      </c>
      <c r="F117" s="6">
        <f t="shared" si="7"/>
        <v>142.54829564185405</v>
      </c>
      <c r="G117" s="6">
        <f t="shared" si="8"/>
        <v>3.5637073910463388</v>
      </c>
    </row>
    <row r="118" spans="1:7">
      <c r="A118" s="14" t="s">
        <v>41</v>
      </c>
      <c r="B118" s="10">
        <v>2162.0300000000002</v>
      </c>
      <c r="C118" s="9">
        <v>151.66999999999999</v>
      </c>
      <c r="D118" s="8">
        <f t="shared" si="6"/>
        <v>14.254829564185405</v>
      </c>
      <c r="E118" s="21">
        <v>0.20138888888888887</v>
      </c>
      <c r="F118" s="6">
        <f t="shared" si="7"/>
        <v>86.122928616953487</v>
      </c>
      <c r="G118" s="6" t="str">
        <f t="shared" si="8"/>
        <v/>
      </c>
    </row>
    <row r="119" spans="1:7">
      <c r="A119" s="14" t="s">
        <v>40</v>
      </c>
      <c r="B119" s="10">
        <v>2162.0300000000002</v>
      </c>
      <c r="C119" s="9">
        <v>151.66999999999999</v>
      </c>
      <c r="D119" s="8">
        <f t="shared" si="6"/>
        <v>14.254829564185405</v>
      </c>
      <c r="E119" s="12">
        <v>0.60416666666666663</v>
      </c>
      <c r="F119" s="6">
        <f t="shared" si="7"/>
        <v>142.54829564185405</v>
      </c>
      <c r="G119" s="6">
        <f t="shared" si="8"/>
        <v>138.98458825080769</v>
      </c>
    </row>
    <row r="120" spans="1:7">
      <c r="A120" s="14" t="s">
        <v>39</v>
      </c>
      <c r="B120" s="10">
        <v>2162.0300000000002</v>
      </c>
      <c r="C120" s="9">
        <v>151.66999999999999</v>
      </c>
      <c r="D120" s="8">
        <f t="shared" si="6"/>
        <v>14.254829564185405</v>
      </c>
      <c r="E120" s="20"/>
      <c r="F120" s="6">
        <f t="shared" si="7"/>
        <v>0</v>
      </c>
      <c r="G120" s="6" t="str">
        <f t="shared" si="8"/>
        <v/>
      </c>
    </row>
    <row r="121" spans="1:7">
      <c r="A121" s="14" t="s">
        <v>38</v>
      </c>
      <c r="B121" s="10">
        <v>2162.0300000000002</v>
      </c>
      <c r="C121" s="9">
        <v>151.66999999999999</v>
      </c>
      <c r="D121" s="8">
        <f t="shared" si="6"/>
        <v>14.254829564185405</v>
      </c>
      <c r="E121" s="12">
        <v>0.1076388888888889</v>
      </c>
      <c r="F121" s="6">
        <f t="shared" si="7"/>
        <v>46.03122046768204</v>
      </c>
      <c r="G121" s="6" t="str">
        <f t="shared" si="8"/>
        <v/>
      </c>
    </row>
    <row r="122" spans="1:7">
      <c r="A122" s="14" t="s">
        <v>37</v>
      </c>
      <c r="B122" s="10">
        <v>2162.0300000000002</v>
      </c>
      <c r="C122" s="9">
        <v>151.66999999999999</v>
      </c>
      <c r="D122" s="8">
        <f t="shared" si="6"/>
        <v>14.254829564185405</v>
      </c>
      <c r="E122" s="12"/>
      <c r="F122" s="6">
        <f t="shared" si="7"/>
        <v>0</v>
      </c>
      <c r="G122" s="6" t="str">
        <f t="shared" si="8"/>
        <v/>
      </c>
    </row>
    <row r="123" spans="1:7">
      <c r="A123" s="14" t="s">
        <v>36</v>
      </c>
      <c r="B123" s="10">
        <v>2162.0300000000002</v>
      </c>
      <c r="C123" s="9">
        <v>151.66999999999999</v>
      </c>
      <c r="D123" s="8">
        <f t="shared" si="6"/>
        <v>14.254829564185405</v>
      </c>
      <c r="E123" s="12">
        <v>3.4722222222222224E-2</v>
      </c>
      <c r="F123" s="6">
        <f t="shared" si="7"/>
        <v>14.848780796026464</v>
      </c>
      <c r="G123" s="6" t="str">
        <f t="shared" si="8"/>
        <v/>
      </c>
    </row>
    <row r="124" spans="1:7">
      <c r="A124" s="14" t="s">
        <v>35</v>
      </c>
      <c r="B124" s="10">
        <v>2162.0300000000002</v>
      </c>
      <c r="C124" s="9">
        <v>151.66999999999999</v>
      </c>
      <c r="D124" s="8">
        <f t="shared" si="6"/>
        <v>14.254829564185405</v>
      </c>
      <c r="E124" s="12">
        <v>1.1180555555555556</v>
      </c>
      <c r="F124" s="6">
        <f t="shared" si="7"/>
        <v>142.54829564185405</v>
      </c>
      <c r="G124" s="6">
        <f t="shared" si="8"/>
        <v>402.69893518823778</v>
      </c>
    </row>
    <row r="125" spans="1:7">
      <c r="A125" s="14" t="s">
        <v>34</v>
      </c>
      <c r="B125" s="10">
        <v>2162.0300000000002</v>
      </c>
      <c r="C125" s="9">
        <v>151.66999999999999</v>
      </c>
      <c r="D125" s="8">
        <f t="shared" si="6"/>
        <v>14.254829564185405</v>
      </c>
      <c r="E125" s="12">
        <v>0.45833333333333331</v>
      </c>
      <c r="F125" s="6">
        <f t="shared" si="7"/>
        <v>142.54829564185405</v>
      </c>
      <c r="G125" s="6">
        <f t="shared" si="8"/>
        <v>64.146733038834327</v>
      </c>
    </row>
    <row r="126" spans="1:7">
      <c r="A126" s="14" t="s">
        <v>33</v>
      </c>
      <c r="B126" s="10">
        <v>2162.0300000000002</v>
      </c>
      <c r="C126" s="9">
        <v>151.66999999999999</v>
      </c>
      <c r="D126" s="8">
        <f t="shared" si="6"/>
        <v>14.254829564185405</v>
      </c>
      <c r="E126" s="12">
        <v>0.13194444444444445</v>
      </c>
      <c r="F126" s="6">
        <f t="shared" si="7"/>
        <v>56.425367024900567</v>
      </c>
      <c r="G126" s="6" t="str">
        <f t="shared" si="8"/>
        <v/>
      </c>
    </row>
    <row r="127" spans="1:7">
      <c r="A127" s="11" t="s">
        <v>32</v>
      </c>
      <c r="B127" s="10">
        <v>2183.65</v>
      </c>
      <c r="C127" s="9">
        <v>151.66999999999999</v>
      </c>
      <c r="D127" s="8">
        <f t="shared" si="6"/>
        <v>14.397375881848752</v>
      </c>
      <c r="E127" s="12">
        <v>0.4375</v>
      </c>
      <c r="F127" s="6">
        <f t="shared" si="7"/>
        <v>143.97375881848751</v>
      </c>
      <c r="G127" s="6">
        <f t="shared" si="8"/>
        <v>53.990159556932817</v>
      </c>
    </row>
    <row r="128" spans="1:7">
      <c r="A128" s="11" t="s">
        <v>31</v>
      </c>
      <c r="B128" s="10">
        <v>2183.65</v>
      </c>
      <c r="C128" s="9">
        <v>151.66999999999999</v>
      </c>
      <c r="D128" s="8">
        <f t="shared" si="6"/>
        <v>14.397375881848752</v>
      </c>
      <c r="E128" s="12">
        <v>0.4513888888888889</v>
      </c>
      <c r="F128" s="6">
        <f t="shared" si="7"/>
        <v>143.97375881848751</v>
      </c>
      <c r="G128" s="6">
        <f t="shared" si="8"/>
        <v>61.188847497857211</v>
      </c>
    </row>
    <row r="129" spans="1:7">
      <c r="A129" s="11" t="s">
        <v>30</v>
      </c>
      <c r="B129" s="10">
        <v>2183.65</v>
      </c>
      <c r="C129" s="9">
        <v>151.66999999999999</v>
      </c>
      <c r="D129" s="8">
        <f t="shared" si="6"/>
        <v>14.397375881848752</v>
      </c>
      <c r="E129" s="12">
        <v>0.27083333333333331</v>
      </c>
      <c r="F129" s="6">
        <f t="shared" si="7"/>
        <v>116.97867904002111</v>
      </c>
      <c r="G129" s="6" t="str">
        <f t="shared" si="8"/>
        <v/>
      </c>
    </row>
    <row r="130" spans="1:7">
      <c r="A130" s="11" t="s">
        <v>29</v>
      </c>
      <c r="B130" s="10">
        <v>2183.65</v>
      </c>
      <c r="C130" s="9">
        <v>151.66999999999999</v>
      </c>
      <c r="D130" s="8">
        <f t="shared" si="6"/>
        <v>14.397375881848752</v>
      </c>
      <c r="E130" s="13"/>
      <c r="F130" s="6">
        <f t="shared" si="7"/>
        <v>0</v>
      </c>
      <c r="G130" s="6" t="str">
        <f t="shared" si="8"/>
        <v/>
      </c>
    </row>
    <row r="131" spans="1:7">
      <c r="A131" s="11" t="s">
        <v>28</v>
      </c>
      <c r="B131" s="10">
        <v>2183.65</v>
      </c>
      <c r="C131" s="9">
        <v>151.66999999999999</v>
      </c>
      <c r="D131" s="8">
        <f t="shared" si="6"/>
        <v>14.397375881848752</v>
      </c>
      <c r="E131" s="13"/>
      <c r="F131" s="6">
        <f t="shared" si="7"/>
        <v>0</v>
      </c>
      <c r="G131" s="6" t="str">
        <f t="shared" si="8"/>
        <v/>
      </c>
    </row>
    <row r="132" spans="1:7">
      <c r="A132" s="11" t="s">
        <v>27</v>
      </c>
      <c r="B132" s="10">
        <v>2183.65</v>
      </c>
      <c r="C132" s="9">
        <v>151.66999999999999</v>
      </c>
      <c r="D132" s="8">
        <f t="shared" si="6"/>
        <v>14.397375881848752</v>
      </c>
      <c r="E132" s="13"/>
      <c r="F132" s="6">
        <f t="shared" si="7"/>
        <v>0</v>
      </c>
      <c r="G132" s="6" t="str">
        <f t="shared" si="8"/>
        <v/>
      </c>
    </row>
    <row r="133" spans="1:7">
      <c r="A133" s="11" t="s">
        <v>26</v>
      </c>
      <c r="B133" s="10">
        <v>2183.65</v>
      </c>
      <c r="C133" s="9">
        <v>151.66999999999999</v>
      </c>
      <c r="D133" s="8">
        <f t="shared" si="6"/>
        <v>14.397375881848752</v>
      </c>
      <c r="E133" s="13"/>
      <c r="F133" s="6">
        <f t="shared" si="7"/>
        <v>0</v>
      </c>
      <c r="G133" s="6" t="str">
        <f t="shared" si="8"/>
        <v/>
      </c>
    </row>
    <row r="134" spans="1:7">
      <c r="A134" s="11" t="s">
        <v>25</v>
      </c>
      <c r="B134" s="10">
        <v>2183.65</v>
      </c>
      <c r="C134" s="9">
        <v>151.66999999999999</v>
      </c>
      <c r="D134" s="8">
        <f t="shared" si="6"/>
        <v>14.397375881848752</v>
      </c>
      <c r="E134" s="13"/>
      <c r="F134" s="6">
        <f t="shared" si="7"/>
        <v>0</v>
      </c>
      <c r="G134" s="6" t="str">
        <f t="shared" si="8"/>
        <v/>
      </c>
    </row>
    <row r="135" spans="1:7">
      <c r="A135" s="11" t="s">
        <v>24</v>
      </c>
      <c r="B135" s="10">
        <v>2183.65</v>
      </c>
      <c r="C135" s="9">
        <v>151.66999999999999</v>
      </c>
      <c r="D135" s="8">
        <f t="shared" si="6"/>
        <v>14.397375881848752</v>
      </c>
      <c r="E135" s="12">
        <v>0.50694444444444442</v>
      </c>
      <c r="F135" s="6">
        <f t="shared" si="7"/>
        <v>143.97375881848751</v>
      </c>
      <c r="G135" s="6">
        <f t="shared" si="8"/>
        <v>89.983599261554701</v>
      </c>
    </row>
    <row r="136" spans="1:7">
      <c r="A136" s="11" t="s">
        <v>23</v>
      </c>
      <c r="B136" s="10">
        <v>2183.65</v>
      </c>
      <c r="C136" s="9">
        <v>151.66999999999999</v>
      </c>
      <c r="D136" s="8">
        <f t="shared" si="6"/>
        <v>14.397375881848752</v>
      </c>
      <c r="E136" s="12">
        <v>0.1875</v>
      </c>
      <c r="F136" s="6">
        <f t="shared" si="7"/>
        <v>80.985239335399228</v>
      </c>
      <c r="G136" s="6" t="str">
        <f t="shared" si="8"/>
        <v/>
      </c>
    </row>
    <row r="137" spans="1:7">
      <c r="A137" s="11" t="s">
        <v>22</v>
      </c>
      <c r="B137" s="10">
        <v>2183.65</v>
      </c>
      <c r="C137" s="9">
        <v>151.66999999999999</v>
      </c>
      <c r="D137" s="8">
        <f t="shared" si="6"/>
        <v>14.397375881848752</v>
      </c>
      <c r="E137" s="12">
        <v>0.3611111111111111</v>
      </c>
      <c r="F137" s="6">
        <f t="shared" si="7"/>
        <v>143.97375881848751</v>
      </c>
      <c r="G137" s="6">
        <f t="shared" si="8"/>
        <v>14.397375881848742</v>
      </c>
    </row>
    <row r="138" spans="1:7">
      <c r="A138" s="11" t="s">
        <v>21</v>
      </c>
      <c r="B138" s="10">
        <v>2183.65</v>
      </c>
      <c r="C138" s="9">
        <v>151.66999999999999</v>
      </c>
      <c r="D138" s="8">
        <f t="shared" si="6"/>
        <v>14.397375881848752</v>
      </c>
      <c r="E138" s="12">
        <v>0.3125</v>
      </c>
      <c r="F138" s="6">
        <f t="shared" si="7"/>
        <v>134.97539889233204</v>
      </c>
      <c r="G138" s="6" t="str">
        <f t="shared" si="8"/>
        <v/>
      </c>
    </row>
    <row r="139" spans="1:7">
      <c r="A139" s="11" t="s">
        <v>20</v>
      </c>
      <c r="B139" s="10">
        <v>2183.65</v>
      </c>
      <c r="C139" s="9">
        <v>151.66999999999999</v>
      </c>
      <c r="D139" s="8">
        <f t="shared" si="6"/>
        <v>14.397375881848752</v>
      </c>
      <c r="E139" s="13"/>
      <c r="F139" s="6">
        <f t="shared" si="7"/>
        <v>0</v>
      </c>
      <c r="G139" s="6" t="str">
        <f t="shared" si="8"/>
        <v/>
      </c>
    </row>
    <row r="140" spans="1:7">
      <c r="A140" s="11" t="s">
        <v>19</v>
      </c>
      <c r="B140" s="10">
        <v>2183.65</v>
      </c>
      <c r="C140" s="9">
        <v>151.66999999999999</v>
      </c>
      <c r="D140" s="8">
        <f t="shared" si="6"/>
        <v>14.397375881848752</v>
      </c>
      <c r="E140" s="12">
        <v>0.25694444444444448</v>
      </c>
      <c r="F140" s="6">
        <f t="shared" si="7"/>
        <v>110.97977242258415</v>
      </c>
      <c r="G140" s="6" t="str">
        <f t="shared" si="8"/>
        <v/>
      </c>
    </row>
    <row r="141" spans="1:7">
      <c r="A141" s="11" t="s">
        <v>18</v>
      </c>
      <c r="B141" s="10">
        <v>2183.65</v>
      </c>
      <c r="C141" s="9">
        <v>151.66999999999999</v>
      </c>
      <c r="D141" s="8">
        <f t="shared" si="6"/>
        <v>14.397375881848752</v>
      </c>
      <c r="E141" s="12">
        <v>0.1111111111111111</v>
      </c>
      <c r="F141" s="6">
        <f t="shared" si="7"/>
        <v>47.991252939495837</v>
      </c>
      <c r="G141" s="6" t="str">
        <f t="shared" si="8"/>
        <v/>
      </c>
    </row>
    <row r="142" spans="1:7">
      <c r="A142" s="11" t="s">
        <v>17</v>
      </c>
      <c r="B142" s="10">
        <v>2183.65</v>
      </c>
      <c r="C142" s="9">
        <v>151.66999999999999</v>
      </c>
      <c r="D142" s="8">
        <f t="shared" si="6"/>
        <v>14.397375881848752</v>
      </c>
      <c r="E142" s="12">
        <v>0.25</v>
      </c>
      <c r="F142" s="6">
        <f t="shared" si="7"/>
        <v>107.98031911386563</v>
      </c>
      <c r="G142" s="6" t="str">
        <f t="shared" si="8"/>
        <v/>
      </c>
    </row>
    <row r="143" spans="1:7">
      <c r="A143" s="11" t="s">
        <v>16</v>
      </c>
      <c r="B143" s="10">
        <v>2183.65</v>
      </c>
      <c r="C143" s="9">
        <v>151.66999999999999</v>
      </c>
      <c r="D143" s="8">
        <f t="shared" si="6"/>
        <v>14.397375881848752</v>
      </c>
      <c r="E143" s="13"/>
      <c r="F143" s="6">
        <f t="shared" si="7"/>
        <v>0</v>
      </c>
      <c r="G143" s="6" t="str">
        <f t="shared" si="8"/>
        <v/>
      </c>
    </row>
    <row r="144" spans="1:7">
      <c r="A144" s="11" t="s">
        <v>15</v>
      </c>
      <c r="B144" s="10">
        <v>2183.65</v>
      </c>
      <c r="C144" s="9">
        <v>151.66999999999999</v>
      </c>
      <c r="D144" s="8">
        <f t="shared" si="6"/>
        <v>14.397375881848752</v>
      </c>
      <c r="E144" s="13"/>
      <c r="F144" s="6">
        <f t="shared" si="7"/>
        <v>0</v>
      </c>
      <c r="G144" s="6" t="str">
        <f t="shared" si="8"/>
        <v/>
      </c>
    </row>
    <row r="145" spans="1:7">
      <c r="A145" s="11" t="s">
        <v>14</v>
      </c>
      <c r="B145" s="10">
        <v>2183.65</v>
      </c>
      <c r="C145" s="9">
        <v>151.66999999999999</v>
      </c>
      <c r="D145" s="8">
        <f t="shared" si="6"/>
        <v>14.397375881848752</v>
      </c>
      <c r="E145" s="12">
        <v>0.47916666666666669</v>
      </c>
      <c r="F145" s="6">
        <f t="shared" si="7"/>
        <v>143.97375881848751</v>
      </c>
      <c r="G145" s="6">
        <f t="shared" si="8"/>
        <v>75.586223379705956</v>
      </c>
    </row>
    <row r="146" spans="1:7">
      <c r="A146" s="11" t="s">
        <v>13</v>
      </c>
      <c r="B146" s="10">
        <v>2183.65</v>
      </c>
      <c r="C146" s="9">
        <v>151.66999999999999</v>
      </c>
      <c r="D146" s="8">
        <f t="shared" si="6"/>
        <v>14.397375881848752</v>
      </c>
      <c r="E146" s="13"/>
      <c r="F146" s="6">
        <f t="shared" si="7"/>
        <v>0</v>
      </c>
      <c r="G146" s="6" t="str">
        <f t="shared" si="8"/>
        <v/>
      </c>
    </row>
    <row r="147" spans="1:7">
      <c r="A147" s="11" t="s">
        <v>12</v>
      </c>
      <c r="B147" s="10">
        <v>2183.65</v>
      </c>
      <c r="C147" s="9">
        <v>151.66999999999999</v>
      </c>
      <c r="D147" s="8">
        <f t="shared" si="6"/>
        <v>14.397375881848752</v>
      </c>
      <c r="E147" s="13"/>
      <c r="F147" s="6">
        <f t="shared" si="7"/>
        <v>0</v>
      </c>
      <c r="G147" s="6" t="str">
        <f t="shared" si="8"/>
        <v/>
      </c>
    </row>
    <row r="148" spans="1:7">
      <c r="A148" s="11" t="s">
        <v>11</v>
      </c>
      <c r="B148" s="10">
        <v>2183.65</v>
      </c>
      <c r="C148" s="9">
        <v>151.66999999999999</v>
      </c>
      <c r="D148" s="8">
        <f t="shared" si="6"/>
        <v>14.397375881848752</v>
      </c>
      <c r="E148" s="13"/>
      <c r="F148" s="6">
        <f t="shared" si="7"/>
        <v>0</v>
      </c>
      <c r="G148" s="6" t="str">
        <f t="shared" si="8"/>
        <v/>
      </c>
    </row>
    <row r="149" spans="1:7">
      <c r="A149" s="11" t="s">
        <v>10</v>
      </c>
      <c r="B149" s="10">
        <v>2183.65</v>
      </c>
      <c r="C149" s="9">
        <v>151.66999999999999</v>
      </c>
      <c r="D149" s="8">
        <f t="shared" si="6"/>
        <v>14.397375881848752</v>
      </c>
      <c r="E149" s="12">
        <v>0.1388888888888889</v>
      </c>
      <c r="F149" s="6">
        <f t="shared" si="7"/>
        <v>59.989066174369796</v>
      </c>
      <c r="G149" s="6" t="str">
        <f t="shared" si="8"/>
        <v/>
      </c>
    </row>
    <row r="150" spans="1:7">
      <c r="A150" s="11" t="s">
        <v>9</v>
      </c>
      <c r="B150" s="10">
        <v>2183.65</v>
      </c>
      <c r="C150" s="9">
        <v>151.66999999999999</v>
      </c>
      <c r="D150" s="8">
        <f t="shared" si="6"/>
        <v>14.397375881848752</v>
      </c>
      <c r="E150" s="13"/>
      <c r="F150" s="6">
        <f t="shared" si="7"/>
        <v>0</v>
      </c>
      <c r="G150" s="6" t="str">
        <f t="shared" si="8"/>
        <v/>
      </c>
    </row>
    <row r="151" spans="1:7">
      <c r="A151" s="11" t="s">
        <v>8</v>
      </c>
      <c r="B151" s="10">
        <v>2183.65</v>
      </c>
      <c r="C151" s="9">
        <v>151.66999999999999</v>
      </c>
      <c r="D151" s="8">
        <f t="shared" si="6"/>
        <v>14.397375881848752</v>
      </c>
      <c r="E151" s="12">
        <v>0.71527777777777779</v>
      </c>
      <c r="F151" s="6">
        <f t="shared" si="7"/>
        <v>143.97375881848751</v>
      </c>
      <c r="G151" s="6">
        <f t="shared" si="8"/>
        <v>197.96391837542041</v>
      </c>
    </row>
    <row r="152" spans="1:7">
      <c r="A152" s="11" t="s">
        <v>7</v>
      </c>
      <c r="B152" s="10">
        <v>2183.65</v>
      </c>
      <c r="C152" s="9">
        <v>151.66999999999999</v>
      </c>
      <c r="D152" s="8">
        <f t="shared" si="6"/>
        <v>14.397375881848752</v>
      </c>
      <c r="E152" s="12">
        <v>1.1736111111111112</v>
      </c>
      <c r="F152" s="6">
        <f t="shared" si="7"/>
        <v>143.97375881848751</v>
      </c>
      <c r="G152" s="6">
        <f t="shared" si="8"/>
        <v>435.52062042592479</v>
      </c>
    </row>
    <row r="153" spans="1:7">
      <c r="A153" s="11" t="s">
        <v>6</v>
      </c>
      <c r="B153" s="10">
        <v>2183.65</v>
      </c>
      <c r="C153" s="9">
        <v>151.66999999999999</v>
      </c>
      <c r="D153" s="8">
        <f t="shared" si="6"/>
        <v>14.397375881848752</v>
      </c>
      <c r="E153" s="12">
        <v>0.53472222222222221</v>
      </c>
      <c r="F153" s="6">
        <f t="shared" si="7"/>
        <v>143.97375881848751</v>
      </c>
      <c r="G153" s="6">
        <f t="shared" si="8"/>
        <v>104.38097514340343</v>
      </c>
    </row>
    <row r="154" spans="1:7">
      <c r="A154" s="11" t="s">
        <v>5</v>
      </c>
      <c r="B154" s="10">
        <v>2183.65</v>
      </c>
      <c r="C154" s="9">
        <v>151.66999999999999</v>
      </c>
      <c r="D154" s="8">
        <f t="shared" si="6"/>
        <v>14.397375881848752</v>
      </c>
      <c r="E154" s="12">
        <v>0.92361111111111116</v>
      </c>
      <c r="F154" s="6">
        <f t="shared" si="7"/>
        <v>143.97375881848751</v>
      </c>
      <c r="G154" s="6">
        <f t="shared" si="8"/>
        <v>305.94423748928602</v>
      </c>
    </row>
    <row r="155" spans="1:7">
      <c r="A155" s="11" t="s">
        <v>4</v>
      </c>
      <c r="B155" s="10">
        <v>2183.65</v>
      </c>
      <c r="C155" s="9">
        <v>151.66999999999999</v>
      </c>
      <c r="D155" s="8">
        <f t="shared" si="6"/>
        <v>14.397375881848752</v>
      </c>
      <c r="E155" s="13"/>
      <c r="F155" s="6">
        <f t="shared" si="7"/>
        <v>0</v>
      </c>
      <c r="G155" s="6" t="str">
        <f t="shared" si="8"/>
        <v/>
      </c>
    </row>
    <row r="156" spans="1:7">
      <c r="A156" s="11" t="s">
        <v>3</v>
      </c>
      <c r="B156" s="10">
        <v>2183.65</v>
      </c>
      <c r="C156" s="9">
        <v>151.66999999999999</v>
      </c>
      <c r="D156" s="8">
        <f t="shared" si="6"/>
        <v>14.397375881848752</v>
      </c>
      <c r="E156" s="13"/>
      <c r="F156" s="6">
        <f t="shared" si="7"/>
        <v>0</v>
      </c>
      <c r="G156" s="6" t="str">
        <f t="shared" si="8"/>
        <v/>
      </c>
    </row>
    <row r="157" spans="1:7">
      <c r="A157" s="11" t="s">
        <v>2</v>
      </c>
      <c r="B157" s="10">
        <v>2183.65</v>
      </c>
      <c r="C157" s="9">
        <v>151.66999999999999</v>
      </c>
      <c r="D157" s="8">
        <f t="shared" si="6"/>
        <v>14.397375881848752</v>
      </c>
      <c r="E157" s="12">
        <v>0.20138888888888887</v>
      </c>
      <c r="F157" s="6">
        <f t="shared" si="7"/>
        <v>86.984145952836201</v>
      </c>
      <c r="G157" s="6" t="str">
        <f t="shared" si="8"/>
        <v/>
      </c>
    </row>
    <row r="158" spans="1:7">
      <c r="E158" s="19">
        <f>SUM(E105:E157)</f>
        <v>14.34375</v>
      </c>
      <c r="F158" s="5">
        <f>SUM(F105:F157)</f>
        <v>3950.6897444561669</v>
      </c>
      <c r="G158" s="5">
        <f>SUM(G105:G157)</f>
        <v>2646.808020702842</v>
      </c>
    </row>
    <row r="160" spans="1:7">
      <c r="F160" s="1"/>
      <c r="G160" s="1"/>
    </row>
    <row r="164" spans="1:7">
      <c r="A164" s="33">
        <v>2010</v>
      </c>
      <c r="B164" s="33"/>
    </row>
    <row r="165" spans="1:7" ht="13.5" thickBot="1">
      <c r="A165" s="34"/>
      <c r="B165" s="34"/>
    </row>
    <row r="166" spans="1:7" ht="13.5" thickBot="1">
      <c r="A166" s="18" t="s">
        <v>60</v>
      </c>
      <c r="B166" s="16" t="s">
        <v>59</v>
      </c>
      <c r="C166" s="16" t="s">
        <v>58</v>
      </c>
      <c r="D166" s="17" t="s">
        <v>57</v>
      </c>
      <c r="E166" s="16" t="s">
        <v>56</v>
      </c>
      <c r="F166" s="15" t="s">
        <v>55</v>
      </c>
      <c r="G166" s="15" t="s">
        <v>67</v>
      </c>
    </row>
    <row r="167" spans="1:7">
      <c r="A167" s="14" t="s">
        <v>54</v>
      </c>
      <c r="B167" s="10">
        <v>2183.65</v>
      </c>
      <c r="C167" s="9">
        <v>151.66999999999999</v>
      </c>
      <c r="D167" s="8">
        <f>B167/C167</f>
        <v>14.397375881848752</v>
      </c>
      <c r="E167" s="12">
        <v>0.63888888888888895</v>
      </c>
      <c r="F167" s="6">
        <f>IF(E167&lt;TIMEVALUE("08:00"),(E167*24)*(D167*1.25),IF(E167&gt;TIMEVALUE("08:00"),(8*D167)*1.25))</f>
        <v>143.97375881848751</v>
      </c>
      <c r="G167" s="6">
        <f>IF(E167&gt;TIMEVALUE("08:00"),((E167*24)-8)*D167*1.5,"")</f>
        <v>158.37113470033634</v>
      </c>
    </row>
    <row r="168" spans="1:7">
      <c r="A168" s="14" t="s">
        <v>53</v>
      </c>
      <c r="B168" s="10">
        <v>2183.65</v>
      </c>
      <c r="C168" s="9">
        <v>151.66999999999999</v>
      </c>
      <c r="D168" s="8">
        <f t="shared" ref="D168:D219" si="9">B168/C168</f>
        <v>14.397375881848752</v>
      </c>
      <c r="E168" s="12">
        <v>0.86805555555555547</v>
      </c>
      <c r="F168" s="6">
        <f t="shared" ref="F168:F219" si="10">IF(E168&lt;TIMEVALUE("08:00"),(E168*24)*(D168*1.25),IF(E168&gt;TIMEVALUE("08:00"),(8*D168)*1.25))</f>
        <v>143.97375881848751</v>
      </c>
      <c r="G168" s="6">
        <f t="shared" ref="G168:G219" si="11">IF(E168&gt;TIMEVALUE("08:00"),((E168*24)-8)*D168*1.5,"")</f>
        <v>277.14948572558848</v>
      </c>
    </row>
    <row r="169" spans="1:7">
      <c r="A169" s="14" t="s">
        <v>52</v>
      </c>
      <c r="B169" s="10">
        <v>2183.65</v>
      </c>
      <c r="C169" s="9">
        <v>151.66999999999999</v>
      </c>
      <c r="D169" s="8">
        <f t="shared" si="9"/>
        <v>14.397375881848752</v>
      </c>
      <c r="E169" s="12">
        <v>0.69444444444444453</v>
      </c>
      <c r="F169" s="6">
        <f t="shared" si="10"/>
        <v>143.97375881848751</v>
      </c>
      <c r="G169" s="6">
        <f t="shared" si="11"/>
        <v>187.1658864640338</v>
      </c>
    </row>
    <row r="170" spans="1:7">
      <c r="A170" s="14" t="s">
        <v>51</v>
      </c>
      <c r="B170" s="10">
        <v>2183.65</v>
      </c>
      <c r="C170" s="9">
        <v>151.66999999999999</v>
      </c>
      <c r="D170" s="8">
        <f t="shared" si="9"/>
        <v>14.397375881848752</v>
      </c>
      <c r="E170" s="12">
        <v>0.17361111111111113</v>
      </c>
      <c r="F170" s="6">
        <f t="shared" si="10"/>
        <v>74.986332717962256</v>
      </c>
      <c r="G170" s="6" t="str">
        <f t="shared" si="11"/>
        <v/>
      </c>
    </row>
    <row r="171" spans="1:7">
      <c r="A171" s="14" t="s">
        <v>50</v>
      </c>
      <c r="B171" s="10">
        <v>2183.65</v>
      </c>
      <c r="C171" s="9">
        <v>151.66999999999999</v>
      </c>
      <c r="D171" s="8">
        <f t="shared" si="9"/>
        <v>14.397375881848752</v>
      </c>
      <c r="E171" s="12">
        <v>0.53472222222222221</v>
      </c>
      <c r="F171" s="6">
        <f t="shared" si="10"/>
        <v>143.97375881848751</v>
      </c>
      <c r="G171" s="6">
        <f t="shared" si="11"/>
        <v>104.38097514340343</v>
      </c>
    </row>
    <row r="172" spans="1:7">
      <c r="A172" s="14" t="s">
        <v>49</v>
      </c>
      <c r="B172" s="10">
        <v>2183.65</v>
      </c>
      <c r="C172" s="9">
        <v>151.66999999999999</v>
      </c>
      <c r="D172" s="8">
        <f t="shared" si="9"/>
        <v>14.397375881848752</v>
      </c>
      <c r="E172" s="12">
        <v>0.88194444444444453</v>
      </c>
      <c r="F172" s="6">
        <f t="shared" si="10"/>
        <v>143.97375881848751</v>
      </c>
      <c r="G172" s="6">
        <f t="shared" si="11"/>
        <v>284.34817366651293</v>
      </c>
    </row>
    <row r="173" spans="1:7">
      <c r="A173" s="14" t="s">
        <v>48</v>
      </c>
      <c r="B173" s="10">
        <v>2183.65</v>
      </c>
      <c r="C173" s="9">
        <v>151.66999999999999</v>
      </c>
      <c r="D173" s="8">
        <f t="shared" si="9"/>
        <v>14.397375881848752</v>
      </c>
      <c r="E173" s="12">
        <v>0.1388888888888889</v>
      </c>
      <c r="F173" s="6">
        <f t="shared" si="10"/>
        <v>59.989066174369796</v>
      </c>
      <c r="G173" s="6" t="str">
        <f t="shared" si="11"/>
        <v/>
      </c>
    </row>
    <row r="174" spans="1:7">
      <c r="A174" s="14" t="s">
        <v>47</v>
      </c>
      <c r="B174" s="10">
        <v>2183.65</v>
      </c>
      <c r="C174" s="9">
        <v>151.66999999999999</v>
      </c>
      <c r="D174" s="8">
        <f t="shared" si="9"/>
        <v>14.397375881848752</v>
      </c>
      <c r="E174" s="12">
        <v>0.6875</v>
      </c>
      <c r="F174" s="6">
        <f t="shared" si="10"/>
        <v>143.97375881848751</v>
      </c>
      <c r="G174" s="6">
        <f t="shared" si="11"/>
        <v>183.5665424935716</v>
      </c>
    </row>
    <row r="175" spans="1:7">
      <c r="A175" s="14" t="s">
        <v>46</v>
      </c>
      <c r="B175" s="10">
        <v>2201.12</v>
      </c>
      <c r="C175" s="9">
        <v>151.66999999999999</v>
      </c>
      <c r="D175" s="8">
        <f t="shared" si="9"/>
        <v>14.512560163512891</v>
      </c>
      <c r="E175" s="12">
        <v>0.3611111111111111</v>
      </c>
      <c r="F175" s="6">
        <f t="shared" si="10"/>
        <v>145.1256016351289</v>
      </c>
      <c r="G175" s="6">
        <f t="shared" si="11"/>
        <v>14.512560163512877</v>
      </c>
    </row>
    <row r="176" spans="1:7">
      <c r="A176" s="14" t="s">
        <v>45</v>
      </c>
      <c r="B176" s="10">
        <v>2201.12</v>
      </c>
      <c r="C176" s="9">
        <v>151.66999999999999</v>
      </c>
      <c r="D176" s="8">
        <f t="shared" si="9"/>
        <v>14.512560163512891</v>
      </c>
      <c r="E176" s="12">
        <v>0.40277777777777773</v>
      </c>
      <c r="F176" s="6">
        <f t="shared" si="10"/>
        <v>145.1256016351289</v>
      </c>
      <c r="G176" s="6">
        <f t="shared" si="11"/>
        <v>36.281400408782211</v>
      </c>
    </row>
    <row r="177" spans="1:7">
      <c r="A177" s="14" t="s">
        <v>44</v>
      </c>
      <c r="B177" s="10">
        <v>2201.12</v>
      </c>
      <c r="C177" s="9">
        <v>151.66999999999999</v>
      </c>
      <c r="D177" s="8">
        <f t="shared" si="9"/>
        <v>14.512560163512891</v>
      </c>
      <c r="E177" s="12">
        <v>0.55555555555555558</v>
      </c>
      <c r="F177" s="6">
        <f t="shared" si="10"/>
        <v>145.1256016351289</v>
      </c>
      <c r="G177" s="6">
        <f t="shared" si="11"/>
        <v>116.10048130810314</v>
      </c>
    </row>
    <row r="178" spans="1:7">
      <c r="A178" s="14" t="s">
        <v>43</v>
      </c>
      <c r="B178" s="10">
        <v>2201.12</v>
      </c>
      <c r="C178" s="9">
        <v>151.66999999999999</v>
      </c>
      <c r="D178" s="8">
        <f t="shared" si="9"/>
        <v>14.512560163512891</v>
      </c>
      <c r="E178" s="12">
        <v>0.22916666666666666</v>
      </c>
      <c r="F178" s="6">
        <f t="shared" si="10"/>
        <v>99.773851124151122</v>
      </c>
      <c r="G178" s="6" t="str">
        <f t="shared" si="11"/>
        <v/>
      </c>
    </row>
    <row r="179" spans="1:7">
      <c r="A179" s="14" t="s">
        <v>42</v>
      </c>
      <c r="B179" s="10">
        <v>2201.12</v>
      </c>
      <c r="C179" s="9">
        <v>151.66999999999999</v>
      </c>
      <c r="D179" s="8">
        <f t="shared" si="9"/>
        <v>14.512560163512891</v>
      </c>
      <c r="E179" s="13"/>
      <c r="F179" s="6">
        <f t="shared" si="10"/>
        <v>0</v>
      </c>
      <c r="G179" s="6" t="str">
        <f t="shared" si="11"/>
        <v/>
      </c>
    </row>
    <row r="180" spans="1:7">
      <c r="A180" s="14" t="s">
        <v>41</v>
      </c>
      <c r="B180" s="10">
        <v>2201.12</v>
      </c>
      <c r="C180" s="9">
        <v>151.66999999999999</v>
      </c>
      <c r="D180" s="8">
        <f t="shared" si="9"/>
        <v>14.512560163512891</v>
      </c>
      <c r="E180" s="13"/>
      <c r="F180" s="6">
        <f t="shared" si="10"/>
        <v>0</v>
      </c>
      <c r="G180" s="6" t="str">
        <f t="shared" si="11"/>
        <v/>
      </c>
    </row>
    <row r="181" spans="1:7">
      <c r="A181" s="14" t="s">
        <v>40</v>
      </c>
      <c r="B181" s="10">
        <v>2201.12</v>
      </c>
      <c r="C181" s="9">
        <v>151.66999999999999</v>
      </c>
      <c r="D181" s="8">
        <f t="shared" si="9"/>
        <v>14.512560163512891</v>
      </c>
      <c r="E181" s="12">
        <v>0.21527777777777779</v>
      </c>
      <c r="F181" s="6">
        <f t="shared" si="10"/>
        <v>93.726951056020752</v>
      </c>
      <c r="G181" s="6" t="str">
        <f t="shared" si="11"/>
        <v/>
      </c>
    </row>
    <row r="182" spans="1:7">
      <c r="A182" s="14" t="s">
        <v>39</v>
      </c>
      <c r="B182" s="10">
        <v>2201.12</v>
      </c>
      <c r="C182" s="9">
        <v>151.66999999999999</v>
      </c>
      <c r="D182" s="8">
        <f t="shared" si="9"/>
        <v>14.512560163512891</v>
      </c>
      <c r="E182" s="13"/>
      <c r="F182" s="6">
        <f t="shared" si="10"/>
        <v>0</v>
      </c>
      <c r="G182" s="6" t="str">
        <f t="shared" si="11"/>
        <v/>
      </c>
    </row>
    <row r="183" spans="1:7">
      <c r="A183" s="14" t="s">
        <v>38</v>
      </c>
      <c r="B183" s="10">
        <v>2201.12</v>
      </c>
      <c r="C183" s="9">
        <v>151.66999999999999</v>
      </c>
      <c r="D183" s="8">
        <f t="shared" si="9"/>
        <v>14.512560163512891</v>
      </c>
      <c r="E183" s="12">
        <v>0.4236111111111111</v>
      </c>
      <c r="F183" s="6">
        <f t="shared" si="10"/>
        <v>145.1256016351289</v>
      </c>
      <c r="G183" s="6">
        <f t="shared" si="11"/>
        <v>47.165820531416884</v>
      </c>
    </row>
    <row r="184" spans="1:7">
      <c r="A184" s="14" t="s">
        <v>37</v>
      </c>
      <c r="B184" s="10">
        <v>2201.12</v>
      </c>
      <c r="C184" s="9">
        <v>151.66999999999999</v>
      </c>
      <c r="D184" s="8">
        <f t="shared" si="9"/>
        <v>14.512560163512891</v>
      </c>
      <c r="E184" s="12">
        <v>0.50694444444444442</v>
      </c>
      <c r="F184" s="6">
        <f t="shared" si="10"/>
        <v>145.1256016351289</v>
      </c>
      <c r="G184" s="6">
        <f t="shared" si="11"/>
        <v>90.70350102195556</v>
      </c>
    </row>
    <row r="185" spans="1:7">
      <c r="A185" s="14" t="s">
        <v>36</v>
      </c>
      <c r="B185" s="10">
        <v>2201.12</v>
      </c>
      <c r="C185" s="9">
        <v>151.66999999999999</v>
      </c>
      <c r="D185" s="8">
        <f t="shared" si="9"/>
        <v>14.512560163512891</v>
      </c>
      <c r="E185" s="13"/>
      <c r="F185" s="6">
        <f t="shared" si="10"/>
        <v>0</v>
      </c>
      <c r="G185" s="6" t="str">
        <f t="shared" si="11"/>
        <v/>
      </c>
    </row>
    <row r="186" spans="1:7">
      <c r="A186" s="14" t="s">
        <v>35</v>
      </c>
      <c r="B186" s="10">
        <v>2201.12</v>
      </c>
      <c r="C186" s="9">
        <v>151.66999999999999</v>
      </c>
      <c r="D186" s="8">
        <f t="shared" si="9"/>
        <v>14.512560163512891</v>
      </c>
      <c r="E186" s="12">
        <v>5.5555555555555552E-2</v>
      </c>
      <c r="F186" s="6">
        <f t="shared" si="10"/>
        <v>24.187600272521482</v>
      </c>
      <c r="G186" s="6" t="str">
        <f t="shared" si="11"/>
        <v/>
      </c>
    </row>
    <row r="187" spans="1:7">
      <c r="A187" s="14" t="s">
        <v>34</v>
      </c>
      <c r="B187" s="10">
        <v>2201.12</v>
      </c>
      <c r="C187" s="9">
        <v>151.66999999999999</v>
      </c>
      <c r="D187" s="8">
        <f t="shared" si="9"/>
        <v>14.512560163512891</v>
      </c>
      <c r="E187" s="12">
        <v>0.59722222222222221</v>
      </c>
      <c r="F187" s="6">
        <f t="shared" si="10"/>
        <v>145.1256016351289</v>
      </c>
      <c r="G187" s="6">
        <f t="shared" si="11"/>
        <v>137.86932155337243</v>
      </c>
    </row>
    <row r="188" spans="1:7">
      <c r="A188" s="14" t="s">
        <v>33</v>
      </c>
      <c r="B188" s="10">
        <v>2201.12</v>
      </c>
      <c r="C188" s="9">
        <v>151.66999999999999</v>
      </c>
      <c r="D188" s="8">
        <f t="shared" si="9"/>
        <v>14.512560163512891</v>
      </c>
      <c r="E188" s="12">
        <v>0.50347222222222221</v>
      </c>
      <c r="F188" s="6">
        <f t="shared" si="10"/>
        <v>145.1256016351289</v>
      </c>
      <c r="G188" s="6">
        <f t="shared" si="11"/>
        <v>88.889431001516442</v>
      </c>
    </row>
    <row r="189" spans="1:7">
      <c r="A189" s="11" t="s">
        <v>32</v>
      </c>
      <c r="B189" s="10">
        <v>2201.12</v>
      </c>
      <c r="C189" s="9">
        <v>151.66999999999999</v>
      </c>
      <c r="D189" s="8">
        <f t="shared" si="9"/>
        <v>14.512560163512891</v>
      </c>
      <c r="E189" s="12">
        <v>0.18055555555555555</v>
      </c>
      <c r="F189" s="6">
        <f t="shared" si="10"/>
        <v>78.609700885694821</v>
      </c>
      <c r="G189" s="6" t="str">
        <f t="shared" si="11"/>
        <v/>
      </c>
    </row>
    <row r="190" spans="1:7">
      <c r="A190" s="11" t="s">
        <v>31</v>
      </c>
      <c r="B190" s="10">
        <v>2201.12</v>
      </c>
      <c r="C190" s="9">
        <v>151.66999999999999</v>
      </c>
      <c r="D190" s="8">
        <f t="shared" si="9"/>
        <v>14.512560163512891</v>
      </c>
      <c r="E190" s="12">
        <v>0.3611111111111111</v>
      </c>
      <c r="F190" s="6">
        <f t="shared" si="10"/>
        <v>145.1256016351289</v>
      </c>
      <c r="G190" s="6">
        <f t="shared" si="11"/>
        <v>14.512560163512877</v>
      </c>
    </row>
    <row r="191" spans="1:7">
      <c r="A191" s="11" t="s">
        <v>30</v>
      </c>
      <c r="B191" s="10">
        <v>2201.12</v>
      </c>
      <c r="C191" s="9">
        <v>151.66999999999999</v>
      </c>
      <c r="D191" s="8">
        <f t="shared" si="9"/>
        <v>14.512560163512891</v>
      </c>
      <c r="E191" s="12">
        <v>5.5555555555555552E-2</v>
      </c>
      <c r="F191" s="6">
        <f t="shared" si="10"/>
        <v>24.187600272521482</v>
      </c>
      <c r="G191" s="6" t="str">
        <f t="shared" si="11"/>
        <v/>
      </c>
    </row>
    <row r="192" spans="1:7">
      <c r="A192" s="11" t="s">
        <v>29</v>
      </c>
      <c r="B192" s="10">
        <v>2201.12</v>
      </c>
      <c r="C192" s="9">
        <v>151.66999999999999</v>
      </c>
      <c r="D192" s="8">
        <f t="shared" si="9"/>
        <v>14.512560163512891</v>
      </c>
      <c r="E192" s="12">
        <v>0.29166666666666669</v>
      </c>
      <c r="F192" s="6">
        <f t="shared" si="10"/>
        <v>126.98490143073779</v>
      </c>
      <c r="G192" s="6" t="str">
        <f t="shared" si="11"/>
        <v/>
      </c>
    </row>
    <row r="193" spans="1:7">
      <c r="A193" s="11" t="s">
        <v>28</v>
      </c>
      <c r="B193" s="10">
        <v>2201.12</v>
      </c>
      <c r="C193" s="9">
        <v>151.66999999999999</v>
      </c>
      <c r="D193" s="8">
        <f t="shared" si="9"/>
        <v>14.512560163512891</v>
      </c>
      <c r="E193" s="13"/>
      <c r="F193" s="6">
        <f t="shared" si="10"/>
        <v>0</v>
      </c>
      <c r="G193" s="6" t="str">
        <f t="shared" si="11"/>
        <v/>
      </c>
    </row>
    <row r="194" spans="1:7">
      <c r="A194" s="11" t="s">
        <v>27</v>
      </c>
      <c r="B194" s="10">
        <v>2201.12</v>
      </c>
      <c r="C194" s="9">
        <v>151.66999999999999</v>
      </c>
      <c r="D194" s="8">
        <f t="shared" si="9"/>
        <v>14.512560163512891</v>
      </c>
      <c r="E194" s="13"/>
      <c r="F194" s="6">
        <f t="shared" si="10"/>
        <v>0</v>
      </c>
      <c r="G194" s="6" t="str">
        <f t="shared" si="11"/>
        <v/>
      </c>
    </row>
    <row r="195" spans="1:7">
      <c r="A195" s="11" t="s">
        <v>26</v>
      </c>
      <c r="B195" s="10">
        <v>2201.12</v>
      </c>
      <c r="C195" s="9">
        <v>151.66999999999999</v>
      </c>
      <c r="D195" s="8">
        <f t="shared" si="9"/>
        <v>14.512560163512891</v>
      </c>
      <c r="E195" s="13"/>
      <c r="F195" s="6">
        <f t="shared" si="10"/>
        <v>0</v>
      </c>
      <c r="G195" s="6" t="str">
        <f t="shared" si="11"/>
        <v/>
      </c>
    </row>
    <row r="196" spans="1:7">
      <c r="A196" s="11" t="s">
        <v>25</v>
      </c>
      <c r="B196" s="10">
        <v>2201.12</v>
      </c>
      <c r="C196" s="9">
        <v>151.66999999999999</v>
      </c>
      <c r="D196" s="8">
        <f t="shared" si="9"/>
        <v>14.512560163512891</v>
      </c>
      <c r="E196" s="13"/>
      <c r="F196" s="6">
        <f t="shared" si="10"/>
        <v>0</v>
      </c>
      <c r="G196" s="6" t="str">
        <f t="shared" si="11"/>
        <v/>
      </c>
    </row>
    <row r="197" spans="1:7">
      <c r="A197" s="11" t="s">
        <v>24</v>
      </c>
      <c r="B197" s="10">
        <v>2201.12</v>
      </c>
      <c r="C197" s="9">
        <v>151.66999999999999</v>
      </c>
      <c r="D197" s="8">
        <f t="shared" si="9"/>
        <v>14.512560163512891</v>
      </c>
      <c r="E197" s="13"/>
      <c r="F197" s="6">
        <f t="shared" si="10"/>
        <v>0</v>
      </c>
      <c r="G197" s="6" t="str">
        <f t="shared" si="11"/>
        <v/>
      </c>
    </row>
    <row r="198" spans="1:7">
      <c r="A198" s="11" t="s">
        <v>23</v>
      </c>
      <c r="B198" s="10">
        <v>2201.12</v>
      </c>
      <c r="C198" s="9">
        <v>151.66999999999999</v>
      </c>
      <c r="D198" s="8">
        <f t="shared" si="9"/>
        <v>14.512560163512891</v>
      </c>
      <c r="E198" s="12">
        <v>0.22222222222222221</v>
      </c>
      <c r="F198" s="6">
        <f t="shared" si="10"/>
        <v>96.75040109008593</v>
      </c>
      <c r="G198" s="6" t="str">
        <f t="shared" si="11"/>
        <v/>
      </c>
    </row>
    <row r="199" spans="1:7">
      <c r="A199" s="11" t="s">
        <v>22</v>
      </c>
      <c r="B199" s="10">
        <v>2201.12</v>
      </c>
      <c r="C199" s="9">
        <v>151.66999999999999</v>
      </c>
      <c r="D199" s="8">
        <f t="shared" si="9"/>
        <v>14.512560163512891</v>
      </c>
      <c r="E199" s="12">
        <v>1.3888888888888888E-2</v>
      </c>
      <c r="F199" s="6">
        <f t="shared" si="10"/>
        <v>6.0469000681303706</v>
      </c>
      <c r="G199" s="6" t="str">
        <f t="shared" si="11"/>
        <v/>
      </c>
    </row>
    <row r="200" spans="1:7">
      <c r="A200" s="11" t="s">
        <v>21</v>
      </c>
      <c r="B200" s="10">
        <v>2201.12</v>
      </c>
      <c r="C200" s="9">
        <v>151.66999999999999</v>
      </c>
      <c r="D200" s="8">
        <f t="shared" si="9"/>
        <v>14.512560163512891</v>
      </c>
      <c r="E200" s="13"/>
      <c r="F200" s="6">
        <f t="shared" si="10"/>
        <v>0</v>
      </c>
      <c r="G200" s="6" t="str">
        <f t="shared" si="11"/>
        <v/>
      </c>
    </row>
    <row r="201" spans="1:7">
      <c r="A201" s="11" t="s">
        <v>20</v>
      </c>
      <c r="B201" s="10">
        <v>2201.12</v>
      </c>
      <c r="C201" s="9">
        <v>151.66999999999999</v>
      </c>
      <c r="D201" s="8">
        <f t="shared" si="9"/>
        <v>14.512560163512891</v>
      </c>
      <c r="E201" s="12">
        <v>0.4236111111111111</v>
      </c>
      <c r="F201" s="6">
        <f t="shared" si="10"/>
        <v>145.1256016351289</v>
      </c>
      <c r="G201" s="6">
        <f t="shared" si="11"/>
        <v>47.165820531416884</v>
      </c>
    </row>
    <row r="202" spans="1:7">
      <c r="A202" s="11" t="s">
        <v>19</v>
      </c>
      <c r="B202" s="10">
        <v>2201.12</v>
      </c>
      <c r="C202" s="9">
        <v>151.66999999999999</v>
      </c>
      <c r="D202" s="8">
        <f t="shared" si="9"/>
        <v>14.512560163512891</v>
      </c>
      <c r="E202" s="12">
        <v>4.8611111111111112E-2</v>
      </c>
      <c r="F202" s="6">
        <f t="shared" si="10"/>
        <v>21.164150238456301</v>
      </c>
      <c r="G202" s="6" t="str">
        <f t="shared" si="11"/>
        <v/>
      </c>
    </row>
    <row r="203" spans="1:7">
      <c r="A203" s="11" t="s">
        <v>18</v>
      </c>
      <c r="B203" s="10">
        <v>2201.12</v>
      </c>
      <c r="C203" s="9">
        <v>151.66999999999999</v>
      </c>
      <c r="D203" s="8">
        <f t="shared" si="9"/>
        <v>14.512560163512891</v>
      </c>
      <c r="E203" s="12">
        <v>5.9027777777777783E-2</v>
      </c>
      <c r="F203" s="6">
        <f t="shared" si="10"/>
        <v>25.699325289554078</v>
      </c>
      <c r="G203" s="6" t="str">
        <f t="shared" si="11"/>
        <v/>
      </c>
    </row>
    <row r="204" spans="1:7">
      <c r="A204" s="11" t="s">
        <v>17</v>
      </c>
      <c r="B204" s="10">
        <v>2201.12</v>
      </c>
      <c r="C204" s="9">
        <v>151.66999999999999</v>
      </c>
      <c r="D204" s="8">
        <f t="shared" si="9"/>
        <v>14.512560163512891</v>
      </c>
      <c r="E204" s="13"/>
      <c r="F204" s="6">
        <f t="shared" si="10"/>
        <v>0</v>
      </c>
      <c r="G204" s="6" t="str">
        <f t="shared" si="11"/>
        <v/>
      </c>
    </row>
    <row r="205" spans="1:7">
      <c r="A205" s="11" t="s">
        <v>16</v>
      </c>
      <c r="B205" s="10">
        <v>2201.12</v>
      </c>
      <c r="C205" s="9">
        <v>151.66999999999999</v>
      </c>
      <c r="D205" s="8">
        <f t="shared" si="9"/>
        <v>14.512560163512891</v>
      </c>
      <c r="E205" s="12">
        <v>0.53125</v>
      </c>
      <c r="F205" s="6">
        <f t="shared" si="10"/>
        <v>145.1256016351289</v>
      </c>
      <c r="G205" s="6">
        <f t="shared" si="11"/>
        <v>103.40199116502934</v>
      </c>
    </row>
    <row r="206" spans="1:7">
      <c r="A206" s="11" t="s">
        <v>15</v>
      </c>
      <c r="B206" s="10">
        <v>2201.12</v>
      </c>
      <c r="C206" s="9">
        <v>151.66999999999999</v>
      </c>
      <c r="D206" s="8">
        <f t="shared" si="9"/>
        <v>14.512560163512891</v>
      </c>
      <c r="E206" s="12">
        <v>0.21527777777777779</v>
      </c>
      <c r="F206" s="6">
        <f t="shared" si="10"/>
        <v>93.726951056020752</v>
      </c>
      <c r="G206" s="6" t="str">
        <f t="shared" si="11"/>
        <v/>
      </c>
    </row>
    <row r="207" spans="1:7">
      <c r="A207" s="11" t="s">
        <v>14</v>
      </c>
      <c r="B207" s="10">
        <v>2201.12</v>
      </c>
      <c r="C207" s="9">
        <v>151.66999999999999</v>
      </c>
      <c r="D207" s="8">
        <f t="shared" si="9"/>
        <v>14.512560163512891</v>
      </c>
      <c r="E207" s="13"/>
      <c r="F207" s="6">
        <f t="shared" si="10"/>
        <v>0</v>
      </c>
      <c r="G207" s="6" t="str">
        <f t="shared" si="11"/>
        <v/>
      </c>
    </row>
    <row r="208" spans="1:7">
      <c r="A208" s="11" t="s">
        <v>13</v>
      </c>
      <c r="B208" s="10">
        <v>2201.12</v>
      </c>
      <c r="C208" s="9">
        <v>151.66999999999999</v>
      </c>
      <c r="D208" s="8">
        <f t="shared" si="9"/>
        <v>14.512560163512891</v>
      </c>
      <c r="E208" s="13"/>
      <c r="F208" s="6">
        <f t="shared" si="10"/>
        <v>0</v>
      </c>
      <c r="G208" s="6" t="str">
        <f t="shared" si="11"/>
        <v/>
      </c>
    </row>
    <row r="209" spans="1:7">
      <c r="A209" s="11" t="s">
        <v>12</v>
      </c>
      <c r="B209" s="10">
        <v>2201.12</v>
      </c>
      <c r="C209" s="9">
        <v>151.66999999999999</v>
      </c>
      <c r="D209" s="8">
        <f t="shared" si="9"/>
        <v>14.512560163512891</v>
      </c>
      <c r="E209" s="12">
        <v>0.28472222222222221</v>
      </c>
      <c r="F209" s="6">
        <f t="shared" si="10"/>
        <v>123.9614513966726</v>
      </c>
      <c r="G209" s="6" t="str">
        <f t="shared" si="11"/>
        <v/>
      </c>
    </row>
    <row r="210" spans="1:7">
      <c r="A210" s="11" t="s">
        <v>11</v>
      </c>
      <c r="B210" s="10">
        <v>2201.12</v>
      </c>
      <c r="C210" s="9">
        <v>151.66999999999999</v>
      </c>
      <c r="D210" s="8">
        <f t="shared" si="9"/>
        <v>14.512560163512891</v>
      </c>
      <c r="E210" s="12"/>
      <c r="F210" s="6">
        <f t="shared" si="10"/>
        <v>0</v>
      </c>
      <c r="G210" s="6" t="str">
        <f t="shared" si="11"/>
        <v/>
      </c>
    </row>
    <row r="211" spans="1:7">
      <c r="A211" s="11" t="s">
        <v>10</v>
      </c>
      <c r="B211" s="10">
        <v>2201.12</v>
      </c>
      <c r="C211" s="9">
        <v>151.66999999999999</v>
      </c>
      <c r="D211" s="8">
        <f t="shared" si="9"/>
        <v>14.512560163512891</v>
      </c>
      <c r="E211" s="7"/>
      <c r="F211" s="6">
        <f t="shared" si="10"/>
        <v>0</v>
      </c>
      <c r="G211" s="6" t="str">
        <f t="shared" si="11"/>
        <v/>
      </c>
    </row>
    <row r="212" spans="1:7">
      <c r="A212" s="11" t="s">
        <v>9</v>
      </c>
      <c r="B212" s="10">
        <v>2201.12</v>
      </c>
      <c r="C212" s="9">
        <v>151.66999999999999</v>
      </c>
      <c r="D212" s="8">
        <f t="shared" si="9"/>
        <v>14.512560163512891</v>
      </c>
      <c r="E212" s="7"/>
      <c r="F212" s="6">
        <f t="shared" si="10"/>
        <v>0</v>
      </c>
      <c r="G212" s="6" t="str">
        <f t="shared" si="11"/>
        <v/>
      </c>
    </row>
    <row r="213" spans="1:7">
      <c r="A213" s="11" t="s">
        <v>8</v>
      </c>
      <c r="B213" s="10">
        <v>2201.12</v>
      </c>
      <c r="C213" s="9">
        <v>151.66999999999999</v>
      </c>
      <c r="D213" s="8">
        <f t="shared" si="9"/>
        <v>14.512560163512891</v>
      </c>
      <c r="E213" s="7"/>
      <c r="F213" s="6">
        <f t="shared" si="10"/>
        <v>0</v>
      </c>
      <c r="G213" s="6" t="str">
        <f t="shared" si="11"/>
        <v/>
      </c>
    </row>
    <row r="214" spans="1:7">
      <c r="A214" s="11" t="s">
        <v>7</v>
      </c>
      <c r="B214" s="10">
        <v>2201.12</v>
      </c>
      <c r="C214" s="9">
        <v>151.66999999999999</v>
      </c>
      <c r="D214" s="8">
        <f t="shared" si="9"/>
        <v>14.512560163512891</v>
      </c>
      <c r="E214" s="7"/>
      <c r="F214" s="6">
        <f t="shared" si="10"/>
        <v>0</v>
      </c>
      <c r="G214" s="6" t="str">
        <f t="shared" si="11"/>
        <v/>
      </c>
    </row>
    <row r="215" spans="1:7">
      <c r="A215" s="11" t="s">
        <v>6</v>
      </c>
      <c r="B215" s="10">
        <v>2201.12</v>
      </c>
      <c r="C215" s="9">
        <v>151.66999999999999</v>
      </c>
      <c r="D215" s="8">
        <f t="shared" si="9"/>
        <v>14.512560163512891</v>
      </c>
      <c r="E215" s="7"/>
      <c r="F215" s="6">
        <f t="shared" si="10"/>
        <v>0</v>
      </c>
      <c r="G215" s="6" t="str">
        <f t="shared" si="11"/>
        <v/>
      </c>
    </row>
    <row r="216" spans="1:7">
      <c r="A216" s="11" t="s">
        <v>5</v>
      </c>
      <c r="B216" s="10">
        <v>2201.12</v>
      </c>
      <c r="C216" s="9">
        <v>151.66999999999999</v>
      </c>
      <c r="D216" s="8">
        <f t="shared" si="9"/>
        <v>14.512560163512891</v>
      </c>
      <c r="E216" s="7"/>
      <c r="F216" s="6">
        <f t="shared" si="10"/>
        <v>0</v>
      </c>
      <c r="G216" s="6" t="str">
        <f t="shared" si="11"/>
        <v/>
      </c>
    </row>
    <row r="217" spans="1:7">
      <c r="A217" s="11" t="s">
        <v>4</v>
      </c>
      <c r="B217" s="10">
        <v>2201.12</v>
      </c>
      <c r="C217" s="9">
        <v>151.66999999999999</v>
      </c>
      <c r="D217" s="8">
        <f t="shared" si="9"/>
        <v>14.512560163512891</v>
      </c>
      <c r="E217" s="7"/>
      <c r="F217" s="6">
        <f t="shared" si="10"/>
        <v>0</v>
      </c>
      <c r="G217" s="6" t="str">
        <f t="shared" si="11"/>
        <v/>
      </c>
    </row>
    <row r="218" spans="1:7">
      <c r="A218" s="11" t="s">
        <v>3</v>
      </c>
      <c r="B218" s="10">
        <v>2201.12</v>
      </c>
      <c r="C218" s="9">
        <v>151.66999999999999</v>
      </c>
      <c r="D218" s="8">
        <f t="shared" si="9"/>
        <v>14.512560163512891</v>
      </c>
      <c r="E218" s="7"/>
      <c r="F218" s="6">
        <f t="shared" si="10"/>
        <v>0</v>
      </c>
      <c r="G218" s="6" t="str">
        <f t="shared" si="11"/>
        <v/>
      </c>
    </row>
    <row r="219" spans="1:7">
      <c r="A219" s="11" t="s">
        <v>2</v>
      </c>
      <c r="B219" s="10">
        <v>2201.12</v>
      </c>
      <c r="C219" s="9">
        <v>151.66999999999999</v>
      </c>
      <c r="D219" s="8">
        <f t="shared" si="9"/>
        <v>14.512560163512891</v>
      </c>
      <c r="E219" s="7"/>
      <c r="F219" s="6">
        <f t="shared" si="10"/>
        <v>0</v>
      </c>
      <c r="G219" s="6" t="str">
        <f t="shared" si="11"/>
        <v/>
      </c>
    </row>
    <row r="220" spans="1:7">
      <c r="F220" s="5">
        <f>SUM(F167:F219)</f>
        <v>3264.8937523351156</v>
      </c>
      <c r="G220" s="5">
        <f>SUM(G167:G219)</f>
        <v>1891.5850860420651</v>
      </c>
    </row>
    <row r="222" spans="1:7">
      <c r="F222" s="1"/>
      <c r="G222" s="1"/>
    </row>
    <row r="223" spans="1:7" ht="20.25">
      <c r="A223" s="4" t="s">
        <v>1</v>
      </c>
      <c r="B223" s="4"/>
      <c r="C223" s="4"/>
    </row>
    <row r="225" spans="1:5" ht="26.25">
      <c r="A225" s="3" t="s">
        <v>0</v>
      </c>
      <c r="B225" s="27">
        <f>SUM(F41+F99+F158+F220)</f>
        <v>12693.422541537555</v>
      </c>
      <c r="C225" s="28"/>
      <c r="D225" s="28"/>
      <c r="E225" t="s">
        <v>68</v>
      </c>
    </row>
    <row r="227" spans="1:5" ht="26.25">
      <c r="A227" s="3" t="s">
        <v>0</v>
      </c>
      <c r="B227" s="27">
        <f>SUM(G41+G99+G158+G220)</f>
        <v>5682.6365299663748</v>
      </c>
      <c r="C227" s="28"/>
      <c r="D227" s="28"/>
      <c r="E227" t="s">
        <v>69</v>
      </c>
    </row>
  </sheetData>
  <mergeCells count="8">
    <mergeCell ref="B225:D225"/>
    <mergeCell ref="B227:D227"/>
    <mergeCell ref="A2:N2"/>
    <mergeCell ref="A3:P3"/>
    <mergeCell ref="A8:B9"/>
    <mergeCell ref="A45:B46"/>
    <mergeCell ref="A102:B103"/>
    <mergeCell ref="A164:B165"/>
  </mergeCells>
  <phoneticPr fontId="8" type="noConversion"/>
  <hyperlinks>
    <hyperlink ref="A2" r:id="rId1" display="http://www.pratique.fr/determination-salaire.html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Gwada</dc:creator>
  <cp:lastModifiedBy>Dédé</cp:lastModifiedBy>
  <dcterms:created xsi:type="dcterms:W3CDTF">2010-11-21T16:13:44Z</dcterms:created>
  <dcterms:modified xsi:type="dcterms:W3CDTF">2010-11-22T04:35:37Z</dcterms:modified>
</cp:coreProperties>
</file>