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hidePivotFieldList="1" defaultThemeVersion="202300"/>
  <mc:AlternateContent xmlns:mc="http://schemas.openxmlformats.org/markup-compatibility/2006">
    <mc:Choice Requires="x15">
      <x15ac:absPath xmlns:x15ac="http://schemas.microsoft.com/office/spreadsheetml/2010/11/ac" url="C:\Users\carmoy.g\Desktop\"/>
    </mc:Choice>
  </mc:AlternateContent>
  <xr:revisionPtr revIDLastSave="0" documentId="13_ncr:1_{535DF3FB-3E5F-4893-9119-9D6EC04E6F66}" xr6:coauthVersionLast="47" xr6:coauthVersionMax="47" xr10:uidLastSave="{00000000-0000-0000-0000-000000000000}"/>
  <bookViews>
    <workbookView xWindow="-108" yWindow="-108" windowWidth="23256" windowHeight="12576" xr2:uid="{9F89DB2A-A86A-40AA-953B-6178FB3B1D3C}"/>
  </bookViews>
  <sheets>
    <sheet name="Recap" sheetId="1" r:id="rId1"/>
    <sheet name="Registre" sheetId="2" r:id="rId2"/>
    <sheet name="Mouvements" sheetId="3" r:id="rId3"/>
    <sheet name="Test 1" sheetId="4" r:id="rId4"/>
  </sheets>
  <externalReferences>
    <externalReference r:id="rId5"/>
  </externalReferences>
  <definedNames>
    <definedName name="_xlnm._FilterDatabase" localSheetId="0" hidden="1">Recap!$A$1:$D$190</definedName>
    <definedName name="_xlnm._FilterDatabase" localSheetId="1" hidden="1">Registre!$A$1:$E$1</definedName>
    <definedName name="_xlnm._FilterDatabase" localSheetId="3" hidden="1">'Test 1'!$A$1:$I$1</definedName>
    <definedName name="BASE1">[1]BASE!$C$2:$J$290</definedName>
    <definedName name="Nom_Resident">Recap!$B:$B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" i="4" l="1"/>
  <c r="B4" i="4"/>
  <c r="B5" i="4"/>
  <c r="B6" i="4"/>
  <c r="B7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B30" i="4"/>
  <c r="B31" i="4"/>
  <c r="B32" i="4"/>
  <c r="B33" i="4"/>
  <c r="B34" i="4"/>
  <c r="B35" i="4"/>
  <c r="B36" i="4"/>
  <c r="B37" i="4"/>
  <c r="B38" i="4"/>
  <c r="B39" i="4"/>
  <c r="B40" i="4"/>
  <c r="B41" i="4"/>
  <c r="B42" i="4"/>
  <c r="B43" i="4"/>
  <c r="B44" i="4"/>
  <c r="B45" i="4"/>
  <c r="B46" i="4"/>
  <c r="B47" i="4"/>
  <c r="B48" i="4"/>
  <c r="B49" i="4"/>
  <c r="B50" i="4"/>
  <c r="B51" i="4"/>
  <c r="B52" i="4"/>
  <c r="B53" i="4"/>
  <c r="B54" i="4"/>
  <c r="B55" i="4"/>
  <c r="B56" i="4"/>
  <c r="B57" i="4"/>
  <c r="B58" i="4"/>
  <c r="B59" i="4"/>
  <c r="B60" i="4"/>
  <c r="B61" i="4"/>
  <c r="B62" i="4"/>
  <c r="B63" i="4"/>
  <c r="B64" i="4"/>
  <c r="B65" i="4"/>
  <c r="B66" i="4"/>
  <c r="B67" i="4"/>
  <c r="B68" i="4"/>
  <c r="B69" i="4"/>
  <c r="B70" i="4"/>
  <c r="B71" i="4"/>
  <c r="B72" i="4"/>
  <c r="B73" i="4"/>
  <c r="B74" i="4"/>
  <c r="B75" i="4"/>
  <c r="B76" i="4"/>
  <c r="B77" i="4"/>
  <c r="B78" i="4"/>
  <c r="B79" i="4"/>
  <c r="B80" i="4"/>
  <c r="B81" i="4"/>
  <c r="B82" i="4"/>
  <c r="B83" i="4"/>
  <c r="B84" i="4"/>
  <c r="B85" i="4"/>
  <c r="B86" i="4"/>
  <c r="B87" i="4"/>
  <c r="B88" i="4"/>
  <c r="B89" i="4"/>
  <c r="B90" i="4"/>
  <c r="B91" i="4"/>
  <c r="B92" i="4"/>
  <c r="B93" i="4"/>
  <c r="B94" i="4"/>
  <c r="B95" i="4"/>
  <c r="B96" i="4"/>
  <c r="B97" i="4"/>
  <c r="B98" i="4"/>
  <c r="B99" i="4"/>
  <c r="B100" i="4"/>
  <c r="B101" i="4"/>
  <c r="B102" i="4"/>
  <c r="B103" i="4"/>
  <c r="B104" i="4"/>
  <c r="B105" i="4"/>
  <c r="B106" i="4"/>
  <c r="B107" i="4"/>
  <c r="B108" i="4"/>
  <c r="B109" i="4"/>
  <c r="B110" i="4"/>
  <c r="B111" i="4"/>
  <c r="B112" i="4"/>
  <c r="B113" i="4"/>
  <c r="B114" i="4"/>
  <c r="B115" i="4"/>
  <c r="B116" i="4"/>
  <c r="B117" i="4"/>
  <c r="B118" i="4"/>
  <c r="B119" i="4"/>
  <c r="B120" i="4"/>
  <c r="B121" i="4"/>
  <c r="B122" i="4"/>
  <c r="B123" i="4"/>
  <c r="B124" i="4"/>
  <c r="B125" i="4"/>
  <c r="B126" i="4"/>
  <c r="B127" i="4"/>
  <c r="B128" i="4"/>
  <c r="B129" i="4"/>
  <c r="B130" i="4"/>
  <c r="B131" i="4"/>
  <c r="B132" i="4"/>
  <c r="B133" i="4"/>
  <c r="B134" i="4"/>
  <c r="B135" i="4"/>
  <c r="B136" i="4"/>
  <c r="B137" i="4"/>
  <c r="B138" i="4"/>
  <c r="B139" i="4"/>
  <c r="B140" i="4"/>
  <c r="B141" i="4"/>
  <c r="B142" i="4"/>
  <c r="B143" i="4"/>
  <c r="B144" i="4"/>
  <c r="B145" i="4"/>
  <c r="B146" i="4"/>
  <c r="B147" i="4"/>
  <c r="B148" i="4"/>
  <c r="B149" i="4"/>
  <c r="B150" i="4"/>
  <c r="B151" i="4"/>
  <c r="B152" i="4"/>
  <c r="B153" i="4"/>
  <c r="B154" i="4"/>
  <c r="B155" i="4"/>
  <c r="B156" i="4"/>
  <c r="B157" i="4"/>
  <c r="B158" i="4"/>
  <c r="B159" i="4"/>
  <c r="B160" i="4"/>
  <c r="B161" i="4"/>
  <c r="B162" i="4"/>
  <c r="B163" i="4"/>
  <c r="B164" i="4"/>
  <c r="B165" i="4"/>
  <c r="B166" i="4"/>
  <c r="B167" i="4"/>
  <c r="B168" i="4"/>
  <c r="B169" i="4"/>
  <c r="B170" i="4"/>
  <c r="B171" i="4"/>
  <c r="B172" i="4"/>
  <c r="B173" i="4"/>
  <c r="B174" i="4"/>
  <c r="B175" i="4"/>
  <c r="B176" i="4"/>
  <c r="B177" i="4"/>
  <c r="B178" i="4"/>
  <c r="B179" i="4"/>
  <c r="B180" i="4"/>
  <c r="B181" i="4"/>
  <c r="B182" i="4"/>
  <c r="B183" i="4"/>
  <c r="B184" i="4"/>
  <c r="H184" i="4" s="1"/>
  <c r="B185" i="4"/>
  <c r="B2" i="4"/>
  <c r="C190" i="4"/>
  <c r="C189" i="4"/>
  <c r="C188" i="4"/>
  <c r="C187" i="4"/>
  <c r="C186" i="4"/>
  <c r="C185" i="4"/>
  <c r="C184" i="4"/>
  <c r="C183" i="4"/>
  <c r="C182" i="4"/>
  <c r="C181" i="4"/>
  <c r="C180" i="4"/>
  <c r="C179" i="4"/>
  <c r="C178" i="4"/>
  <c r="C177" i="4"/>
  <c r="C176" i="4"/>
  <c r="C175" i="4"/>
  <c r="C174" i="4"/>
  <c r="C173" i="4"/>
  <c r="C172" i="4"/>
  <c r="C171" i="4"/>
  <c r="C170" i="4"/>
  <c r="C169" i="4"/>
  <c r="C168" i="4"/>
  <c r="C167" i="4"/>
  <c r="C166" i="4"/>
  <c r="C165" i="4"/>
  <c r="C164" i="4"/>
  <c r="C163" i="4"/>
  <c r="C162" i="4"/>
  <c r="C161" i="4"/>
  <c r="C160" i="4"/>
  <c r="C159" i="4"/>
  <c r="C158" i="4"/>
  <c r="C157" i="4"/>
  <c r="C156" i="4"/>
  <c r="C155" i="4"/>
  <c r="C154" i="4"/>
  <c r="C153" i="4"/>
  <c r="C152" i="4"/>
  <c r="C151" i="4"/>
  <c r="C150" i="4"/>
  <c r="C149" i="4"/>
  <c r="C148" i="4"/>
  <c r="C147" i="4"/>
  <c r="C146" i="4"/>
  <c r="C145" i="4"/>
  <c r="C144" i="4"/>
  <c r="C143" i="4"/>
  <c r="C142" i="4"/>
  <c r="C141" i="4"/>
  <c r="C140" i="4"/>
  <c r="C139" i="4"/>
  <c r="C138" i="4"/>
  <c r="C137" i="4"/>
  <c r="C136" i="4"/>
  <c r="C135" i="4"/>
  <c r="C134" i="4"/>
  <c r="C133" i="4"/>
  <c r="C132" i="4"/>
  <c r="C131" i="4"/>
  <c r="C130" i="4"/>
  <c r="C129" i="4"/>
  <c r="C128" i="4"/>
  <c r="C127" i="4"/>
  <c r="C126" i="4"/>
  <c r="C125" i="4"/>
  <c r="C124" i="4"/>
  <c r="C123" i="4"/>
  <c r="C122" i="4"/>
  <c r="C121" i="4"/>
  <c r="C120" i="4"/>
  <c r="C119" i="4"/>
  <c r="C118" i="4"/>
  <c r="C117" i="4"/>
  <c r="C116" i="4"/>
  <c r="C115" i="4"/>
  <c r="C114" i="4"/>
  <c r="C113" i="4"/>
  <c r="C112" i="4"/>
  <c r="C111" i="4"/>
  <c r="C110" i="4"/>
  <c r="C109" i="4"/>
  <c r="C108" i="4"/>
  <c r="C107" i="4"/>
  <c r="C106" i="4"/>
  <c r="C105" i="4"/>
  <c r="C104" i="4"/>
  <c r="C103" i="4"/>
  <c r="C102" i="4"/>
  <c r="C101" i="4"/>
  <c r="C100" i="4"/>
  <c r="C99" i="4"/>
  <c r="C98" i="4"/>
  <c r="C97" i="4"/>
  <c r="C96" i="4"/>
  <c r="C95" i="4"/>
  <c r="C94" i="4"/>
  <c r="C93" i="4"/>
  <c r="C92" i="4"/>
  <c r="C91" i="4"/>
  <c r="C90" i="4"/>
  <c r="C89" i="4"/>
  <c r="C88" i="4"/>
  <c r="C87" i="4"/>
  <c r="C86" i="4"/>
  <c r="C85" i="4"/>
  <c r="C84" i="4"/>
  <c r="C83" i="4"/>
  <c r="C82" i="4"/>
  <c r="C81" i="4"/>
  <c r="C80" i="4"/>
  <c r="C79" i="4"/>
  <c r="C78" i="4"/>
  <c r="C77" i="4"/>
  <c r="C76" i="4"/>
  <c r="C75" i="4"/>
  <c r="C74" i="4"/>
  <c r="C73" i="4"/>
  <c r="C72" i="4"/>
  <c r="C71" i="4"/>
  <c r="C70" i="4"/>
  <c r="C69" i="4"/>
  <c r="C68" i="4"/>
  <c r="C67" i="4"/>
  <c r="C66" i="4"/>
  <c r="C65" i="4"/>
  <c r="C64" i="4"/>
  <c r="C63" i="4"/>
  <c r="C62" i="4"/>
  <c r="C61" i="4"/>
  <c r="C60" i="4"/>
  <c r="C59" i="4"/>
  <c r="C58" i="4"/>
  <c r="C57" i="4"/>
  <c r="C56" i="4"/>
  <c r="C55" i="4"/>
  <c r="C54" i="4"/>
  <c r="C53" i="4"/>
  <c r="C52" i="4"/>
  <c r="C51" i="4"/>
  <c r="C50" i="4"/>
  <c r="C49" i="4"/>
  <c r="C48" i="4"/>
  <c r="C47" i="4"/>
  <c r="C46" i="4"/>
  <c r="C45" i="4"/>
  <c r="C44" i="4"/>
  <c r="C43" i="4"/>
  <c r="C42" i="4"/>
  <c r="C41" i="4"/>
  <c r="C40" i="4"/>
  <c r="C39" i="4"/>
  <c r="C38" i="4"/>
  <c r="C37" i="4"/>
  <c r="C36" i="4"/>
  <c r="C35" i="4"/>
  <c r="C34" i="4"/>
  <c r="C33" i="4"/>
  <c r="C32" i="4"/>
  <c r="C31" i="4"/>
  <c r="C30" i="4"/>
  <c r="C29" i="4"/>
  <c r="C28" i="4"/>
  <c r="C27" i="4"/>
  <c r="C26" i="4"/>
  <c r="C25" i="4"/>
  <c r="C24" i="4"/>
  <c r="C23" i="4"/>
  <c r="C22" i="4"/>
  <c r="C21" i="4"/>
  <c r="C20" i="4"/>
  <c r="C19" i="4"/>
  <c r="C18" i="4"/>
  <c r="C17" i="4"/>
  <c r="C16" i="4"/>
  <c r="C15" i="4"/>
  <c r="C14" i="4"/>
  <c r="C13" i="4"/>
  <c r="C12" i="4"/>
  <c r="C11" i="4"/>
  <c r="C10" i="4"/>
  <c r="C9" i="4"/>
  <c r="C8" i="4"/>
  <c r="C7" i="4"/>
  <c r="C6" i="4"/>
  <c r="C5" i="4"/>
  <c r="C4" i="4"/>
  <c r="C3" i="4"/>
  <c r="C2" i="4"/>
  <c r="B2" i="1"/>
  <c r="C2" i="1"/>
  <c r="D2" i="1"/>
  <c r="B3" i="1"/>
  <c r="C3" i="1"/>
  <c r="D3" i="1"/>
  <c r="B4" i="1"/>
  <c r="C4" i="1"/>
  <c r="D4" i="1"/>
  <c r="B5" i="1"/>
  <c r="C5" i="1"/>
  <c r="D5" i="1"/>
  <c r="B6" i="1"/>
  <c r="C6" i="1"/>
  <c r="D6" i="1"/>
  <c r="B7" i="1"/>
  <c r="C7" i="1"/>
  <c r="D7" i="1"/>
  <c r="B8" i="1"/>
  <c r="C8" i="1"/>
  <c r="D8" i="1"/>
  <c r="B9" i="1"/>
  <c r="C9" i="1"/>
  <c r="D9" i="1"/>
  <c r="B10" i="1"/>
  <c r="C10" i="1"/>
  <c r="D10" i="1"/>
  <c r="B11" i="1"/>
  <c r="C11" i="1"/>
  <c r="D11" i="1"/>
  <c r="B12" i="1"/>
  <c r="C12" i="1"/>
  <c r="D12" i="1"/>
  <c r="B13" i="1"/>
  <c r="C13" i="1"/>
  <c r="D13" i="1"/>
  <c r="B14" i="1"/>
  <c r="C14" i="1"/>
  <c r="D14" i="1"/>
  <c r="B15" i="1"/>
  <c r="C15" i="1"/>
  <c r="D15" i="1"/>
  <c r="B16" i="1"/>
  <c r="C16" i="1"/>
  <c r="D16" i="1"/>
  <c r="B17" i="1"/>
  <c r="C17" i="1"/>
  <c r="D17" i="1"/>
  <c r="B18" i="1"/>
  <c r="C18" i="1"/>
  <c r="D18" i="1"/>
  <c r="B19" i="1"/>
  <c r="C19" i="1"/>
  <c r="D19" i="1"/>
  <c r="B20" i="1"/>
  <c r="E20" i="1" s="1"/>
  <c r="C20" i="1"/>
  <c r="D20" i="1"/>
  <c r="B21" i="1"/>
  <c r="C21" i="1"/>
  <c r="D21" i="1"/>
  <c r="B22" i="1"/>
  <c r="C22" i="1"/>
  <c r="D22" i="1"/>
  <c r="B23" i="1"/>
  <c r="C23" i="1"/>
  <c r="D23" i="1"/>
  <c r="B24" i="1"/>
  <c r="C24" i="1"/>
  <c r="D24" i="1"/>
  <c r="B25" i="1"/>
  <c r="C25" i="1"/>
  <c r="D25" i="1"/>
  <c r="B26" i="1"/>
  <c r="C26" i="1"/>
  <c r="D26" i="1"/>
  <c r="B27" i="1"/>
  <c r="C27" i="1"/>
  <c r="D27" i="1"/>
  <c r="B28" i="1"/>
  <c r="C28" i="1"/>
  <c r="D28" i="1"/>
  <c r="B29" i="1"/>
  <c r="C29" i="1"/>
  <c r="D29" i="1"/>
  <c r="B30" i="1"/>
  <c r="C30" i="1"/>
  <c r="D30" i="1"/>
  <c r="B31" i="1"/>
  <c r="C31" i="1"/>
  <c r="D31" i="1"/>
  <c r="B32" i="1"/>
  <c r="C32" i="1"/>
  <c r="D32" i="1"/>
  <c r="B33" i="1"/>
  <c r="C33" i="1"/>
  <c r="D33" i="1"/>
  <c r="B34" i="1"/>
  <c r="C34" i="1"/>
  <c r="D34" i="1"/>
  <c r="B35" i="1"/>
  <c r="C35" i="1"/>
  <c r="D35" i="1"/>
  <c r="B36" i="1"/>
  <c r="C36" i="1"/>
  <c r="D36" i="1"/>
  <c r="B37" i="1"/>
  <c r="C37" i="1"/>
  <c r="D37" i="1"/>
  <c r="B38" i="1"/>
  <c r="C38" i="1"/>
  <c r="D38" i="1"/>
  <c r="B39" i="1"/>
  <c r="F39" i="1" s="1"/>
  <c r="C39" i="1"/>
  <c r="D39" i="1"/>
  <c r="B40" i="1"/>
  <c r="F40" i="1" s="1"/>
  <c r="C40" i="1"/>
  <c r="D40" i="1"/>
  <c r="B41" i="1"/>
  <c r="C41" i="1"/>
  <c r="D41" i="1"/>
  <c r="B42" i="1"/>
  <c r="C42" i="1"/>
  <c r="D42" i="1"/>
  <c r="B43" i="1"/>
  <c r="C43" i="1"/>
  <c r="D43" i="1"/>
  <c r="B44" i="1"/>
  <c r="C44" i="1"/>
  <c r="D44" i="1"/>
  <c r="B45" i="1"/>
  <c r="C45" i="1"/>
  <c r="D45" i="1"/>
  <c r="B46" i="1"/>
  <c r="C46" i="1"/>
  <c r="D46" i="1"/>
  <c r="B47" i="1"/>
  <c r="C47" i="1"/>
  <c r="D47" i="1"/>
  <c r="B48" i="1"/>
  <c r="C48" i="1"/>
  <c r="D48" i="1"/>
  <c r="B49" i="1"/>
  <c r="C49" i="1"/>
  <c r="D49" i="1"/>
  <c r="B50" i="1"/>
  <c r="C50" i="1"/>
  <c r="D50" i="1"/>
  <c r="B51" i="1"/>
  <c r="C51" i="1"/>
  <c r="D51" i="1"/>
  <c r="B52" i="1"/>
  <c r="C52" i="1"/>
  <c r="D52" i="1"/>
  <c r="B53" i="1"/>
  <c r="E53" i="1" s="1"/>
  <c r="C53" i="1"/>
  <c r="D53" i="1"/>
  <c r="B54" i="1"/>
  <c r="F54" i="1" s="1"/>
  <c r="C54" i="1"/>
  <c r="D54" i="1"/>
  <c r="B55" i="1"/>
  <c r="C55" i="1"/>
  <c r="D55" i="1"/>
  <c r="B56" i="1"/>
  <c r="C56" i="1"/>
  <c r="D56" i="1"/>
  <c r="B57" i="1"/>
  <c r="C57" i="1"/>
  <c r="D57" i="1"/>
  <c r="B58" i="1"/>
  <c r="F58" i="1" s="1"/>
  <c r="C58" i="1"/>
  <c r="D58" i="1"/>
  <c r="B59" i="1"/>
  <c r="C59" i="1"/>
  <c r="D59" i="1"/>
  <c r="B60" i="1"/>
  <c r="C60" i="1"/>
  <c r="D60" i="1"/>
  <c r="B61" i="1"/>
  <c r="E61" i="1" s="1"/>
  <c r="C61" i="1"/>
  <c r="D61" i="1"/>
  <c r="B62" i="1"/>
  <c r="C62" i="1"/>
  <c r="D62" i="1"/>
  <c r="B63" i="1"/>
  <c r="C63" i="1"/>
  <c r="D63" i="1"/>
  <c r="B64" i="1"/>
  <c r="C64" i="1"/>
  <c r="D64" i="1"/>
  <c r="B65" i="1"/>
  <c r="C65" i="1"/>
  <c r="D65" i="1"/>
  <c r="B66" i="1"/>
  <c r="C66" i="1"/>
  <c r="D66" i="1"/>
  <c r="B67" i="1"/>
  <c r="C67" i="1"/>
  <c r="D67" i="1"/>
  <c r="B68" i="1"/>
  <c r="C68" i="1"/>
  <c r="D68" i="1"/>
  <c r="B69" i="1"/>
  <c r="C69" i="1"/>
  <c r="D69" i="1"/>
  <c r="B70" i="1"/>
  <c r="C70" i="1"/>
  <c r="D70" i="1"/>
  <c r="B71" i="1"/>
  <c r="C71" i="1"/>
  <c r="D71" i="1"/>
  <c r="B72" i="1"/>
  <c r="C72" i="1"/>
  <c r="D72" i="1"/>
  <c r="B73" i="1"/>
  <c r="F73" i="1" s="1"/>
  <c r="C73" i="1"/>
  <c r="D73" i="1"/>
  <c r="B74" i="1"/>
  <c r="C74" i="1"/>
  <c r="D74" i="1"/>
  <c r="B75" i="1"/>
  <c r="C75" i="1"/>
  <c r="D75" i="1"/>
  <c r="B76" i="1"/>
  <c r="C76" i="1"/>
  <c r="D76" i="1"/>
  <c r="B77" i="1"/>
  <c r="C77" i="1"/>
  <c r="D77" i="1"/>
  <c r="B78" i="1"/>
  <c r="C78" i="1"/>
  <c r="D78" i="1"/>
  <c r="B79" i="1"/>
  <c r="C79" i="1"/>
  <c r="D79" i="1"/>
  <c r="B80" i="1"/>
  <c r="C80" i="1"/>
  <c r="D80" i="1"/>
  <c r="B81" i="1"/>
  <c r="C81" i="1"/>
  <c r="D81" i="1"/>
  <c r="B82" i="1"/>
  <c r="C82" i="1"/>
  <c r="D82" i="1"/>
  <c r="B83" i="1"/>
  <c r="C83" i="1"/>
  <c r="D83" i="1"/>
  <c r="B84" i="1"/>
  <c r="C84" i="1"/>
  <c r="D84" i="1"/>
  <c r="B85" i="1"/>
  <c r="C85" i="1"/>
  <c r="D85" i="1"/>
  <c r="B86" i="1"/>
  <c r="C86" i="1"/>
  <c r="D86" i="1"/>
  <c r="B87" i="1"/>
  <c r="C87" i="1"/>
  <c r="D87" i="1"/>
  <c r="B88" i="1"/>
  <c r="C88" i="1"/>
  <c r="D88" i="1"/>
  <c r="B89" i="1"/>
  <c r="C89" i="1"/>
  <c r="D89" i="1"/>
  <c r="B90" i="1"/>
  <c r="C90" i="1"/>
  <c r="D90" i="1"/>
  <c r="B91" i="1"/>
  <c r="C91" i="1"/>
  <c r="D91" i="1"/>
  <c r="B92" i="1"/>
  <c r="C92" i="1"/>
  <c r="D92" i="1"/>
  <c r="B93" i="1"/>
  <c r="C93" i="1"/>
  <c r="D93" i="1"/>
  <c r="B94" i="1"/>
  <c r="C94" i="1"/>
  <c r="D94" i="1"/>
  <c r="B95" i="1"/>
  <c r="C95" i="1"/>
  <c r="D95" i="1"/>
  <c r="B96" i="1"/>
  <c r="C96" i="1"/>
  <c r="D96" i="1"/>
  <c r="B97" i="1"/>
  <c r="F97" i="1" s="1"/>
  <c r="C97" i="1"/>
  <c r="D97" i="1"/>
  <c r="B98" i="1"/>
  <c r="C98" i="1"/>
  <c r="D98" i="1"/>
  <c r="B99" i="1"/>
  <c r="C99" i="1"/>
  <c r="D99" i="1"/>
  <c r="B100" i="1"/>
  <c r="C100" i="1"/>
  <c r="D100" i="1"/>
  <c r="B101" i="1"/>
  <c r="C101" i="1"/>
  <c r="D101" i="1"/>
  <c r="B102" i="1"/>
  <c r="C102" i="1"/>
  <c r="D102" i="1"/>
  <c r="B103" i="1"/>
  <c r="C103" i="1"/>
  <c r="D103" i="1"/>
  <c r="B104" i="1"/>
  <c r="C104" i="1"/>
  <c r="D104" i="1"/>
  <c r="B105" i="1"/>
  <c r="C105" i="1"/>
  <c r="D105" i="1"/>
  <c r="B106" i="1"/>
  <c r="C106" i="1"/>
  <c r="D106" i="1"/>
  <c r="B107" i="1"/>
  <c r="C107" i="1"/>
  <c r="D107" i="1"/>
  <c r="B108" i="1"/>
  <c r="C108" i="1"/>
  <c r="D108" i="1"/>
  <c r="B109" i="1"/>
  <c r="C109" i="1"/>
  <c r="D109" i="1"/>
  <c r="B110" i="1"/>
  <c r="C110" i="1"/>
  <c r="D110" i="1"/>
  <c r="B111" i="1"/>
  <c r="C111" i="1"/>
  <c r="D111" i="1"/>
  <c r="B112" i="1"/>
  <c r="C112" i="1"/>
  <c r="D112" i="1"/>
  <c r="B113" i="1"/>
  <c r="C113" i="1"/>
  <c r="D113" i="1"/>
  <c r="B114" i="1"/>
  <c r="C114" i="1"/>
  <c r="D114" i="1"/>
  <c r="B115" i="1"/>
  <c r="C115" i="1"/>
  <c r="D115" i="1"/>
  <c r="B116" i="1"/>
  <c r="C116" i="1"/>
  <c r="D116" i="1"/>
  <c r="B117" i="1"/>
  <c r="C117" i="1"/>
  <c r="D117" i="1"/>
  <c r="B118" i="1"/>
  <c r="C118" i="1"/>
  <c r="D118" i="1"/>
  <c r="B119" i="1"/>
  <c r="C119" i="1"/>
  <c r="D119" i="1"/>
  <c r="B120" i="1"/>
  <c r="C120" i="1"/>
  <c r="D120" i="1"/>
  <c r="B121" i="1"/>
  <c r="C121" i="1"/>
  <c r="D121" i="1"/>
  <c r="B122" i="1"/>
  <c r="C122" i="1"/>
  <c r="D122" i="1"/>
  <c r="B123" i="1"/>
  <c r="C123" i="1"/>
  <c r="D123" i="1"/>
  <c r="B124" i="1"/>
  <c r="C124" i="1"/>
  <c r="D124" i="1"/>
  <c r="B125" i="1"/>
  <c r="C125" i="1"/>
  <c r="D125" i="1"/>
  <c r="B126" i="1"/>
  <c r="C126" i="1"/>
  <c r="D126" i="1"/>
  <c r="B127" i="1"/>
  <c r="C127" i="1"/>
  <c r="D127" i="1"/>
  <c r="B128" i="1"/>
  <c r="C128" i="1"/>
  <c r="D128" i="1"/>
  <c r="B129" i="1"/>
  <c r="C129" i="1"/>
  <c r="D129" i="1"/>
  <c r="B130" i="1"/>
  <c r="C130" i="1"/>
  <c r="D130" i="1"/>
  <c r="B131" i="1"/>
  <c r="C131" i="1"/>
  <c r="D131" i="1"/>
  <c r="B132" i="1"/>
  <c r="C132" i="1"/>
  <c r="D132" i="1"/>
  <c r="B133" i="1"/>
  <c r="C133" i="1"/>
  <c r="D133" i="1"/>
  <c r="B134" i="1"/>
  <c r="C134" i="1"/>
  <c r="D134" i="1"/>
  <c r="B135" i="1"/>
  <c r="C135" i="1"/>
  <c r="D135" i="1"/>
  <c r="B136" i="1"/>
  <c r="C136" i="1"/>
  <c r="D136" i="1"/>
  <c r="B137" i="1"/>
  <c r="C137" i="1"/>
  <c r="D137" i="1"/>
  <c r="B138" i="1"/>
  <c r="C138" i="1"/>
  <c r="D138" i="1"/>
  <c r="B139" i="1"/>
  <c r="C139" i="1"/>
  <c r="D139" i="1"/>
  <c r="B140" i="1"/>
  <c r="C140" i="1"/>
  <c r="D140" i="1"/>
  <c r="B141" i="1"/>
  <c r="C141" i="1"/>
  <c r="D141" i="1"/>
  <c r="B142" i="1"/>
  <c r="C142" i="1"/>
  <c r="D142" i="1"/>
  <c r="B143" i="1"/>
  <c r="C143" i="1"/>
  <c r="D143" i="1"/>
  <c r="B144" i="1"/>
  <c r="C144" i="1"/>
  <c r="D144" i="1"/>
  <c r="B145" i="1"/>
  <c r="C145" i="1"/>
  <c r="D145" i="1"/>
  <c r="B146" i="1"/>
  <c r="C146" i="1"/>
  <c r="D146" i="1"/>
  <c r="B147" i="1"/>
  <c r="C147" i="1"/>
  <c r="D147" i="1"/>
  <c r="B148" i="1"/>
  <c r="C148" i="1"/>
  <c r="D148" i="1"/>
  <c r="B149" i="1"/>
  <c r="C149" i="1"/>
  <c r="D149" i="1"/>
  <c r="B150" i="1"/>
  <c r="C150" i="1"/>
  <c r="D150" i="1"/>
  <c r="B151" i="1"/>
  <c r="C151" i="1"/>
  <c r="D151" i="1"/>
  <c r="B152" i="1"/>
  <c r="C152" i="1"/>
  <c r="D152" i="1"/>
  <c r="B153" i="1"/>
  <c r="C153" i="1"/>
  <c r="D153" i="1"/>
  <c r="B154" i="1"/>
  <c r="C154" i="1"/>
  <c r="D154" i="1"/>
  <c r="B155" i="1"/>
  <c r="C155" i="1"/>
  <c r="D155" i="1"/>
  <c r="B156" i="1"/>
  <c r="C156" i="1"/>
  <c r="D156" i="1"/>
  <c r="B157" i="1"/>
  <c r="C157" i="1"/>
  <c r="D157" i="1"/>
  <c r="B158" i="1"/>
  <c r="C158" i="1"/>
  <c r="D158" i="1"/>
  <c r="B159" i="1"/>
  <c r="C159" i="1"/>
  <c r="D159" i="1"/>
  <c r="B160" i="1"/>
  <c r="F160" i="1" s="1"/>
  <c r="C160" i="1"/>
  <c r="D160" i="1"/>
  <c r="B161" i="1"/>
  <c r="C161" i="1"/>
  <c r="D161" i="1"/>
  <c r="B162" i="1"/>
  <c r="C162" i="1"/>
  <c r="D162" i="1"/>
  <c r="B163" i="1"/>
  <c r="C163" i="1"/>
  <c r="D163" i="1"/>
  <c r="B164" i="1"/>
  <c r="C164" i="1"/>
  <c r="D164" i="1"/>
  <c r="B165" i="1"/>
  <c r="C165" i="1"/>
  <c r="D165" i="1"/>
  <c r="B166" i="1"/>
  <c r="C166" i="1"/>
  <c r="D166" i="1"/>
  <c r="B167" i="1"/>
  <c r="C167" i="1"/>
  <c r="D167" i="1"/>
  <c r="B168" i="1"/>
  <c r="C168" i="1"/>
  <c r="D168" i="1"/>
  <c r="B169" i="1"/>
  <c r="C169" i="1"/>
  <c r="D169" i="1"/>
  <c r="B170" i="1"/>
  <c r="C170" i="1"/>
  <c r="D170" i="1"/>
  <c r="B171" i="1"/>
  <c r="C171" i="1"/>
  <c r="D171" i="1"/>
  <c r="B172" i="1"/>
  <c r="C172" i="1"/>
  <c r="D172" i="1"/>
  <c r="B173" i="1"/>
  <c r="C173" i="1"/>
  <c r="D173" i="1"/>
  <c r="B174" i="1"/>
  <c r="C174" i="1"/>
  <c r="D174" i="1"/>
  <c r="B175" i="1"/>
  <c r="C175" i="1"/>
  <c r="D175" i="1"/>
  <c r="B176" i="1"/>
  <c r="C176" i="1"/>
  <c r="D176" i="1"/>
  <c r="B177" i="1"/>
  <c r="C177" i="1"/>
  <c r="D177" i="1"/>
  <c r="B178" i="1"/>
  <c r="C178" i="1"/>
  <c r="D178" i="1"/>
  <c r="B179" i="1"/>
  <c r="C179" i="1"/>
  <c r="D179" i="1"/>
  <c r="B180" i="1"/>
  <c r="C180" i="1"/>
  <c r="D180" i="1"/>
  <c r="B181" i="1"/>
  <c r="C181" i="1"/>
  <c r="D181" i="1"/>
  <c r="B182" i="1"/>
  <c r="C182" i="1"/>
  <c r="D182" i="1"/>
  <c r="B183" i="1"/>
  <c r="C183" i="1"/>
  <c r="D183" i="1"/>
  <c r="B184" i="1"/>
  <c r="C184" i="1"/>
  <c r="D184" i="1"/>
  <c r="B185" i="1"/>
  <c r="C185" i="1"/>
  <c r="D185" i="1"/>
  <c r="B186" i="1"/>
  <c r="C186" i="1"/>
  <c r="D186" i="1"/>
  <c r="B187" i="1"/>
  <c r="C187" i="1"/>
  <c r="D187" i="1"/>
  <c r="B188" i="1"/>
  <c r="C188" i="1"/>
  <c r="D188" i="1"/>
  <c r="B189" i="1"/>
  <c r="C189" i="1"/>
  <c r="D189" i="1"/>
  <c r="H42" i="3"/>
  <c r="H48" i="3"/>
  <c r="H66" i="3"/>
  <c r="H82" i="3"/>
  <c r="H106" i="3"/>
  <c r="H112" i="3"/>
  <c r="H130" i="3"/>
  <c r="H146" i="3"/>
  <c r="H170" i="3"/>
  <c r="H176" i="3"/>
  <c r="H194" i="3"/>
  <c r="H210" i="3"/>
  <c r="H234" i="3"/>
  <c r="H240" i="3"/>
  <c r="H258" i="3"/>
  <c r="H274" i="3"/>
  <c r="H298" i="3"/>
  <c r="H304" i="3"/>
  <c r="H322" i="3"/>
  <c r="H338" i="3"/>
  <c r="H362" i="3"/>
  <c r="H368" i="3"/>
  <c r="H386" i="3"/>
  <c r="H402" i="3"/>
  <c r="H426" i="3"/>
  <c r="H432" i="3"/>
  <c r="H450" i="3"/>
  <c r="H466" i="3"/>
  <c r="H490" i="3"/>
  <c r="H496" i="3"/>
  <c r="H514" i="3"/>
  <c r="H530" i="3"/>
  <c r="H554" i="3"/>
  <c r="H560" i="3"/>
  <c r="H578" i="3"/>
  <c r="H594" i="3"/>
  <c r="H618" i="3"/>
  <c r="H624" i="3"/>
  <c r="H642" i="3"/>
  <c r="H658" i="3"/>
  <c r="H682" i="3"/>
  <c r="H683" i="3"/>
  <c r="H690" i="3"/>
  <c r="H691" i="3"/>
  <c r="H698" i="3"/>
  <c r="H699" i="3"/>
  <c r="H706" i="3"/>
  <c r="H707" i="3"/>
  <c r="H714" i="3"/>
  <c r="H715" i="3"/>
  <c r="H722" i="3"/>
  <c r="H723" i="3"/>
  <c r="H730" i="3"/>
  <c r="H731" i="3"/>
  <c r="H738" i="3"/>
  <c r="H739" i="3"/>
  <c r="H746" i="3"/>
  <c r="H747" i="3"/>
  <c r="H754" i="3"/>
  <c r="H755" i="3"/>
  <c r="H762" i="3"/>
  <c r="H763" i="3"/>
  <c r="H770" i="3"/>
  <c r="H771" i="3"/>
  <c r="H778" i="3"/>
  <c r="H779" i="3"/>
  <c r="H786" i="3"/>
  <c r="H787" i="3"/>
  <c r="H794" i="3"/>
  <c r="H795" i="3"/>
  <c r="H802" i="3"/>
  <c r="H803" i="3"/>
  <c r="H810" i="3"/>
  <c r="H811" i="3"/>
  <c r="H818" i="3"/>
  <c r="H819" i="3"/>
  <c r="H826" i="3"/>
  <c r="H827" i="3"/>
  <c r="H834" i="3"/>
  <c r="H835" i="3"/>
  <c r="H842" i="3"/>
  <c r="H843" i="3"/>
  <c r="H850" i="3"/>
  <c r="H851" i="3"/>
  <c r="H858" i="3"/>
  <c r="H859" i="3"/>
  <c r="H866" i="3"/>
  <c r="H867" i="3"/>
  <c r="H874" i="3"/>
  <c r="H875" i="3"/>
  <c r="H882" i="3"/>
  <c r="H883" i="3"/>
  <c r="H890" i="3"/>
  <c r="H891" i="3"/>
  <c r="H898" i="3"/>
  <c r="H899" i="3"/>
  <c r="H906" i="3"/>
  <c r="H907" i="3"/>
  <c r="H914" i="3"/>
  <c r="H915" i="3"/>
  <c r="H922" i="3"/>
  <c r="H923" i="3"/>
  <c r="H930" i="3"/>
  <c r="H931" i="3"/>
  <c r="H938" i="3"/>
  <c r="H939" i="3"/>
  <c r="H946" i="3"/>
  <c r="H947" i="3"/>
  <c r="H954" i="3"/>
  <c r="H955" i="3"/>
  <c r="H962" i="3"/>
  <c r="H963" i="3"/>
  <c r="H970" i="3"/>
  <c r="H971" i="3"/>
  <c r="H978" i="3"/>
  <c r="H979" i="3"/>
  <c r="H986" i="3"/>
  <c r="H987" i="3"/>
  <c r="H994" i="3"/>
  <c r="H995" i="3"/>
  <c r="H1002" i="3"/>
  <c r="H1003" i="3"/>
  <c r="H1010" i="3"/>
  <c r="H2" i="3"/>
  <c r="H181" i="4"/>
  <c r="H182" i="4"/>
  <c r="H183" i="4"/>
  <c r="H185" i="4"/>
  <c r="G3" i="3"/>
  <c r="H3" i="3" s="1"/>
  <c r="G4" i="3"/>
  <c r="H4" i="3" s="1"/>
  <c r="G5" i="3"/>
  <c r="H5" i="3" s="1"/>
  <c r="G6" i="3"/>
  <c r="H6" i="3" s="1"/>
  <c r="G7" i="3"/>
  <c r="H7" i="3" s="1"/>
  <c r="G8" i="3"/>
  <c r="H8" i="3" s="1"/>
  <c r="G9" i="3"/>
  <c r="H9" i="3" s="1"/>
  <c r="G10" i="3"/>
  <c r="H10" i="3" s="1"/>
  <c r="G11" i="3"/>
  <c r="H11" i="3" s="1"/>
  <c r="G12" i="3"/>
  <c r="H12" i="3" s="1"/>
  <c r="G13" i="3"/>
  <c r="H13" i="3" s="1"/>
  <c r="G14" i="3"/>
  <c r="H14" i="3" s="1"/>
  <c r="G15" i="3"/>
  <c r="H15" i="3" s="1"/>
  <c r="G16" i="3"/>
  <c r="H16" i="3" s="1"/>
  <c r="G17" i="3"/>
  <c r="H17" i="3" s="1"/>
  <c r="G18" i="3"/>
  <c r="H18" i="3" s="1"/>
  <c r="G19" i="3"/>
  <c r="H19" i="3" s="1"/>
  <c r="G20" i="3"/>
  <c r="H20" i="3" s="1"/>
  <c r="G21" i="3"/>
  <c r="H21" i="3" s="1"/>
  <c r="G22" i="3"/>
  <c r="H22" i="3" s="1"/>
  <c r="G23" i="3"/>
  <c r="H23" i="3" s="1"/>
  <c r="G24" i="3"/>
  <c r="H24" i="3" s="1"/>
  <c r="G25" i="3"/>
  <c r="H25" i="3" s="1"/>
  <c r="G26" i="3"/>
  <c r="H26" i="3" s="1"/>
  <c r="G27" i="3"/>
  <c r="H27" i="3" s="1"/>
  <c r="G28" i="3"/>
  <c r="H28" i="3" s="1"/>
  <c r="G29" i="3"/>
  <c r="H29" i="3" s="1"/>
  <c r="G30" i="3"/>
  <c r="H30" i="3" s="1"/>
  <c r="G31" i="3"/>
  <c r="H31" i="3" s="1"/>
  <c r="G32" i="3"/>
  <c r="H32" i="3" s="1"/>
  <c r="G33" i="3"/>
  <c r="H33" i="3" s="1"/>
  <c r="G34" i="3"/>
  <c r="H34" i="3" s="1"/>
  <c r="G35" i="3"/>
  <c r="H35" i="3" s="1"/>
  <c r="G36" i="3"/>
  <c r="H36" i="3" s="1"/>
  <c r="G37" i="3"/>
  <c r="H37" i="3" s="1"/>
  <c r="G38" i="3"/>
  <c r="H38" i="3" s="1"/>
  <c r="G39" i="3"/>
  <c r="H39" i="3" s="1"/>
  <c r="G40" i="3"/>
  <c r="H40" i="3" s="1"/>
  <c r="G41" i="3"/>
  <c r="H41" i="3" s="1"/>
  <c r="G42" i="3"/>
  <c r="G43" i="3"/>
  <c r="H43" i="3" s="1"/>
  <c r="G44" i="3"/>
  <c r="H44" i="3" s="1"/>
  <c r="G45" i="3"/>
  <c r="H45" i="3" s="1"/>
  <c r="G46" i="3"/>
  <c r="H46" i="3" s="1"/>
  <c r="G47" i="3"/>
  <c r="H47" i="3" s="1"/>
  <c r="G48" i="3"/>
  <c r="G49" i="3"/>
  <c r="H49" i="3" s="1"/>
  <c r="G50" i="3"/>
  <c r="H50" i="3" s="1"/>
  <c r="G51" i="3"/>
  <c r="H51" i="3" s="1"/>
  <c r="G52" i="3"/>
  <c r="H52" i="3" s="1"/>
  <c r="G53" i="3"/>
  <c r="H53" i="3" s="1"/>
  <c r="G54" i="3"/>
  <c r="H54" i="3" s="1"/>
  <c r="G55" i="3"/>
  <c r="H55" i="3" s="1"/>
  <c r="G56" i="3"/>
  <c r="H56" i="3" s="1"/>
  <c r="G57" i="3"/>
  <c r="H57" i="3" s="1"/>
  <c r="G58" i="3"/>
  <c r="H58" i="3" s="1"/>
  <c r="G59" i="3"/>
  <c r="H59" i="3" s="1"/>
  <c r="G60" i="3"/>
  <c r="H60" i="3" s="1"/>
  <c r="G61" i="3"/>
  <c r="H61" i="3" s="1"/>
  <c r="G62" i="3"/>
  <c r="H62" i="3" s="1"/>
  <c r="G63" i="3"/>
  <c r="H63" i="3" s="1"/>
  <c r="G64" i="3"/>
  <c r="H64" i="3" s="1"/>
  <c r="G65" i="3"/>
  <c r="H65" i="3" s="1"/>
  <c r="G66" i="3"/>
  <c r="G67" i="3"/>
  <c r="H67" i="3" s="1"/>
  <c r="G68" i="3"/>
  <c r="H68" i="3" s="1"/>
  <c r="G69" i="3"/>
  <c r="H69" i="3" s="1"/>
  <c r="G70" i="3"/>
  <c r="H70" i="3" s="1"/>
  <c r="G71" i="3"/>
  <c r="H71" i="3" s="1"/>
  <c r="G72" i="3"/>
  <c r="H72" i="3" s="1"/>
  <c r="G73" i="3"/>
  <c r="H73" i="3" s="1"/>
  <c r="G74" i="3"/>
  <c r="H74" i="3" s="1"/>
  <c r="G75" i="3"/>
  <c r="H75" i="3" s="1"/>
  <c r="G76" i="3"/>
  <c r="H76" i="3" s="1"/>
  <c r="G77" i="3"/>
  <c r="H77" i="3" s="1"/>
  <c r="G78" i="3"/>
  <c r="H78" i="3" s="1"/>
  <c r="G79" i="3"/>
  <c r="H79" i="3" s="1"/>
  <c r="G80" i="3"/>
  <c r="H80" i="3" s="1"/>
  <c r="G81" i="3"/>
  <c r="H81" i="3" s="1"/>
  <c r="G82" i="3"/>
  <c r="G83" i="3"/>
  <c r="H83" i="3" s="1"/>
  <c r="G84" i="3"/>
  <c r="H84" i="3" s="1"/>
  <c r="G85" i="3"/>
  <c r="H85" i="3" s="1"/>
  <c r="G86" i="3"/>
  <c r="H86" i="3" s="1"/>
  <c r="G87" i="3"/>
  <c r="H87" i="3" s="1"/>
  <c r="G88" i="3"/>
  <c r="H88" i="3" s="1"/>
  <c r="G89" i="3"/>
  <c r="H89" i="3" s="1"/>
  <c r="G90" i="3"/>
  <c r="H90" i="3" s="1"/>
  <c r="G91" i="3"/>
  <c r="H91" i="3" s="1"/>
  <c r="G92" i="3"/>
  <c r="H92" i="3" s="1"/>
  <c r="G93" i="3"/>
  <c r="H93" i="3" s="1"/>
  <c r="G94" i="3"/>
  <c r="H94" i="3" s="1"/>
  <c r="G95" i="3"/>
  <c r="H95" i="3" s="1"/>
  <c r="G96" i="3"/>
  <c r="H96" i="3" s="1"/>
  <c r="G97" i="3"/>
  <c r="H97" i="3" s="1"/>
  <c r="G98" i="3"/>
  <c r="H98" i="3" s="1"/>
  <c r="G99" i="3"/>
  <c r="H99" i="3" s="1"/>
  <c r="G100" i="3"/>
  <c r="H100" i="3" s="1"/>
  <c r="G101" i="3"/>
  <c r="H101" i="3" s="1"/>
  <c r="G102" i="3"/>
  <c r="H102" i="3" s="1"/>
  <c r="G103" i="3"/>
  <c r="H103" i="3" s="1"/>
  <c r="G104" i="3"/>
  <c r="H104" i="3" s="1"/>
  <c r="G105" i="3"/>
  <c r="H105" i="3" s="1"/>
  <c r="G106" i="3"/>
  <c r="G107" i="3"/>
  <c r="H107" i="3" s="1"/>
  <c r="G108" i="3"/>
  <c r="H108" i="3" s="1"/>
  <c r="G109" i="3"/>
  <c r="H109" i="3" s="1"/>
  <c r="G110" i="3"/>
  <c r="H110" i="3" s="1"/>
  <c r="G111" i="3"/>
  <c r="H111" i="3" s="1"/>
  <c r="G112" i="3"/>
  <c r="G113" i="3"/>
  <c r="H113" i="3" s="1"/>
  <c r="G114" i="3"/>
  <c r="H114" i="3" s="1"/>
  <c r="G115" i="3"/>
  <c r="H115" i="3" s="1"/>
  <c r="G116" i="3"/>
  <c r="H116" i="3" s="1"/>
  <c r="G117" i="3"/>
  <c r="H117" i="3" s="1"/>
  <c r="G118" i="3"/>
  <c r="H118" i="3" s="1"/>
  <c r="G119" i="3"/>
  <c r="H119" i="3" s="1"/>
  <c r="G120" i="3"/>
  <c r="H120" i="3" s="1"/>
  <c r="G121" i="3"/>
  <c r="H121" i="3" s="1"/>
  <c r="G122" i="3"/>
  <c r="H122" i="3" s="1"/>
  <c r="G123" i="3"/>
  <c r="H123" i="3" s="1"/>
  <c r="G124" i="3"/>
  <c r="H124" i="3" s="1"/>
  <c r="G125" i="3"/>
  <c r="H125" i="3" s="1"/>
  <c r="G126" i="3"/>
  <c r="H126" i="3" s="1"/>
  <c r="G127" i="3"/>
  <c r="H127" i="3" s="1"/>
  <c r="G128" i="3"/>
  <c r="H128" i="3" s="1"/>
  <c r="G129" i="3"/>
  <c r="H129" i="3" s="1"/>
  <c r="G130" i="3"/>
  <c r="G131" i="3"/>
  <c r="H131" i="3" s="1"/>
  <c r="G132" i="3"/>
  <c r="H132" i="3" s="1"/>
  <c r="G133" i="3"/>
  <c r="H133" i="3" s="1"/>
  <c r="G134" i="3"/>
  <c r="H134" i="3" s="1"/>
  <c r="G135" i="3"/>
  <c r="H135" i="3" s="1"/>
  <c r="G136" i="3"/>
  <c r="H136" i="3" s="1"/>
  <c r="G137" i="3"/>
  <c r="H137" i="3" s="1"/>
  <c r="G138" i="3"/>
  <c r="H138" i="3" s="1"/>
  <c r="G139" i="3"/>
  <c r="H139" i="3" s="1"/>
  <c r="G140" i="3"/>
  <c r="H140" i="3" s="1"/>
  <c r="G141" i="3"/>
  <c r="H141" i="3" s="1"/>
  <c r="G142" i="3"/>
  <c r="H142" i="3" s="1"/>
  <c r="G143" i="3"/>
  <c r="H143" i="3" s="1"/>
  <c r="G144" i="3"/>
  <c r="H144" i="3" s="1"/>
  <c r="G145" i="3"/>
  <c r="H145" i="3" s="1"/>
  <c r="G146" i="3"/>
  <c r="G147" i="3"/>
  <c r="H147" i="3" s="1"/>
  <c r="G148" i="3"/>
  <c r="H148" i="3" s="1"/>
  <c r="G149" i="3"/>
  <c r="H149" i="3" s="1"/>
  <c r="G150" i="3"/>
  <c r="H150" i="3" s="1"/>
  <c r="G151" i="3"/>
  <c r="H151" i="3" s="1"/>
  <c r="G152" i="3"/>
  <c r="H152" i="3" s="1"/>
  <c r="G153" i="3"/>
  <c r="H153" i="3" s="1"/>
  <c r="G154" i="3"/>
  <c r="H154" i="3" s="1"/>
  <c r="G155" i="3"/>
  <c r="H155" i="3" s="1"/>
  <c r="G156" i="3"/>
  <c r="H156" i="3" s="1"/>
  <c r="G157" i="3"/>
  <c r="H157" i="3" s="1"/>
  <c r="G158" i="3"/>
  <c r="H158" i="3" s="1"/>
  <c r="G159" i="3"/>
  <c r="H159" i="3" s="1"/>
  <c r="G160" i="3"/>
  <c r="H160" i="3" s="1"/>
  <c r="G161" i="3"/>
  <c r="H161" i="3" s="1"/>
  <c r="G162" i="3"/>
  <c r="H162" i="3" s="1"/>
  <c r="G163" i="3"/>
  <c r="H163" i="3" s="1"/>
  <c r="G164" i="3"/>
  <c r="H164" i="3" s="1"/>
  <c r="G165" i="3"/>
  <c r="H165" i="3" s="1"/>
  <c r="G166" i="3"/>
  <c r="H166" i="3" s="1"/>
  <c r="G167" i="3"/>
  <c r="H167" i="3" s="1"/>
  <c r="G168" i="3"/>
  <c r="H168" i="3" s="1"/>
  <c r="G169" i="3"/>
  <c r="H169" i="3" s="1"/>
  <c r="G170" i="3"/>
  <c r="G171" i="3"/>
  <c r="H171" i="3" s="1"/>
  <c r="G172" i="3"/>
  <c r="H172" i="3" s="1"/>
  <c r="G173" i="3"/>
  <c r="H173" i="3" s="1"/>
  <c r="G174" i="3"/>
  <c r="H174" i="3" s="1"/>
  <c r="G175" i="3"/>
  <c r="H175" i="3" s="1"/>
  <c r="G176" i="3"/>
  <c r="G177" i="3"/>
  <c r="H177" i="3" s="1"/>
  <c r="G178" i="3"/>
  <c r="H178" i="3" s="1"/>
  <c r="G179" i="3"/>
  <c r="H179" i="3" s="1"/>
  <c r="G180" i="3"/>
  <c r="H180" i="3" s="1"/>
  <c r="G181" i="3"/>
  <c r="H181" i="3" s="1"/>
  <c r="G182" i="3"/>
  <c r="H182" i="3" s="1"/>
  <c r="G183" i="3"/>
  <c r="H183" i="3" s="1"/>
  <c r="G184" i="3"/>
  <c r="H184" i="3" s="1"/>
  <c r="G185" i="3"/>
  <c r="H185" i="3" s="1"/>
  <c r="G186" i="3"/>
  <c r="H186" i="3" s="1"/>
  <c r="G187" i="3"/>
  <c r="H187" i="3" s="1"/>
  <c r="G188" i="3"/>
  <c r="H188" i="3" s="1"/>
  <c r="G189" i="3"/>
  <c r="H189" i="3" s="1"/>
  <c r="G190" i="3"/>
  <c r="H190" i="3" s="1"/>
  <c r="G191" i="3"/>
  <c r="H191" i="3" s="1"/>
  <c r="G192" i="3"/>
  <c r="H192" i="3" s="1"/>
  <c r="G193" i="3"/>
  <c r="H193" i="3" s="1"/>
  <c r="G194" i="3"/>
  <c r="G195" i="3"/>
  <c r="H195" i="3" s="1"/>
  <c r="G196" i="3"/>
  <c r="H196" i="3" s="1"/>
  <c r="G197" i="3"/>
  <c r="H197" i="3" s="1"/>
  <c r="G198" i="3"/>
  <c r="H198" i="3" s="1"/>
  <c r="G199" i="3"/>
  <c r="H199" i="3" s="1"/>
  <c r="G200" i="3"/>
  <c r="H200" i="3" s="1"/>
  <c r="G201" i="3"/>
  <c r="H201" i="3" s="1"/>
  <c r="G202" i="3"/>
  <c r="H202" i="3" s="1"/>
  <c r="G203" i="3"/>
  <c r="H203" i="3" s="1"/>
  <c r="G204" i="3"/>
  <c r="H204" i="3" s="1"/>
  <c r="G205" i="3"/>
  <c r="H205" i="3" s="1"/>
  <c r="G206" i="3"/>
  <c r="H206" i="3" s="1"/>
  <c r="G207" i="3"/>
  <c r="H207" i="3" s="1"/>
  <c r="G208" i="3"/>
  <c r="H208" i="3" s="1"/>
  <c r="G209" i="3"/>
  <c r="H209" i="3" s="1"/>
  <c r="G210" i="3"/>
  <c r="G211" i="3"/>
  <c r="H211" i="3" s="1"/>
  <c r="G212" i="3"/>
  <c r="H212" i="3" s="1"/>
  <c r="G213" i="3"/>
  <c r="H213" i="3" s="1"/>
  <c r="G214" i="3"/>
  <c r="H214" i="3" s="1"/>
  <c r="G215" i="3"/>
  <c r="H215" i="3" s="1"/>
  <c r="G216" i="3"/>
  <c r="H216" i="3" s="1"/>
  <c r="G217" i="3"/>
  <c r="H217" i="3" s="1"/>
  <c r="G218" i="3"/>
  <c r="H218" i="3" s="1"/>
  <c r="G219" i="3"/>
  <c r="H219" i="3" s="1"/>
  <c r="G220" i="3"/>
  <c r="H220" i="3" s="1"/>
  <c r="G221" i="3"/>
  <c r="H221" i="3" s="1"/>
  <c r="G222" i="3"/>
  <c r="H222" i="3" s="1"/>
  <c r="G223" i="3"/>
  <c r="H223" i="3" s="1"/>
  <c r="G224" i="3"/>
  <c r="H224" i="3" s="1"/>
  <c r="G225" i="3"/>
  <c r="H225" i="3" s="1"/>
  <c r="G226" i="3"/>
  <c r="H226" i="3" s="1"/>
  <c r="G227" i="3"/>
  <c r="H227" i="3" s="1"/>
  <c r="G228" i="3"/>
  <c r="H228" i="3" s="1"/>
  <c r="G229" i="3"/>
  <c r="H229" i="3" s="1"/>
  <c r="G230" i="3"/>
  <c r="H230" i="3" s="1"/>
  <c r="G231" i="3"/>
  <c r="H231" i="3" s="1"/>
  <c r="G232" i="3"/>
  <c r="H232" i="3" s="1"/>
  <c r="G233" i="3"/>
  <c r="H233" i="3" s="1"/>
  <c r="G234" i="3"/>
  <c r="G235" i="3"/>
  <c r="H235" i="3" s="1"/>
  <c r="G236" i="3"/>
  <c r="H236" i="3" s="1"/>
  <c r="G237" i="3"/>
  <c r="H237" i="3" s="1"/>
  <c r="G238" i="3"/>
  <c r="H238" i="3" s="1"/>
  <c r="G239" i="3"/>
  <c r="H239" i="3" s="1"/>
  <c r="G240" i="3"/>
  <c r="G241" i="3"/>
  <c r="H241" i="3" s="1"/>
  <c r="G242" i="3"/>
  <c r="H242" i="3" s="1"/>
  <c r="G243" i="3"/>
  <c r="H243" i="3" s="1"/>
  <c r="G244" i="3"/>
  <c r="H244" i="3" s="1"/>
  <c r="G245" i="3"/>
  <c r="H245" i="3" s="1"/>
  <c r="G246" i="3"/>
  <c r="H246" i="3" s="1"/>
  <c r="G247" i="3"/>
  <c r="H247" i="3" s="1"/>
  <c r="G248" i="3"/>
  <c r="H248" i="3" s="1"/>
  <c r="G249" i="3"/>
  <c r="H249" i="3" s="1"/>
  <c r="G250" i="3"/>
  <c r="H250" i="3" s="1"/>
  <c r="G251" i="3"/>
  <c r="H251" i="3" s="1"/>
  <c r="G252" i="3"/>
  <c r="H252" i="3" s="1"/>
  <c r="G253" i="3"/>
  <c r="H253" i="3" s="1"/>
  <c r="G254" i="3"/>
  <c r="H254" i="3" s="1"/>
  <c r="G255" i="3"/>
  <c r="H255" i="3" s="1"/>
  <c r="G256" i="3"/>
  <c r="H256" i="3" s="1"/>
  <c r="G257" i="3"/>
  <c r="H257" i="3" s="1"/>
  <c r="G258" i="3"/>
  <c r="G259" i="3"/>
  <c r="H259" i="3" s="1"/>
  <c r="G260" i="3"/>
  <c r="H260" i="3" s="1"/>
  <c r="G261" i="3"/>
  <c r="H261" i="3" s="1"/>
  <c r="G262" i="3"/>
  <c r="H262" i="3" s="1"/>
  <c r="G263" i="3"/>
  <c r="H263" i="3" s="1"/>
  <c r="G264" i="3"/>
  <c r="H264" i="3" s="1"/>
  <c r="G265" i="3"/>
  <c r="H265" i="3" s="1"/>
  <c r="G266" i="3"/>
  <c r="H266" i="3" s="1"/>
  <c r="G267" i="3"/>
  <c r="H267" i="3" s="1"/>
  <c r="G268" i="3"/>
  <c r="H268" i="3" s="1"/>
  <c r="G269" i="3"/>
  <c r="H269" i="3" s="1"/>
  <c r="G270" i="3"/>
  <c r="H270" i="3" s="1"/>
  <c r="G271" i="3"/>
  <c r="H271" i="3" s="1"/>
  <c r="G272" i="3"/>
  <c r="H272" i="3" s="1"/>
  <c r="G273" i="3"/>
  <c r="H273" i="3" s="1"/>
  <c r="G274" i="3"/>
  <c r="G275" i="3"/>
  <c r="H275" i="3" s="1"/>
  <c r="G276" i="3"/>
  <c r="H276" i="3" s="1"/>
  <c r="G277" i="3"/>
  <c r="H277" i="3" s="1"/>
  <c r="G278" i="3"/>
  <c r="H278" i="3" s="1"/>
  <c r="G279" i="3"/>
  <c r="H279" i="3" s="1"/>
  <c r="G280" i="3"/>
  <c r="H280" i="3" s="1"/>
  <c r="G281" i="3"/>
  <c r="H281" i="3" s="1"/>
  <c r="G282" i="3"/>
  <c r="H282" i="3" s="1"/>
  <c r="G283" i="3"/>
  <c r="H283" i="3" s="1"/>
  <c r="G284" i="3"/>
  <c r="H284" i="3" s="1"/>
  <c r="G285" i="3"/>
  <c r="H285" i="3" s="1"/>
  <c r="G286" i="3"/>
  <c r="H286" i="3" s="1"/>
  <c r="G287" i="3"/>
  <c r="H287" i="3" s="1"/>
  <c r="G288" i="3"/>
  <c r="H288" i="3" s="1"/>
  <c r="G289" i="3"/>
  <c r="H289" i="3" s="1"/>
  <c r="G290" i="3"/>
  <c r="H290" i="3" s="1"/>
  <c r="G291" i="3"/>
  <c r="H291" i="3" s="1"/>
  <c r="G292" i="3"/>
  <c r="H292" i="3" s="1"/>
  <c r="G293" i="3"/>
  <c r="H293" i="3" s="1"/>
  <c r="G294" i="3"/>
  <c r="H294" i="3" s="1"/>
  <c r="G295" i="3"/>
  <c r="H295" i="3" s="1"/>
  <c r="G296" i="3"/>
  <c r="H296" i="3" s="1"/>
  <c r="G297" i="3"/>
  <c r="H297" i="3" s="1"/>
  <c r="G298" i="3"/>
  <c r="G299" i="3"/>
  <c r="H299" i="3" s="1"/>
  <c r="G300" i="3"/>
  <c r="H300" i="3" s="1"/>
  <c r="G301" i="3"/>
  <c r="H301" i="3" s="1"/>
  <c r="G302" i="3"/>
  <c r="H302" i="3" s="1"/>
  <c r="G303" i="3"/>
  <c r="H303" i="3" s="1"/>
  <c r="G304" i="3"/>
  <c r="G305" i="3"/>
  <c r="H305" i="3" s="1"/>
  <c r="G306" i="3"/>
  <c r="H306" i="3" s="1"/>
  <c r="G307" i="3"/>
  <c r="H307" i="3" s="1"/>
  <c r="G308" i="3"/>
  <c r="H308" i="3" s="1"/>
  <c r="G309" i="3"/>
  <c r="H309" i="3" s="1"/>
  <c r="G310" i="3"/>
  <c r="H310" i="3" s="1"/>
  <c r="G311" i="3"/>
  <c r="H311" i="3" s="1"/>
  <c r="G312" i="3"/>
  <c r="H312" i="3" s="1"/>
  <c r="G313" i="3"/>
  <c r="H313" i="3" s="1"/>
  <c r="G314" i="3"/>
  <c r="H314" i="3" s="1"/>
  <c r="G315" i="3"/>
  <c r="H315" i="3" s="1"/>
  <c r="G316" i="3"/>
  <c r="H316" i="3" s="1"/>
  <c r="G317" i="3"/>
  <c r="H317" i="3" s="1"/>
  <c r="G318" i="3"/>
  <c r="H318" i="3" s="1"/>
  <c r="G319" i="3"/>
  <c r="H319" i="3" s="1"/>
  <c r="G320" i="3"/>
  <c r="H320" i="3" s="1"/>
  <c r="G321" i="3"/>
  <c r="H321" i="3" s="1"/>
  <c r="G322" i="3"/>
  <c r="G323" i="3"/>
  <c r="H323" i="3" s="1"/>
  <c r="G324" i="3"/>
  <c r="H324" i="3" s="1"/>
  <c r="G325" i="3"/>
  <c r="H325" i="3" s="1"/>
  <c r="G326" i="3"/>
  <c r="H326" i="3" s="1"/>
  <c r="G327" i="3"/>
  <c r="H327" i="3" s="1"/>
  <c r="G328" i="3"/>
  <c r="H328" i="3" s="1"/>
  <c r="G329" i="3"/>
  <c r="H329" i="3" s="1"/>
  <c r="G330" i="3"/>
  <c r="H330" i="3" s="1"/>
  <c r="G331" i="3"/>
  <c r="H331" i="3" s="1"/>
  <c r="G332" i="3"/>
  <c r="H332" i="3" s="1"/>
  <c r="G333" i="3"/>
  <c r="H333" i="3" s="1"/>
  <c r="G334" i="3"/>
  <c r="H334" i="3" s="1"/>
  <c r="G335" i="3"/>
  <c r="H335" i="3" s="1"/>
  <c r="G336" i="3"/>
  <c r="H336" i="3" s="1"/>
  <c r="G337" i="3"/>
  <c r="H337" i="3" s="1"/>
  <c r="G338" i="3"/>
  <c r="G339" i="3"/>
  <c r="H339" i="3" s="1"/>
  <c r="G340" i="3"/>
  <c r="H340" i="3" s="1"/>
  <c r="G341" i="3"/>
  <c r="H341" i="3" s="1"/>
  <c r="G342" i="3"/>
  <c r="H342" i="3" s="1"/>
  <c r="G343" i="3"/>
  <c r="H343" i="3" s="1"/>
  <c r="G344" i="3"/>
  <c r="H344" i="3" s="1"/>
  <c r="G345" i="3"/>
  <c r="H345" i="3" s="1"/>
  <c r="G346" i="3"/>
  <c r="H346" i="3" s="1"/>
  <c r="G347" i="3"/>
  <c r="H347" i="3" s="1"/>
  <c r="G348" i="3"/>
  <c r="H348" i="3" s="1"/>
  <c r="G349" i="3"/>
  <c r="H349" i="3" s="1"/>
  <c r="G350" i="3"/>
  <c r="H350" i="3" s="1"/>
  <c r="G351" i="3"/>
  <c r="H351" i="3" s="1"/>
  <c r="G352" i="3"/>
  <c r="H352" i="3" s="1"/>
  <c r="G353" i="3"/>
  <c r="H353" i="3" s="1"/>
  <c r="G354" i="3"/>
  <c r="H354" i="3" s="1"/>
  <c r="G355" i="3"/>
  <c r="H355" i="3" s="1"/>
  <c r="G356" i="3"/>
  <c r="H356" i="3" s="1"/>
  <c r="G357" i="3"/>
  <c r="H357" i="3" s="1"/>
  <c r="G358" i="3"/>
  <c r="H358" i="3" s="1"/>
  <c r="G359" i="3"/>
  <c r="H359" i="3" s="1"/>
  <c r="G360" i="3"/>
  <c r="H360" i="3" s="1"/>
  <c r="G361" i="3"/>
  <c r="H361" i="3" s="1"/>
  <c r="G362" i="3"/>
  <c r="G363" i="3"/>
  <c r="H363" i="3" s="1"/>
  <c r="G364" i="3"/>
  <c r="H364" i="3" s="1"/>
  <c r="G365" i="3"/>
  <c r="H365" i="3" s="1"/>
  <c r="G366" i="3"/>
  <c r="H366" i="3" s="1"/>
  <c r="G367" i="3"/>
  <c r="H367" i="3" s="1"/>
  <c r="G368" i="3"/>
  <c r="G369" i="3"/>
  <c r="H369" i="3" s="1"/>
  <c r="G370" i="3"/>
  <c r="H370" i="3" s="1"/>
  <c r="G371" i="3"/>
  <c r="H371" i="3" s="1"/>
  <c r="G372" i="3"/>
  <c r="H372" i="3" s="1"/>
  <c r="G373" i="3"/>
  <c r="H373" i="3" s="1"/>
  <c r="G374" i="3"/>
  <c r="H374" i="3" s="1"/>
  <c r="G375" i="3"/>
  <c r="H375" i="3" s="1"/>
  <c r="G376" i="3"/>
  <c r="H376" i="3" s="1"/>
  <c r="G377" i="3"/>
  <c r="H377" i="3" s="1"/>
  <c r="G378" i="3"/>
  <c r="H378" i="3" s="1"/>
  <c r="G379" i="3"/>
  <c r="H379" i="3" s="1"/>
  <c r="G380" i="3"/>
  <c r="H380" i="3" s="1"/>
  <c r="G381" i="3"/>
  <c r="H381" i="3" s="1"/>
  <c r="G382" i="3"/>
  <c r="H382" i="3" s="1"/>
  <c r="G383" i="3"/>
  <c r="H383" i="3" s="1"/>
  <c r="G384" i="3"/>
  <c r="H384" i="3" s="1"/>
  <c r="G385" i="3"/>
  <c r="H385" i="3" s="1"/>
  <c r="G386" i="3"/>
  <c r="G387" i="3"/>
  <c r="H387" i="3" s="1"/>
  <c r="G388" i="3"/>
  <c r="H388" i="3" s="1"/>
  <c r="G389" i="3"/>
  <c r="H389" i="3" s="1"/>
  <c r="G390" i="3"/>
  <c r="H390" i="3" s="1"/>
  <c r="G391" i="3"/>
  <c r="H391" i="3" s="1"/>
  <c r="G392" i="3"/>
  <c r="H392" i="3" s="1"/>
  <c r="G393" i="3"/>
  <c r="H393" i="3" s="1"/>
  <c r="G394" i="3"/>
  <c r="H394" i="3" s="1"/>
  <c r="G395" i="3"/>
  <c r="H395" i="3" s="1"/>
  <c r="G396" i="3"/>
  <c r="H396" i="3" s="1"/>
  <c r="G397" i="3"/>
  <c r="H397" i="3" s="1"/>
  <c r="G398" i="3"/>
  <c r="H398" i="3" s="1"/>
  <c r="G399" i="3"/>
  <c r="H399" i="3" s="1"/>
  <c r="G400" i="3"/>
  <c r="H400" i="3" s="1"/>
  <c r="G401" i="3"/>
  <c r="H401" i="3" s="1"/>
  <c r="G402" i="3"/>
  <c r="G403" i="3"/>
  <c r="H403" i="3" s="1"/>
  <c r="G404" i="3"/>
  <c r="H404" i="3" s="1"/>
  <c r="G405" i="3"/>
  <c r="H405" i="3" s="1"/>
  <c r="G406" i="3"/>
  <c r="H406" i="3" s="1"/>
  <c r="G407" i="3"/>
  <c r="H407" i="3" s="1"/>
  <c r="G408" i="3"/>
  <c r="H408" i="3" s="1"/>
  <c r="G409" i="3"/>
  <c r="H409" i="3" s="1"/>
  <c r="G410" i="3"/>
  <c r="H410" i="3" s="1"/>
  <c r="G411" i="3"/>
  <c r="H411" i="3" s="1"/>
  <c r="G412" i="3"/>
  <c r="H412" i="3" s="1"/>
  <c r="G413" i="3"/>
  <c r="H413" i="3" s="1"/>
  <c r="G414" i="3"/>
  <c r="H414" i="3" s="1"/>
  <c r="G415" i="3"/>
  <c r="H415" i="3" s="1"/>
  <c r="G416" i="3"/>
  <c r="H416" i="3" s="1"/>
  <c r="G417" i="3"/>
  <c r="H417" i="3" s="1"/>
  <c r="G418" i="3"/>
  <c r="H418" i="3" s="1"/>
  <c r="G419" i="3"/>
  <c r="H419" i="3" s="1"/>
  <c r="G420" i="3"/>
  <c r="H420" i="3" s="1"/>
  <c r="G421" i="3"/>
  <c r="H421" i="3" s="1"/>
  <c r="G422" i="3"/>
  <c r="H422" i="3" s="1"/>
  <c r="G423" i="3"/>
  <c r="H423" i="3" s="1"/>
  <c r="G424" i="3"/>
  <c r="H424" i="3" s="1"/>
  <c r="G425" i="3"/>
  <c r="H425" i="3" s="1"/>
  <c r="G426" i="3"/>
  <c r="G427" i="3"/>
  <c r="H427" i="3" s="1"/>
  <c r="G428" i="3"/>
  <c r="H428" i="3" s="1"/>
  <c r="G429" i="3"/>
  <c r="H429" i="3" s="1"/>
  <c r="G430" i="3"/>
  <c r="H430" i="3" s="1"/>
  <c r="G431" i="3"/>
  <c r="H431" i="3" s="1"/>
  <c r="G432" i="3"/>
  <c r="G433" i="3"/>
  <c r="H433" i="3" s="1"/>
  <c r="G434" i="3"/>
  <c r="H434" i="3" s="1"/>
  <c r="G435" i="3"/>
  <c r="H435" i="3" s="1"/>
  <c r="G436" i="3"/>
  <c r="H436" i="3" s="1"/>
  <c r="G437" i="3"/>
  <c r="H437" i="3" s="1"/>
  <c r="G438" i="3"/>
  <c r="H438" i="3" s="1"/>
  <c r="G439" i="3"/>
  <c r="H439" i="3" s="1"/>
  <c r="G440" i="3"/>
  <c r="H440" i="3" s="1"/>
  <c r="G441" i="3"/>
  <c r="H441" i="3" s="1"/>
  <c r="G442" i="3"/>
  <c r="H442" i="3" s="1"/>
  <c r="G443" i="3"/>
  <c r="H443" i="3" s="1"/>
  <c r="G444" i="3"/>
  <c r="H444" i="3" s="1"/>
  <c r="G445" i="3"/>
  <c r="H445" i="3" s="1"/>
  <c r="G446" i="3"/>
  <c r="H446" i="3" s="1"/>
  <c r="G447" i="3"/>
  <c r="H447" i="3" s="1"/>
  <c r="G448" i="3"/>
  <c r="H448" i="3" s="1"/>
  <c r="G449" i="3"/>
  <c r="H449" i="3" s="1"/>
  <c r="G450" i="3"/>
  <c r="G451" i="3"/>
  <c r="H451" i="3" s="1"/>
  <c r="G452" i="3"/>
  <c r="H452" i="3" s="1"/>
  <c r="G453" i="3"/>
  <c r="H453" i="3" s="1"/>
  <c r="G454" i="3"/>
  <c r="H454" i="3" s="1"/>
  <c r="G455" i="3"/>
  <c r="H455" i="3" s="1"/>
  <c r="G456" i="3"/>
  <c r="H456" i="3" s="1"/>
  <c r="G457" i="3"/>
  <c r="H457" i="3" s="1"/>
  <c r="G458" i="3"/>
  <c r="H458" i="3" s="1"/>
  <c r="G459" i="3"/>
  <c r="H459" i="3" s="1"/>
  <c r="G460" i="3"/>
  <c r="H460" i="3" s="1"/>
  <c r="G461" i="3"/>
  <c r="H461" i="3" s="1"/>
  <c r="G462" i="3"/>
  <c r="H462" i="3" s="1"/>
  <c r="G463" i="3"/>
  <c r="H463" i="3" s="1"/>
  <c r="G464" i="3"/>
  <c r="H464" i="3" s="1"/>
  <c r="G465" i="3"/>
  <c r="H465" i="3" s="1"/>
  <c r="G466" i="3"/>
  <c r="G467" i="3"/>
  <c r="H467" i="3" s="1"/>
  <c r="G468" i="3"/>
  <c r="H468" i="3" s="1"/>
  <c r="G469" i="3"/>
  <c r="H469" i="3" s="1"/>
  <c r="G470" i="3"/>
  <c r="H470" i="3" s="1"/>
  <c r="G471" i="3"/>
  <c r="H471" i="3" s="1"/>
  <c r="G472" i="3"/>
  <c r="H472" i="3" s="1"/>
  <c r="G473" i="3"/>
  <c r="H473" i="3" s="1"/>
  <c r="G474" i="3"/>
  <c r="H474" i="3" s="1"/>
  <c r="G475" i="3"/>
  <c r="H475" i="3" s="1"/>
  <c r="G476" i="3"/>
  <c r="H476" i="3" s="1"/>
  <c r="G477" i="3"/>
  <c r="H477" i="3" s="1"/>
  <c r="G478" i="3"/>
  <c r="H478" i="3" s="1"/>
  <c r="G479" i="3"/>
  <c r="H479" i="3" s="1"/>
  <c r="G480" i="3"/>
  <c r="H480" i="3" s="1"/>
  <c r="G481" i="3"/>
  <c r="H481" i="3" s="1"/>
  <c r="G482" i="3"/>
  <c r="H482" i="3" s="1"/>
  <c r="G483" i="3"/>
  <c r="H483" i="3" s="1"/>
  <c r="G484" i="3"/>
  <c r="H484" i="3" s="1"/>
  <c r="G485" i="3"/>
  <c r="H485" i="3" s="1"/>
  <c r="G486" i="3"/>
  <c r="H486" i="3" s="1"/>
  <c r="G487" i="3"/>
  <c r="H487" i="3" s="1"/>
  <c r="G488" i="3"/>
  <c r="H488" i="3" s="1"/>
  <c r="G489" i="3"/>
  <c r="H489" i="3" s="1"/>
  <c r="G490" i="3"/>
  <c r="G491" i="3"/>
  <c r="H491" i="3" s="1"/>
  <c r="G492" i="3"/>
  <c r="H492" i="3" s="1"/>
  <c r="G493" i="3"/>
  <c r="H493" i="3" s="1"/>
  <c r="G494" i="3"/>
  <c r="H494" i="3" s="1"/>
  <c r="G495" i="3"/>
  <c r="H495" i="3" s="1"/>
  <c r="G496" i="3"/>
  <c r="G497" i="3"/>
  <c r="H497" i="3" s="1"/>
  <c r="G498" i="3"/>
  <c r="H498" i="3" s="1"/>
  <c r="G499" i="3"/>
  <c r="H499" i="3" s="1"/>
  <c r="G500" i="3"/>
  <c r="H500" i="3" s="1"/>
  <c r="G501" i="3"/>
  <c r="H501" i="3" s="1"/>
  <c r="G502" i="3"/>
  <c r="H502" i="3" s="1"/>
  <c r="G503" i="3"/>
  <c r="H503" i="3" s="1"/>
  <c r="G504" i="3"/>
  <c r="H504" i="3" s="1"/>
  <c r="G505" i="3"/>
  <c r="H505" i="3" s="1"/>
  <c r="G506" i="3"/>
  <c r="H506" i="3" s="1"/>
  <c r="G507" i="3"/>
  <c r="H507" i="3" s="1"/>
  <c r="G508" i="3"/>
  <c r="H508" i="3" s="1"/>
  <c r="G509" i="3"/>
  <c r="H509" i="3" s="1"/>
  <c r="G510" i="3"/>
  <c r="H510" i="3" s="1"/>
  <c r="G511" i="3"/>
  <c r="H511" i="3" s="1"/>
  <c r="G512" i="3"/>
  <c r="H512" i="3" s="1"/>
  <c r="G513" i="3"/>
  <c r="H513" i="3" s="1"/>
  <c r="G514" i="3"/>
  <c r="G515" i="3"/>
  <c r="H515" i="3" s="1"/>
  <c r="G516" i="3"/>
  <c r="H516" i="3" s="1"/>
  <c r="G517" i="3"/>
  <c r="H517" i="3" s="1"/>
  <c r="G518" i="3"/>
  <c r="H518" i="3" s="1"/>
  <c r="G519" i="3"/>
  <c r="H519" i="3" s="1"/>
  <c r="G520" i="3"/>
  <c r="H520" i="3" s="1"/>
  <c r="G521" i="3"/>
  <c r="H521" i="3" s="1"/>
  <c r="G522" i="3"/>
  <c r="H522" i="3" s="1"/>
  <c r="G523" i="3"/>
  <c r="H523" i="3" s="1"/>
  <c r="G524" i="3"/>
  <c r="H524" i="3" s="1"/>
  <c r="G525" i="3"/>
  <c r="H525" i="3" s="1"/>
  <c r="G526" i="3"/>
  <c r="H526" i="3" s="1"/>
  <c r="G527" i="3"/>
  <c r="H527" i="3" s="1"/>
  <c r="G528" i="3"/>
  <c r="H528" i="3" s="1"/>
  <c r="G529" i="3"/>
  <c r="H529" i="3" s="1"/>
  <c r="G530" i="3"/>
  <c r="G531" i="3"/>
  <c r="H531" i="3" s="1"/>
  <c r="G532" i="3"/>
  <c r="H532" i="3" s="1"/>
  <c r="G533" i="3"/>
  <c r="H533" i="3" s="1"/>
  <c r="G534" i="3"/>
  <c r="H534" i="3" s="1"/>
  <c r="G535" i="3"/>
  <c r="H535" i="3" s="1"/>
  <c r="G536" i="3"/>
  <c r="H536" i="3" s="1"/>
  <c r="G537" i="3"/>
  <c r="H537" i="3" s="1"/>
  <c r="G538" i="3"/>
  <c r="H538" i="3" s="1"/>
  <c r="G539" i="3"/>
  <c r="H539" i="3" s="1"/>
  <c r="G540" i="3"/>
  <c r="H540" i="3" s="1"/>
  <c r="G541" i="3"/>
  <c r="H541" i="3" s="1"/>
  <c r="G542" i="3"/>
  <c r="H542" i="3" s="1"/>
  <c r="G543" i="3"/>
  <c r="H543" i="3" s="1"/>
  <c r="G544" i="3"/>
  <c r="H544" i="3" s="1"/>
  <c r="G545" i="3"/>
  <c r="H545" i="3" s="1"/>
  <c r="G546" i="3"/>
  <c r="H546" i="3" s="1"/>
  <c r="G547" i="3"/>
  <c r="H547" i="3" s="1"/>
  <c r="G548" i="3"/>
  <c r="H548" i="3" s="1"/>
  <c r="G549" i="3"/>
  <c r="H549" i="3" s="1"/>
  <c r="G550" i="3"/>
  <c r="H550" i="3" s="1"/>
  <c r="G551" i="3"/>
  <c r="H551" i="3" s="1"/>
  <c r="G552" i="3"/>
  <c r="H552" i="3" s="1"/>
  <c r="G553" i="3"/>
  <c r="H553" i="3" s="1"/>
  <c r="G554" i="3"/>
  <c r="G555" i="3"/>
  <c r="H555" i="3" s="1"/>
  <c r="G556" i="3"/>
  <c r="H556" i="3" s="1"/>
  <c r="G557" i="3"/>
  <c r="H557" i="3" s="1"/>
  <c r="G558" i="3"/>
  <c r="H558" i="3" s="1"/>
  <c r="G559" i="3"/>
  <c r="H559" i="3" s="1"/>
  <c r="G560" i="3"/>
  <c r="G561" i="3"/>
  <c r="H561" i="3" s="1"/>
  <c r="G562" i="3"/>
  <c r="H562" i="3" s="1"/>
  <c r="G563" i="3"/>
  <c r="H563" i="3" s="1"/>
  <c r="G564" i="3"/>
  <c r="H564" i="3" s="1"/>
  <c r="G565" i="3"/>
  <c r="H565" i="3" s="1"/>
  <c r="G566" i="3"/>
  <c r="H566" i="3" s="1"/>
  <c r="G567" i="3"/>
  <c r="H567" i="3" s="1"/>
  <c r="G568" i="3"/>
  <c r="H568" i="3" s="1"/>
  <c r="G569" i="3"/>
  <c r="H569" i="3" s="1"/>
  <c r="G570" i="3"/>
  <c r="H570" i="3" s="1"/>
  <c r="G571" i="3"/>
  <c r="H571" i="3" s="1"/>
  <c r="G572" i="3"/>
  <c r="H572" i="3" s="1"/>
  <c r="G573" i="3"/>
  <c r="H573" i="3" s="1"/>
  <c r="G574" i="3"/>
  <c r="H574" i="3" s="1"/>
  <c r="G575" i="3"/>
  <c r="H575" i="3" s="1"/>
  <c r="G576" i="3"/>
  <c r="H576" i="3" s="1"/>
  <c r="G577" i="3"/>
  <c r="H577" i="3" s="1"/>
  <c r="G578" i="3"/>
  <c r="G579" i="3"/>
  <c r="H579" i="3" s="1"/>
  <c r="G580" i="3"/>
  <c r="H580" i="3" s="1"/>
  <c r="G581" i="3"/>
  <c r="H581" i="3" s="1"/>
  <c r="G582" i="3"/>
  <c r="H582" i="3" s="1"/>
  <c r="G583" i="3"/>
  <c r="H583" i="3" s="1"/>
  <c r="G584" i="3"/>
  <c r="H584" i="3" s="1"/>
  <c r="G585" i="3"/>
  <c r="H585" i="3" s="1"/>
  <c r="G586" i="3"/>
  <c r="H586" i="3" s="1"/>
  <c r="G587" i="3"/>
  <c r="H587" i="3" s="1"/>
  <c r="G588" i="3"/>
  <c r="H588" i="3" s="1"/>
  <c r="G589" i="3"/>
  <c r="H589" i="3" s="1"/>
  <c r="G590" i="3"/>
  <c r="H590" i="3" s="1"/>
  <c r="G591" i="3"/>
  <c r="H591" i="3" s="1"/>
  <c r="G592" i="3"/>
  <c r="H592" i="3" s="1"/>
  <c r="G593" i="3"/>
  <c r="H593" i="3" s="1"/>
  <c r="G594" i="3"/>
  <c r="G595" i="3"/>
  <c r="H595" i="3" s="1"/>
  <c r="G596" i="3"/>
  <c r="H596" i="3" s="1"/>
  <c r="G597" i="3"/>
  <c r="H597" i="3" s="1"/>
  <c r="G598" i="3"/>
  <c r="H598" i="3" s="1"/>
  <c r="G599" i="3"/>
  <c r="H599" i="3" s="1"/>
  <c r="G600" i="3"/>
  <c r="H600" i="3" s="1"/>
  <c r="G601" i="3"/>
  <c r="H601" i="3" s="1"/>
  <c r="G602" i="3"/>
  <c r="H602" i="3" s="1"/>
  <c r="G603" i="3"/>
  <c r="H603" i="3" s="1"/>
  <c r="G604" i="3"/>
  <c r="H604" i="3" s="1"/>
  <c r="G605" i="3"/>
  <c r="H605" i="3" s="1"/>
  <c r="G606" i="3"/>
  <c r="H606" i="3" s="1"/>
  <c r="G607" i="3"/>
  <c r="H607" i="3" s="1"/>
  <c r="G608" i="3"/>
  <c r="H608" i="3" s="1"/>
  <c r="G609" i="3"/>
  <c r="H609" i="3" s="1"/>
  <c r="G610" i="3"/>
  <c r="H610" i="3" s="1"/>
  <c r="G611" i="3"/>
  <c r="H611" i="3" s="1"/>
  <c r="G612" i="3"/>
  <c r="H612" i="3" s="1"/>
  <c r="G613" i="3"/>
  <c r="H613" i="3" s="1"/>
  <c r="G614" i="3"/>
  <c r="H614" i="3" s="1"/>
  <c r="G615" i="3"/>
  <c r="H615" i="3" s="1"/>
  <c r="G616" i="3"/>
  <c r="H616" i="3" s="1"/>
  <c r="G617" i="3"/>
  <c r="H617" i="3" s="1"/>
  <c r="G618" i="3"/>
  <c r="G619" i="3"/>
  <c r="H619" i="3" s="1"/>
  <c r="G620" i="3"/>
  <c r="H620" i="3" s="1"/>
  <c r="G621" i="3"/>
  <c r="H621" i="3" s="1"/>
  <c r="G622" i="3"/>
  <c r="H622" i="3" s="1"/>
  <c r="G623" i="3"/>
  <c r="H623" i="3" s="1"/>
  <c r="G624" i="3"/>
  <c r="G625" i="3"/>
  <c r="H625" i="3" s="1"/>
  <c r="G626" i="3"/>
  <c r="H626" i="3" s="1"/>
  <c r="G627" i="3"/>
  <c r="H627" i="3" s="1"/>
  <c r="G628" i="3"/>
  <c r="H628" i="3" s="1"/>
  <c r="G629" i="3"/>
  <c r="H629" i="3" s="1"/>
  <c r="G630" i="3"/>
  <c r="H630" i="3" s="1"/>
  <c r="G631" i="3"/>
  <c r="H631" i="3" s="1"/>
  <c r="G632" i="3"/>
  <c r="H632" i="3" s="1"/>
  <c r="G633" i="3"/>
  <c r="H633" i="3" s="1"/>
  <c r="G634" i="3"/>
  <c r="H634" i="3" s="1"/>
  <c r="G635" i="3"/>
  <c r="H635" i="3" s="1"/>
  <c r="G636" i="3"/>
  <c r="H636" i="3" s="1"/>
  <c r="G637" i="3"/>
  <c r="H637" i="3" s="1"/>
  <c r="G638" i="3"/>
  <c r="H638" i="3" s="1"/>
  <c r="G639" i="3"/>
  <c r="H639" i="3" s="1"/>
  <c r="G640" i="3"/>
  <c r="H640" i="3" s="1"/>
  <c r="G641" i="3"/>
  <c r="H641" i="3" s="1"/>
  <c r="G642" i="3"/>
  <c r="G643" i="3"/>
  <c r="H643" i="3" s="1"/>
  <c r="G644" i="3"/>
  <c r="H644" i="3" s="1"/>
  <c r="G645" i="3"/>
  <c r="H645" i="3" s="1"/>
  <c r="G646" i="3"/>
  <c r="H646" i="3" s="1"/>
  <c r="G647" i="3"/>
  <c r="H647" i="3" s="1"/>
  <c r="G648" i="3"/>
  <c r="H648" i="3" s="1"/>
  <c r="G649" i="3"/>
  <c r="H649" i="3" s="1"/>
  <c r="G650" i="3"/>
  <c r="H650" i="3" s="1"/>
  <c r="G651" i="3"/>
  <c r="H651" i="3" s="1"/>
  <c r="G652" i="3"/>
  <c r="H652" i="3" s="1"/>
  <c r="G653" i="3"/>
  <c r="H653" i="3" s="1"/>
  <c r="G654" i="3"/>
  <c r="H654" i="3" s="1"/>
  <c r="G655" i="3"/>
  <c r="H655" i="3" s="1"/>
  <c r="G656" i="3"/>
  <c r="H656" i="3" s="1"/>
  <c r="G657" i="3"/>
  <c r="H657" i="3" s="1"/>
  <c r="G658" i="3"/>
  <c r="G659" i="3"/>
  <c r="H659" i="3" s="1"/>
  <c r="G660" i="3"/>
  <c r="H660" i="3" s="1"/>
  <c r="G661" i="3"/>
  <c r="H661" i="3" s="1"/>
  <c r="G662" i="3"/>
  <c r="H662" i="3" s="1"/>
  <c r="G663" i="3"/>
  <c r="H663" i="3" s="1"/>
  <c r="G664" i="3"/>
  <c r="H664" i="3" s="1"/>
  <c r="G665" i="3"/>
  <c r="H665" i="3" s="1"/>
  <c r="G666" i="3"/>
  <c r="H666" i="3" s="1"/>
  <c r="G667" i="3"/>
  <c r="H667" i="3" s="1"/>
  <c r="G668" i="3"/>
  <c r="H668" i="3" s="1"/>
  <c r="G669" i="3"/>
  <c r="H669" i="3" s="1"/>
  <c r="G670" i="3"/>
  <c r="H670" i="3" s="1"/>
  <c r="G671" i="3"/>
  <c r="H671" i="3" s="1"/>
  <c r="G672" i="3"/>
  <c r="H672" i="3" s="1"/>
  <c r="G673" i="3"/>
  <c r="H673" i="3" s="1"/>
  <c r="G674" i="3"/>
  <c r="H674" i="3" s="1"/>
  <c r="G675" i="3"/>
  <c r="H675" i="3" s="1"/>
  <c r="G676" i="3"/>
  <c r="H676" i="3" s="1"/>
  <c r="G677" i="3"/>
  <c r="H677" i="3" s="1"/>
  <c r="G678" i="3"/>
  <c r="H678" i="3" s="1"/>
  <c r="G679" i="3"/>
  <c r="H679" i="3" s="1"/>
  <c r="G680" i="3"/>
  <c r="H680" i="3" s="1"/>
  <c r="G681" i="3"/>
  <c r="H681" i="3" s="1"/>
  <c r="G682" i="3"/>
  <c r="G683" i="3"/>
  <c r="G684" i="3"/>
  <c r="H684" i="3" s="1"/>
  <c r="G685" i="3"/>
  <c r="H685" i="3" s="1"/>
  <c r="G686" i="3"/>
  <c r="H686" i="3" s="1"/>
  <c r="G687" i="3"/>
  <c r="H687" i="3" s="1"/>
  <c r="G688" i="3"/>
  <c r="H688" i="3" s="1"/>
  <c r="G689" i="3"/>
  <c r="H689" i="3" s="1"/>
  <c r="G690" i="3"/>
  <c r="G691" i="3"/>
  <c r="G692" i="3"/>
  <c r="H692" i="3" s="1"/>
  <c r="G693" i="3"/>
  <c r="H693" i="3" s="1"/>
  <c r="G694" i="3"/>
  <c r="H694" i="3" s="1"/>
  <c r="G695" i="3"/>
  <c r="H695" i="3" s="1"/>
  <c r="G696" i="3"/>
  <c r="H696" i="3" s="1"/>
  <c r="G697" i="3"/>
  <c r="H697" i="3" s="1"/>
  <c r="G698" i="3"/>
  <c r="G699" i="3"/>
  <c r="G700" i="3"/>
  <c r="H700" i="3" s="1"/>
  <c r="G701" i="3"/>
  <c r="H701" i="3" s="1"/>
  <c r="G702" i="3"/>
  <c r="H702" i="3" s="1"/>
  <c r="G703" i="3"/>
  <c r="H703" i="3" s="1"/>
  <c r="G704" i="3"/>
  <c r="H704" i="3" s="1"/>
  <c r="G705" i="3"/>
  <c r="H705" i="3" s="1"/>
  <c r="G706" i="3"/>
  <c r="G707" i="3"/>
  <c r="G708" i="3"/>
  <c r="H708" i="3" s="1"/>
  <c r="G709" i="3"/>
  <c r="H709" i="3" s="1"/>
  <c r="G710" i="3"/>
  <c r="H710" i="3" s="1"/>
  <c r="G711" i="3"/>
  <c r="H711" i="3" s="1"/>
  <c r="G712" i="3"/>
  <c r="H712" i="3" s="1"/>
  <c r="G713" i="3"/>
  <c r="H713" i="3" s="1"/>
  <c r="G714" i="3"/>
  <c r="G715" i="3"/>
  <c r="G716" i="3"/>
  <c r="H716" i="3" s="1"/>
  <c r="G717" i="3"/>
  <c r="H717" i="3" s="1"/>
  <c r="G718" i="3"/>
  <c r="H718" i="3" s="1"/>
  <c r="G719" i="3"/>
  <c r="H719" i="3" s="1"/>
  <c r="G720" i="3"/>
  <c r="H720" i="3" s="1"/>
  <c r="G721" i="3"/>
  <c r="H721" i="3" s="1"/>
  <c r="G722" i="3"/>
  <c r="G723" i="3"/>
  <c r="G724" i="3"/>
  <c r="H724" i="3" s="1"/>
  <c r="G725" i="3"/>
  <c r="H725" i="3" s="1"/>
  <c r="G726" i="3"/>
  <c r="H726" i="3" s="1"/>
  <c r="G727" i="3"/>
  <c r="H727" i="3" s="1"/>
  <c r="G728" i="3"/>
  <c r="H728" i="3" s="1"/>
  <c r="G729" i="3"/>
  <c r="H729" i="3" s="1"/>
  <c r="G730" i="3"/>
  <c r="G731" i="3"/>
  <c r="G732" i="3"/>
  <c r="H732" i="3" s="1"/>
  <c r="G733" i="3"/>
  <c r="H733" i="3" s="1"/>
  <c r="G734" i="3"/>
  <c r="H734" i="3" s="1"/>
  <c r="G735" i="3"/>
  <c r="H735" i="3" s="1"/>
  <c r="G736" i="3"/>
  <c r="H736" i="3" s="1"/>
  <c r="G737" i="3"/>
  <c r="H737" i="3" s="1"/>
  <c r="G738" i="3"/>
  <c r="G739" i="3"/>
  <c r="G740" i="3"/>
  <c r="H740" i="3" s="1"/>
  <c r="G741" i="3"/>
  <c r="H741" i="3" s="1"/>
  <c r="G742" i="3"/>
  <c r="H742" i="3" s="1"/>
  <c r="G743" i="3"/>
  <c r="H743" i="3" s="1"/>
  <c r="G744" i="3"/>
  <c r="H744" i="3" s="1"/>
  <c r="G745" i="3"/>
  <c r="H745" i="3" s="1"/>
  <c r="G746" i="3"/>
  <c r="G747" i="3"/>
  <c r="G748" i="3"/>
  <c r="H748" i="3" s="1"/>
  <c r="G749" i="3"/>
  <c r="H749" i="3" s="1"/>
  <c r="G750" i="3"/>
  <c r="H750" i="3" s="1"/>
  <c r="G751" i="3"/>
  <c r="H751" i="3" s="1"/>
  <c r="G752" i="3"/>
  <c r="H752" i="3" s="1"/>
  <c r="G753" i="3"/>
  <c r="H753" i="3" s="1"/>
  <c r="G754" i="3"/>
  <c r="G755" i="3"/>
  <c r="G756" i="3"/>
  <c r="H756" i="3" s="1"/>
  <c r="G757" i="3"/>
  <c r="H757" i="3" s="1"/>
  <c r="G758" i="3"/>
  <c r="H758" i="3" s="1"/>
  <c r="G759" i="3"/>
  <c r="H759" i="3" s="1"/>
  <c r="G760" i="3"/>
  <c r="H760" i="3" s="1"/>
  <c r="G761" i="3"/>
  <c r="H761" i="3" s="1"/>
  <c r="G762" i="3"/>
  <c r="G763" i="3"/>
  <c r="G764" i="3"/>
  <c r="H764" i="3" s="1"/>
  <c r="G765" i="3"/>
  <c r="H765" i="3" s="1"/>
  <c r="G766" i="3"/>
  <c r="H766" i="3" s="1"/>
  <c r="G767" i="3"/>
  <c r="H767" i="3" s="1"/>
  <c r="G768" i="3"/>
  <c r="H768" i="3" s="1"/>
  <c r="G769" i="3"/>
  <c r="H769" i="3" s="1"/>
  <c r="G770" i="3"/>
  <c r="G771" i="3"/>
  <c r="G772" i="3"/>
  <c r="H772" i="3" s="1"/>
  <c r="G773" i="3"/>
  <c r="H773" i="3" s="1"/>
  <c r="G774" i="3"/>
  <c r="H774" i="3" s="1"/>
  <c r="G775" i="3"/>
  <c r="H775" i="3" s="1"/>
  <c r="G776" i="3"/>
  <c r="H776" i="3" s="1"/>
  <c r="G777" i="3"/>
  <c r="H777" i="3" s="1"/>
  <c r="G778" i="3"/>
  <c r="G779" i="3"/>
  <c r="G780" i="3"/>
  <c r="H780" i="3" s="1"/>
  <c r="G781" i="3"/>
  <c r="H781" i="3" s="1"/>
  <c r="G782" i="3"/>
  <c r="H782" i="3" s="1"/>
  <c r="G783" i="3"/>
  <c r="H783" i="3" s="1"/>
  <c r="G784" i="3"/>
  <c r="H784" i="3" s="1"/>
  <c r="G785" i="3"/>
  <c r="H785" i="3" s="1"/>
  <c r="G786" i="3"/>
  <c r="G787" i="3"/>
  <c r="G788" i="3"/>
  <c r="H788" i="3" s="1"/>
  <c r="G789" i="3"/>
  <c r="H789" i="3" s="1"/>
  <c r="G790" i="3"/>
  <c r="H790" i="3" s="1"/>
  <c r="G791" i="3"/>
  <c r="H791" i="3" s="1"/>
  <c r="G792" i="3"/>
  <c r="H792" i="3" s="1"/>
  <c r="G793" i="3"/>
  <c r="H793" i="3" s="1"/>
  <c r="G794" i="3"/>
  <c r="G795" i="3"/>
  <c r="G796" i="3"/>
  <c r="H796" i="3" s="1"/>
  <c r="G797" i="3"/>
  <c r="H797" i="3" s="1"/>
  <c r="G798" i="3"/>
  <c r="H798" i="3" s="1"/>
  <c r="G799" i="3"/>
  <c r="H799" i="3" s="1"/>
  <c r="G800" i="3"/>
  <c r="H800" i="3" s="1"/>
  <c r="G801" i="3"/>
  <c r="H801" i="3" s="1"/>
  <c r="G802" i="3"/>
  <c r="G803" i="3"/>
  <c r="G804" i="3"/>
  <c r="H804" i="3" s="1"/>
  <c r="G805" i="3"/>
  <c r="H805" i="3" s="1"/>
  <c r="G806" i="3"/>
  <c r="H806" i="3" s="1"/>
  <c r="G807" i="3"/>
  <c r="H807" i="3" s="1"/>
  <c r="G808" i="3"/>
  <c r="H808" i="3" s="1"/>
  <c r="G809" i="3"/>
  <c r="H809" i="3" s="1"/>
  <c r="G810" i="3"/>
  <c r="G811" i="3"/>
  <c r="G812" i="3"/>
  <c r="H812" i="3" s="1"/>
  <c r="G813" i="3"/>
  <c r="H813" i="3" s="1"/>
  <c r="G814" i="3"/>
  <c r="H814" i="3" s="1"/>
  <c r="G815" i="3"/>
  <c r="H815" i="3" s="1"/>
  <c r="G816" i="3"/>
  <c r="H816" i="3" s="1"/>
  <c r="G817" i="3"/>
  <c r="H817" i="3" s="1"/>
  <c r="G818" i="3"/>
  <c r="G819" i="3"/>
  <c r="G820" i="3"/>
  <c r="H820" i="3" s="1"/>
  <c r="G821" i="3"/>
  <c r="H821" i="3" s="1"/>
  <c r="G822" i="3"/>
  <c r="H822" i="3" s="1"/>
  <c r="G823" i="3"/>
  <c r="H823" i="3" s="1"/>
  <c r="G824" i="3"/>
  <c r="H824" i="3" s="1"/>
  <c r="G825" i="3"/>
  <c r="H825" i="3" s="1"/>
  <c r="G826" i="3"/>
  <c r="G827" i="3"/>
  <c r="G828" i="3"/>
  <c r="H828" i="3" s="1"/>
  <c r="G829" i="3"/>
  <c r="H829" i="3" s="1"/>
  <c r="G830" i="3"/>
  <c r="H830" i="3" s="1"/>
  <c r="G831" i="3"/>
  <c r="H831" i="3" s="1"/>
  <c r="G832" i="3"/>
  <c r="H832" i="3" s="1"/>
  <c r="G833" i="3"/>
  <c r="H833" i="3" s="1"/>
  <c r="G834" i="3"/>
  <c r="G835" i="3"/>
  <c r="G836" i="3"/>
  <c r="H836" i="3" s="1"/>
  <c r="G837" i="3"/>
  <c r="H837" i="3" s="1"/>
  <c r="G838" i="3"/>
  <c r="H838" i="3" s="1"/>
  <c r="G839" i="3"/>
  <c r="H839" i="3" s="1"/>
  <c r="G840" i="3"/>
  <c r="H840" i="3" s="1"/>
  <c r="G841" i="3"/>
  <c r="H841" i="3" s="1"/>
  <c r="G842" i="3"/>
  <c r="G843" i="3"/>
  <c r="G844" i="3"/>
  <c r="H844" i="3" s="1"/>
  <c r="G845" i="3"/>
  <c r="H845" i="3" s="1"/>
  <c r="G846" i="3"/>
  <c r="H846" i="3" s="1"/>
  <c r="G847" i="3"/>
  <c r="H847" i="3" s="1"/>
  <c r="G848" i="3"/>
  <c r="H848" i="3" s="1"/>
  <c r="G849" i="3"/>
  <c r="H849" i="3" s="1"/>
  <c r="G850" i="3"/>
  <c r="G851" i="3"/>
  <c r="G852" i="3"/>
  <c r="H852" i="3" s="1"/>
  <c r="G853" i="3"/>
  <c r="H853" i="3" s="1"/>
  <c r="G854" i="3"/>
  <c r="H854" i="3" s="1"/>
  <c r="G855" i="3"/>
  <c r="H855" i="3" s="1"/>
  <c r="G856" i="3"/>
  <c r="H856" i="3" s="1"/>
  <c r="G857" i="3"/>
  <c r="H857" i="3" s="1"/>
  <c r="G858" i="3"/>
  <c r="G859" i="3"/>
  <c r="G860" i="3"/>
  <c r="H860" i="3" s="1"/>
  <c r="G861" i="3"/>
  <c r="H861" i="3" s="1"/>
  <c r="G862" i="3"/>
  <c r="H862" i="3" s="1"/>
  <c r="G863" i="3"/>
  <c r="H863" i="3" s="1"/>
  <c r="G864" i="3"/>
  <c r="H864" i="3" s="1"/>
  <c r="G865" i="3"/>
  <c r="H865" i="3" s="1"/>
  <c r="G866" i="3"/>
  <c r="G867" i="3"/>
  <c r="G868" i="3"/>
  <c r="H868" i="3" s="1"/>
  <c r="G869" i="3"/>
  <c r="H869" i="3" s="1"/>
  <c r="G870" i="3"/>
  <c r="H870" i="3" s="1"/>
  <c r="G871" i="3"/>
  <c r="H871" i="3" s="1"/>
  <c r="G872" i="3"/>
  <c r="H872" i="3" s="1"/>
  <c r="G873" i="3"/>
  <c r="H873" i="3" s="1"/>
  <c r="G874" i="3"/>
  <c r="G875" i="3"/>
  <c r="G876" i="3"/>
  <c r="H876" i="3" s="1"/>
  <c r="G877" i="3"/>
  <c r="H877" i="3" s="1"/>
  <c r="G878" i="3"/>
  <c r="H878" i="3" s="1"/>
  <c r="G879" i="3"/>
  <c r="H879" i="3" s="1"/>
  <c r="G880" i="3"/>
  <c r="H880" i="3" s="1"/>
  <c r="G881" i="3"/>
  <c r="H881" i="3" s="1"/>
  <c r="G882" i="3"/>
  <c r="G883" i="3"/>
  <c r="G884" i="3"/>
  <c r="H884" i="3" s="1"/>
  <c r="G885" i="3"/>
  <c r="H885" i="3" s="1"/>
  <c r="G886" i="3"/>
  <c r="H886" i="3" s="1"/>
  <c r="G887" i="3"/>
  <c r="H887" i="3" s="1"/>
  <c r="G888" i="3"/>
  <c r="H888" i="3" s="1"/>
  <c r="G889" i="3"/>
  <c r="H889" i="3" s="1"/>
  <c r="G890" i="3"/>
  <c r="G891" i="3"/>
  <c r="G892" i="3"/>
  <c r="H892" i="3" s="1"/>
  <c r="G893" i="3"/>
  <c r="H893" i="3" s="1"/>
  <c r="G894" i="3"/>
  <c r="H894" i="3" s="1"/>
  <c r="G895" i="3"/>
  <c r="H895" i="3" s="1"/>
  <c r="G896" i="3"/>
  <c r="H896" i="3" s="1"/>
  <c r="G897" i="3"/>
  <c r="H897" i="3" s="1"/>
  <c r="G898" i="3"/>
  <c r="G899" i="3"/>
  <c r="G900" i="3"/>
  <c r="H900" i="3" s="1"/>
  <c r="G901" i="3"/>
  <c r="H901" i="3" s="1"/>
  <c r="G902" i="3"/>
  <c r="H902" i="3" s="1"/>
  <c r="G903" i="3"/>
  <c r="H903" i="3" s="1"/>
  <c r="G904" i="3"/>
  <c r="H904" i="3" s="1"/>
  <c r="G905" i="3"/>
  <c r="H905" i="3" s="1"/>
  <c r="G906" i="3"/>
  <c r="G907" i="3"/>
  <c r="G908" i="3"/>
  <c r="H908" i="3" s="1"/>
  <c r="G909" i="3"/>
  <c r="H909" i="3" s="1"/>
  <c r="G910" i="3"/>
  <c r="H910" i="3" s="1"/>
  <c r="G911" i="3"/>
  <c r="H911" i="3" s="1"/>
  <c r="G912" i="3"/>
  <c r="H912" i="3" s="1"/>
  <c r="G913" i="3"/>
  <c r="H913" i="3" s="1"/>
  <c r="G914" i="3"/>
  <c r="G915" i="3"/>
  <c r="G916" i="3"/>
  <c r="H916" i="3" s="1"/>
  <c r="G917" i="3"/>
  <c r="H917" i="3" s="1"/>
  <c r="G918" i="3"/>
  <c r="H918" i="3" s="1"/>
  <c r="G919" i="3"/>
  <c r="H919" i="3" s="1"/>
  <c r="G920" i="3"/>
  <c r="H920" i="3" s="1"/>
  <c r="G921" i="3"/>
  <c r="H921" i="3" s="1"/>
  <c r="G922" i="3"/>
  <c r="G923" i="3"/>
  <c r="G924" i="3"/>
  <c r="H924" i="3" s="1"/>
  <c r="G925" i="3"/>
  <c r="H925" i="3" s="1"/>
  <c r="G926" i="3"/>
  <c r="H926" i="3" s="1"/>
  <c r="G927" i="3"/>
  <c r="H927" i="3" s="1"/>
  <c r="G928" i="3"/>
  <c r="H928" i="3" s="1"/>
  <c r="G929" i="3"/>
  <c r="H929" i="3" s="1"/>
  <c r="G930" i="3"/>
  <c r="G931" i="3"/>
  <c r="G932" i="3"/>
  <c r="H932" i="3" s="1"/>
  <c r="G933" i="3"/>
  <c r="H933" i="3" s="1"/>
  <c r="G934" i="3"/>
  <c r="H934" i="3" s="1"/>
  <c r="G935" i="3"/>
  <c r="H935" i="3" s="1"/>
  <c r="G936" i="3"/>
  <c r="H936" i="3" s="1"/>
  <c r="G937" i="3"/>
  <c r="H937" i="3" s="1"/>
  <c r="G938" i="3"/>
  <c r="G939" i="3"/>
  <c r="G940" i="3"/>
  <c r="H940" i="3" s="1"/>
  <c r="G941" i="3"/>
  <c r="H941" i="3" s="1"/>
  <c r="G942" i="3"/>
  <c r="H942" i="3" s="1"/>
  <c r="G943" i="3"/>
  <c r="H943" i="3" s="1"/>
  <c r="G944" i="3"/>
  <c r="H944" i="3" s="1"/>
  <c r="G945" i="3"/>
  <c r="H945" i="3" s="1"/>
  <c r="G946" i="3"/>
  <c r="G947" i="3"/>
  <c r="G948" i="3"/>
  <c r="H948" i="3" s="1"/>
  <c r="G949" i="3"/>
  <c r="H949" i="3" s="1"/>
  <c r="G950" i="3"/>
  <c r="H950" i="3" s="1"/>
  <c r="G951" i="3"/>
  <c r="H951" i="3" s="1"/>
  <c r="G952" i="3"/>
  <c r="H952" i="3" s="1"/>
  <c r="G953" i="3"/>
  <c r="H953" i="3" s="1"/>
  <c r="G954" i="3"/>
  <c r="G955" i="3"/>
  <c r="G956" i="3"/>
  <c r="H956" i="3" s="1"/>
  <c r="G957" i="3"/>
  <c r="H957" i="3" s="1"/>
  <c r="G958" i="3"/>
  <c r="H958" i="3" s="1"/>
  <c r="G959" i="3"/>
  <c r="H959" i="3" s="1"/>
  <c r="G960" i="3"/>
  <c r="H960" i="3" s="1"/>
  <c r="G961" i="3"/>
  <c r="H961" i="3" s="1"/>
  <c r="G962" i="3"/>
  <c r="G963" i="3"/>
  <c r="G964" i="3"/>
  <c r="H964" i="3" s="1"/>
  <c r="G965" i="3"/>
  <c r="H965" i="3" s="1"/>
  <c r="G966" i="3"/>
  <c r="H966" i="3" s="1"/>
  <c r="G967" i="3"/>
  <c r="H967" i="3" s="1"/>
  <c r="G968" i="3"/>
  <c r="H968" i="3" s="1"/>
  <c r="G969" i="3"/>
  <c r="H969" i="3" s="1"/>
  <c r="G970" i="3"/>
  <c r="G971" i="3"/>
  <c r="G972" i="3"/>
  <c r="H972" i="3" s="1"/>
  <c r="G973" i="3"/>
  <c r="H973" i="3" s="1"/>
  <c r="G974" i="3"/>
  <c r="H974" i="3" s="1"/>
  <c r="G975" i="3"/>
  <c r="H975" i="3" s="1"/>
  <c r="G976" i="3"/>
  <c r="H976" i="3" s="1"/>
  <c r="G977" i="3"/>
  <c r="H977" i="3" s="1"/>
  <c r="G978" i="3"/>
  <c r="G979" i="3"/>
  <c r="G980" i="3"/>
  <c r="H980" i="3" s="1"/>
  <c r="G981" i="3"/>
  <c r="H981" i="3" s="1"/>
  <c r="G982" i="3"/>
  <c r="H982" i="3" s="1"/>
  <c r="G983" i="3"/>
  <c r="H983" i="3" s="1"/>
  <c r="G984" i="3"/>
  <c r="H984" i="3" s="1"/>
  <c r="G985" i="3"/>
  <c r="H985" i="3" s="1"/>
  <c r="G986" i="3"/>
  <c r="G987" i="3"/>
  <c r="G988" i="3"/>
  <c r="H988" i="3" s="1"/>
  <c r="G989" i="3"/>
  <c r="H989" i="3" s="1"/>
  <c r="G990" i="3"/>
  <c r="H990" i="3" s="1"/>
  <c r="G991" i="3"/>
  <c r="H991" i="3" s="1"/>
  <c r="G992" i="3"/>
  <c r="H992" i="3" s="1"/>
  <c r="G993" i="3"/>
  <c r="H993" i="3" s="1"/>
  <c r="G994" i="3"/>
  <c r="G995" i="3"/>
  <c r="G996" i="3"/>
  <c r="H996" i="3" s="1"/>
  <c r="G997" i="3"/>
  <c r="H997" i="3" s="1"/>
  <c r="G998" i="3"/>
  <c r="H998" i="3" s="1"/>
  <c r="G999" i="3"/>
  <c r="H999" i="3" s="1"/>
  <c r="G1000" i="3"/>
  <c r="H1000" i="3" s="1"/>
  <c r="G1001" i="3"/>
  <c r="H1001" i="3" s="1"/>
  <c r="G1002" i="3"/>
  <c r="G1003" i="3"/>
  <c r="G1004" i="3"/>
  <c r="H1004" i="3" s="1"/>
  <c r="G1005" i="3"/>
  <c r="H1005" i="3" s="1"/>
  <c r="G1006" i="3"/>
  <c r="H1006" i="3" s="1"/>
  <c r="G1007" i="3"/>
  <c r="H1007" i="3" s="1"/>
  <c r="G1008" i="3"/>
  <c r="H1008" i="3" s="1"/>
  <c r="G1009" i="3"/>
  <c r="H1009" i="3" s="1"/>
  <c r="G1010" i="3"/>
  <c r="G2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B103" i="3"/>
  <c r="B104" i="3"/>
  <c r="B105" i="3"/>
  <c r="B106" i="3"/>
  <c r="B107" i="3"/>
  <c r="B108" i="3"/>
  <c r="B109" i="3"/>
  <c r="B110" i="3"/>
  <c r="B111" i="3"/>
  <c r="B112" i="3"/>
  <c r="B113" i="3"/>
  <c r="B114" i="3"/>
  <c r="B115" i="3"/>
  <c r="B116" i="3"/>
  <c r="B117" i="3"/>
  <c r="B118" i="3"/>
  <c r="B119" i="3"/>
  <c r="B120" i="3"/>
  <c r="B121" i="3"/>
  <c r="B122" i="3"/>
  <c r="B123" i="3"/>
  <c r="B124" i="3"/>
  <c r="B125" i="3"/>
  <c r="B126" i="3"/>
  <c r="B127" i="3"/>
  <c r="B128" i="3"/>
  <c r="B129" i="3"/>
  <c r="B130" i="3"/>
  <c r="B131" i="3"/>
  <c r="B132" i="3"/>
  <c r="B133" i="3"/>
  <c r="B134" i="3"/>
  <c r="B135" i="3"/>
  <c r="B136" i="3"/>
  <c r="B137" i="3"/>
  <c r="B138" i="3"/>
  <c r="B139" i="3"/>
  <c r="B140" i="3"/>
  <c r="B141" i="3"/>
  <c r="B142" i="3"/>
  <c r="B143" i="3"/>
  <c r="B144" i="3"/>
  <c r="B145" i="3"/>
  <c r="B146" i="3"/>
  <c r="B147" i="3"/>
  <c r="B148" i="3"/>
  <c r="B149" i="3"/>
  <c r="B150" i="3"/>
  <c r="B151" i="3"/>
  <c r="B152" i="3"/>
  <c r="B153" i="3"/>
  <c r="B154" i="3"/>
  <c r="B155" i="3"/>
  <c r="B156" i="3"/>
  <c r="B157" i="3"/>
  <c r="B158" i="3"/>
  <c r="B159" i="3"/>
  <c r="B160" i="3"/>
  <c r="B161" i="3"/>
  <c r="B162" i="3"/>
  <c r="B163" i="3"/>
  <c r="B164" i="3"/>
  <c r="B165" i="3"/>
  <c r="B166" i="3"/>
  <c r="B167" i="3"/>
  <c r="B168" i="3"/>
  <c r="B169" i="3"/>
  <c r="B170" i="3"/>
  <c r="B171" i="3"/>
  <c r="B172" i="3"/>
  <c r="B173" i="3"/>
  <c r="B174" i="3"/>
  <c r="B175" i="3"/>
  <c r="B176" i="3"/>
  <c r="B177" i="3"/>
  <c r="B178" i="3"/>
  <c r="B179" i="3"/>
  <c r="B180" i="3"/>
  <c r="B181" i="3"/>
  <c r="B182" i="3"/>
  <c r="B183" i="3"/>
  <c r="B184" i="3"/>
  <c r="B185" i="3"/>
  <c r="B186" i="3"/>
  <c r="B187" i="3"/>
  <c r="B188" i="3"/>
  <c r="B189" i="3"/>
  <c r="B190" i="3"/>
  <c r="B191" i="3"/>
  <c r="B192" i="3"/>
  <c r="B193" i="3"/>
  <c r="B194" i="3"/>
  <c r="B195" i="3"/>
  <c r="B196" i="3"/>
  <c r="B197" i="3"/>
  <c r="B198" i="3"/>
  <c r="B199" i="3"/>
  <c r="B200" i="3"/>
  <c r="B201" i="3"/>
  <c r="B202" i="3"/>
  <c r="B203" i="3"/>
  <c r="B204" i="3"/>
  <c r="B205" i="3"/>
  <c r="B206" i="3"/>
  <c r="B207" i="3"/>
  <c r="B208" i="3"/>
  <c r="B209" i="3"/>
  <c r="B210" i="3"/>
  <c r="B211" i="3"/>
  <c r="B212" i="3"/>
  <c r="B213" i="3"/>
  <c r="B214" i="3"/>
  <c r="B215" i="3"/>
  <c r="B216" i="3"/>
  <c r="B217" i="3"/>
  <c r="B218" i="3"/>
  <c r="B219" i="3"/>
  <c r="B220" i="3"/>
  <c r="B221" i="3"/>
  <c r="B222" i="3"/>
  <c r="B223" i="3"/>
  <c r="B224" i="3"/>
  <c r="B225" i="3"/>
  <c r="B226" i="3"/>
  <c r="B227" i="3"/>
  <c r="B228" i="3"/>
  <c r="B229" i="3"/>
  <c r="B230" i="3"/>
  <c r="B231" i="3"/>
  <c r="B232" i="3"/>
  <c r="B233" i="3"/>
  <c r="B234" i="3"/>
  <c r="B235" i="3"/>
  <c r="B236" i="3"/>
  <c r="B237" i="3"/>
  <c r="B238" i="3"/>
  <c r="B239" i="3"/>
  <c r="B240" i="3"/>
  <c r="B241" i="3"/>
  <c r="B242" i="3"/>
  <c r="B243" i="3"/>
  <c r="B244" i="3"/>
  <c r="B245" i="3"/>
  <c r="B246" i="3"/>
  <c r="B247" i="3"/>
  <c r="B248" i="3"/>
  <c r="B249" i="3"/>
  <c r="B250" i="3"/>
  <c r="B251" i="3"/>
  <c r="B252" i="3"/>
  <c r="B253" i="3"/>
  <c r="B254" i="3"/>
  <c r="B255" i="3"/>
  <c r="B256" i="3"/>
  <c r="B257" i="3"/>
  <c r="B258" i="3"/>
  <c r="B259" i="3"/>
  <c r="B260" i="3"/>
  <c r="B261" i="3"/>
  <c r="B262" i="3"/>
  <c r="B263" i="3"/>
  <c r="B264" i="3"/>
  <c r="B265" i="3"/>
  <c r="B266" i="3"/>
  <c r="B267" i="3"/>
  <c r="B268" i="3"/>
  <c r="B269" i="3"/>
  <c r="B270" i="3"/>
  <c r="B271" i="3"/>
  <c r="B272" i="3"/>
  <c r="B273" i="3"/>
  <c r="B274" i="3"/>
  <c r="B275" i="3"/>
  <c r="B276" i="3"/>
  <c r="B277" i="3"/>
  <c r="B278" i="3"/>
  <c r="B279" i="3"/>
  <c r="B280" i="3"/>
  <c r="B281" i="3"/>
  <c r="B282" i="3"/>
  <c r="B283" i="3"/>
  <c r="B284" i="3"/>
  <c r="B285" i="3"/>
  <c r="B286" i="3"/>
  <c r="B287" i="3"/>
  <c r="B288" i="3"/>
  <c r="B289" i="3"/>
  <c r="B290" i="3"/>
  <c r="B291" i="3"/>
  <c r="B292" i="3"/>
  <c r="B293" i="3"/>
  <c r="B294" i="3"/>
  <c r="B295" i="3"/>
  <c r="B296" i="3"/>
  <c r="B297" i="3"/>
  <c r="B298" i="3"/>
  <c r="B299" i="3"/>
  <c r="B300" i="3"/>
  <c r="B301" i="3"/>
  <c r="B302" i="3"/>
  <c r="B303" i="3"/>
  <c r="B304" i="3"/>
  <c r="B305" i="3"/>
  <c r="B306" i="3"/>
  <c r="B307" i="3"/>
  <c r="B308" i="3"/>
  <c r="B309" i="3"/>
  <c r="B310" i="3"/>
  <c r="B311" i="3"/>
  <c r="B312" i="3"/>
  <c r="B313" i="3"/>
  <c r="B314" i="3"/>
  <c r="B315" i="3"/>
  <c r="B316" i="3"/>
  <c r="B317" i="3"/>
  <c r="B318" i="3"/>
  <c r="B319" i="3"/>
  <c r="B320" i="3"/>
  <c r="B321" i="3"/>
  <c r="B322" i="3"/>
  <c r="B323" i="3"/>
  <c r="B324" i="3"/>
  <c r="B325" i="3"/>
  <c r="B326" i="3"/>
  <c r="B327" i="3"/>
  <c r="B328" i="3"/>
  <c r="B329" i="3"/>
  <c r="B330" i="3"/>
  <c r="B331" i="3"/>
  <c r="B332" i="3"/>
  <c r="B333" i="3"/>
  <c r="B334" i="3"/>
  <c r="B335" i="3"/>
  <c r="B336" i="3"/>
  <c r="B337" i="3"/>
  <c r="B338" i="3"/>
  <c r="B339" i="3"/>
  <c r="B340" i="3"/>
  <c r="B341" i="3"/>
  <c r="B342" i="3"/>
  <c r="B343" i="3"/>
  <c r="B344" i="3"/>
  <c r="B345" i="3"/>
  <c r="B346" i="3"/>
  <c r="B347" i="3"/>
  <c r="B348" i="3"/>
  <c r="B349" i="3"/>
  <c r="B350" i="3"/>
  <c r="B351" i="3"/>
  <c r="B352" i="3"/>
  <c r="B353" i="3"/>
  <c r="B354" i="3"/>
  <c r="B355" i="3"/>
  <c r="B356" i="3"/>
  <c r="B357" i="3"/>
  <c r="B358" i="3"/>
  <c r="B359" i="3"/>
  <c r="B360" i="3"/>
  <c r="B361" i="3"/>
  <c r="B362" i="3"/>
  <c r="B363" i="3"/>
  <c r="B364" i="3"/>
  <c r="B365" i="3"/>
  <c r="B366" i="3"/>
  <c r="B367" i="3"/>
  <c r="B368" i="3"/>
  <c r="B369" i="3"/>
  <c r="B370" i="3"/>
  <c r="B371" i="3"/>
  <c r="B372" i="3"/>
  <c r="B373" i="3"/>
  <c r="B374" i="3"/>
  <c r="B375" i="3"/>
  <c r="B376" i="3"/>
  <c r="B377" i="3"/>
  <c r="B378" i="3"/>
  <c r="B379" i="3"/>
  <c r="B380" i="3"/>
  <c r="B381" i="3"/>
  <c r="B382" i="3"/>
  <c r="B383" i="3"/>
  <c r="B384" i="3"/>
  <c r="B385" i="3"/>
  <c r="B386" i="3"/>
  <c r="B387" i="3"/>
  <c r="B388" i="3"/>
  <c r="B389" i="3"/>
  <c r="B390" i="3"/>
  <c r="B391" i="3"/>
  <c r="B392" i="3"/>
  <c r="B393" i="3"/>
  <c r="B394" i="3"/>
  <c r="B395" i="3"/>
  <c r="B396" i="3"/>
  <c r="B397" i="3"/>
  <c r="B398" i="3"/>
  <c r="B399" i="3"/>
  <c r="B400" i="3"/>
  <c r="B401" i="3"/>
  <c r="B402" i="3"/>
  <c r="B403" i="3"/>
  <c r="B404" i="3"/>
  <c r="B405" i="3"/>
  <c r="B406" i="3"/>
  <c r="B407" i="3"/>
  <c r="B408" i="3"/>
  <c r="B409" i="3"/>
  <c r="B410" i="3"/>
  <c r="B411" i="3"/>
  <c r="B412" i="3"/>
  <c r="B413" i="3"/>
  <c r="B414" i="3"/>
  <c r="B415" i="3"/>
  <c r="B416" i="3"/>
  <c r="B417" i="3"/>
  <c r="B418" i="3"/>
  <c r="B419" i="3"/>
  <c r="B420" i="3"/>
  <c r="B421" i="3"/>
  <c r="B422" i="3"/>
  <c r="B423" i="3"/>
  <c r="B424" i="3"/>
  <c r="B425" i="3"/>
  <c r="B426" i="3"/>
  <c r="B427" i="3"/>
  <c r="B428" i="3"/>
  <c r="B429" i="3"/>
  <c r="B430" i="3"/>
  <c r="B431" i="3"/>
  <c r="B432" i="3"/>
  <c r="B433" i="3"/>
  <c r="B434" i="3"/>
  <c r="B435" i="3"/>
  <c r="B436" i="3"/>
  <c r="B437" i="3"/>
  <c r="B438" i="3"/>
  <c r="B439" i="3"/>
  <c r="B440" i="3"/>
  <c r="B441" i="3"/>
  <c r="B442" i="3"/>
  <c r="B443" i="3"/>
  <c r="B444" i="3"/>
  <c r="B445" i="3"/>
  <c r="B446" i="3"/>
  <c r="B447" i="3"/>
  <c r="B448" i="3"/>
  <c r="B449" i="3"/>
  <c r="B450" i="3"/>
  <c r="B451" i="3"/>
  <c r="B452" i="3"/>
  <c r="B453" i="3"/>
  <c r="B454" i="3"/>
  <c r="B455" i="3"/>
  <c r="B456" i="3"/>
  <c r="B457" i="3"/>
  <c r="B458" i="3"/>
  <c r="B459" i="3"/>
  <c r="B460" i="3"/>
  <c r="B461" i="3"/>
  <c r="B462" i="3"/>
  <c r="B463" i="3"/>
  <c r="B464" i="3"/>
  <c r="B465" i="3"/>
  <c r="B466" i="3"/>
  <c r="B467" i="3"/>
  <c r="B468" i="3"/>
  <c r="B469" i="3"/>
  <c r="B470" i="3"/>
  <c r="B471" i="3"/>
  <c r="B472" i="3"/>
  <c r="B473" i="3"/>
  <c r="B474" i="3"/>
  <c r="B475" i="3"/>
  <c r="B476" i="3"/>
  <c r="B477" i="3"/>
  <c r="B478" i="3"/>
  <c r="B479" i="3"/>
  <c r="B480" i="3"/>
  <c r="B481" i="3"/>
  <c r="B482" i="3"/>
  <c r="B483" i="3"/>
  <c r="B484" i="3"/>
  <c r="B485" i="3"/>
  <c r="B486" i="3"/>
  <c r="B487" i="3"/>
  <c r="B488" i="3"/>
  <c r="B489" i="3"/>
  <c r="B490" i="3"/>
  <c r="B491" i="3"/>
  <c r="B492" i="3"/>
  <c r="B493" i="3"/>
  <c r="B494" i="3"/>
  <c r="B495" i="3"/>
  <c r="B496" i="3"/>
  <c r="B497" i="3"/>
  <c r="B498" i="3"/>
  <c r="B499" i="3"/>
  <c r="B500" i="3"/>
  <c r="B501" i="3"/>
  <c r="B502" i="3"/>
  <c r="B503" i="3"/>
  <c r="B504" i="3"/>
  <c r="B505" i="3"/>
  <c r="B506" i="3"/>
  <c r="B507" i="3"/>
  <c r="B508" i="3"/>
  <c r="B509" i="3"/>
  <c r="B510" i="3"/>
  <c r="B511" i="3"/>
  <c r="B512" i="3"/>
  <c r="B513" i="3"/>
  <c r="B514" i="3"/>
  <c r="B515" i="3"/>
  <c r="B516" i="3"/>
  <c r="B517" i="3"/>
  <c r="B518" i="3"/>
  <c r="B519" i="3"/>
  <c r="B520" i="3"/>
  <c r="B521" i="3"/>
  <c r="B522" i="3"/>
  <c r="B523" i="3"/>
  <c r="B524" i="3"/>
  <c r="B525" i="3"/>
  <c r="B526" i="3"/>
  <c r="B527" i="3"/>
  <c r="B528" i="3"/>
  <c r="B529" i="3"/>
  <c r="B530" i="3"/>
  <c r="B531" i="3"/>
  <c r="B532" i="3"/>
  <c r="B533" i="3"/>
  <c r="B534" i="3"/>
  <c r="B535" i="3"/>
  <c r="B536" i="3"/>
  <c r="B537" i="3"/>
  <c r="B538" i="3"/>
  <c r="B539" i="3"/>
  <c r="B540" i="3"/>
  <c r="B541" i="3"/>
  <c r="B542" i="3"/>
  <c r="B543" i="3"/>
  <c r="B544" i="3"/>
  <c r="B545" i="3"/>
  <c r="B546" i="3"/>
  <c r="B547" i="3"/>
  <c r="B548" i="3"/>
  <c r="B549" i="3"/>
  <c r="B550" i="3"/>
  <c r="B551" i="3"/>
  <c r="B552" i="3"/>
  <c r="B553" i="3"/>
  <c r="B554" i="3"/>
  <c r="B555" i="3"/>
  <c r="B556" i="3"/>
  <c r="B557" i="3"/>
  <c r="B558" i="3"/>
  <c r="B559" i="3"/>
  <c r="B560" i="3"/>
  <c r="B561" i="3"/>
  <c r="B562" i="3"/>
  <c r="B563" i="3"/>
  <c r="B564" i="3"/>
  <c r="B565" i="3"/>
  <c r="B566" i="3"/>
  <c r="B567" i="3"/>
  <c r="B568" i="3"/>
  <c r="B569" i="3"/>
  <c r="B570" i="3"/>
  <c r="B571" i="3"/>
  <c r="B572" i="3"/>
  <c r="B573" i="3"/>
  <c r="B574" i="3"/>
  <c r="B575" i="3"/>
  <c r="B576" i="3"/>
  <c r="B577" i="3"/>
  <c r="B578" i="3"/>
  <c r="B579" i="3"/>
  <c r="B580" i="3"/>
  <c r="B581" i="3"/>
  <c r="B582" i="3"/>
  <c r="B583" i="3"/>
  <c r="B584" i="3"/>
  <c r="B585" i="3"/>
  <c r="B586" i="3"/>
  <c r="B587" i="3"/>
  <c r="B588" i="3"/>
  <c r="B589" i="3"/>
  <c r="B590" i="3"/>
  <c r="B591" i="3"/>
  <c r="B592" i="3"/>
  <c r="B593" i="3"/>
  <c r="B594" i="3"/>
  <c r="B595" i="3"/>
  <c r="B596" i="3"/>
  <c r="B597" i="3"/>
  <c r="B598" i="3"/>
  <c r="B599" i="3"/>
  <c r="B600" i="3"/>
  <c r="B601" i="3"/>
  <c r="B602" i="3"/>
  <c r="B603" i="3"/>
  <c r="B604" i="3"/>
  <c r="B605" i="3"/>
  <c r="B606" i="3"/>
  <c r="B607" i="3"/>
  <c r="B608" i="3"/>
  <c r="B609" i="3"/>
  <c r="B610" i="3"/>
  <c r="B611" i="3"/>
  <c r="B612" i="3"/>
  <c r="B613" i="3"/>
  <c r="B614" i="3"/>
  <c r="B615" i="3"/>
  <c r="B616" i="3"/>
  <c r="B617" i="3"/>
  <c r="B618" i="3"/>
  <c r="B619" i="3"/>
  <c r="B620" i="3"/>
  <c r="B621" i="3"/>
  <c r="B622" i="3"/>
  <c r="B623" i="3"/>
  <c r="B624" i="3"/>
  <c r="B625" i="3"/>
  <c r="B626" i="3"/>
  <c r="B627" i="3"/>
  <c r="B628" i="3"/>
  <c r="B629" i="3"/>
  <c r="B630" i="3"/>
  <c r="B631" i="3"/>
  <c r="B632" i="3"/>
  <c r="B633" i="3"/>
  <c r="B634" i="3"/>
  <c r="B635" i="3"/>
  <c r="B636" i="3"/>
  <c r="B637" i="3"/>
  <c r="B638" i="3"/>
  <c r="B639" i="3"/>
  <c r="B640" i="3"/>
  <c r="B641" i="3"/>
  <c r="B642" i="3"/>
  <c r="B643" i="3"/>
  <c r="B644" i="3"/>
  <c r="B645" i="3"/>
  <c r="B646" i="3"/>
  <c r="B647" i="3"/>
  <c r="B648" i="3"/>
  <c r="B649" i="3"/>
  <c r="B650" i="3"/>
  <c r="B651" i="3"/>
  <c r="B652" i="3"/>
  <c r="B653" i="3"/>
  <c r="B654" i="3"/>
  <c r="B655" i="3"/>
  <c r="B656" i="3"/>
  <c r="B657" i="3"/>
  <c r="B658" i="3"/>
  <c r="B659" i="3"/>
  <c r="B660" i="3"/>
  <c r="B661" i="3"/>
  <c r="B662" i="3"/>
  <c r="B663" i="3"/>
  <c r="B664" i="3"/>
  <c r="B665" i="3"/>
  <c r="B666" i="3"/>
  <c r="B667" i="3"/>
  <c r="B668" i="3"/>
  <c r="B669" i="3"/>
  <c r="B670" i="3"/>
  <c r="B671" i="3"/>
  <c r="B672" i="3"/>
  <c r="B673" i="3"/>
  <c r="B674" i="3"/>
  <c r="B675" i="3"/>
  <c r="B676" i="3"/>
  <c r="B677" i="3"/>
  <c r="B678" i="3"/>
  <c r="B679" i="3"/>
  <c r="B680" i="3"/>
  <c r="B681" i="3"/>
  <c r="B682" i="3"/>
  <c r="B683" i="3"/>
  <c r="B684" i="3"/>
  <c r="B685" i="3"/>
  <c r="B686" i="3"/>
  <c r="B687" i="3"/>
  <c r="B688" i="3"/>
  <c r="B689" i="3"/>
  <c r="B690" i="3"/>
  <c r="B691" i="3"/>
  <c r="B692" i="3"/>
  <c r="B693" i="3"/>
  <c r="B694" i="3"/>
  <c r="B695" i="3"/>
  <c r="B696" i="3"/>
  <c r="B697" i="3"/>
  <c r="B698" i="3"/>
  <c r="B699" i="3"/>
  <c r="B700" i="3"/>
  <c r="B701" i="3"/>
  <c r="B702" i="3"/>
  <c r="B703" i="3"/>
  <c r="B704" i="3"/>
  <c r="B705" i="3"/>
  <c r="B706" i="3"/>
  <c r="B707" i="3"/>
  <c r="B708" i="3"/>
  <c r="B709" i="3"/>
  <c r="B710" i="3"/>
  <c r="B711" i="3"/>
  <c r="B712" i="3"/>
  <c r="B713" i="3"/>
  <c r="B714" i="3"/>
  <c r="B715" i="3"/>
  <c r="B716" i="3"/>
  <c r="B717" i="3"/>
  <c r="B718" i="3"/>
  <c r="B719" i="3"/>
  <c r="B720" i="3"/>
  <c r="B721" i="3"/>
  <c r="B722" i="3"/>
  <c r="B723" i="3"/>
  <c r="B724" i="3"/>
  <c r="B725" i="3"/>
  <c r="B726" i="3"/>
  <c r="B727" i="3"/>
  <c r="B728" i="3"/>
  <c r="B729" i="3"/>
  <c r="B730" i="3"/>
  <c r="B731" i="3"/>
  <c r="B732" i="3"/>
  <c r="B733" i="3"/>
  <c r="B734" i="3"/>
  <c r="B735" i="3"/>
  <c r="B736" i="3"/>
  <c r="B737" i="3"/>
  <c r="B738" i="3"/>
  <c r="B739" i="3"/>
  <c r="B740" i="3"/>
  <c r="B741" i="3"/>
  <c r="B742" i="3"/>
  <c r="B743" i="3"/>
  <c r="B744" i="3"/>
  <c r="B745" i="3"/>
  <c r="B746" i="3"/>
  <c r="B747" i="3"/>
  <c r="B748" i="3"/>
  <c r="B749" i="3"/>
  <c r="B750" i="3"/>
  <c r="B751" i="3"/>
  <c r="B752" i="3"/>
  <c r="B753" i="3"/>
  <c r="B754" i="3"/>
  <c r="B755" i="3"/>
  <c r="B756" i="3"/>
  <c r="B757" i="3"/>
  <c r="B758" i="3"/>
  <c r="B759" i="3"/>
  <c r="B760" i="3"/>
  <c r="B761" i="3"/>
  <c r="B762" i="3"/>
  <c r="B763" i="3"/>
  <c r="B764" i="3"/>
  <c r="B765" i="3"/>
  <c r="B766" i="3"/>
  <c r="B767" i="3"/>
  <c r="B768" i="3"/>
  <c r="B769" i="3"/>
  <c r="B770" i="3"/>
  <c r="B771" i="3"/>
  <c r="B772" i="3"/>
  <c r="B773" i="3"/>
  <c r="B774" i="3"/>
  <c r="B775" i="3"/>
  <c r="B776" i="3"/>
  <c r="B777" i="3"/>
  <c r="B778" i="3"/>
  <c r="B779" i="3"/>
  <c r="B780" i="3"/>
  <c r="B781" i="3"/>
  <c r="B782" i="3"/>
  <c r="B783" i="3"/>
  <c r="B784" i="3"/>
  <c r="B785" i="3"/>
  <c r="B786" i="3"/>
  <c r="B787" i="3"/>
  <c r="B788" i="3"/>
  <c r="B789" i="3"/>
  <c r="B790" i="3"/>
  <c r="B791" i="3"/>
  <c r="B792" i="3"/>
  <c r="B793" i="3"/>
  <c r="B794" i="3"/>
  <c r="B795" i="3"/>
  <c r="B796" i="3"/>
  <c r="B797" i="3"/>
  <c r="B798" i="3"/>
  <c r="B799" i="3"/>
  <c r="B800" i="3"/>
  <c r="B801" i="3"/>
  <c r="B802" i="3"/>
  <c r="B803" i="3"/>
  <c r="B804" i="3"/>
  <c r="B805" i="3"/>
  <c r="B806" i="3"/>
  <c r="B807" i="3"/>
  <c r="B808" i="3"/>
  <c r="B809" i="3"/>
  <c r="B810" i="3"/>
  <c r="B811" i="3"/>
  <c r="B812" i="3"/>
  <c r="B813" i="3"/>
  <c r="B814" i="3"/>
  <c r="B815" i="3"/>
  <c r="B816" i="3"/>
  <c r="B817" i="3"/>
  <c r="B818" i="3"/>
  <c r="B819" i="3"/>
  <c r="B820" i="3"/>
  <c r="B821" i="3"/>
  <c r="B822" i="3"/>
  <c r="B823" i="3"/>
  <c r="B824" i="3"/>
  <c r="B825" i="3"/>
  <c r="B826" i="3"/>
  <c r="B827" i="3"/>
  <c r="B828" i="3"/>
  <c r="B829" i="3"/>
  <c r="B830" i="3"/>
  <c r="B831" i="3"/>
  <c r="B832" i="3"/>
  <c r="B833" i="3"/>
  <c r="B834" i="3"/>
  <c r="B835" i="3"/>
  <c r="B836" i="3"/>
  <c r="B837" i="3"/>
  <c r="B838" i="3"/>
  <c r="B839" i="3"/>
  <c r="B840" i="3"/>
  <c r="B841" i="3"/>
  <c r="B842" i="3"/>
  <c r="B843" i="3"/>
  <c r="B844" i="3"/>
  <c r="B845" i="3"/>
  <c r="B846" i="3"/>
  <c r="B847" i="3"/>
  <c r="B848" i="3"/>
  <c r="B849" i="3"/>
  <c r="B850" i="3"/>
  <c r="B851" i="3"/>
  <c r="B852" i="3"/>
  <c r="B853" i="3"/>
  <c r="B854" i="3"/>
  <c r="B855" i="3"/>
  <c r="B856" i="3"/>
  <c r="B857" i="3"/>
  <c r="B858" i="3"/>
  <c r="B859" i="3"/>
  <c r="B860" i="3"/>
  <c r="B861" i="3"/>
  <c r="B862" i="3"/>
  <c r="B863" i="3"/>
  <c r="B864" i="3"/>
  <c r="B865" i="3"/>
  <c r="B866" i="3"/>
  <c r="B867" i="3"/>
  <c r="B868" i="3"/>
  <c r="B869" i="3"/>
  <c r="B870" i="3"/>
  <c r="B871" i="3"/>
  <c r="B872" i="3"/>
  <c r="B873" i="3"/>
  <c r="B874" i="3"/>
  <c r="B875" i="3"/>
  <c r="B876" i="3"/>
  <c r="B877" i="3"/>
  <c r="B878" i="3"/>
  <c r="B879" i="3"/>
  <c r="B880" i="3"/>
  <c r="B881" i="3"/>
  <c r="B882" i="3"/>
  <c r="B883" i="3"/>
  <c r="B884" i="3"/>
  <c r="B885" i="3"/>
  <c r="B886" i="3"/>
  <c r="B887" i="3"/>
  <c r="B888" i="3"/>
  <c r="B889" i="3"/>
  <c r="B890" i="3"/>
  <c r="B891" i="3"/>
  <c r="B892" i="3"/>
  <c r="B893" i="3"/>
  <c r="B894" i="3"/>
  <c r="B895" i="3"/>
  <c r="B896" i="3"/>
  <c r="B897" i="3"/>
  <c r="B898" i="3"/>
  <c r="B899" i="3"/>
  <c r="B900" i="3"/>
  <c r="B901" i="3"/>
  <c r="B902" i="3"/>
  <c r="B903" i="3"/>
  <c r="B904" i="3"/>
  <c r="B905" i="3"/>
  <c r="B906" i="3"/>
  <c r="B907" i="3"/>
  <c r="B908" i="3"/>
  <c r="B909" i="3"/>
  <c r="B910" i="3"/>
  <c r="B911" i="3"/>
  <c r="B912" i="3"/>
  <c r="B913" i="3"/>
  <c r="B914" i="3"/>
  <c r="B915" i="3"/>
  <c r="B916" i="3"/>
  <c r="B917" i="3"/>
  <c r="B918" i="3"/>
  <c r="B919" i="3"/>
  <c r="B920" i="3"/>
  <c r="B921" i="3"/>
  <c r="B922" i="3"/>
  <c r="B923" i="3"/>
  <c r="B924" i="3"/>
  <c r="B925" i="3"/>
  <c r="B926" i="3"/>
  <c r="B927" i="3"/>
  <c r="B928" i="3"/>
  <c r="B929" i="3"/>
  <c r="B930" i="3"/>
  <c r="B931" i="3"/>
  <c r="B932" i="3"/>
  <c r="B933" i="3"/>
  <c r="B934" i="3"/>
  <c r="B935" i="3"/>
  <c r="B936" i="3"/>
  <c r="B937" i="3"/>
  <c r="B938" i="3"/>
  <c r="B939" i="3"/>
  <c r="B940" i="3"/>
  <c r="B941" i="3"/>
  <c r="B942" i="3"/>
  <c r="B943" i="3"/>
  <c r="B944" i="3"/>
  <c r="B945" i="3"/>
  <c r="B946" i="3"/>
  <c r="B947" i="3"/>
  <c r="B948" i="3"/>
  <c r="B949" i="3"/>
  <c r="B950" i="3"/>
  <c r="B951" i="3"/>
  <c r="B952" i="3"/>
  <c r="B953" i="3"/>
  <c r="B954" i="3"/>
  <c r="B955" i="3"/>
  <c r="B956" i="3"/>
  <c r="B957" i="3"/>
  <c r="B958" i="3"/>
  <c r="B959" i="3"/>
  <c r="B960" i="3"/>
  <c r="B961" i="3"/>
  <c r="B962" i="3"/>
  <c r="B963" i="3"/>
  <c r="B964" i="3"/>
  <c r="B965" i="3"/>
  <c r="B966" i="3"/>
  <c r="B967" i="3"/>
  <c r="B968" i="3"/>
  <c r="B969" i="3"/>
  <c r="B970" i="3"/>
  <c r="B971" i="3"/>
  <c r="B972" i="3"/>
  <c r="B973" i="3"/>
  <c r="B974" i="3"/>
  <c r="B975" i="3"/>
  <c r="B976" i="3"/>
  <c r="B977" i="3"/>
  <c r="B978" i="3"/>
  <c r="B979" i="3"/>
  <c r="B980" i="3"/>
  <c r="B981" i="3"/>
  <c r="B982" i="3"/>
  <c r="B983" i="3"/>
  <c r="B984" i="3"/>
  <c r="B985" i="3"/>
  <c r="B986" i="3"/>
  <c r="B987" i="3"/>
  <c r="B988" i="3"/>
  <c r="B989" i="3"/>
  <c r="B990" i="3"/>
  <c r="B991" i="3"/>
  <c r="B992" i="3"/>
  <c r="B993" i="3"/>
  <c r="B994" i="3"/>
  <c r="B995" i="3"/>
  <c r="B996" i="3"/>
  <c r="B997" i="3"/>
  <c r="B998" i="3"/>
  <c r="B999" i="3"/>
  <c r="B1000" i="3"/>
  <c r="B1001" i="3"/>
  <c r="B1002" i="3"/>
  <c r="B1003" i="3"/>
  <c r="B1004" i="3"/>
  <c r="B1005" i="3"/>
  <c r="B1006" i="3"/>
  <c r="B1007" i="3"/>
  <c r="B1008" i="3"/>
  <c r="B1009" i="3"/>
  <c r="B1010" i="3"/>
  <c r="F144" i="1" l="1"/>
  <c r="F104" i="1"/>
  <c r="F64" i="1"/>
  <c r="E165" i="1"/>
  <c r="E125" i="1"/>
  <c r="E69" i="1"/>
  <c r="E29" i="1"/>
  <c r="F186" i="1"/>
  <c r="F138" i="1"/>
  <c r="F98" i="1"/>
  <c r="F34" i="1"/>
  <c r="F26" i="1"/>
  <c r="F18" i="1"/>
  <c r="F2" i="1"/>
  <c r="F112" i="1"/>
  <c r="F72" i="1"/>
  <c r="F8" i="1"/>
  <c r="E189" i="1"/>
  <c r="E149" i="1"/>
  <c r="E117" i="1"/>
  <c r="E77" i="1"/>
  <c r="E13" i="1"/>
  <c r="F170" i="1"/>
  <c r="F106" i="1"/>
  <c r="F74" i="1"/>
  <c r="F42" i="1"/>
  <c r="F183" i="1"/>
  <c r="F175" i="1"/>
  <c r="F167" i="1"/>
  <c r="F159" i="1"/>
  <c r="F151" i="1"/>
  <c r="F143" i="1"/>
  <c r="F135" i="1"/>
  <c r="F127" i="1"/>
  <c r="F119" i="1"/>
  <c r="F111" i="1"/>
  <c r="F103" i="1"/>
  <c r="F95" i="1"/>
  <c r="F87" i="1"/>
  <c r="F79" i="1"/>
  <c r="F71" i="1"/>
  <c r="F63" i="1"/>
  <c r="F55" i="1"/>
  <c r="F47" i="1"/>
  <c r="F31" i="1"/>
  <c r="F23" i="1"/>
  <c r="F15" i="1"/>
  <c r="F7" i="1"/>
  <c r="F184" i="1"/>
  <c r="F152" i="1"/>
  <c r="F128" i="1"/>
  <c r="F96" i="1"/>
  <c r="F88" i="1"/>
  <c r="F48" i="1"/>
  <c r="F16" i="1"/>
  <c r="E173" i="1"/>
  <c r="E133" i="1"/>
  <c r="E93" i="1"/>
  <c r="E85" i="1"/>
  <c r="E45" i="1"/>
  <c r="E5" i="1"/>
  <c r="F178" i="1"/>
  <c r="F154" i="1"/>
  <c r="F122" i="1"/>
  <c r="F90" i="1"/>
  <c r="F50" i="1"/>
  <c r="E188" i="1"/>
  <c r="E180" i="1"/>
  <c r="E172" i="1"/>
  <c r="E164" i="1"/>
  <c r="E156" i="1"/>
  <c r="E148" i="1"/>
  <c r="E140" i="1"/>
  <c r="E132" i="1"/>
  <c r="E124" i="1"/>
  <c r="E116" i="1"/>
  <c r="E108" i="1"/>
  <c r="E100" i="1"/>
  <c r="E92" i="1"/>
  <c r="E84" i="1"/>
  <c r="E76" i="1"/>
  <c r="E68" i="1"/>
  <c r="E60" i="1"/>
  <c r="E52" i="1"/>
  <c r="E44" i="1"/>
  <c r="E36" i="1"/>
  <c r="E28" i="1"/>
  <c r="E12" i="1"/>
  <c r="E4" i="1"/>
  <c r="E181" i="1"/>
  <c r="F114" i="1"/>
  <c r="F185" i="1"/>
  <c r="F177" i="1"/>
  <c r="F169" i="1"/>
  <c r="F161" i="1"/>
  <c r="F153" i="1"/>
  <c r="F145" i="1"/>
  <c r="F137" i="1"/>
  <c r="F129" i="1"/>
  <c r="F121" i="1"/>
  <c r="F113" i="1"/>
  <c r="F105" i="1"/>
  <c r="F89" i="1"/>
  <c r="F81" i="1"/>
  <c r="F65" i="1"/>
  <c r="F57" i="1"/>
  <c r="F49" i="1"/>
  <c r="F41" i="1"/>
  <c r="F33" i="1"/>
  <c r="F25" i="1"/>
  <c r="F17" i="1"/>
  <c r="F9" i="1"/>
  <c r="F176" i="1"/>
  <c r="F120" i="1"/>
  <c r="F56" i="1"/>
  <c r="F24" i="1"/>
  <c r="E157" i="1"/>
  <c r="E101" i="1"/>
  <c r="E21" i="1"/>
  <c r="F162" i="1"/>
  <c r="F130" i="1"/>
  <c r="F82" i="1"/>
  <c r="F10" i="1"/>
  <c r="F182" i="1"/>
  <c r="F174" i="1"/>
  <c r="F166" i="1"/>
  <c r="F158" i="1"/>
  <c r="F150" i="1"/>
  <c r="F142" i="1"/>
  <c r="F134" i="1"/>
  <c r="F126" i="1"/>
  <c r="F118" i="1"/>
  <c r="F110" i="1"/>
  <c r="F102" i="1"/>
  <c r="F94" i="1"/>
  <c r="F86" i="1"/>
  <c r="F78" i="1"/>
  <c r="F70" i="1"/>
  <c r="F62" i="1"/>
  <c r="F46" i="1"/>
  <c r="F38" i="1"/>
  <c r="F30" i="1"/>
  <c r="F22" i="1"/>
  <c r="F14" i="1"/>
  <c r="F6" i="1"/>
  <c r="F168" i="1"/>
  <c r="F136" i="1"/>
  <c r="F80" i="1"/>
  <c r="F32" i="1"/>
  <c r="E141" i="1"/>
  <c r="E109" i="1"/>
  <c r="E37" i="1"/>
  <c r="F146" i="1"/>
  <c r="F66" i="1"/>
  <c r="E187" i="1"/>
  <c r="E179" i="1"/>
  <c r="E171" i="1"/>
  <c r="E163" i="1"/>
  <c r="E155" i="1"/>
  <c r="E147" i="1"/>
  <c r="E139" i="1"/>
  <c r="E131" i="1"/>
  <c r="E123" i="1"/>
  <c r="E115" i="1"/>
  <c r="E107" i="1"/>
  <c r="E99" i="1"/>
  <c r="E91" i="1"/>
  <c r="E83" i="1"/>
  <c r="E75" i="1"/>
  <c r="E67" i="1"/>
  <c r="E59" i="1"/>
  <c r="E51" i="1"/>
  <c r="E43" i="1"/>
  <c r="E35" i="1"/>
  <c r="E27" i="1"/>
  <c r="E19" i="1"/>
  <c r="E11" i="1"/>
  <c r="E3" i="1"/>
  <c r="E32" i="1"/>
  <c r="E24" i="1"/>
  <c r="E16" i="1"/>
  <c r="E8" i="1"/>
  <c r="F189" i="1"/>
  <c r="F181" i="1"/>
  <c r="F173" i="1"/>
  <c r="F165" i="1"/>
  <c r="F157" i="1"/>
  <c r="F149" i="1"/>
  <c r="F141" i="1"/>
  <c r="F133" i="1"/>
  <c r="F125" i="1"/>
  <c r="F117" i="1"/>
  <c r="F109" i="1"/>
  <c r="F101" i="1"/>
  <c r="F93" i="1"/>
  <c r="F85" i="1"/>
  <c r="F77" i="1"/>
  <c r="F69" i="1"/>
  <c r="F61" i="1"/>
  <c r="F53" i="1"/>
  <c r="F45" i="1"/>
  <c r="F37" i="1"/>
  <c r="F29" i="1"/>
  <c r="F21" i="1"/>
  <c r="F13" i="1"/>
  <c r="F5" i="1"/>
  <c r="E186" i="1"/>
  <c r="E178" i="1"/>
  <c r="E170" i="1"/>
  <c r="E162" i="1"/>
  <c r="E154" i="1"/>
  <c r="E146" i="1"/>
  <c r="E138" i="1"/>
  <c r="E130" i="1"/>
  <c r="E122" i="1"/>
  <c r="E114" i="1"/>
  <c r="E106" i="1"/>
  <c r="E98" i="1"/>
  <c r="E90" i="1"/>
  <c r="E82" i="1"/>
  <c r="E74" i="1"/>
  <c r="E66" i="1"/>
  <c r="E58" i="1"/>
  <c r="E50" i="1"/>
  <c r="E42" i="1"/>
  <c r="E34" i="1"/>
  <c r="E26" i="1"/>
  <c r="E18" i="1"/>
  <c r="E10" i="1"/>
  <c r="F188" i="1"/>
  <c r="F180" i="1"/>
  <c r="F172" i="1"/>
  <c r="F164" i="1"/>
  <c r="F156" i="1"/>
  <c r="F148" i="1"/>
  <c r="F140" i="1"/>
  <c r="F132" i="1"/>
  <c r="F124" i="1"/>
  <c r="F116" i="1"/>
  <c r="F108" i="1"/>
  <c r="F100" i="1"/>
  <c r="F92" i="1"/>
  <c r="F84" i="1"/>
  <c r="F76" i="1"/>
  <c r="F68" i="1"/>
  <c r="F60" i="1"/>
  <c r="F52" i="1"/>
  <c r="F44" i="1"/>
  <c r="F36" i="1"/>
  <c r="F28" i="1"/>
  <c r="F20" i="1"/>
  <c r="F12" i="1"/>
  <c r="F4" i="1"/>
  <c r="E185" i="1"/>
  <c r="E177" i="1"/>
  <c r="E169" i="1"/>
  <c r="E161" i="1"/>
  <c r="E153" i="1"/>
  <c r="E145" i="1"/>
  <c r="E137" i="1"/>
  <c r="E129" i="1"/>
  <c r="E121" i="1"/>
  <c r="E113" i="1"/>
  <c r="E105" i="1"/>
  <c r="E97" i="1"/>
  <c r="E89" i="1"/>
  <c r="E81" i="1"/>
  <c r="E73" i="1"/>
  <c r="E65" i="1"/>
  <c r="E57" i="1"/>
  <c r="E49" i="1"/>
  <c r="E41" i="1"/>
  <c r="E33" i="1"/>
  <c r="E25" i="1"/>
  <c r="E17" i="1"/>
  <c r="E9" i="1"/>
  <c r="F187" i="1"/>
  <c r="F179" i="1"/>
  <c r="F171" i="1"/>
  <c r="F163" i="1"/>
  <c r="F155" i="1"/>
  <c r="F147" i="1"/>
  <c r="F139" i="1"/>
  <c r="F131" i="1"/>
  <c r="F123" i="1"/>
  <c r="F115" i="1"/>
  <c r="F107" i="1"/>
  <c r="F99" i="1"/>
  <c r="F91" i="1"/>
  <c r="F83" i="1"/>
  <c r="F75" i="1"/>
  <c r="F67" i="1"/>
  <c r="F59" i="1"/>
  <c r="F51" i="1"/>
  <c r="F43" i="1"/>
  <c r="F35" i="1"/>
  <c r="F27" i="1"/>
  <c r="F19" i="1"/>
  <c r="F11" i="1"/>
  <c r="F3" i="1"/>
  <c r="E184" i="1"/>
  <c r="E176" i="1"/>
  <c r="E168" i="1"/>
  <c r="E160" i="1"/>
  <c r="E152" i="1"/>
  <c r="E144" i="1"/>
  <c r="E136" i="1"/>
  <c r="E128" i="1"/>
  <c r="E120" i="1"/>
  <c r="E112" i="1"/>
  <c r="E104" i="1"/>
  <c r="E96" i="1"/>
  <c r="E88" i="1"/>
  <c r="E80" i="1"/>
  <c r="E72" i="1"/>
  <c r="E64" i="1"/>
  <c r="E56" i="1"/>
  <c r="E48" i="1"/>
  <c r="E40" i="1"/>
  <c r="E2" i="1"/>
  <c r="E183" i="1"/>
  <c r="E175" i="1"/>
  <c r="E167" i="1"/>
  <c r="E159" i="1"/>
  <c r="E151" i="1"/>
  <c r="E143" i="1"/>
  <c r="E135" i="1"/>
  <c r="E127" i="1"/>
  <c r="E119" i="1"/>
  <c r="E111" i="1"/>
  <c r="E103" i="1"/>
  <c r="E95" i="1"/>
  <c r="E87" i="1"/>
  <c r="E79" i="1"/>
  <c r="E71" i="1"/>
  <c r="E63" i="1"/>
  <c r="E55" i="1"/>
  <c r="E47" i="1"/>
  <c r="E39" i="1"/>
  <c r="E31" i="1"/>
  <c r="E23" i="1"/>
  <c r="E15" i="1"/>
  <c r="E7" i="1"/>
  <c r="E182" i="1"/>
  <c r="E174" i="1"/>
  <c r="E166" i="1"/>
  <c r="E158" i="1"/>
  <c r="E150" i="1"/>
  <c r="E142" i="1"/>
  <c r="E134" i="1"/>
  <c r="E126" i="1"/>
  <c r="E118" i="1"/>
  <c r="E110" i="1"/>
  <c r="E102" i="1"/>
  <c r="E94" i="1"/>
  <c r="E86" i="1"/>
  <c r="E78" i="1"/>
  <c r="E70" i="1"/>
  <c r="E62" i="1"/>
  <c r="E54" i="1"/>
  <c r="E46" i="1"/>
  <c r="E38" i="1"/>
  <c r="E30" i="1"/>
  <c r="E22" i="1"/>
  <c r="E14" i="1"/>
  <c r="E6" i="1"/>
  <c r="F184" i="4"/>
  <c r="I184" i="4" s="1"/>
  <c r="J184" i="4" s="1"/>
  <c r="F183" i="4"/>
  <c r="I183" i="4" s="1"/>
  <c r="J183" i="4" s="1"/>
  <c r="F185" i="4"/>
  <c r="F182" i="4"/>
  <c r="I182" i="4" s="1"/>
  <c r="J182" i="4" s="1"/>
  <c r="F181" i="4"/>
  <c r="I181" i="4" s="1"/>
  <c r="J181" i="4" s="1"/>
  <c r="C190" i="1"/>
  <c r="D190" i="1"/>
  <c r="B190" i="1"/>
  <c r="F190" i="1" l="1"/>
  <c r="E190" i="1"/>
  <c r="B31" i="3"/>
  <c r="G184" i="4"/>
  <c r="G183" i="4"/>
  <c r="B30" i="3"/>
  <c r="G185" i="4"/>
  <c r="I185" i="4"/>
  <c r="J185" i="4" s="1"/>
  <c r="G181" i="4"/>
  <c r="G182" i="4"/>
  <c r="B2" i="3"/>
  <c r="B10" i="3"/>
  <c r="B18" i="3"/>
  <c r="B26" i="3"/>
  <c r="B3" i="3"/>
  <c r="B11" i="3"/>
  <c r="B19" i="3"/>
  <c r="B27" i="3"/>
  <c r="B7" i="3"/>
  <c r="B4" i="3"/>
  <c r="B12" i="3"/>
  <c r="B20" i="3"/>
  <c r="B28" i="3"/>
  <c r="B5" i="3"/>
  <c r="B13" i="3"/>
  <c r="B21" i="3"/>
  <c r="B29" i="3"/>
  <c r="B15" i="3"/>
  <c r="B6" i="3"/>
  <c r="B14" i="3"/>
  <c r="B22" i="3"/>
  <c r="B23" i="3"/>
  <c r="B8" i="3"/>
  <c r="B16" i="3"/>
  <c r="B24" i="3"/>
  <c r="B9" i="3"/>
  <c r="B17" i="3"/>
  <c r="B25" i="3"/>
  <c r="F180" i="4" l="1"/>
  <c r="F179" i="4"/>
  <c r="F2" i="4"/>
  <c r="F132" i="4"/>
  <c r="F142" i="4"/>
  <c r="F141" i="4"/>
  <c r="F140" i="4"/>
  <c r="F62" i="4"/>
  <c r="F126" i="4"/>
  <c r="F63" i="4"/>
  <c r="F17" i="4"/>
  <c r="F80" i="4"/>
  <c r="F18" i="4"/>
  <c r="F81" i="4"/>
  <c r="F11" i="4"/>
  <c r="F74" i="4"/>
  <c r="F20" i="4"/>
  <c r="F83" i="4"/>
  <c r="F21" i="4"/>
  <c r="F84" i="4"/>
  <c r="F30" i="4"/>
  <c r="F93" i="4"/>
  <c r="F155" i="4"/>
  <c r="F146" i="4"/>
  <c r="F151" i="4"/>
  <c r="F134" i="4"/>
  <c r="F133" i="4"/>
  <c r="F7" i="4"/>
  <c r="F70" i="4"/>
  <c r="F8" i="4"/>
  <c r="F71" i="4"/>
  <c r="F25" i="4"/>
  <c r="F88" i="4"/>
  <c r="F26" i="4"/>
  <c r="F89" i="4"/>
  <c r="F19" i="4"/>
  <c r="F82" i="4"/>
  <c r="F28" i="4"/>
  <c r="F91" i="4"/>
  <c r="F29" i="4"/>
  <c r="F92" i="4"/>
  <c r="F37" i="4"/>
  <c r="F101" i="4"/>
  <c r="F147" i="4"/>
  <c r="F138" i="4"/>
  <c r="F127" i="4"/>
  <c r="F136" i="4"/>
  <c r="F9" i="4"/>
  <c r="F15" i="4"/>
  <c r="F78" i="4"/>
  <c r="F16" i="4"/>
  <c r="F79" i="4"/>
  <c r="F33" i="4"/>
  <c r="F96" i="4"/>
  <c r="F97" i="4"/>
  <c r="F27" i="4"/>
  <c r="F90" i="4"/>
  <c r="F35" i="4"/>
  <c r="F99" i="4"/>
  <c r="F36" i="4"/>
  <c r="F100" i="4"/>
  <c r="F45" i="4"/>
  <c r="F109" i="4"/>
  <c r="F139" i="4"/>
  <c r="F130" i="4"/>
  <c r="F124" i="4"/>
  <c r="F135" i="4"/>
  <c r="F137" i="4"/>
  <c r="F23" i="4"/>
  <c r="F86" i="4"/>
  <c r="F24" i="4"/>
  <c r="F87" i="4"/>
  <c r="F40" i="4"/>
  <c r="F104" i="4"/>
  <c r="F41" i="4"/>
  <c r="F105" i="4"/>
  <c r="F34" i="4"/>
  <c r="F98" i="4"/>
  <c r="F43" i="4"/>
  <c r="F107" i="4"/>
  <c r="F44" i="4"/>
  <c r="F108" i="4"/>
  <c r="F53" i="4"/>
  <c r="F117" i="4"/>
  <c r="F131" i="4"/>
  <c r="F177" i="4"/>
  <c r="F122" i="4"/>
  <c r="F178" i="4"/>
  <c r="F176" i="4"/>
  <c r="F160" i="4"/>
  <c r="F143" i="4"/>
  <c r="F174" i="4"/>
  <c r="F173" i="4"/>
  <c r="F172" i="4"/>
  <c r="F31" i="4"/>
  <c r="F94" i="4"/>
  <c r="F32" i="4"/>
  <c r="F95" i="4"/>
  <c r="F48" i="4"/>
  <c r="F112" i="4"/>
  <c r="F49" i="4"/>
  <c r="F113" i="4"/>
  <c r="F42" i="4"/>
  <c r="F106" i="4"/>
  <c r="F51" i="4"/>
  <c r="F115" i="4"/>
  <c r="F52" i="4"/>
  <c r="F116" i="4"/>
  <c r="F61" i="4"/>
  <c r="F125" i="4"/>
  <c r="F169" i="4"/>
  <c r="F168" i="4"/>
  <c r="F167" i="4"/>
  <c r="F166" i="4"/>
  <c r="F165" i="4"/>
  <c r="F164" i="4"/>
  <c r="F38" i="4"/>
  <c r="F102" i="4"/>
  <c r="F39" i="4"/>
  <c r="F103" i="4"/>
  <c r="F56" i="4"/>
  <c r="F120" i="4"/>
  <c r="F57" i="4"/>
  <c r="F121" i="4"/>
  <c r="F50" i="4"/>
  <c r="F114" i="4"/>
  <c r="F59" i="4"/>
  <c r="F123" i="4"/>
  <c r="F60" i="4"/>
  <c r="F6" i="4"/>
  <c r="F69" i="4"/>
  <c r="F170" i="4"/>
  <c r="F161" i="4"/>
  <c r="F175" i="4"/>
  <c r="F144" i="4"/>
  <c r="F158" i="4"/>
  <c r="F157" i="4"/>
  <c r="F156" i="4"/>
  <c r="F46" i="4"/>
  <c r="F110" i="4"/>
  <c r="F47" i="4"/>
  <c r="F111" i="4"/>
  <c r="F64" i="4"/>
  <c r="F128" i="4"/>
  <c r="F65" i="4"/>
  <c r="F129" i="4"/>
  <c r="F58" i="4"/>
  <c r="F4" i="4"/>
  <c r="F67" i="4"/>
  <c r="F5" i="4"/>
  <c r="F68" i="4"/>
  <c r="F14" i="4"/>
  <c r="F77" i="4"/>
  <c r="F171" i="4"/>
  <c r="F162" i="4"/>
  <c r="F153" i="4"/>
  <c r="F159" i="4"/>
  <c r="F150" i="4"/>
  <c r="F149" i="4"/>
  <c r="F148" i="4"/>
  <c r="F54" i="4"/>
  <c r="F118" i="4"/>
  <c r="F55" i="4"/>
  <c r="F119" i="4"/>
  <c r="F72" i="4"/>
  <c r="F10" i="4"/>
  <c r="F73" i="4"/>
  <c r="F3" i="4"/>
  <c r="F66" i="4"/>
  <c r="F12" i="4"/>
  <c r="F75" i="4"/>
  <c r="F13" i="4"/>
  <c r="F76" i="4"/>
  <c r="F22" i="4"/>
  <c r="F85" i="4"/>
  <c r="F163" i="4"/>
  <c r="F154" i="4"/>
  <c r="F145" i="4"/>
  <c r="F152" i="4"/>
  <c r="G2" i="4"/>
  <c r="I180" i="4" l="1"/>
  <c r="J180" i="4" s="1"/>
  <c r="G180" i="4"/>
  <c r="H180" i="4" s="1"/>
  <c r="I168" i="4"/>
  <c r="J168" i="4" s="1"/>
  <c r="I106" i="4"/>
  <c r="J106" i="4" s="1"/>
  <c r="I94" i="4"/>
  <c r="J94" i="4" s="1"/>
  <c r="I178" i="4"/>
  <c r="J178" i="4" s="1"/>
  <c r="I107" i="4"/>
  <c r="J107" i="4" s="1"/>
  <c r="I87" i="4"/>
  <c r="J87" i="4" s="1"/>
  <c r="I139" i="4"/>
  <c r="J139" i="4" s="1"/>
  <c r="I27" i="4"/>
  <c r="J27" i="4" s="1"/>
  <c r="I15" i="4"/>
  <c r="J15" i="4" s="1"/>
  <c r="I92" i="4"/>
  <c r="J92" i="4" s="1"/>
  <c r="I88" i="4"/>
  <c r="J88" i="4" s="1"/>
  <c r="I151" i="4"/>
  <c r="J151" i="4" s="1"/>
  <c r="I20" i="4"/>
  <c r="J20" i="4" s="1"/>
  <c r="I126" i="4"/>
  <c r="J126" i="4" s="1"/>
  <c r="I169" i="4"/>
  <c r="J169" i="4" s="1"/>
  <c r="I42" i="4"/>
  <c r="J42" i="4" s="1"/>
  <c r="I31" i="4"/>
  <c r="J31" i="4" s="1"/>
  <c r="I122" i="4"/>
  <c r="J122" i="4" s="1"/>
  <c r="I43" i="4"/>
  <c r="J43" i="4" s="1"/>
  <c r="I24" i="4"/>
  <c r="J24" i="4" s="1"/>
  <c r="I109" i="4"/>
  <c r="J109" i="4" s="1"/>
  <c r="I97" i="4"/>
  <c r="J97" i="4" s="1"/>
  <c r="I9" i="4"/>
  <c r="J9" i="4" s="1"/>
  <c r="I29" i="4"/>
  <c r="J29" i="4" s="1"/>
  <c r="I25" i="4"/>
  <c r="J25" i="4" s="1"/>
  <c r="I146" i="4"/>
  <c r="J146" i="4" s="1"/>
  <c r="I74" i="4"/>
  <c r="J74" i="4" s="1"/>
  <c r="I62" i="4"/>
  <c r="J62" i="4" s="1"/>
  <c r="I113" i="4"/>
  <c r="J113" i="4" s="1"/>
  <c r="I172" i="4"/>
  <c r="J172" i="4" s="1"/>
  <c r="I177" i="4"/>
  <c r="J177" i="4" s="1"/>
  <c r="I98" i="4"/>
  <c r="J98" i="4" s="1"/>
  <c r="I86" i="4"/>
  <c r="J86" i="4" s="1"/>
  <c r="I45" i="4"/>
  <c r="J45" i="4" s="1"/>
  <c r="I136" i="4"/>
  <c r="J136" i="4" s="1"/>
  <c r="I91" i="4"/>
  <c r="J91" i="4" s="1"/>
  <c r="I71" i="4"/>
  <c r="J71" i="4" s="1"/>
  <c r="I155" i="4"/>
  <c r="J155" i="4" s="1"/>
  <c r="I11" i="4"/>
  <c r="J11" i="4" s="1"/>
  <c r="I140" i="4"/>
  <c r="J140" i="4" s="1"/>
  <c r="I49" i="4"/>
  <c r="J49" i="4" s="1"/>
  <c r="I173" i="4"/>
  <c r="J173" i="4" s="1"/>
  <c r="I131" i="4"/>
  <c r="J131" i="4" s="1"/>
  <c r="I34" i="4"/>
  <c r="J34" i="4" s="1"/>
  <c r="I23" i="4"/>
  <c r="J23" i="4" s="1"/>
  <c r="I100" i="4"/>
  <c r="J100" i="4" s="1"/>
  <c r="I96" i="4"/>
  <c r="J96" i="4" s="1"/>
  <c r="I127" i="4"/>
  <c r="J127" i="4" s="1"/>
  <c r="I28" i="4"/>
  <c r="J28" i="4" s="1"/>
  <c r="I8" i="4"/>
  <c r="J8" i="4" s="1"/>
  <c r="I93" i="4"/>
  <c r="J93" i="4" s="1"/>
  <c r="I81" i="4"/>
  <c r="J81" i="4" s="1"/>
  <c r="I141" i="4"/>
  <c r="J141" i="4" s="1"/>
  <c r="I116" i="4"/>
  <c r="J116" i="4" s="1"/>
  <c r="I112" i="4"/>
  <c r="J112" i="4" s="1"/>
  <c r="I174" i="4"/>
  <c r="J174" i="4" s="1"/>
  <c r="I117" i="4"/>
  <c r="J117" i="4" s="1"/>
  <c r="I105" i="4"/>
  <c r="J105" i="4" s="1"/>
  <c r="I137" i="4"/>
  <c r="J137" i="4" s="1"/>
  <c r="I36" i="4"/>
  <c r="J36" i="4" s="1"/>
  <c r="I33" i="4"/>
  <c r="J33" i="4" s="1"/>
  <c r="I138" i="4"/>
  <c r="J138" i="4" s="1"/>
  <c r="I82" i="4"/>
  <c r="J82" i="4" s="1"/>
  <c r="I70" i="4"/>
  <c r="J70" i="4" s="1"/>
  <c r="I30" i="4"/>
  <c r="J30" i="4" s="1"/>
  <c r="I18" i="4"/>
  <c r="J18" i="4" s="1"/>
  <c r="I142" i="4"/>
  <c r="J142" i="4" s="1"/>
  <c r="I145" i="4"/>
  <c r="J145" i="4" s="1"/>
  <c r="I12" i="4"/>
  <c r="J12" i="4" s="1"/>
  <c r="I118" i="4"/>
  <c r="J118" i="4" s="1"/>
  <c r="I171" i="4"/>
  <c r="J171" i="4" s="1"/>
  <c r="I129" i="4"/>
  <c r="J129" i="4" s="1"/>
  <c r="I156" i="4"/>
  <c r="J156" i="4" s="1"/>
  <c r="I6" i="4"/>
  <c r="J6" i="4" s="1"/>
  <c r="I120" i="4"/>
  <c r="J120" i="4" s="1"/>
  <c r="I166" i="4"/>
  <c r="J166" i="4" s="1"/>
  <c r="I115" i="4"/>
  <c r="J115" i="4" s="1"/>
  <c r="I154" i="4"/>
  <c r="J154" i="4" s="1"/>
  <c r="I66" i="4"/>
  <c r="J66" i="4" s="1"/>
  <c r="I54" i="4"/>
  <c r="J54" i="4" s="1"/>
  <c r="I77" i="4"/>
  <c r="J77" i="4" s="1"/>
  <c r="I65" i="4"/>
  <c r="J65" i="4" s="1"/>
  <c r="I157" i="4"/>
  <c r="J157" i="4" s="1"/>
  <c r="I60" i="4"/>
  <c r="J60" i="4" s="1"/>
  <c r="I56" i="4"/>
  <c r="J56" i="4" s="1"/>
  <c r="I167" i="4"/>
  <c r="J167" i="4" s="1"/>
  <c r="I51" i="4"/>
  <c r="J51" i="4" s="1"/>
  <c r="I163" i="4"/>
  <c r="J163" i="4" s="1"/>
  <c r="I3" i="4"/>
  <c r="J3" i="4" s="1"/>
  <c r="I148" i="4"/>
  <c r="J148" i="4" s="1"/>
  <c r="I14" i="4"/>
  <c r="J14" i="4" s="1"/>
  <c r="I128" i="4"/>
  <c r="J128" i="4" s="1"/>
  <c r="I158" i="4"/>
  <c r="J158" i="4" s="1"/>
  <c r="I123" i="4"/>
  <c r="J123" i="4" s="1"/>
  <c r="I103" i="4"/>
  <c r="J103" i="4" s="1"/>
  <c r="I85" i="4"/>
  <c r="J85" i="4" s="1"/>
  <c r="I73" i="4"/>
  <c r="J73" i="4" s="1"/>
  <c r="I149" i="4"/>
  <c r="J149" i="4" s="1"/>
  <c r="I68" i="4"/>
  <c r="J68" i="4" s="1"/>
  <c r="I64" i="4"/>
  <c r="J64" i="4" s="1"/>
  <c r="I144" i="4"/>
  <c r="J144" i="4" s="1"/>
  <c r="I59" i="4"/>
  <c r="J59" i="4" s="1"/>
  <c r="I39" i="4"/>
  <c r="J39" i="4" s="1"/>
  <c r="I22" i="4"/>
  <c r="J22" i="4" s="1"/>
  <c r="I10" i="4"/>
  <c r="J10" i="4" s="1"/>
  <c r="I150" i="4"/>
  <c r="J150" i="4" s="1"/>
  <c r="I5" i="4"/>
  <c r="J5" i="4" s="1"/>
  <c r="I111" i="4"/>
  <c r="J111" i="4" s="1"/>
  <c r="I175" i="4"/>
  <c r="J175" i="4" s="1"/>
  <c r="I114" i="4"/>
  <c r="J114" i="4" s="1"/>
  <c r="I102" i="4"/>
  <c r="J102" i="4" s="1"/>
  <c r="I125" i="4"/>
  <c r="J125" i="4" s="1"/>
  <c r="I76" i="4"/>
  <c r="J76" i="4" s="1"/>
  <c r="I72" i="4"/>
  <c r="J72" i="4" s="1"/>
  <c r="I159" i="4"/>
  <c r="J159" i="4" s="1"/>
  <c r="I67" i="4"/>
  <c r="J67" i="4" s="1"/>
  <c r="I47" i="4"/>
  <c r="J47" i="4" s="1"/>
  <c r="I161" i="4"/>
  <c r="J161" i="4" s="1"/>
  <c r="I50" i="4"/>
  <c r="J50" i="4" s="1"/>
  <c r="I38" i="4"/>
  <c r="J38" i="4" s="1"/>
  <c r="I61" i="4"/>
  <c r="J61" i="4" s="1"/>
  <c r="I13" i="4"/>
  <c r="J13" i="4" s="1"/>
  <c r="I119" i="4"/>
  <c r="J119" i="4" s="1"/>
  <c r="I153" i="4"/>
  <c r="J153" i="4" s="1"/>
  <c r="I4" i="4"/>
  <c r="J4" i="4" s="1"/>
  <c r="I110" i="4"/>
  <c r="J110" i="4" s="1"/>
  <c r="I170" i="4"/>
  <c r="J170" i="4" s="1"/>
  <c r="I121" i="4"/>
  <c r="J121" i="4" s="1"/>
  <c r="I164" i="4"/>
  <c r="J164" i="4" s="1"/>
  <c r="I152" i="4"/>
  <c r="J152" i="4" s="1"/>
  <c r="I75" i="4"/>
  <c r="J75" i="4" s="1"/>
  <c r="I55" i="4"/>
  <c r="J55" i="4" s="1"/>
  <c r="I162" i="4"/>
  <c r="J162" i="4" s="1"/>
  <c r="I58" i="4"/>
  <c r="J58" i="4" s="1"/>
  <c r="I46" i="4"/>
  <c r="J46" i="4" s="1"/>
  <c r="I69" i="4"/>
  <c r="J69" i="4" s="1"/>
  <c r="I57" i="4"/>
  <c r="J57" i="4" s="1"/>
  <c r="I165" i="4"/>
  <c r="J165" i="4" s="1"/>
  <c r="I52" i="4"/>
  <c r="J52" i="4" s="1"/>
  <c r="I48" i="4"/>
  <c r="J48" i="4" s="1"/>
  <c r="I143" i="4"/>
  <c r="J143" i="4" s="1"/>
  <c r="I53" i="4"/>
  <c r="J53" i="4" s="1"/>
  <c r="I41" i="4"/>
  <c r="J41" i="4" s="1"/>
  <c r="I135" i="4"/>
  <c r="J135" i="4" s="1"/>
  <c r="I99" i="4"/>
  <c r="J99" i="4" s="1"/>
  <c r="I79" i="4"/>
  <c r="J79" i="4" s="1"/>
  <c r="I147" i="4"/>
  <c r="J147" i="4" s="1"/>
  <c r="I19" i="4"/>
  <c r="J19" i="4" s="1"/>
  <c r="I7" i="4"/>
  <c r="J7" i="4" s="1"/>
  <c r="I84" i="4"/>
  <c r="J84" i="4" s="1"/>
  <c r="I80" i="4"/>
  <c r="J80" i="4" s="1"/>
  <c r="I132" i="4"/>
  <c r="J132" i="4" s="1"/>
  <c r="I95" i="4"/>
  <c r="J95" i="4" s="1"/>
  <c r="I160" i="4"/>
  <c r="J160" i="4" s="1"/>
  <c r="I108" i="4"/>
  <c r="J108" i="4" s="1"/>
  <c r="I104" i="4"/>
  <c r="J104" i="4" s="1"/>
  <c r="I124" i="4"/>
  <c r="J124" i="4" s="1"/>
  <c r="I35" i="4"/>
  <c r="J35" i="4" s="1"/>
  <c r="I16" i="4"/>
  <c r="J16" i="4" s="1"/>
  <c r="I101" i="4"/>
  <c r="J101" i="4" s="1"/>
  <c r="I89" i="4"/>
  <c r="J89" i="4" s="1"/>
  <c r="I133" i="4"/>
  <c r="J133" i="4" s="1"/>
  <c r="I21" i="4"/>
  <c r="J21" i="4" s="1"/>
  <c r="I17" i="4"/>
  <c r="J17" i="4" s="1"/>
  <c r="I2" i="4"/>
  <c r="J2" i="4" s="1"/>
  <c r="H2" i="4"/>
  <c r="I32" i="4"/>
  <c r="J32" i="4" s="1"/>
  <c r="I176" i="4"/>
  <c r="J176" i="4" s="1"/>
  <c r="I44" i="4"/>
  <c r="J44" i="4" s="1"/>
  <c r="I40" i="4"/>
  <c r="J40" i="4" s="1"/>
  <c r="I130" i="4"/>
  <c r="J130" i="4" s="1"/>
  <c r="I90" i="4"/>
  <c r="J90" i="4" s="1"/>
  <c r="I78" i="4"/>
  <c r="J78" i="4" s="1"/>
  <c r="I37" i="4"/>
  <c r="J37" i="4" s="1"/>
  <c r="I26" i="4"/>
  <c r="J26" i="4" s="1"/>
  <c r="I134" i="4"/>
  <c r="J134" i="4" s="1"/>
  <c r="I83" i="4"/>
  <c r="J83" i="4" s="1"/>
  <c r="I63" i="4"/>
  <c r="J63" i="4" s="1"/>
  <c r="I179" i="4"/>
  <c r="J179" i="4" s="1"/>
  <c r="G179" i="4"/>
  <c r="H179" i="4" s="1"/>
  <c r="G60" i="4"/>
  <c r="H60" i="4" s="1"/>
  <c r="G56" i="4"/>
  <c r="H56" i="4" s="1"/>
  <c r="G167" i="4"/>
  <c r="H167" i="4" s="1"/>
  <c r="G51" i="4"/>
  <c r="H51" i="4" s="1"/>
  <c r="G32" i="4"/>
  <c r="H32" i="4" s="1"/>
  <c r="G176" i="4"/>
  <c r="H176" i="4" s="1"/>
  <c r="G44" i="4"/>
  <c r="H44" i="4" s="1"/>
  <c r="G40" i="4"/>
  <c r="H40" i="4" s="1"/>
  <c r="G130" i="4"/>
  <c r="H130" i="4" s="1"/>
  <c r="G90" i="4"/>
  <c r="H90" i="4" s="1"/>
  <c r="G78" i="4"/>
  <c r="H78" i="4" s="1"/>
  <c r="G37" i="4"/>
  <c r="H37" i="4" s="1"/>
  <c r="G26" i="4"/>
  <c r="H26" i="4" s="1"/>
  <c r="G134" i="4"/>
  <c r="H134" i="4" s="1"/>
  <c r="G83" i="4"/>
  <c r="H83" i="4" s="1"/>
  <c r="G63" i="4"/>
  <c r="H63" i="4" s="1"/>
  <c r="G123" i="4"/>
  <c r="H123" i="4" s="1"/>
  <c r="G103" i="4"/>
  <c r="H103" i="4" s="1"/>
  <c r="G168" i="4"/>
  <c r="H168" i="4" s="1"/>
  <c r="G106" i="4"/>
  <c r="H106" i="4" s="1"/>
  <c r="G94" i="4"/>
  <c r="H94" i="4" s="1"/>
  <c r="G178" i="4"/>
  <c r="H178" i="4" s="1"/>
  <c r="G107" i="4"/>
  <c r="H107" i="4" s="1"/>
  <c r="G87" i="4"/>
  <c r="H87" i="4" s="1"/>
  <c r="G139" i="4"/>
  <c r="H139" i="4" s="1"/>
  <c r="G27" i="4"/>
  <c r="H27" i="4" s="1"/>
  <c r="G15" i="4"/>
  <c r="H15" i="4" s="1"/>
  <c r="G92" i="4"/>
  <c r="H92" i="4" s="1"/>
  <c r="G88" i="4"/>
  <c r="H88" i="4" s="1"/>
  <c r="G151" i="4"/>
  <c r="H151" i="4" s="1"/>
  <c r="G20" i="4"/>
  <c r="H20" i="4" s="1"/>
  <c r="G126" i="4"/>
  <c r="H126" i="4" s="1"/>
  <c r="G59" i="4"/>
  <c r="H59" i="4" s="1"/>
  <c r="G39" i="4"/>
  <c r="H39" i="4" s="1"/>
  <c r="G169" i="4"/>
  <c r="H169" i="4" s="1"/>
  <c r="G42" i="4"/>
  <c r="H42" i="4" s="1"/>
  <c r="G31" i="4"/>
  <c r="H31" i="4" s="1"/>
  <c r="G122" i="4"/>
  <c r="H122" i="4" s="1"/>
  <c r="G43" i="4"/>
  <c r="H43" i="4" s="1"/>
  <c r="G24" i="4"/>
  <c r="H24" i="4" s="1"/>
  <c r="G109" i="4"/>
  <c r="H109" i="4" s="1"/>
  <c r="G97" i="4"/>
  <c r="H97" i="4" s="1"/>
  <c r="G9" i="4"/>
  <c r="H9" i="4" s="1"/>
  <c r="G29" i="4"/>
  <c r="H29" i="4" s="1"/>
  <c r="G25" i="4"/>
  <c r="H25" i="4" s="1"/>
  <c r="G146" i="4"/>
  <c r="H146" i="4" s="1"/>
  <c r="G74" i="4"/>
  <c r="H74" i="4" s="1"/>
  <c r="G62" i="4"/>
  <c r="H62" i="4" s="1"/>
  <c r="G114" i="4"/>
  <c r="H114" i="4" s="1"/>
  <c r="G102" i="4"/>
  <c r="H102" i="4" s="1"/>
  <c r="G125" i="4"/>
  <c r="H125" i="4" s="1"/>
  <c r="G113" i="4"/>
  <c r="H113" i="4" s="1"/>
  <c r="G172" i="4"/>
  <c r="H172" i="4" s="1"/>
  <c r="G177" i="4"/>
  <c r="H177" i="4" s="1"/>
  <c r="G98" i="4"/>
  <c r="H98" i="4" s="1"/>
  <c r="G86" i="4"/>
  <c r="H86" i="4" s="1"/>
  <c r="G45" i="4"/>
  <c r="H45" i="4" s="1"/>
  <c r="G136" i="4"/>
  <c r="H136" i="4" s="1"/>
  <c r="G91" i="4"/>
  <c r="H91" i="4" s="1"/>
  <c r="G71" i="4"/>
  <c r="H71" i="4" s="1"/>
  <c r="G155" i="4"/>
  <c r="H155" i="4" s="1"/>
  <c r="G11" i="4"/>
  <c r="H11" i="4" s="1"/>
  <c r="G140" i="4"/>
  <c r="H140" i="4" s="1"/>
  <c r="G50" i="4"/>
  <c r="H50" i="4" s="1"/>
  <c r="G38" i="4"/>
  <c r="H38" i="4" s="1"/>
  <c r="G61" i="4"/>
  <c r="H61" i="4" s="1"/>
  <c r="G49" i="4"/>
  <c r="H49" i="4" s="1"/>
  <c r="G173" i="4"/>
  <c r="H173" i="4" s="1"/>
  <c r="G131" i="4"/>
  <c r="H131" i="4" s="1"/>
  <c r="G34" i="4"/>
  <c r="H34" i="4" s="1"/>
  <c r="G23" i="4"/>
  <c r="H23" i="4" s="1"/>
  <c r="G100" i="4"/>
  <c r="H100" i="4" s="1"/>
  <c r="G96" i="4"/>
  <c r="H96" i="4" s="1"/>
  <c r="G127" i="4"/>
  <c r="H127" i="4" s="1"/>
  <c r="G28" i="4"/>
  <c r="H28" i="4" s="1"/>
  <c r="G8" i="4"/>
  <c r="H8" i="4" s="1"/>
  <c r="G93" i="4"/>
  <c r="H93" i="4" s="1"/>
  <c r="G81" i="4"/>
  <c r="H81" i="4" s="1"/>
  <c r="G141" i="4"/>
  <c r="H141" i="4" s="1"/>
  <c r="G121" i="4"/>
  <c r="H121" i="4" s="1"/>
  <c r="G164" i="4"/>
  <c r="H164" i="4" s="1"/>
  <c r="G116" i="4"/>
  <c r="H116" i="4" s="1"/>
  <c r="G112" i="4"/>
  <c r="H112" i="4" s="1"/>
  <c r="G174" i="4"/>
  <c r="H174" i="4" s="1"/>
  <c r="G117" i="4"/>
  <c r="H117" i="4" s="1"/>
  <c r="G105" i="4"/>
  <c r="H105" i="4" s="1"/>
  <c r="G137" i="4"/>
  <c r="H137" i="4" s="1"/>
  <c r="G36" i="4"/>
  <c r="H36" i="4" s="1"/>
  <c r="G33" i="4"/>
  <c r="H33" i="4" s="1"/>
  <c r="G138" i="4"/>
  <c r="H138" i="4" s="1"/>
  <c r="G82" i="4"/>
  <c r="H82" i="4" s="1"/>
  <c r="G70" i="4"/>
  <c r="H70" i="4" s="1"/>
  <c r="G30" i="4"/>
  <c r="H30" i="4" s="1"/>
  <c r="G18" i="4"/>
  <c r="H18" i="4" s="1"/>
  <c r="G142" i="4"/>
  <c r="H142" i="4" s="1"/>
  <c r="G145" i="4"/>
  <c r="H145" i="4" s="1"/>
  <c r="G12" i="4"/>
  <c r="H12" i="4" s="1"/>
  <c r="G118" i="4"/>
  <c r="H118" i="4" s="1"/>
  <c r="G171" i="4"/>
  <c r="H171" i="4" s="1"/>
  <c r="G129" i="4"/>
  <c r="H129" i="4" s="1"/>
  <c r="G156" i="4"/>
  <c r="H156" i="4" s="1"/>
  <c r="G6" i="4"/>
  <c r="H6" i="4" s="1"/>
  <c r="G154" i="4"/>
  <c r="H154" i="4" s="1"/>
  <c r="G66" i="4"/>
  <c r="H66" i="4" s="1"/>
  <c r="G54" i="4"/>
  <c r="H54" i="4" s="1"/>
  <c r="G77" i="4"/>
  <c r="H77" i="4" s="1"/>
  <c r="G65" i="4"/>
  <c r="H65" i="4" s="1"/>
  <c r="G157" i="4"/>
  <c r="H157" i="4" s="1"/>
  <c r="G163" i="4"/>
  <c r="H163" i="4" s="1"/>
  <c r="G3" i="4"/>
  <c r="H3" i="4" s="1"/>
  <c r="G148" i="4"/>
  <c r="H148" i="4" s="1"/>
  <c r="G14" i="4"/>
  <c r="H14" i="4" s="1"/>
  <c r="G128" i="4"/>
  <c r="H128" i="4" s="1"/>
  <c r="G158" i="4"/>
  <c r="H158" i="4" s="1"/>
  <c r="G85" i="4"/>
  <c r="H85" i="4" s="1"/>
  <c r="G73" i="4"/>
  <c r="H73" i="4" s="1"/>
  <c r="G149" i="4"/>
  <c r="H149" i="4" s="1"/>
  <c r="G68" i="4"/>
  <c r="H68" i="4" s="1"/>
  <c r="G64" i="4"/>
  <c r="H64" i="4" s="1"/>
  <c r="G144" i="4"/>
  <c r="H144" i="4" s="1"/>
  <c r="G22" i="4"/>
  <c r="H22" i="4" s="1"/>
  <c r="G10" i="4"/>
  <c r="H10" i="4" s="1"/>
  <c r="G150" i="4"/>
  <c r="H150" i="4" s="1"/>
  <c r="G5" i="4"/>
  <c r="H5" i="4" s="1"/>
  <c r="G111" i="4"/>
  <c r="H111" i="4" s="1"/>
  <c r="G175" i="4"/>
  <c r="H175" i="4" s="1"/>
  <c r="G76" i="4"/>
  <c r="H76" i="4" s="1"/>
  <c r="G72" i="4"/>
  <c r="H72" i="4" s="1"/>
  <c r="G159" i="4"/>
  <c r="H159" i="4" s="1"/>
  <c r="G67" i="4"/>
  <c r="H67" i="4" s="1"/>
  <c r="G47" i="4"/>
  <c r="H47" i="4" s="1"/>
  <c r="G161" i="4"/>
  <c r="H161" i="4" s="1"/>
  <c r="G13" i="4"/>
  <c r="H13" i="4" s="1"/>
  <c r="G119" i="4"/>
  <c r="H119" i="4" s="1"/>
  <c r="G153" i="4"/>
  <c r="H153" i="4" s="1"/>
  <c r="G4" i="4"/>
  <c r="H4" i="4" s="1"/>
  <c r="G110" i="4"/>
  <c r="H110" i="4" s="1"/>
  <c r="G170" i="4"/>
  <c r="H170" i="4" s="1"/>
  <c r="G152" i="4"/>
  <c r="H152" i="4" s="1"/>
  <c r="G75" i="4"/>
  <c r="H75" i="4" s="1"/>
  <c r="G55" i="4"/>
  <c r="H55" i="4" s="1"/>
  <c r="G162" i="4"/>
  <c r="H162" i="4" s="1"/>
  <c r="G58" i="4"/>
  <c r="H58" i="4" s="1"/>
  <c r="G46" i="4"/>
  <c r="H46" i="4" s="1"/>
  <c r="G69" i="4"/>
  <c r="H69" i="4" s="1"/>
  <c r="G57" i="4"/>
  <c r="H57" i="4" s="1"/>
  <c r="G165" i="4"/>
  <c r="H165" i="4" s="1"/>
  <c r="G52" i="4"/>
  <c r="H52" i="4" s="1"/>
  <c r="G48" i="4"/>
  <c r="H48" i="4" s="1"/>
  <c r="G143" i="4"/>
  <c r="H143" i="4" s="1"/>
  <c r="G53" i="4"/>
  <c r="H53" i="4" s="1"/>
  <c r="G41" i="4"/>
  <c r="H41" i="4" s="1"/>
  <c r="G135" i="4"/>
  <c r="H135" i="4" s="1"/>
  <c r="G99" i="4"/>
  <c r="H99" i="4" s="1"/>
  <c r="G79" i="4"/>
  <c r="H79" i="4" s="1"/>
  <c r="G147" i="4"/>
  <c r="H147" i="4" s="1"/>
  <c r="G19" i="4"/>
  <c r="H19" i="4" s="1"/>
  <c r="G7" i="4"/>
  <c r="H7" i="4" s="1"/>
  <c r="G84" i="4"/>
  <c r="H84" i="4" s="1"/>
  <c r="G80" i="4"/>
  <c r="H80" i="4" s="1"/>
  <c r="G132" i="4"/>
  <c r="H132" i="4" s="1"/>
  <c r="G120" i="4"/>
  <c r="H120" i="4" s="1"/>
  <c r="G166" i="4"/>
  <c r="H166" i="4" s="1"/>
  <c r="G115" i="4"/>
  <c r="H115" i="4" s="1"/>
  <c r="G95" i="4"/>
  <c r="H95" i="4" s="1"/>
  <c r="G160" i="4"/>
  <c r="H160" i="4" s="1"/>
  <c r="G108" i="4"/>
  <c r="H108" i="4" s="1"/>
  <c r="G104" i="4"/>
  <c r="H104" i="4" s="1"/>
  <c r="G124" i="4"/>
  <c r="H124" i="4" s="1"/>
  <c r="G35" i="4"/>
  <c r="H35" i="4" s="1"/>
  <c r="G16" i="4"/>
  <c r="H16" i="4" s="1"/>
  <c r="G101" i="4"/>
  <c r="H101" i="4" s="1"/>
  <c r="G89" i="4"/>
  <c r="H89" i="4" s="1"/>
  <c r="G133" i="4"/>
  <c r="H133" i="4" s="1"/>
  <c r="G21" i="4"/>
  <c r="H21" i="4" s="1"/>
  <c r="G17" i="4"/>
  <c r="H17" i="4" s="1"/>
</calcChain>
</file>

<file path=xl/sharedStrings.xml><?xml version="1.0" encoding="utf-8"?>
<sst xmlns="http://schemas.openxmlformats.org/spreadsheetml/2006/main" count="955" uniqueCount="755">
  <si>
    <t>N° LIT</t>
  </si>
  <si>
    <t>Chambre</t>
  </si>
  <si>
    <t>Date</t>
  </si>
  <si>
    <t>Ch</t>
  </si>
  <si>
    <t>Entrée</t>
  </si>
  <si>
    <t>Retour</t>
  </si>
  <si>
    <t>X</t>
  </si>
  <si>
    <t># Jours out</t>
  </si>
  <si>
    <t>Re-Tests</t>
  </si>
  <si>
    <t>27/28</t>
  </si>
  <si>
    <t>19/28</t>
  </si>
  <si>
    <t>1/28</t>
  </si>
  <si>
    <t>17/28</t>
  </si>
  <si>
    <t>0/28</t>
  </si>
  <si>
    <t>01/28</t>
  </si>
  <si>
    <t>01/23</t>
  </si>
  <si>
    <t>28/28</t>
  </si>
  <si>
    <t>25/28</t>
  </si>
  <si>
    <t>23/28</t>
  </si>
  <si>
    <t>21/28</t>
  </si>
  <si>
    <t>9/28</t>
  </si>
  <si>
    <t>26/28</t>
  </si>
  <si>
    <t>7/28</t>
  </si>
  <si>
    <t>20/28</t>
  </si>
  <si>
    <t>00/28</t>
  </si>
  <si>
    <t>13/28</t>
  </si>
  <si>
    <t>24/28</t>
  </si>
  <si>
    <t>07/28</t>
  </si>
  <si>
    <t>10/28</t>
  </si>
  <si>
    <t>05/28</t>
  </si>
  <si>
    <t>16/28</t>
  </si>
  <si>
    <t>15/28</t>
  </si>
  <si>
    <t>02/28</t>
  </si>
  <si>
    <t>11/28</t>
  </si>
  <si>
    <t>22/28</t>
  </si>
  <si>
    <t>14/28</t>
  </si>
  <si>
    <t>12/28</t>
  </si>
  <si>
    <t>5/28</t>
  </si>
  <si>
    <t>18/28</t>
  </si>
  <si>
    <t>Re-Test</t>
  </si>
  <si>
    <t>Date Retour</t>
  </si>
  <si>
    <t>Prio</t>
  </si>
  <si>
    <t>Ordre</t>
  </si>
  <si>
    <t>N° Prio</t>
  </si>
  <si>
    <t>JG</t>
  </si>
  <si>
    <t>WU</t>
  </si>
  <si>
    <t>FN</t>
  </si>
  <si>
    <t>BP</t>
  </si>
  <si>
    <t>MB</t>
  </si>
  <si>
    <t>JL</t>
  </si>
  <si>
    <t>OP</t>
  </si>
  <si>
    <t>BU</t>
  </si>
  <si>
    <t>US</t>
  </si>
  <si>
    <t>ZG</t>
  </si>
  <si>
    <t>ZZ</t>
  </si>
  <si>
    <t>ZB</t>
  </si>
  <si>
    <t>IQ</t>
  </si>
  <si>
    <t>HV</t>
  </si>
  <si>
    <t>XHD</t>
  </si>
  <si>
    <t>GP</t>
  </si>
  <si>
    <t>Pmgiypv Acjwxpr</t>
  </si>
  <si>
    <t>87/94/2305</t>
  </si>
  <si>
    <t>38/34/9339</t>
  </si>
  <si>
    <t>FEW</t>
  </si>
  <si>
    <t>Wzvoplxexle Nlqony</t>
  </si>
  <si>
    <t>12/48/2823</t>
  </si>
  <si>
    <t>UE</t>
  </si>
  <si>
    <t>Hh Isadpk Wofctz</t>
  </si>
  <si>
    <t>34/21/1067</t>
  </si>
  <si>
    <t>94/16/7831</t>
  </si>
  <si>
    <t>TKF</t>
  </si>
  <si>
    <t>Krrbj Iwarye</t>
  </si>
  <si>
    <t>43/53/9050</t>
  </si>
  <si>
    <t>41/70/0136</t>
  </si>
  <si>
    <t>YLN</t>
  </si>
  <si>
    <t>Kiiey Wtwoz Ncsoatve</t>
  </si>
  <si>
    <t>77/98/3087</t>
  </si>
  <si>
    <t>67/37/8640</t>
  </si>
  <si>
    <t>NMQ</t>
  </si>
  <si>
    <t>Xmuc Fpptsql</t>
  </si>
  <si>
    <t>25/56/7021</t>
  </si>
  <si>
    <t>36/70/7490</t>
  </si>
  <si>
    <t>PBQ</t>
  </si>
  <si>
    <t>Vzrfgpyh Lcjeaubyg</t>
  </si>
  <si>
    <t>52/09/8328</t>
  </si>
  <si>
    <t>34/57/6379</t>
  </si>
  <si>
    <t>NRJ</t>
  </si>
  <si>
    <t>Etagvk Ppujun</t>
  </si>
  <si>
    <t>20/67/0004</t>
  </si>
  <si>
    <t>62/13/4187</t>
  </si>
  <si>
    <t>GVD</t>
  </si>
  <si>
    <t>Jwufjwjd Mgfbqhqcl</t>
  </si>
  <si>
    <t>20/76/7939</t>
  </si>
  <si>
    <t>73/07/9052</t>
  </si>
  <si>
    <t>YAS</t>
  </si>
  <si>
    <t>Woqigy Coiyxcja</t>
  </si>
  <si>
    <t>48/03/9607</t>
  </si>
  <si>
    <t>26/55/7744</t>
  </si>
  <si>
    <t>IFR</t>
  </si>
  <si>
    <t>Fscvyuxyzq Cytkl</t>
  </si>
  <si>
    <t>14/21/3918</t>
  </si>
  <si>
    <t>40/07/9858</t>
  </si>
  <si>
    <t>LTQ</t>
  </si>
  <si>
    <t>Nioffcs Wkqijlhv</t>
  </si>
  <si>
    <t>98/46/1539</t>
  </si>
  <si>
    <t>77/12/9801</t>
  </si>
  <si>
    <t>SHI</t>
  </si>
  <si>
    <t>Loqip Foqpj</t>
  </si>
  <si>
    <t>44/08/8361</t>
  </si>
  <si>
    <t>68/89/4580</t>
  </si>
  <si>
    <t>EOR</t>
  </si>
  <si>
    <t>Goihagwx Syfnyw</t>
  </si>
  <si>
    <t>62/74/5361</t>
  </si>
  <si>
    <t>86/90/5232</t>
  </si>
  <si>
    <t>Vgurill Scdaz-Vjuldnm</t>
  </si>
  <si>
    <t>96/63/5649</t>
  </si>
  <si>
    <t>90/66/7711</t>
  </si>
  <si>
    <t>LKA</t>
  </si>
  <si>
    <t>Jfqxrs Csiii Dqdeb</t>
  </si>
  <si>
    <t>95/54/1859</t>
  </si>
  <si>
    <t>85/89/9803</t>
  </si>
  <si>
    <t>VCR</t>
  </si>
  <si>
    <t>Exghjvjbh Ifnjoo</t>
  </si>
  <si>
    <t>10/43/3913</t>
  </si>
  <si>
    <t>36/33/0984</t>
  </si>
  <si>
    <t>VC</t>
  </si>
  <si>
    <t>Sbvcyge Lxaixy</t>
  </si>
  <si>
    <t>97/28/9181</t>
  </si>
  <si>
    <t>70/02/0985</t>
  </si>
  <si>
    <t>YYI</t>
  </si>
  <si>
    <t>Dsrdjt Obyicn Entkp</t>
  </si>
  <si>
    <t>92/86/8921</t>
  </si>
  <si>
    <t>RGQ</t>
  </si>
  <si>
    <t>Lxmcqgce Nynqw</t>
  </si>
  <si>
    <t>64/02/6395</t>
  </si>
  <si>
    <t>90/19/1146</t>
  </si>
  <si>
    <t>THF</t>
  </si>
  <si>
    <t>Opcudo Rmhmryg</t>
  </si>
  <si>
    <t>31/45/0332</t>
  </si>
  <si>
    <t>92/64/2120</t>
  </si>
  <si>
    <t xml:space="preserve">Jiydxj Snqlwm </t>
  </si>
  <si>
    <t>30/82/9037</t>
  </si>
  <si>
    <t>71/82/9767</t>
  </si>
  <si>
    <t>SPR</t>
  </si>
  <si>
    <t>Ivmfccf Ptdy</t>
  </si>
  <si>
    <t>78/01/5146</t>
  </si>
  <si>
    <t>57/08/2610</t>
  </si>
  <si>
    <t>SKR</t>
  </si>
  <si>
    <t>Rcycjeogv Cqoufb</t>
  </si>
  <si>
    <t>54/49/7433</t>
  </si>
  <si>
    <t>44/16/9867</t>
  </si>
  <si>
    <t>UTN</t>
  </si>
  <si>
    <t>Sfvzm Puow-Sawa</t>
  </si>
  <si>
    <t>43/11/1906</t>
  </si>
  <si>
    <t>15/31/6918</t>
  </si>
  <si>
    <t>Dysmxo Dyvtut Kxx</t>
  </si>
  <si>
    <t>40/59/0208</t>
  </si>
  <si>
    <t>64/61/1720</t>
  </si>
  <si>
    <t>JBK</t>
  </si>
  <si>
    <t>Pxdtgciwy Wqxq Etblcbjwu</t>
  </si>
  <si>
    <t>85/56/4079</t>
  </si>
  <si>
    <t>61/87/9245</t>
  </si>
  <si>
    <t>ELU</t>
  </si>
  <si>
    <t>Ybtzoaz Fcofuen</t>
  </si>
  <si>
    <t>45/61/5191</t>
  </si>
  <si>
    <t>99/21/0202</t>
  </si>
  <si>
    <t>YW</t>
  </si>
  <si>
    <t>Drulwsvx Xbvjkt</t>
  </si>
  <si>
    <t>62/73/2763</t>
  </si>
  <si>
    <t>27/42/6422</t>
  </si>
  <si>
    <t>FJK</t>
  </si>
  <si>
    <t>Pavvye Ialgo</t>
  </si>
  <si>
    <t>14/35/5105</t>
  </si>
  <si>
    <t>32/98/2950</t>
  </si>
  <si>
    <t>KHE</t>
  </si>
  <si>
    <t>Lwmcn Ozcuprb</t>
  </si>
  <si>
    <t>46/61/3372</t>
  </si>
  <si>
    <t>63/68/0455</t>
  </si>
  <si>
    <t>ELG</t>
  </si>
  <si>
    <t>Tuwijs Fbelv</t>
  </si>
  <si>
    <t>47/40/3226</t>
  </si>
  <si>
    <t>72/02/3784</t>
  </si>
  <si>
    <t>BV</t>
  </si>
  <si>
    <t>74/54/7467</t>
  </si>
  <si>
    <t>49/30/8708</t>
  </si>
  <si>
    <t>LIM</t>
  </si>
  <si>
    <t>Uwagsvy Oeq</t>
  </si>
  <si>
    <t>45/04/0440</t>
  </si>
  <si>
    <t>29/45/3165</t>
  </si>
  <si>
    <t>CXK</t>
  </si>
  <si>
    <t>Vfxquv Pxyurnf</t>
  </si>
  <si>
    <t>16/19/4787</t>
  </si>
  <si>
    <t>48/54/9129</t>
  </si>
  <si>
    <t>WMN</t>
  </si>
  <si>
    <t>Aallihsno Jpkmiy Pfgcdzdrbg</t>
  </si>
  <si>
    <t>31/90/5756</t>
  </si>
  <si>
    <t>31/04/4724</t>
  </si>
  <si>
    <t>CZQ</t>
  </si>
  <si>
    <t>Rkuudd Ogxuxh</t>
  </si>
  <si>
    <t>35/38/1657</t>
  </si>
  <si>
    <t>33/11/4439</t>
  </si>
  <si>
    <t>KWE</t>
  </si>
  <si>
    <t>Zijjon Arypz</t>
  </si>
  <si>
    <t>95/18/2448</t>
  </si>
  <si>
    <t>13/14/5475</t>
  </si>
  <si>
    <t xml:space="preserve">Atwgkx Xwdhyerkp </t>
  </si>
  <si>
    <t>93/00/4437</t>
  </si>
  <si>
    <t>16/40/0776</t>
  </si>
  <si>
    <t>FNQ</t>
  </si>
  <si>
    <t>Mpogrjzhndm Hquxy Ngfyyr</t>
  </si>
  <si>
    <t>65/07/9846</t>
  </si>
  <si>
    <t>45/65/4772</t>
  </si>
  <si>
    <t>XBM</t>
  </si>
  <si>
    <t>Dfy Fv Pzhar Hwerggygb</t>
  </si>
  <si>
    <t>42/86/0016</t>
  </si>
  <si>
    <t>93/36/9062</t>
  </si>
  <si>
    <t>KDP</t>
  </si>
  <si>
    <t xml:space="preserve">Qv Xwbcvs Foyuyud </t>
  </si>
  <si>
    <t>62/05/6267</t>
  </si>
  <si>
    <t>27/37/6112</t>
  </si>
  <si>
    <t>PDB</t>
  </si>
  <si>
    <t>Mwim Dhgayv Ndwwx</t>
  </si>
  <si>
    <t>97/65/7588</t>
  </si>
  <si>
    <t>BEF</t>
  </si>
  <si>
    <t>Nacqsni Kiiung</t>
  </si>
  <si>
    <t>14/91/8220</t>
  </si>
  <si>
    <t>78/33/5752</t>
  </si>
  <si>
    <t>UBN</t>
  </si>
  <si>
    <t>Oapoub Jselwedt Uitqnyx</t>
  </si>
  <si>
    <t>91/79/4474</t>
  </si>
  <si>
    <t>81/94/5145</t>
  </si>
  <si>
    <t>VZF</t>
  </si>
  <si>
    <t>Hbfwuq Xuflqw</t>
  </si>
  <si>
    <t>38/64/1543</t>
  </si>
  <si>
    <t>70/40/7158</t>
  </si>
  <si>
    <t>GXE</t>
  </si>
  <si>
    <t>Al Seci Wuccmn</t>
  </si>
  <si>
    <t>10/81/7772</t>
  </si>
  <si>
    <t>37/77/0160</t>
  </si>
  <si>
    <t>IM</t>
  </si>
  <si>
    <t>Xpegbmwm Amojwvozs</t>
  </si>
  <si>
    <t>74/72/3484</t>
  </si>
  <si>
    <t>18/58/0052</t>
  </si>
  <si>
    <t>HYH</t>
  </si>
  <si>
    <t>Wddtyupp Ghyrmg</t>
  </si>
  <si>
    <t>61/01/4682</t>
  </si>
  <si>
    <t>48/41/0727</t>
  </si>
  <si>
    <t>TJI</t>
  </si>
  <si>
    <t>But Ufswsfhg Wopjarh</t>
  </si>
  <si>
    <t>36/40/6150</t>
  </si>
  <si>
    <t>47/31/5189</t>
  </si>
  <si>
    <t>MYV</t>
  </si>
  <si>
    <t>Wuhnno Bcomuxwba</t>
  </si>
  <si>
    <t>85/80/3313</t>
  </si>
  <si>
    <t>53/61/1613</t>
  </si>
  <si>
    <t>ELN</t>
  </si>
  <si>
    <t>Hftpmhbnn Lrjcaoxgdk</t>
  </si>
  <si>
    <t>65/14/0196</t>
  </si>
  <si>
    <t>59/22/9140</t>
  </si>
  <si>
    <t>DRV</t>
  </si>
  <si>
    <t>Rflicxfmthxjzcbu Hfdfcnve</t>
  </si>
  <si>
    <t>54/77/7842</t>
  </si>
  <si>
    <t>77/82/7946</t>
  </si>
  <si>
    <t>BLC</t>
  </si>
  <si>
    <t>Tfjujzjiqd Kkyjahbu</t>
  </si>
  <si>
    <t>40/27/4954</t>
  </si>
  <si>
    <t>57/91/6228</t>
  </si>
  <si>
    <t>JVA</t>
  </si>
  <si>
    <t>Hfrypcafibq Jvfsqtsv</t>
  </si>
  <si>
    <t>83/51/9445</t>
  </si>
  <si>
    <t>73/70/1446</t>
  </si>
  <si>
    <t>XOI</t>
  </si>
  <si>
    <t>Wyoxc Nfexxn</t>
  </si>
  <si>
    <t>36/18/5316</t>
  </si>
  <si>
    <t>VI</t>
  </si>
  <si>
    <t>Sdfuivm Ajvpz</t>
  </si>
  <si>
    <t>64/45/8932</t>
  </si>
  <si>
    <t>46/77/5519</t>
  </si>
  <si>
    <t>AG</t>
  </si>
  <si>
    <t>Zesmrnef Spcwudx</t>
  </si>
  <si>
    <t>37/86/0220</t>
  </si>
  <si>
    <t>98/19/4617</t>
  </si>
  <si>
    <t>AFT</t>
  </si>
  <si>
    <t>Vyadn Vbrp-Telxa</t>
  </si>
  <si>
    <t>41/55/4652</t>
  </si>
  <si>
    <t>62/62/5801</t>
  </si>
  <si>
    <t>QHY</t>
  </si>
  <si>
    <t>Eq Xbvhvopk Lxlnx</t>
  </si>
  <si>
    <t>13/43/5850</t>
  </si>
  <si>
    <t>31/54/8626</t>
  </si>
  <si>
    <t>LGI</t>
  </si>
  <si>
    <t>Lsumvmmq-Vaf Ldytd Uskyib</t>
  </si>
  <si>
    <t>23/28/8663</t>
  </si>
  <si>
    <t>71/02/8381</t>
  </si>
  <si>
    <t>TMS</t>
  </si>
  <si>
    <t>Xtxofnyp Ghniwgl</t>
  </si>
  <si>
    <t>94/05/7080</t>
  </si>
  <si>
    <t>84/41/9673</t>
  </si>
  <si>
    <t>ZGU</t>
  </si>
  <si>
    <t>Grmodgjdxjmwnz Fbiumc</t>
  </si>
  <si>
    <t>83/65/8245</t>
  </si>
  <si>
    <t>73/68/6189</t>
  </si>
  <si>
    <t>NOW</t>
  </si>
  <si>
    <t>Fqbqgf Gfhhpmx</t>
  </si>
  <si>
    <t>98/30/8317</t>
  </si>
  <si>
    <t>60/91/6010</t>
  </si>
  <si>
    <t>AXL</t>
  </si>
  <si>
    <t>Icmgwz Leuuy</t>
  </si>
  <si>
    <t>65/64/9440</t>
  </si>
  <si>
    <t>59/64/7092</t>
  </si>
  <si>
    <t>GNK</t>
  </si>
  <si>
    <t>Zuhfihcc Byaxbr Tbhjexsa Pt-Hepgyt</t>
  </si>
  <si>
    <t>41/77/8147</t>
  </si>
  <si>
    <t>91/67/7899</t>
  </si>
  <si>
    <t>LFT</t>
  </si>
  <si>
    <t>Voyf Hovoin</t>
  </si>
  <si>
    <t>99/30/2355</t>
  </si>
  <si>
    <t>66/77/5964</t>
  </si>
  <si>
    <t>UWG</t>
  </si>
  <si>
    <t>Zxilo Nwfdrd</t>
  </si>
  <si>
    <t>69/98/9020</t>
  </si>
  <si>
    <t>41/11/3825</t>
  </si>
  <si>
    <t>VTJ</t>
  </si>
  <si>
    <t>Jzvxvmm Yqgxturc</t>
  </si>
  <si>
    <t>38/95/9795</t>
  </si>
  <si>
    <t>68/52/4633</t>
  </si>
  <si>
    <t>ZAD</t>
  </si>
  <si>
    <t>Efiga Dxnv Huqxz</t>
  </si>
  <si>
    <t>55/48/1213</t>
  </si>
  <si>
    <t>77/62/8936</t>
  </si>
  <si>
    <t>LM</t>
  </si>
  <si>
    <t>Ycs Kjyuq Ufkjda</t>
  </si>
  <si>
    <t>65/43/5500</t>
  </si>
  <si>
    <t>33/34/9073</t>
  </si>
  <si>
    <t>AL</t>
  </si>
  <si>
    <t>Ywkdbv Isnzqmym</t>
  </si>
  <si>
    <t>38/52/1510</t>
  </si>
  <si>
    <t>86/48/0671</t>
  </si>
  <si>
    <t>BKR</t>
  </si>
  <si>
    <t>Xvtrphx Wrotbx</t>
  </si>
  <si>
    <t>44/23/2368</t>
  </si>
  <si>
    <t>25/61/5457</t>
  </si>
  <si>
    <t>EW</t>
  </si>
  <si>
    <t>Aygvbb Fmrqi</t>
  </si>
  <si>
    <t>31/11/4051</t>
  </si>
  <si>
    <t>98/97/7025</t>
  </si>
  <si>
    <t>ZQM</t>
  </si>
  <si>
    <t>Zrshjoz Kxufwguvwp</t>
  </si>
  <si>
    <t>75/11/8529</t>
  </si>
  <si>
    <t>19/63/8210</t>
  </si>
  <si>
    <t>Jyv Lrpmxp Qrasnlrtq</t>
  </si>
  <si>
    <t>34/87/6165</t>
  </si>
  <si>
    <t>11/82/9604</t>
  </si>
  <si>
    <t>SH</t>
  </si>
  <si>
    <t>Upvmsxtwib Nkvnf</t>
  </si>
  <si>
    <t>36/32/7741</t>
  </si>
  <si>
    <t>64/84/3458</t>
  </si>
  <si>
    <t>SLZ</t>
  </si>
  <si>
    <t>Asumhbbp Yqknbnuih</t>
  </si>
  <si>
    <t>21/80/8885</t>
  </si>
  <si>
    <t>81/52/2960</t>
  </si>
  <si>
    <t>PYN</t>
  </si>
  <si>
    <t>Aagysvpn Cezrjc</t>
  </si>
  <si>
    <t>18/68/5524</t>
  </si>
  <si>
    <t>79/48/8375</t>
  </si>
  <si>
    <t>KUN</t>
  </si>
  <si>
    <t>Qqncyexi Vdxfi-Lhaspqy</t>
  </si>
  <si>
    <t>46/61/8881</t>
  </si>
  <si>
    <t>60/72/4332</t>
  </si>
  <si>
    <t>OLI</t>
  </si>
  <si>
    <t>Eokewazds Eqgjxrm</t>
  </si>
  <si>
    <t>44/26/1565</t>
  </si>
  <si>
    <t>15/40/3545</t>
  </si>
  <si>
    <t>FHL</t>
  </si>
  <si>
    <t>Ewy xn Qubwjz Ivutzowsde</t>
  </si>
  <si>
    <t>33/40/4808</t>
  </si>
  <si>
    <t>20/65/3414</t>
  </si>
  <si>
    <t>UFH</t>
  </si>
  <si>
    <t>Kblvpx Szjjuek</t>
  </si>
  <si>
    <t>40/46/6803</t>
  </si>
  <si>
    <t>75/80/2841</t>
  </si>
  <si>
    <t>XXI</t>
  </si>
  <si>
    <t>Fawgtfiw Jgqknap</t>
  </si>
  <si>
    <t>42/25/6460</t>
  </si>
  <si>
    <t>48/25/3897</t>
  </si>
  <si>
    <t>DZM</t>
  </si>
  <si>
    <t>Bgcfsr Qydvmvr</t>
  </si>
  <si>
    <t>10/25/2434</t>
  </si>
  <si>
    <t>77/57/0577</t>
  </si>
  <si>
    <t>VFF</t>
  </si>
  <si>
    <t>Pqogt Qllojhxf</t>
  </si>
  <si>
    <t>34/49/2246</t>
  </si>
  <si>
    <t>31/20/1722</t>
  </si>
  <si>
    <t>UJH</t>
  </si>
  <si>
    <t>Lzbhk Zujigern</t>
  </si>
  <si>
    <t>60/60/9779</t>
  </si>
  <si>
    <t>29/78/2722</t>
  </si>
  <si>
    <t>JTC</t>
  </si>
  <si>
    <t>Ocloyro Fguqhp</t>
  </si>
  <si>
    <t>73/24/2940</t>
  </si>
  <si>
    <t>ZTU</t>
  </si>
  <si>
    <t>Albrt Krfstbx</t>
  </si>
  <si>
    <t>75/36/8160</t>
  </si>
  <si>
    <t>28/81/0608</t>
  </si>
  <si>
    <t>YHA</t>
  </si>
  <si>
    <t>Losuutgym Qjhgcz</t>
  </si>
  <si>
    <t>62/18/5266</t>
  </si>
  <si>
    <t>27/19/6203</t>
  </si>
  <si>
    <t>Zvxxwc Aloud</t>
  </si>
  <si>
    <t>45/07/7780</t>
  </si>
  <si>
    <t>10/24/4892</t>
  </si>
  <si>
    <t>QGW</t>
  </si>
  <si>
    <t xml:space="preserve">Kigpzdp Zrlldx </t>
  </si>
  <si>
    <t>18/00/7317</t>
  </si>
  <si>
    <t>80/76/1513</t>
  </si>
  <si>
    <t>NDP</t>
  </si>
  <si>
    <t>Ycsxyf Raip-Xjjnpl</t>
  </si>
  <si>
    <t>43/57/6303</t>
  </si>
  <si>
    <t>84/88/1693</t>
  </si>
  <si>
    <t>KQZ</t>
  </si>
  <si>
    <t>Yydhsibi Ignrsl</t>
  </si>
  <si>
    <t>23/84/0027</t>
  </si>
  <si>
    <t>47/83/6577</t>
  </si>
  <si>
    <t>HL</t>
  </si>
  <si>
    <t>Vphahnasm Gims-Uyvqos</t>
  </si>
  <si>
    <t>54/61/5417</t>
  </si>
  <si>
    <t>94/78/5258</t>
  </si>
  <si>
    <t>Skcdslxme Bhjd</t>
  </si>
  <si>
    <t>97/51/4675</t>
  </si>
  <si>
    <t>84/80/2774</t>
  </si>
  <si>
    <t>Sm Szck Cxnq-Crsg</t>
  </si>
  <si>
    <t>34/54/8624</t>
  </si>
  <si>
    <t>90/52/6567</t>
  </si>
  <si>
    <t>UH</t>
  </si>
  <si>
    <t>Itl Mvekcjlrph Kdjuauvptb</t>
  </si>
  <si>
    <t>43/51/5497</t>
  </si>
  <si>
    <t>81/37/3557</t>
  </si>
  <si>
    <t>UJA</t>
  </si>
  <si>
    <t>Bpiasqze Otpbukapzl</t>
  </si>
  <si>
    <t>12/59/4009</t>
  </si>
  <si>
    <t>32/35/0666</t>
  </si>
  <si>
    <t>KG</t>
  </si>
  <si>
    <t>Mmmacg Dpivknb</t>
  </si>
  <si>
    <t>78/72/0569</t>
  </si>
  <si>
    <t>10/41/8301</t>
  </si>
  <si>
    <t>KWO</t>
  </si>
  <si>
    <t>Kkmkjlxr Oustet</t>
  </si>
  <si>
    <t>56/47/3952</t>
  </si>
  <si>
    <t>26/49/3059</t>
  </si>
  <si>
    <t>RG</t>
  </si>
  <si>
    <t>Ijwnme Azqu</t>
  </si>
  <si>
    <t>76/63/6265</t>
  </si>
  <si>
    <t>80/44/1032</t>
  </si>
  <si>
    <t>VJ</t>
  </si>
  <si>
    <t xml:space="preserve">Tdgrqn Thgkh </t>
  </si>
  <si>
    <t>47/99/4763</t>
  </si>
  <si>
    <t>96/05/5663</t>
  </si>
  <si>
    <t>QR</t>
  </si>
  <si>
    <t>Rctr Mfzw-Ftckjlz</t>
  </si>
  <si>
    <t>61/46/3162</t>
  </si>
  <si>
    <t>72/98/7922</t>
  </si>
  <si>
    <t>LVU</t>
  </si>
  <si>
    <t>Gvmpa Euufvi</t>
  </si>
  <si>
    <t>84/45/4460</t>
  </si>
  <si>
    <t>58/83/1277</t>
  </si>
  <si>
    <t>JZ</t>
  </si>
  <si>
    <t>Ouc Ouiobnwrc Cuun-Ccbmwmsh</t>
  </si>
  <si>
    <t>24/94/1731</t>
  </si>
  <si>
    <t>77/50/9922</t>
  </si>
  <si>
    <t>JK</t>
  </si>
  <si>
    <t>Gfaieijlxf Jwagrbm</t>
  </si>
  <si>
    <t>69/29/2483</t>
  </si>
  <si>
    <t>54/69/4161</t>
  </si>
  <si>
    <t>DJ</t>
  </si>
  <si>
    <t xml:space="preserve">Odpfx Xopghlcu </t>
  </si>
  <si>
    <t>23/20/1812</t>
  </si>
  <si>
    <t>72/82/8935</t>
  </si>
  <si>
    <t>TM</t>
  </si>
  <si>
    <t>Jrcbrqzoy Ejmvak</t>
  </si>
  <si>
    <t>67/42/9930</t>
  </si>
  <si>
    <t>44/34/8023</t>
  </si>
  <si>
    <t>TR</t>
  </si>
  <si>
    <t xml:space="preserve">Ienusv Ligkz </t>
  </si>
  <si>
    <t>83/01/7748</t>
  </si>
  <si>
    <t>73/22/2230</t>
  </si>
  <si>
    <t>Zdjpas Vwuyasc</t>
  </si>
  <si>
    <t>70/03/2091</t>
  </si>
  <si>
    <t>70/66/2635</t>
  </si>
  <si>
    <t>Cbb Jjsburapxes Ocley</t>
  </si>
  <si>
    <t>61/48/7133</t>
  </si>
  <si>
    <t>19/97/6560</t>
  </si>
  <si>
    <t>AT</t>
  </si>
  <si>
    <t>Etbyucoeh Wkggrhuzzf</t>
  </si>
  <si>
    <t>43/95/1490</t>
  </si>
  <si>
    <t>93/39/7840</t>
  </si>
  <si>
    <t>CV</t>
  </si>
  <si>
    <t>Emafuj Quctkn</t>
  </si>
  <si>
    <t>87/86/5613</t>
  </si>
  <si>
    <t>81/29/3661</t>
  </si>
  <si>
    <t>RS</t>
  </si>
  <si>
    <t>Rfjtse Smjret</t>
  </si>
  <si>
    <t>56/44/1160</t>
  </si>
  <si>
    <t>86/07/4162</t>
  </si>
  <si>
    <t>FPM</t>
  </si>
  <si>
    <t>Gfiatukci Xqizpvizt</t>
  </si>
  <si>
    <t>56/57/0112</t>
  </si>
  <si>
    <t>69/56/2978</t>
  </si>
  <si>
    <t>Fyntensyk Kyzb</t>
  </si>
  <si>
    <t>66/61/7871</t>
  </si>
  <si>
    <t>36/76/0421</t>
  </si>
  <si>
    <t>CVA</t>
  </si>
  <si>
    <t>Olny Mtczokq</t>
  </si>
  <si>
    <t>97/03/6345</t>
  </si>
  <si>
    <t>94/16/4003</t>
  </si>
  <si>
    <t>CP</t>
  </si>
  <si>
    <t>Feah Nkigt</t>
  </si>
  <si>
    <t>41/03/0365</t>
  </si>
  <si>
    <t>98/63/2374</t>
  </si>
  <si>
    <t>VS</t>
  </si>
  <si>
    <t>Ga Cbcd Rwijmbq</t>
  </si>
  <si>
    <t>61/89/7595</t>
  </si>
  <si>
    <t>13/86/4379</t>
  </si>
  <si>
    <t>SR</t>
  </si>
  <si>
    <t xml:space="preserve">Bavicv Nbeuuv </t>
  </si>
  <si>
    <t>49/42/6971</t>
  </si>
  <si>
    <t>40/54/3688</t>
  </si>
  <si>
    <t>OG</t>
  </si>
  <si>
    <t>Xsknaqgajv Sluzpuz</t>
  </si>
  <si>
    <t>52/78/0033</t>
  </si>
  <si>
    <t>75/05/6189</t>
  </si>
  <si>
    <t>Ilpmnvku Uftlvsfu</t>
  </si>
  <si>
    <t>90/43/8056</t>
  </si>
  <si>
    <t>20/15/8330</t>
  </si>
  <si>
    <t>ZE</t>
  </si>
  <si>
    <t>Rtvif Iuueyntmx Cgnrfchy</t>
  </si>
  <si>
    <t>16/34/7735</t>
  </si>
  <si>
    <t>IHN</t>
  </si>
  <si>
    <t>Umyiaveu Zrithrf</t>
  </si>
  <si>
    <t>54/30/7239</t>
  </si>
  <si>
    <t>94/57/9426</t>
  </si>
  <si>
    <t>Cqgnz Bvdlkh</t>
  </si>
  <si>
    <t>33/50/4621</t>
  </si>
  <si>
    <t>10/98/4875</t>
  </si>
  <si>
    <t>UX</t>
  </si>
  <si>
    <t>Xlwpps Juaetmi</t>
  </si>
  <si>
    <t>31/33/6627</t>
  </si>
  <si>
    <t>68/00/8772</t>
  </si>
  <si>
    <t>FL</t>
  </si>
  <si>
    <t>Mkadzhxl Amsdqi</t>
  </si>
  <si>
    <t>92/37/0772</t>
  </si>
  <si>
    <t>43/11/4344</t>
  </si>
  <si>
    <t>LYR</t>
  </si>
  <si>
    <t>Yadofetez Zubbqk</t>
  </si>
  <si>
    <t>33/63/8973</t>
  </si>
  <si>
    <t>38/52/2645</t>
  </si>
  <si>
    <t>ZXQ</t>
  </si>
  <si>
    <t>Ye Dnjhsml Mnhabgoh</t>
  </si>
  <si>
    <t>97/42/5415</t>
  </si>
  <si>
    <t>50/78/4073</t>
  </si>
  <si>
    <t>VZT</t>
  </si>
  <si>
    <t>Wn Boie Kmzxho</t>
  </si>
  <si>
    <t>88/95/6203</t>
  </si>
  <si>
    <t>16/80/6999</t>
  </si>
  <si>
    <t>GN</t>
  </si>
  <si>
    <t>Dnpjjt Gsngwlfg</t>
  </si>
  <si>
    <t>32/63/3138</t>
  </si>
  <si>
    <t>29/93/8480</t>
  </si>
  <si>
    <t>UKO</t>
  </si>
  <si>
    <t>Ptiyppzrzu Ueoagas</t>
  </si>
  <si>
    <t>63/58/6169</t>
  </si>
  <si>
    <t>23/16/7981</t>
  </si>
  <si>
    <t>Yinmkal Ortsgd</t>
  </si>
  <si>
    <t>35/95/7301</t>
  </si>
  <si>
    <t>88/75/9208</t>
  </si>
  <si>
    <t>VY</t>
  </si>
  <si>
    <t>Dcmkrtr co Yuxbw Crqeddfv</t>
  </si>
  <si>
    <t>13/76/6406</t>
  </si>
  <si>
    <t>54/45/3996</t>
  </si>
  <si>
    <t>Qpz Oca Hzfr Yvhk</t>
  </si>
  <si>
    <t>12/98/6727</t>
  </si>
  <si>
    <t>42/63/3600</t>
  </si>
  <si>
    <t>TH</t>
  </si>
  <si>
    <t>Loogxmdc Wwgs</t>
  </si>
  <si>
    <t>39/27/7236</t>
  </si>
  <si>
    <t>58/94/2023</t>
  </si>
  <si>
    <t>AC</t>
  </si>
  <si>
    <t>Amrnyh Hnjrvdmgd</t>
  </si>
  <si>
    <t>50/34/0999</t>
  </si>
  <si>
    <t>37/96/8268</t>
  </si>
  <si>
    <t>LYE</t>
  </si>
  <si>
    <t>Sjqsb Jspmr Xvvnyc</t>
  </si>
  <si>
    <t>47/42/7477</t>
  </si>
  <si>
    <t>62/95/9532</t>
  </si>
  <si>
    <t>ZQ</t>
  </si>
  <si>
    <t>Ltnpmfj Yfetlho</t>
  </si>
  <si>
    <t>15/96/4276</t>
  </si>
  <si>
    <t>41/22/4322</t>
  </si>
  <si>
    <t>WR</t>
  </si>
  <si>
    <t>Qwkkbofruzyeotnf Yqgc-D.</t>
  </si>
  <si>
    <t>75/38/9598</t>
  </si>
  <si>
    <t>77/44/4984</t>
  </si>
  <si>
    <t>GIZ</t>
  </si>
  <si>
    <t xml:space="preserve">Wgjonlo Kgdwkies </t>
  </si>
  <si>
    <t>50/71/3753</t>
  </si>
  <si>
    <t>90/43/0132</t>
  </si>
  <si>
    <t>UJ</t>
  </si>
  <si>
    <t xml:space="preserve">Hzvswnmvw Navfln </t>
  </si>
  <si>
    <t>35/43/5949</t>
  </si>
  <si>
    <t>95/17/8721</t>
  </si>
  <si>
    <t>MNY</t>
  </si>
  <si>
    <t>Zxoxsr Rxgcuj</t>
  </si>
  <si>
    <t>74/09/1752</t>
  </si>
  <si>
    <t>33/63/0108</t>
  </si>
  <si>
    <t>Cova Bjbrfw</t>
  </si>
  <si>
    <t>73/27/0421</t>
  </si>
  <si>
    <t>11/85/1251</t>
  </si>
  <si>
    <t>NA</t>
  </si>
  <si>
    <t>Xhdaiw Odjxiloo Kxzqml</t>
  </si>
  <si>
    <t>78/40/5203</t>
  </si>
  <si>
    <t>80/62/4258</t>
  </si>
  <si>
    <t>GO</t>
  </si>
  <si>
    <t>Lmfdm Dwuur</t>
  </si>
  <si>
    <t>29/95/4842</t>
  </si>
  <si>
    <t>61/67/9468</t>
  </si>
  <si>
    <t>BH</t>
  </si>
  <si>
    <t>Xmi Rgdgkc Migo</t>
  </si>
  <si>
    <t>98/75/6559</t>
  </si>
  <si>
    <t>60/16/3898</t>
  </si>
  <si>
    <t>Jsimuxvdtuf Znagxp</t>
  </si>
  <si>
    <t>74/69/8222</t>
  </si>
  <si>
    <t>72/40/8421</t>
  </si>
  <si>
    <t>WD</t>
  </si>
  <si>
    <t>Wf Zfmlts Mley</t>
  </si>
  <si>
    <t>29/70/1364</t>
  </si>
  <si>
    <t>97/42/3961</t>
  </si>
  <si>
    <t>IAY</t>
  </si>
  <si>
    <t>Wghufnvy Lkikbpj</t>
  </si>
  <si>
    <t>70/53/4168</t>
  </si>
  <si>
    <t>36/78/0826</t>
  </si>
  <si>
    <t>XJI</t>
  </si>
  <si>
    <t>Puqchsg Wcyhl</t>
  </si>
  <si>
    <t>18/74/1203</t>
  </si>
  <si>
    <t>53/40/4611</t>
  </si>
  <si>
    <t>IE</t>
  </si>
  <si>
    <t>Yruencs Ohpux</t>
  </si>
  <si>
    <t>46/04/8030</t>
  </si>
  <si>
    <t>77/35/5098</t>
  </si>
  <si>
    <t>Kjdcb Oyruslqp</t>
  </si>
  <si>
    <t>57/60/6456</t>
  </si>
  <si>
    <t>53/53/3629</t>
  </si>
  <si>
    <t>ENM</t>
  </si>
  <si>
    <t>Oyfsmywq Mfzpizj</t>
  </si>
  <si>
    <t>57/83/4583</t>
  </si>
  <si>
    <t>88/64/3541</t>
  </si>
  <si>
    <t>MUQ</t>
  </si>
  <si>
    <t xml:space="preserve">Lozjcs Ekznfd Sbtgoqgn </t>
  </si>
  <si>
    <t>54/82/8333</t>
  </si>
  <si>
    <t>77/91/3691</t>
  </si>
  <si>
    <t>ZYI</t>
  </si>
  <si>
    <t>Yariz Mtxihh</t>
  </si>
  <si>
    <t>53/24/7391</t>
  </si>
  <si>
    <t>43/46/7148</t>
  </si>
  <si>
    <t>KCW</t>
  </si>
  <si>
    <t>Fhrsytav Yzolvae</t>
  </si>
  <si>
    <t>94/97/4706</t>
  </si>
  <si>
    <t>35/42/0215</t>
  </si>
  <si>
    <t>MH</t>
  </si>
  <si>
    <t>Qfyuutywzz Eyopr</t>
  </si>
  <si>
    <t>79/11/0802</t>
  </si>
  <si>
    <t>45/79/9731</t>
  </si>
  <si>
    <t>VH</t>
  </si>
  <si>
    <t>Xefxdyuw Vqgxarm</t>
  </si>
  <si>
    <t>36/37/1321</t>
  </si>
  <si>
    <t>12/22/3964</t>
  </si>
  <si>
    <t>BBS</t>
  </si>
  <si>
    <t>Babbf Skgjo</t>
  </si>
  <si>
    <t>64/60/9958</t>
  </si>
  <si>
    <t>81/85/8922</t>
  </si>
  <si>
    <t>HUJ</t>
  </si>
  <si>
    <t>Wirahcfwxy Rqwsc</t>
  </si>
  <si>
    <t>37/22/8116</t>
  </si>
  <si>
    <t>48/36/4301</t>
  </si>
  <si>
    <t>CNV</t>
  </si>
  <si>
    <t>Nzrqoi Kdgwm Rurpnz</t>
  </si>
  <si>
    <t>58/78/4309</t>
  </si>
  <si>
    <t>44/14/4343</t>
  </si>
  <si>
    <t>VPV</t>
  </si>
  <si>
    <t>Rcckbzjuj Vwowjm</t>
  </si>
  <si>
    <t>51/07/2033</t>
  </si>
  <si>
    <t>37/13/1424</t>
  </si>
  <si>
    <t>KUU</t>
  </si>
  <si>
    <t>Ximeqwbu Ftuy</t>
  </si>
  <si>
    <t>12/66/1473</t>
  </si>
  <si>
    <t>12/48/3171</t>
  </si>
  <si>
    <t>BTH</t>
  </si>
  <si>
    <t>Vkgwf Blzmqnuva</t>
  </si>
  <si>
    <t>40/54/7733</t>
  </si>
  <si>
    <t>75/08/1332</t>
  </si>
  <si>
    <t>WT</t>
  </si>
  <si>
    <t>Bfdevyduzmh Nczbngels</t>
  </si>
  <si>
    <t>44/83/3761</t>
  </si>
  <si>
    <t>20/75/7265</t>
  </si>
  <si>
    <t>GPN</t>
  </si>
  <si>
    <t xml:space="preserve">Co Mddm Amlejiyo </t>
  </si>
  <si>
    <t>94/81/5608</t>
  </si>
  <si>
    <t>95/90/9987</t>
  </si>
  <si>
    <t>Gzh Aqzfqhgnl</t>
  </si>
  <si>
    <t>92/88/5045</t>
  </si>
  <si>
    <t>96/90/5354</t>
  </si>
  <si>
    <t>JBY</t>
  </si>
  <si>
    <t>Ihlmukk Svqk</t>
  </si>
  <si>
    <t>38/31/2894</t>
  </si>
  <si>
    <t>29/93/1896</t>
  </si>
  <si>
    <t>WBP</t>
  </si>
  <si>
    <t>Cc Vrtenm Wdetdg</t>
  </si>
  <si>
    <t>99/04/6466</t>
  </si>
  <si>
    <t>92/36/7196</t>
  </si>
  <si>
    <t>YMN</t>
  </si>
  <si>
    <t>Ymqjsb Ysvxnh</t>
  </si>
  <si>
    <t>99/12/7196</t>
  </si>
  <si>
    <t>26/33/9484</t>
  </si>
  <si>
    <t>YNY</t>
  </si>
  <si>
    <t>Qakcqs Zasps</t>
  </si>
  <si>
    <t>15/40/5234</t>
  </si>
  <si>
    <t>37/29/2103</t>
  </si>
  <si>
    <t>VPZ</t>
  </si>
  <si>
    <t>Fjfno Icrn Lomxzt</t>
  </si>
  <si>
    <t>60/90/3318</t>
  </si>
  <si>
    <t>10/61/5489</t>
  </si>
  <si>
    <t>IWJ</t>
  </si>
  <si>
    <t>Gujbqjuv Eqlwsoaar</t>
  </si>
  <si>
    <t>83/41/2964</t>
  </si>
  <si>
    <t>26/42/6956</t>
  </si>
  <si>
    <t>QA</t>
  </si>
  <si>
    <t>Fnijgshl Tumujbole</t>
  </si>
  <si>
    <t>50/00/6604</t>
  </si>
  <si>
    <t>23/37/4691</t>
  </si>
  <si>
    <t>NYY</t>
  </si>
  <si>
    <t>Euvzkq Zxdkkp</t>
  </si>
  <si>
    <t>84/27/3294</t>
  </si>
  <si>
    <t>41/24/3080</t>
  </si>
  <si>
    <t>OGY</t>
  </si>
  <si>
    <t>Zahkzl Eghzxgqnx</t>
  </si>
  <si>
    <t>46/95/1563</t>
  </si>
  <si>
    <t>54/09/0185</t>
  </si>
  <si>
    <t>SMU</t>
  </si>
  <si>
    <t>Départ définitif</t>
  </si>
  <si>
    <t>Oui</t>
  </si>
  <si>
    <t>Test 1</t>
  </si>
  <si>
    <t>Date Test 1</t>
  </si>
  <si>
    <t>Nom</t>
  </si>
  <si>
    <t>Code</t>
  </si>
  <si>
    <t>Date2</t>
  </si>
  <si>
    <t>Date1</t>
  </si>
  <si>
    <t>Test1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</si>
</sst>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m/yy;@"/>
  </numFmts>
  <fonts count="24">
    <font>
      <sz val="11"/>
      <color theme="1"/>
      <name val="Aptos Narrow"/>
      <family val="2"/>
      <scheme val="minor"/>
    </font>
    <font>
      <b/>
      <sz val="10"/>
      <color theme="0"/>
      <name val="Aptos Display"/>
      <family val="2"/>
      <scheme val="major"/>
    </font>
    <font>
      <sz val="10"/>
      <color theme="1"/>
      <name val="Aptos Display"/>
      <family val="2"/>
      <scheme val="major"/>
    </font>
    <font>
      <sz val="11"/>
      <color theme="1"/>
      <name val="Aptos Display"/>
      <family val="2"/>
      <scheme val="major"/>
    </font>
    <font>
      <sz val="11"/>
      <name val="Aptos Display"/>
      <family val="2"/>
      <scheme val="major"/>
    </font>
    <font>
      <sz val="11"/>
      <color rgb="FFFF0000"/>
      <name val="Aptos Display"/>
      <family val="2"/>
      <scheme val="major"/>
    </font>
    <font>
      <sz val="11"/>
      <color rgb="FF000000"/>
      <name val="Arial"/>
      <family val="2"/>
      <charset val="1"/>
    </font>
    <font>
      <sz val="10"/>
      <color rgb="FFFFFFFF"/>
      <name val="Arial"/>
      <family val="2"/>
      <charset val="1"/>
    </font>
    <font>
      <b/>
      <sz val="10"/>
      <color rgb="FF000000"/>
      <name val="Arial"/>
      <family val="2"/>
      <charset val="1"/>
    </font>
    <font>
      <sz val="10"/>
      <color rgb="FFCC0000"/>
      <name val="Arial"/>
      <family val="2"/>
      <charset val="1"/>
    </font>
    <font>
      <b/>
      <sz val="10"/>
      <color rgb="FFFFFFFF"/>
      <name val="Arial"/>
      <family val="2"/>
      <charset val="1"/>
    </font>
    <font>
      <i/>
      <sz val="10"/>
      <color rgb="FF808080"/>
      <name val="Arial"/>
      <family val="2"/>
      <charset val="1"/>
    </font>
    <font>
      <sz val="10"/>
      <color rgb="FF006600"/>
      <name val="Arial"/>
      <family val="2"/>
      <charset val="1"/>
    </font>
    <font>
      <b/>
      <sz val="24"/>
      <color rgb="FF000000"/>
      <name val="Arial"/>
      <family val="2"/>
      <charset val="1"/>
    </font>
    <font>
      <sz val="18"/>
      <color rgb="FF000000"/>
      <name val="Arial"/>
      <family val="2"/>
      <charset val="1"/>
    </font>
    <font>
      <sz val="12"/>
      <color rgb="FF000000"/>
      <name val="Arial"/>
      <family val="2"/>
      <charset val="1"/>
    </font>
    <font>
      <u/>
      <sz val="10"/>
      <color rgb="FF0000EE"/>
      <name val="Arial"/>
      <family val="2"/>
      <charset val="1"/>
    </font>
    <font>
      <sz val="10"/>
      <color rgb="FF996600"/>
      <name val="Arial"/>
      <family val="2"/>
      <charset val="1"/>
    </font>
    <font>
      <b/>
      <i/>
      <u/>
      <sz val="10"/>
      <color rgb="FF000000"/>
      <name val="Arial"/>
      <family val="2"/>
      <charset val="1"/>
    </font>
    <font>
      <b/>
      <sz val="9"/>
      <color rgb="FF9C0050"/>
      <name val="Work Sans"/>
    </font>
    <font>
      <sz val="9"/>
      <color rgb="FF000000"/>
      <name val="Work Sans"/>
    </font>
    <font>
      <b/>
      <u/>
      <sz val="9"/>
      <color rgb="FF9C0050"/>
      <name val="Work Sans"/>
    </font>
    <font>
      <sz val="11"/>
      <color indexed="8"/>
      <name val="Calibri"/>
      <family val="2"/>
    </font>
    <font>
      <sz val="11"/>
      <color rgb="FF000000"/>
      <name val="Liberation Sans1"/>
    </font>
  </fonts>
  <fills count="11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D8CE"/>
      </patternFill>
    </fill>
    <fill>
      <patternFill patternType="solid">
        <fgColor rgb="FFFFCCCC"/>
        <bgColor rgb="FFFFD8CE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E8F2A1"/>
      </patternFill>
    </fill>
    <fill>
      <patternFill patternType="solid">
        <fgColor rgb="FFFFFFCC"/>
        <bgColor rgb="FFFFFFA6"/>
      </patternFill>
    </fill>
  </fills>
  <borders count="8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auto="1"/>
      </left>
      <right style="thin">
        <color rgb="FF9C0050"/>
      </right>
      <top style="thin">
        <color rgb="FF9C0050"/>
      </top>
      <bottom style="thin">
        <color rgb="FF9C0050"/>
      </bottom>
      <diagonal/>
    </border>
    <border>
      <left style="thin">
        <color rgb="FF9C0050"/>
      </left>
      <right style="thin">
        <color rgb="FF9C0050"/>
      </right>
      <top style="thin">
        <color rgb="FF9C0050"/>
      </top>
      <bottom style="thin">
        <color rgb="FF9C0050"/>
      </bottom>
      <diagonal/>
    </border>
    <border>
      <left/>
      <right style="thin">
        <color rgb="FF9C0050"/>
      </right>
      <top style="thin">
        <color rgb="FF9C0050"/>
      </top>
      <bottom style="thin">
        <color rgb="FF9C0050"/>
      </bottom>
      <diagonal/>
    </border>
    <border>
      <left style="thin">
        <color rgb="FF9C0050"/>
      </left>
      <right style="thin">
        <color rgb="FF9C0050"/>
      </right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21">
    <xf numFmtId="0" fontId="0" fillId="0" borderId="0"/>
    <xf numFmtId="0" fontId="6" fillId="0" borderId="0"/>
    <xf numFmtId="0" fontId="7" fillId="4" borderId="0" applyBorder="0" applyProtection="0"/>
    <xf numFmtId="0" fontId="7" fillId="5" borderId="0" applyBorder="0" applyProtection="0"/>
    <xf numFmtId="0" fontId="8" fillId="6" borderId="0" applyBorder="0" applyProtection="0"/>
    <xf numFmtId="0" fontId="8" fillId="0" borderId="0" applyBorder="0" applyProtection="0"/>
    <xf numFmtId="0" fontId="9" fillId="7" borderId="0" applyBorder="0" applyProtection="0"/>
    <xf numFmtId="0" fontId="10" fillId="8" borderId="0" applyBorder="0" applyProtection="0"/>
    <xf numFmtId="0" fontId="11" fillId="0" borderId="0" applyBorder="0" applyProtection="0"/>
    <xf numFmtId="0" fontId="12" fillId="9" borderId="0" applyBorder="0" applyProtection="0"/>
    <xf numFmtId="0" fontId="13" fillId="0" borderId="0" applyBorder="0" applyProtection="0"/>
    <xf numFmtId="0" fontId="14" fillId="0" borderId="0" applyBorder="0" applyProtection="0"/>
    <xf numFmtId="0" fontId="15" fillId="0" borderId="0" applyBorder="0" applyProtection="0"/>
    <xf numFmtId="0" fontId="16" fillId="0" borderId="0" applyBorder="0" applyProtection="0"/>
    <xf numFmtId="0" fontId="17" fillId="10" borderId="0" applyBorder="0" applyProtection="0"/>
    <xf numFmtId="0" fontId="18" fillId="0" borderId="0" applyBorder="0" applyProtection="0"/>
    <xf numFmtId="0" fontId="6" fillId="0" borderId="0" applyBorder="0" applyProtection="0"/>
    <xf numFmtId="0" fontId="6" fillId="0" borderId="0" applyBorder="0" applyProtection="0"/>
    <xf numFmtId="0" fontId="9" fillId="0" borderId="0" applyBorder="0" applyProtection="0"/>
    <xf numFmtId="0" fontId="22" fillId="0" borderId="0"/>
    <xf numFmtId="0" fontId="23" fillId="0" borderId="0"/>
  </cellStyleXfs>
  <cellXfs count="51">
    <xf numFmtId="0" fontId="0" fillId="0" borderId="0" xfId="0"/>
    <xf numFmtId="0" fontId="1" fillId="2" borderId="0" xfId="0" applyFont="1" applyFill="1"/>
    <xf numFmtId="0" fontId="1" fillId="2" borderId="0" xfId="0" applyFont="1" applyFill="1" applyAlignment="1">
      <alignment horizontal="left"/>
    </xf>
    <xf numFmtId="0" fontId="2" fillId="0" borderId="0" xfId="0" applyFont="1"/>
    <xf numFmtId="0" fontId="3" fillId="0" borderId="0" xfId="0" applyFont="1"/>
    <xf numFmtId="0" fontId="3" fillId="0" borderId="0" xfId="0" applyFont="1" applyAlignment="1">
      <alignment horizontal="left"/>
    </xf>
    <xf numFmtId="14" fontId="3" fillId="0" borderId="0" xfId="0" applyNumberFormat="1" applyFont="1" applyAlignment="1">
      <alignment horizontal="left"/>
    </xf>
    <xf numFmtId="0" fontId="3" fillId="0" borderId="0" xfId="0" applyFont="1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center"/>
    </xf>
    <xf numFmtId="0" fontId="5" fillId="0" borderId="0" xfId="0" applyFont="1"/>
    <xf numFmtId="164" fontId="19" fillId="0" borderId="3" xfId="1" applyNumberFormat="1" applyFont="1" applyBorder="1" applyAlignment="1">
      <alignment horizontal="center" vertical="center"/>
    </xf>
    <xf numFmtId="0" fontId="19" fillId="0" borderId="4" xfId="1" applyFont="1" applyBorder="1" applyAlignment="1">
      <alignment horizontal="center" vertical="center"/>
    </xf>
    <xf numFmtId="49" fontId="19" fillId="0" borderId="4" xfId="1" applyNumberFormat="1" applyFont="1" applyBorder="1" applyAlignment="1">
      <alignment horizontal="center" vertical="center"/>
    </xf>
    <xf numFmtId="0" fontId="20" fillId="0" borderId="4" xfId="1" applyFont="1" applyFill="1" applyBorder="1" applyAlignment="1">
      <alignment horizontal="center"/>
    </xf>
    <xf numFmtId="0" fontId="20" fillId="0" borderId="4" xfId="1" applyNumberFormat="1" applyFont="1" applyBorder="1" applyAlignment="1">
      <alignment horizontal="center"/>
    </xf>
    <xf numFmtId="164" fontId="20" fillId="0" borderId="5" xfId="1" applyNumberFormat="1" applyFont="1" applyBorder="1" applyAlignment="1">
      <alignment horizontal="center"/>
    </xf>
    <xf numFmtId="14" fontId="20" fillId="0" borderId="4" xfId="1" applyNumberFormat="1" applyFont="1" applyBorder="1" applyAlignment="1">
      <alignment horizontal="center"/>
    </xf>
    <xf numFmtId="0" fontId="19" fillId="0" borderId="4" xfId="1" applyFont="1" applyBorder="1" applyAlignment="1">
      <alignment horizontal="center" vertical="center"/>
    </xf>
    <xf numFmtId="164" fontId="20" fillId="0" borderId="5" xfId="1" applyNumberFormat="1" applyFont="1" applyBorder="1" applyAlignment="1">
      <alignment horizontal="center"/>
    </xf>
    <xf numFmtId="0" fontId="20" fillId="0" borderId="4" xfId="1" applyFont="1" applyBorder="1" applyAlignment="1">
      <alignment horizontal="center"/>
    </xf>
    <xf numFmtId="14" fontId="20" fillId="0" borderId="4" xfId="1" applyNumberFormat="1" applyFont="1" applyBorder="1" applyAlignment="1">
      <alignment horizontal="center"/>
    </xf>
    <xf numFmtId="0" fontId="21" fillId="0" borderId="6" xfId="1" applyFont="1" applyFill="1" applyBorder="1" applyAlignment="1">
      <alignment horizontal="center" vertical="center"/>
    </xf>
    <xf numFmtId="0" fontId="21" fillId="0" borderId="4" xfId="1" applyFont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3" fillId="3" borderId="1" xfId="0" applyFont="1" applyFill="1" applyBorder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1" xfId="0" applyFont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14" fontId="4" fillId="0" borderId="0" xfId="0" applyNumberFormat="1" applyFont="1" applyAlignment="1">
      <alignment horizontal="center"/>
    </xf>
    <xf numFmtId="0" fontId="4" fillId="0" borderId="1" xfId="0" applyFont="1" applyBorder="1" applyAlignment="1">
      <alignment horizontal="center"/>
    </xf>
    <xf numFmtId="0" fontId="1" fillId="2" borderId="7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0" fontId="1" fillId="2" borderId="0" xfId="0" applyFont="1" applyFill="1" applyBorder="1" applyAlignment="1">
      <alignment horizontal="center" vertical="center"/>
    </xf>
    <xf numFmtId="14" fontId="3" fillId="0" borderId="0" xfId="0" applyNumberFormat="1" applyFont="1" applyFill="1" applyBorder="1" applyAlignment="1">
      <alignment horizontal="center"/>
    </xf>
    <xf numFmtId="14" fontId="3" fillId="0" borderId="1" xfId="0" applyNumberFormat="1" applyFont="1" applyBorder="1" applyAlignment="1">
      <alignment horizontal="center"/>
    </xf>
    <xf numFmtId="14" fontId="3" fillId="0" borderId="2" xfId="0" applyNumberFormat="1" applyFont="1" applyBorder="1" applyAlignment="1">
      <alignment horizontal="center"/>
    </xf>
    <xf numFmtId="14" fontId="3" fillId="0" borderId="0" xfId="0" applyNumberFormat="1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14" fontId="1" fillId="2" borderId="0" xfId="0" applyNumberFormat="1" applyFont="1" applyFill="1"/>
    <xf numFmtId="14" fontId="3" fillId="0" borderId="0" xfId="0" applyNumberFormat="1" applyFont="1"/>
    <xf numFmtId="0" fontId="3" fillId="3" borderId="7" xfId="0" applyFont="1" applyFill="1" applyBorder="1"/>
    <xf numFmtId="0" fontId="3" fillId="0" borderId="7" xfId="0" applyFont="1" applyBorder="1"/>
    <xf numFmtId="0" fontId="4" fillId="0" borderId="7" xfId="0" applyFont="1" applyBorder="1"/>
    <xf numFmtId="0" fontId="4" fillId="3" borderId="7" xfId="0" applyFont="1" applyFill="1" applyBorder="1"/>
    <xf numFmtId="14" fontId="3" fillId="3" borderId="1" xfId="0" applyNumberFormat="1" applyFont="1" applyFill="1" applyBorder="1" applyAlignment="1">
      <alignment horizontal="left"/>
    </xf>
    <xf numFmtId="14" fontId="3" fillId="0" borderId="1" xfId="0" applyNumberFormat="1" applyFont="1" applyBorder="1" applyAlignment="1">
      <alignment horizontal="left"/>
    </xf>
  </cellXfs>
  <cellStyles count="21">
    <cellStyle name="Accent 1 5" xfId="2" xr:uid="{13E1EFF0-2675-4CFF-9471-B74527ADF918}"/>
    <cellStyle name="Accent 2 6" xfId="3" xr:uid="{268A0537-5433-4D32-951A-F620244F38D1}"/>
    <cellStyle name="Accent 3 7" xfId="4" xr:uid="{C9442240-5B6D-465E-9107-B445A6D6BE9C}"/>
    <cellStyle name="Accent 4" xfId="5" xr:uid="{78A732AA-9C11-472E-B0AB-899A67091895}"/>
    <cellStyle name="Bad 8" xfId="6" xr:uid="{84AA4054-BAFD-45F1-9387-F7B0958D8CBE}"/>
    <cellStyle name="Error 9" xfId="7" xr:uid="{E5E130B9-E6B1-4783-836F-BCA0A160D4C9}"/>
    <cellStyle name="Footnote 10" xfId="8" xr:uid="{95C66CA6-0B78-4633-8D01-A686602C58F8}"/>
    <cellStyle name="Good 11" xfId="9" xr:uid="{D8E07568-B7C2-406F-A97C-10FC16F70D48}"/>
    <cellStyle name="Heading (user) 12" xfId="10" xr:uid="{E2738384-BE6C-4D1F-AC1C-6DE13D7310CC}"/>
    <cellStyle name="Heading 1 13" xfId="11" xr:uid="{4085EAA6-2C23-4FA9-9309-4D9F050B7BA7}"/>
    <cellStyle name="Heading 2 14" xfId="12" xr:uid="{97574D1C-000B-4AB7-9EBB-C9EBD2F86E67}"/>
    <cellStyle name="Hyperlink 15" xfId="13" xr:uid="{7A0FA372-487E-4711-BB41-0AF6924CB11A}"/>
    <cellStyle name="Neutral 16" xfId="14" xr:uid="{AE95B148-58D0-48FB-9EC3-74AE89BDE0A0}"/>
    <cellStyle name="Normal" xfId="0" builtinId="0"/>
    <cellStyle name="Normal 2" xfId="1" xr:uid="{744A1C2C-90FC-4959-92D3-9663F2314EE1}"/>
    <cellStyle name="Normal 3" xfId="19" xr:uid="{CE213F68-6839-441D-B645-88CC2A4CD917}"/>
    <cellStyle name="Normal 4" xfId="20" xr:uid="{7E707FF7-DE89-4B17-AE27-11BFE4679EA0}"/>
    <cellStyle name="Result (user) 17" xfId="15" xr:uid="{3F9DC56D-CB31-4481-86E3-BD98E094CB86}"/>
    <cellStyle name="Status 18" xfId="16" xr:uid="{8379E655-35BE-4C65-8393-972E43A8253E}"/>
    <cellStyle name="Text 19" xfId="17" xr:uid="{8E295144-956A-4357-88A5-9B6FE187899B}"/>
    <cellStyle name="Warning 20" xfId="18" xr:uid="{C663608D-9B05-41FB-BF6E-4249B93FB813}"/>
  </cellStyles>
  <dxfs count="12"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strike val="0"/>
        <outline val="0"/>
        <shadow val="0"/>
        <u val="none"/>
        <vertAlign val="baseline"/>
        <name val="Aptos Display"/>
        <family val="2"/>
        <scheme val="major"/>
      </font>
      <numFmt numFmtId="19" formatCode="dd/mm/yyyy"/>
    </dxf>
    <dxf>
      <font>
        <strike val="0"/>
        <outline val="0"/>
        <shadow val="0"/>
        <u val="none"/>
        <vertAlign val="baseline"/>
        <name val="Aptos Display"/>
        <family val="2"/>
        <scheme val="major"/>
      </font>
      <numFmt numFmtId="0" formatCode="General"/>
    </dxf>
    <dxf>
      <fill>
        <patternFill>
          <bgColor rgb="FFFFC000"/>
        </patternFill>
      </fill>
    </dxf>
    <dxf>
      <fill>
        <patternFill>
          <bgColor rgb="FF5FAADC"/>
        </patternFill>
      </fill>
    </dxf>
    <dxf>
      <font>
        <strike val="0"/>
        <outline val="0"/>
        <shadow val="0"/>
        <u val="none"/>
        <vertAlign val="baseline"/>
        <name val="Aptos Display"/>
        <family val="2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name val="Aptos Display"/>
        <family val="2"/>
        <scheme val="major"/>
      </font>
      <numFmt numFmtId="19" formatCode="dd/mm/yyyy"/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Aptos Display"/>
        <family val="2"/>
        <scheme val="major"/>
      </font>
      <numFmt numFmtId="0" formatCode="General"/>
    </dxf>
    <dxf>
      <font>
        <strike val="0"/>
        <outline val="0"/>
        <shadow val="0"/>
        <u val="none"/>
        <vertAlign val="baseline"/>
        <name val="Aptos Display"/>
        <family val="2"/>
        <scheme val="major"/>
      </font>
    </dxf>
    <dxf>
      <font>
        <strike val="0"/>
        <outline val="0"/>
        <shadow val="0"/>
        <u val="none"/>
        <vertAlign val="baseline"/>
        <name val="Aptos Display"/>
        <family val="2"/>
        <scheme val="maj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ptos Display"/>
        <family val="2"/>
        <scheme val="major"/>
      </font>
      <fill>
        <patternFill patternType="solid">
          <fgColor indexed="64"/>
          <bgColor rgb="FF0070C0"/>
        </patternFill>
      </fill>
    </dxf>
  </dxfs>
  <tableStyles count="0" defaultTableStyle="TableStyleMedium2" defaultPivotStyle="PivotStyleLight16"/>
  <colors>
    <mruColors>
      <color rgb="FF5FAAD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hvh3\cpasa\HVH\HOME\BUREAU\P&#244;le%20Social\R&#233;union%20du%20mercredi\Fiches%20nursing\2021\Nursing%202021.od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100"/>
      <sheetName val="200"/>
      <sheetName val="300"/>
      <sheetName val="400"/>
      <sheetName val="500"/>
      <sheetName val="600"/>
      <sheetName val="700"/>
      <sheetName val="800"/>
      <sheetName val="TOTAL_RESIDENTS"/>
      <sheetName val="Réserve"/>
      <sheetName val="BAS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2">
          <cell r="C2">
            <v>101</v>
          </cell>
          <cell r="D2" t="str">
            <v>Briers Jeanne</v>
          </cell>
          <cell r="E2">
            <v>12567</v>
          </cell>
          <cell r="F2" t="str">
            <v>CD</v>
          </cell>
          <cell r="G2" t="str">
            <v>MRS</v>
          </cell>
          <cell r="H2" t="str">
            <v>2014/139028</v>
          </cell>
          <cell r="I2">
            <v>41453</v>
          </cell>
          <cell r="J2" t="b">
            <v>1</v>
          </cell>
        </row>
        <row r="3">
          <cell r="C3">
            <v>102</v>
          </cell>
          <cell r="D3" t="str">
            <v>Kesteloot Julia</v>
          </cell>
          <cell r="E3">
            <v>11994</v>
          </cell>
          <cell r="F3" t="str">
            <v>CD</v>
          </cell>
          <cell r="G3" t="str">
            <v>MRS</v>
          </cell>
          <cell r="H3" t="str">
            <v>2017/1135*</v>
          </cell>
          <cell r="I3">
            <v>41550</v>
          </cell>
          <cell r="J3" t="b">
            <v>1</v>
          </cell>
        </row>
        <row r="4">
          <cell r="C4">
            <v>103</v>
          </cell>
          <cell r="D4" t="str">
            <v>Transit</v>
          </cell>
          <cell r="J4" t="b">
            <v>1</v>
          </cell>
        </row>
        <row r="5">
          <cell r="C5">
            <v>104</v>
          </cell>
          <cell r="D5" t="str">
            <v>Transit</v>
          </cell>
          <cell r="J5" t="b">
            <v>1</v>
          </cell>
        </row>
        <row r="6">
          <cell r="C6">
            <v>105</v>
          </cell>
          <cell r="D6" t="str">
            <v>Schotte Albert</v>
          </cell>
          <cell r="E6">
            <v>13453</v>
          </cell>
          <cell r="F6" t="str">
            <v>CD</v>
          </cell>
          <cell r="G6" t="str">
            <v>MRS</v>
          </cell>
          <cell r="H6" t="str">
            <v>2017/1558</v>
          </cell>
          <cell r="I6">
            <v>42796</v>
          </cell>
          <cell r="J6" t="b">
            <v>1</v>
          </cell>
        </row>
        <row r="7">
          <cell r="C7">
            <v>106</v>
          </cell>
          <cell r="D7" t="str">
            <v>Lecca Giovanni</v>
          </cell>
          <cell r="E7">
            <v>10586</v>
          </cell>
          <cell r="F7" t="str">
            <v>C</v>
          </cell>
          <cell r="G7" t="str">
            <v>MRS</v>
          </cell>
          <cell r="H7" t="str">
            <v>2014/156847</v>
          </cell>
          <cell r="I7">
            <v>41792</v>
          </cell>
          <cell r="J7" t="b">
            <v>1</v>
          </cell>
        </row>
        <row r="8">
          <cell r="C8">
            <v>107</v>
          </cell>
          <cell r="J8" t="b">
            <v>1</v>
          </cell>
        </row>
        <row r="9">
          <cell r="C9">
            <v>108</v>
          </cell>
          <cell r="D9" t="str">
            <v>Rosier Eliane</v>
          </cell>
          <cell r="E9">
            <v>12998</v>
          </cell>
          <cell r="F9" t="str">
            <v>CD</v>
          </cell>
          <cell r="G9" t="str">
            <v>MRS</v>
          </cell>
          <cell r="H9" t="str">
            <v>2014/149159</v>
          </cell>
          <cell r="I9">
            <v>42586</v>
          </cell>
          <cell r="J9" t="b">
            <v>1</v>
          </cell>
        </row>
        <row r="10">
          <cell r="C10">
            <v>109</v>
          </cell>
          <cell r="D10" t="str">
            <v>De Cubber Françoise</v>
          </cell>
          <cell r="E10">
            <v>15949</v>
          </cell>
          <cell r="F10" t="str">
            <v>CD</v>
          </cell>
          <cell r="G10" t="str">
            <v>MRS</v>
          </cell>
          <cell r="H10" t="str">
            <v>2014/82927</v>
          </cell>
          <cell r="I10">
            <v>42719</v>
          </cell>
          <cell r="J10" t="b">
            <v>1</v>
          </cell>
        </row>
        <row r="11">
          <cell r="C11">
            <v>110</v>
          </cell>
          <cell r="D11" t="str">
            <v>Vanderbeek Augusta</v>
          </cell>
          <cell r="E11">
            <v>11853</v>
          </cell>
          <cell r="F11" t="str">
            <v>CD</v>
          </cell>
          <cell r="G11" t="str">
            <v>MRS</v>
          </cell>
          <cell r="H11" t="str">
            <v>2014/112666</v>
          </cell>
          <cell r="I11">
            <v>40798</v>
          </cell>
          <cell r="J11" t="b">
            <v>1</v>
          </cell>
        </row>
        <row r="12">
          <cell r="C12">
            <v>111</v>
          </cell>
          <cell r="D12" t="str">
            <v>Billon Jacqueline</v>
          </cell>
          <cell r="E12">
            <v>12527</v>
          </cell>
          <cell r="F12" t="str">
            <v>CD</v>
          </cell>
          <cell r="G12" t="str">
            <v>MRS</v>
          </cell>
          <cell r="H12" t="str">
            <v>2014/142303</v>
          </cell>
          <cell r="I12">
            <v>40927</v>
          </cell>
          <cell r="J12" t="b">
            <v>1</v>
          </cell>
        </row>
        <row r="13">
          <cell r="C13">
            <v>112</v>
          </cell>
          <cell r="D13" t="str">
            <v>Marchoul Christiane</v>
          </cell>
          <cell r="E13">
            <v>14034</v>
          </cell>
          <cell r="F13" t="str">
            <v>CD</v>
          </cell>
          <cell r="G13" t="str">
            <v>MRS</v>
          </cell>
          <cell r="H13" t="str">
            <v>2014/98261</v>
          </cell>
          <cell r="I13">
            <v>41793</v>
          </cell>
          <cell r="J13" t="b">
            <v>1</v>
          </cell>
        </row>
        <row r="14">
          <cell r="C14">
            <v>113</v>
          </cell>
          <cell r="D14" t="str">
            <v>Denis Josette</v>
          </cell>
          <cell r="E14">
            <v>13200</v>
          </cell>
          <cell r="F14" t="str">
            <v>CD</v>
          </cell>
          <cell r="G14" t="str">
            <v>MRS</v>
          </cell>
          <cell r="H14" t="str">
            <v>2014/152680</v>
          </cell>
          <cell r="I14">
            <v>41550</v>
          </cell>
          <cell r="J14" t="b">
            <v>1</v>
          </cell>
        </row>
        <row r="15">
          <cell r="C15">
            <v>114</v>
          </cell>
          <cell r="D15" t="str">
            <v>Brasseur Ginette</v>
          </cell>
          <cell r="E15">
            <v>11076</v>
          </cell>
          <cell r="F15" t="str">
            <v>CD</v>
          </cell>
          <cell r="G15" t="str">
            <v>MRS</v>
          </cell>
          <cell r="H15" t="str">
            <v>2014/78379</v>
          </cell>
          <cell r="I15">
            <v>42038</v>
          </cell>
          <cell r="J15" t="b">
            <v>1</v>
          </cell>
        </row>
        <row r="16">
          <cell r="C16">
            <v>115</v>
          </cell>
          <cell r="J16" t="b">
            <v>0</v>
          </cell>
        </row>
        <row r="17">
          <cell r="C17">
            <v>116</v>
          </cell>
          <cell r="D17" t="str">
            <v>Dassonville Rachel</v>
          </cell>
          <cell r="E17">
            <v>8762</v>
          </cell>
          <cell r="F17" t="str">
            <v>CD</v>
          </cell>
          <cell r="G17" t="str">
            <v>MRS</v>
          </cell>
          <cell r="H17" t="str">
            <v>2014/3404</v>
          </cell>
          <cell r="I17">
            <v>41736</v>
          </cell>
          <cell r="J17" t="b">
            <v>1</v>
          </cell>
        </row>
        <row r="18">
          <cell r="C18">
            <v>117</v>
          </cell>
          <cell r="J18" t="b">
            <v>0</v>
          </cell>
        </row>
        <row r="19">
          <cell r="C19">
            <v>117</v>
          </cell>
          <cell r="D19" t="str">
            <v>Vargas Cueto Maria</v>
          </cell>
          <cell r="E19">
            <v>11188</v>
          </cell>
          <cell r="F19" t="str">
            <v>CD</v>
          </cell>
          <cell r="G19" t="str">
            <v>MRS</v>
          </cell>
          <cell r="H19" t="str">
            <v>2017/5548</v>
          </cell>
          <cell r="I19">
            <v>42975</v>
          </cell>
          <cell r="J19" t="b">
            <v>1</v>
          </cell>
        </row>
        <row r="20">
          <cell r="C20">
            <v>119</v>
          </cell>
          <cell r="J20" t="b">
            <v>0</v>
          </cell>
        </row>
        <row r="21">
          <cell r="C21">
            <v>120</v>
          </cell>
          <cell r="D21" t="str">
            <v>Maene Wiliane</v>
          </cell>
          <cell r="E21">
            <v>14210</v>
          </cell>
          <cell r="F21" t="str">
            <v>CD</v>
          </cell>
          <cell r="G21" t="str">
            <v>MRS</v>
          </cell>
          <cell r="H21" t="str">
            <v>2018/4895</v>
          </cell>
          <cell r="I21">
            <v>43340</v>
          </cell>
          <cell r="J21" t="b">
            <v>1</v>
          </cell>
        </row>
        <row r="22">
          <cell r="C22">
            <v>121</v>
          </cell>
          <cell r="J22" t="b">
            <v>1</v>
          </cell>
        </row>
        <row r="23">
          <cell r="C23">
            <v>122</v>
          </cell>
          <cell r="J23" t="b">
            <v>0</v>
          </cell>
        </row>
        <row r="24">
          <cell r="C24">
            <v>124</v>
          </cell>
          <cell r="J24" t="b">
            <v>1</v>
          </cell>
        </row>
        <row r="25">
          <cell r="C25">
            <v>124</v>
          </cell>
          <cell r="J25" t="b">
            <v>0</v>
          </cell>
        </row>
        <row r="26">
          <cell r="C26">
            <v>125</v>
          </cell>
          <cell r="J26" t="b">
            <v>0</v>
          </cell>
        </row>
        <row r="27">
          <cell r="C27">
            <v>126</v>
          </cell>
          <cell r="D27" t="str">
            <v>Chramzowa Soja</v>
          </cell>
          <cell r="E27">
            <v>9047</v>
          </cell>
          <cell r="F27" t="str">
            <v>C</v>
          </cell>
          <cell r="G27" t="str">
            <v>MRS</v>
          </cell>
          <cell r="H27" t="str">
            <v>2014/138210</v>
          </cell>
          <cell r="I27">
            <v>42663</v>
          </cell>
          <cell r="J27" t="b">
            <v>1</v>
          </cell>
        </row>
        <row r="28">
          <cell r="C28">
            <v>128</v>
          </cell>
          <cell r="D28" t="str">
            <v>Godinho Alves Fernando</v>
          </cell>
          <cell r="E28">
            <v>13056</v>
          </cell>
          <cell r="F28" t="str">
            <v>CD</v>
          </cell>
          <cell r="G28" t="str">
            <v>MRS</v>
          </cell>
          <cell r="H28" t="str">
            <v>2017/2528</v>
          </cell>
          <cell r="I28">
            <v>42829</v>
          </cell>
          <cell r="J28" t="b">
            <v>1</v>
          </cell>
        </row>
        <row r="29">
          <cell r="C29">
            <v>129</v>
          </cell>
          <cell r="D29" t="str">
            <v>Michalakis Nicolaos</v>
          </cell>
          <cell r="E29">
            <v>12910</v>
          </cell>
          <cell r="F29" t="str">
            <v>CD</v>
          </cell>
          <cell r="G29">
            <v>0</v>
          </cell>
          <cell r="H29" t="str">
            <v>2019/3108</v>
          </cell>
          <cell r="I29">
            <v>43516</v>
          </cell>
          <cell r="J29" t="b">
            <v>1</v>
          </cell>
        </row>
        <row r="30">
          <cell r="J30" t="b">
            <v>0</v>
          </cell>
        </row>
        <row r="31">
          <cell r="J31" t="b">
            <v>0</v>
          </cell>
        </row>
        <row r="32">
          <cell r="J32" t="b">
            <v>0</v>
          </cell>
        </row>
        <row r="33">
          <cell r="J33" t="b">
            <v>0</v>
          </cell>
        </row>
        <row r="34">
          <cell r="J34" t="b">
            <v>0</v>
          </cell>
        </row>
        <row r="35">
          <cell r="J35" t="b">
            <v>0</v>
          </cell>
        </row>
        <row r="36">
          <cell r="J36" t="b">
            <v>0</v>
          </cell>
        </row>
        <row r="37">
          <cell r="J37" t="b">
            <v>0</v>
          </cell>
        </row>
        <row r="38">
          <cell r="J38" t="b">
            <v>0</v>
          </cell>
        </row>
        <row r="39">
          <cell r="J39" t="b">
            <v>0</v>
          </cell>
        </row>
        <row r="40">
          <cell r="J40" t="b">
            <v>0</v>
          </cell>
        </row>
        <row r="41">
          <cell r="J41" t="b">
            <v>0</v>
          </cell>
        </row>
        <row r="42">
          <cell r="C42">
            <v>201</v>
          </cell>
          <cell r="D42" t="str">
            <v>Chambre d'isolement</v>
          </cell>
          <cell r="J42" t="b">
            <v>1</v>
          </cell>
        </row>
        <row r="43">
          <cell r="C43">
            <v>202</v>
          </cell>
          <cell r="D43" t="str">
            <v>Chambre d'isolement</v>
          </cell>
          <cell r="J43" t="b">
            <v>1</v>
          </cell>
        </row>
        <row r="44">
          <cell r="C44">
            <v>203</v>
          </cell>
          <cell r="D44" t="str">
            <v>Poirot Christian</v>
          </cell>
          <cell r="E44">
            <v>19548</v>
          </cell>
          <cell r="F44" t="str">
            <v>B</v>
          </cell>
          <cell r="G44" t="str">
            <v>MRS</v>
          </cell>
          <cell r="H44" t="str">
            <v>2019/1374</v>
          </cell>
          <cell r="I44">
            <v>43536</v>
          </cell>
          <cell r="J44" t="b">
            <v>1</v>
          </cell>
        </row>
        <row r="45">
          <cell r="C45">
            <v>204</v>
          </cell>
          <cell r="J45" t="b">
            <v>1</v>
          </cell>
        </row>
        <row r="46">
          <cell r="C46">
            <v>205</v>
          </cell>
          <cell r="D46" t="str">
            <v>Sirou Joséphine</v>
          </cell>
          <cell r="E46">
            <v>11349</v>
          </cell>
          <cell r="F46" t="str">
            <v>B</v>
          </cell>
          <cell r="G46" t="str">
            <v>MRS</v>
          </cell>
          <cell r="H46" t="str">
            <v>2017/1551</v>
          </cell>
          <cell r="I46">
            <v>42982</v>
          </cell>
          <cell r="J46" t="b">
            <v>1</v>
          </cell>
        </row>
        <row r="47">
          <cell r="C47">
            <v>206</v>
          </cell>
          <cell r="D47" t="str">
            <v>Gilis Jozef</v>
          </cell>
          <cell r="E47">
            <v>13711</v>
          </cell>
          <cell r="F47" t="str">
            <v>B</v>
          </cell>
          <cell r="G47" t="str">
            <v>MRS</v>
          </cell>
          <cell r="H47" t="str">
            <v>2018/6236*</v>
          </cell>
          <cell r="I47">
            <v>43395</v>
          </cell>
          <cell r="J47" t="b">
            <v>1</v>
          </cell>
        </row>
        <row r="48">
          <cell r="C48">
            <v>207</v>
          </cell>
          <cell r="D48" t="str">
            <v>Ceuppens André</v>
          </cell>
          <cell r="E48">
            <v>19560</v>
          </cell>
          <cell r="F48" t="str">
            <v>C</v>
          </cell>
          <cell r="G48" t="str">
            <v>MRS</v>
          </cell>
          <cell r="H48" t="str">
            <v>2017/7217</v>
          </cell>
          <cell r="I48">
            <v>43052</v>
          </cell>
          <cell r="J48" t="b">
            <v>1</v>
          </cell>
        </row>
        <row r="49">
          <cell r="C49">
            <v>208</v>
          </cell>
          <cell r="D49" t="str">
            <v>Franckx Joseph</v>
          </cell>
          <cell r="E49" t="str">
            <v>15/061954</v>
          </cell>
          <cell r="F49" t="str">
            <v>C</v>
          </cell>
          <cell r="G49" t="str">
            <v>MRS</v>
          </cell>
          <cell r="H49" t="str">
            <v>2014/96310*</v>
          </cell>
          <cell r="I49">
            <v>42571</v>
          </cell>
          <cell r="J49" t="b">
            <v>1</v>
          </cell>
        </row>
        <row r="50">
          <cell r="C50">
            <v>209</v>
          </cell>
          <cell r="D50" t="str">
            <v>Vanderhaegen Pieter</v>
          </cell>
          <cell r="E50">
            <v>12836</v>
          </cell>
          <cell r="F50" t="str">
            <v>B</v>
          </cell>
          <cell r="G50" t="str">
            <v>MRS</v>
          </cell>
          <cell r="H50" t="str">
            <v>2014/21939</v>
          </cell>
          <cell r="I50">
            <v>42723</v>
          </cell>
          <cell r="J50" t="b">
            <v>1</v>
          </cell>
        </row>
        <row r="51">
          <cell r="C51">
            <v>210</v>
          </cell>
          <cell r="J51" t="b">
            <v>1</v>
          </cell>
        </row>
        <row r="52">
          <cell r="C52">
            <v>211</v>
          </cell>
          <cell r="D52" t="str">
            <v>Van de Voorde Maria</v>
          </cell>
          <cell r="E52">
            <v>10289</v>
          </cell>
          <cell r="F52" t="str">
            <v>B</v>
          </cell>
          <cell r="G52" t="str">
            <v>MRS</v>
          </cell>
          <cell r="H52" t="str">
            <v>2018/2724</v>
          </cell>
          <cell r="I52">
            <v>43215</v>
          </cell>
          <cell r="J52" t="b">
            <v>1</v>
          </cell>
        </row>
        <row r="53">
          <cell r="C53">
            <v>212</v>
          </cell>
          <cell r="D53" t="str">
            <v>Cobos Lopez Maria Teresa</v>
          </cell>
          <cell r="E53">
            <v>14224</v>
          </cell>
          <cell r="F53" t="str">
            <v>CD</v>
          </cell>
          <cell r="G53" t="str">
            <v>MRS</v>
          </cell>
          <cell r="H53" t="str">
            <v>2019/921*</v>
          </cell>
          <cell r="I53">
            <v>43510</v>
          </cell>
          <cell r="J53" t="b">
            <v>1</v>
          </cell>
        </row>
        <row r="54">
          <cell r="C54">
            <v>213</v>
          </cell>
          <cell r="D54" t="str">
            <v>Canguillem Jacqueline</v>
          </cell>
          <cell r="E54">
            <v>14220</v>
          </cell>
          <cell r="F54" t="str">
            <v>CD</v>
          </cell>
          <cell r="G54" t="str">
            <v>MRS</v>
          </cell>
          <cell r="H54" t="str">
            <v>2016/726</v>
          </cell>
          <cell r="I54">
            <v>42577</v>
          </cell>
          <cell r="J54" t="b">
            <v>1</v>
          </cell>
        </row>
        <row r="55">
          <cell r="C55">
            <v>214</v>
          </cell>
          <cell r="D55" t="str">
            <v>Rivet Julien</v>
          </cell>
          <cell r="E55">
            <v>10807</v>
          </cell>
          <cell r="F55" t="str">
            <v>B</v>
          </cell>
          <cell r="G55" t="str">
            <v>MRS</v>
          </cell>
          <cell r="H55" t="str">
            <v>2018/1061</v>
          </cell>
          <cell r="I55">
            <v>43145</v>
          </cell>
          <cell r="J55" t="b">
            <v>1</v>
          </cell>
        </row>
        <row r="56">
          <cell r="C56">
            <v>215</v>
          </cell>
          <cell r="J56" t="b">
            <v>0</v>
          </cell>
        </row>
        <row r="57">
          <cell r="C57">
            <v>216</v>
          </cell>
          <cell r="J57" t="b">
            <v>1</v>
          </cell>
        </row>
        <row r="58">
          <cell r="C58">
            <v>217</v>
          </cell>
          <cell r="D58" t="str">
            <v>Baudoux Marie Thérèse</v>
          </cell>
          <cell r="E58">
            <v>10125</v>
          </cell>
          <cell r="F58" t="str">
            <v>CD</v>
          </cell>
          <cell r="G58" t="str">
            <v>MRS</v>
          </cell>
          <cell r="H58" t="str">
            <v>2014/109306</v>
          </cell>
          <cell r="I58">
            <v>41785</v>
          </cell>
          <cell r="J58" t="b">
            <v>1</v>
          </cell>
        </row>
        <row r="59">
          <cell r="C59">
            <v>218</v>
          </cell>
          <cell r="J59" t="b">
            <v>0</v>
          </cell>
        </row>
        <row r="60">
          <cell r="C60">
            <v>220</v>
          </cell>
          <cell r="D60" t="str">
            <v>Colet Valérie</v>
          </cell>
          <cell r="E60">
            <v>14401</v>
          </cell>
          <cell r="F60" t="str">
            <v>CD</v>
          </cell>
          <cell r="G60" t="str">
            <v>MRS</v>
          </cell>
          <cell r="H60" t="str">
            <v>2014/154415</v>
          </cell>
          <cell r="I60">
            <v>41997</v>
          </cell>
          <cell r="J60" t="b">
            <v>1</v>
          </cell>
        </row>
        <row r="61">
          <cell r="C61">
            <v>221</v>
          </cell>
          <cell r="D61" t="str">
            <v>Van Cutsem Angèle</v>
          </cell>
          <cell r="E61">
            <v>9727</v>
          </cell>
          <cell r="F61" t="str">
            <v>CD</v>
          </cell>
          <cell r="G61" t="str">
            <v>MRS</v>
          </cell>
          <cell r="H61" t="str">
            <v>2014/93830</v>
          </cell>
          <cell r="I61">
            <v>39114</v>
          </cell>
          <cell r="J61" t="b">
            <v>1</v>
          </cell>
        </row>
        <row r="62">
          <cell r="J62" t="b">
            <v>0</v>
          </cell>
        </row>
        <row r="63">
          <cell r="C63">
            <v>222</v>
          </cell>
          <cell r="J63" t="b">
            <v>0</v>
          </cell>
        </row>
        <row r="64">
          <cell r="C64">
            <v>223</v>
          </cell>
          <cell r="J64" t="b">
            <v>0</v>
          </cell>
        </row>
        <row r="65">
          <cell r="C65">
            <v>224</v>
          </cell>
          <cell r="D65" t="str">
            <v>Momote Kabange</v>
          </cell>
          <cell r="E65">
            <v>15455</v>
          </cell>
          <cell r="F65" t="str">
            <v>C</v>
          </cell>
          <cell r="G65" t="str">
            <v>MRS</v>
          </cell>
          <cell r="H65" t="str">
            <v>2014/69515</v>
          </cell>
          <cell r="I65">
            <v>43283</v>
          </cell>
          <cell r="J65" t="b">
            <v>1</v>
          </cell>
        </row>
        <row r="66">
          <cell r="C66">
            <v>225</v>
          </cell>
          <cell r="D66" t="str">
            <v>Collin Raymond</v>
          </cell>
          <cell r="E66">
            <v>12271</v>
          </cell>
          <cell r="F66" t="str">
            <v>CD</v>
          </cell>
          <cell r="G66" t="str">
            <v>MRS</v>
          </cell>
          <cell r="H66" t="str">
            <v>2019/60</v>
          </cell>
          <cell r="I66">
            <v>43468</v>
          </cell>
          <cell r="J66" t="b">
            <v>1</v>
          </cell>
        </row>
        <row r="67">
          <cell r="C67">
            <v>226</v>
          </cell>
          <cell r="J67" t="b">
            <v>0</v>
          </cell>
        </row>
        <row r="68">
          <cell r="C68">
            <v>227</v>
          </cell>
          <cell r="J68" t="b">
            <v>0</v>
          </cell>
        </row>
        <row r="69">
          <cell r="C69">
            <v>228</v>
          </cell>
          <cell r="D69" t="str">
            <v>Travaux</v>
          </cell>
          <cell r="J69" t="b">
            <v>1</v>
          </cell>
        </row>
        <row r="70">
          <cell r="C70">
            <v>229</v>
          </cell>
          <cell r="D70" t="str">
            <v>Travaux</v>
          </cell>
          <cell r="J70" t="b">
            <v>1</v>
          </cell>
        </row>
        <row r="71">
          <cell r="J71" t="b">
            <v>1</v>
          </cell>
        </row>
        <row r="72">
          <cell r="J72" t="b">
            <v>1</v>
          </cell>
        </row>
        <row r="73">
          <cell r="J73" t="b">
            <v>1</v>
          </cell>
        </row>
        <row r="74">
          <cell r="J74" t="b">
            <v>1</v>
          </cell>
        </row>
        <row r="75">
          <cell r="J75" t="b">
            <v>1</v>
          </cell>
        </row>
        <row r="76">
          <cell r="J76" t="b">
            <v>1</v>
          </cell>
        </row>
        <row r="77">
          <cell r="J77" t="b">
            <v>1</v>
          </cell>
        </row>
        <row r="78">
          <cell r="J78" t="b">
            <v>1</v>
          </cell>
        </row>
        <row r="79">
          <cell r="J79" t="b">
            <v>1</v>
          </cell>
        </row>
        <row r="80">
          <cell r="J80" t="b">
            <v>1</v>
          </cell>
        </row>
        <row r="81">
          <cell r="J81" t="b">
            <v>1</v>
          </cell>
        </row>
        <row r="82">
          <cell r="C82">
            <v>301</v>
          </cell>
          <cell r="D82" t="str">
            <v>Petit Nicole</v>
          </cell>
          <cell r="E82">
            <v>12524</v>
          </cell>
          <cell r="F82" t="str">
            <v>CD</v>
          </cell>
          <cell r="G82" t="str">
            <v>MRS</v>
          </cell>
          <cell r="H82" t="str">
            <v>2019/1165*</v>
          </cell>
          <cell r="I82">
            <v>43523</v>
          </cell>
          <cell r="J82" t="b">
            <v>1</v>
          </cell>
        </row>
        <row r="83">
          <cell r="C83">
            <v>302</v>
          </cell>
          <cell r="D83" t="str">
            <v>Gonzalez Zapico Amada</v>
          </cell>
          <cell r="E83">
            <v>19174</v>
          </cell>
          <cell r="F83" t="str">
            <v>B</v>
          </cell>
          <cell r="G83" t="str">
            <v>MRS</v>
          </cell>
          <cell r="H83" t="str">
            <v>2019/2163*</v>
          </cell>
          <cell r="I83">
            <v>43558</v>
          </cell>
          <cell r="J83" t="b">
            <v>1</v>
          </cell>
        </row>
        <row r="84">
          <cell r="C84">
            <v>303</v>
          </cell>
          <cell r="D84" t="str">
            <v>Neira Fernandez Mercedes</v>
          </cell>
          <cell r="E84">
            <v>13573</v>
          </cell>
          <cell r="F84" t="str">
            <v>B</v>
          </cell>
          <cell r="G84" t="str">
            <v>MRS</v>
          </cell>
          <cell r="H84" t="str">
            <v>2014/107408</v>
          </cell>
          <cell r="I84">
            <v>43552</v>
          </cell>
          <cell r="J84" t="b">
            <v>1</v>
          </cell>
        </row>
        <row r="85">
          <cell r="C85">
            <v>304</v>
          </cell>
          <cell r="D85" t="str">
            <v>De Laat Noelle</v>
          </cell>
          <cell r="E85">
            <v>12478</v>
          </cell>
          <cell r="F85" t="str">
            <v>CD</v>
          </cell>
          <cell r="G85" t="str">
            <v>MRS</v>
          </cell>
          <cell r="H85" t="str">
            <v>2014/117908</v>
          </cell>
          <cell r="I85">
            <v>39665</v>
          </cell>
          <cell r="J85" t="b">
            <v>1</v>
          </cell>
        </row>
        <row r="86">
          <cell r="C86">
            <v>305</v>
          </cell>
          <cell r="J86" t="b">
            <v>1</v>
          </cell>
        </row>
        <row r="87">
          <cell r="C87">
            <v>306</v>
          </cell>
          <cell r="D87" t="str">
            <v>Heylebosch Maria</v>
          </cell>
          <cell r="E87">
            <v>10792</v>
          </cell>
          <cell r="F87" t="str">
            <v>B</v>
          </cell>
          <cell r="G87" t="str">
            <v>MRS</v>
          </cell>
          <cell r="H87" t="str">
            <v>2017/2555</v>
          </cell>
          <cell r="I87">
            <v>42830</v>
          </cell>
          <cell r="J87" t="b">
            <v>1</v>
          </cell>
        </row>
        <row r="88">
          <cell r="C88">
            <v>307</v>
          </cell>
          <cell r="J88" t="b">
            <v>1</v>
          </cell>
        </row>
        <row r="89">
          <cell r="C89">
            <v>308</v>
          </cell>
          <cell r="D89" t="str">
            <v>Ramiro Gonzalez Antonia</v>
          </cell>
          <cell r="E89">
            <v>11299</v>
          </cell>
          <cell r="F89" t="str">
            <v>B</v>
          </cell>
          <cell r="G89" t="str">
            <v>MRS</v>
          </cell>
          <cell r="H89" t="str">
            <v>2019/639*</v>
          </cell>
          <cell r="I89">
            <v>43501</v>
          </cell>
          <cell r="J89" t="b">
            <v>1</v>
          </cell>
        </row>
        <row r="90">
          <cell r="C90">
            <v>309</v>
          </cell>
          <cell r="D90" t="str">
            <v>Dupuis Laure</v>
          </cell>
          <cell r="E90">
            <v>9896</v>
          </cell>
          <cell r="F90" t="str">
            <v>B</v>
          </cell>
          <cell r="G90" t="str">
            <v>MRS</v>
          </cell>
          <cell r="H90" t="str">
            <v>2016/301</v>
          </cell>
          <cell r="I90">
            <v>42534</v>
          </cell>
          <cell r="J90" t="b">
            <v>1</v>
          </cell>
        </row>
        <row r="91">
          <cell r="C91">
            <v>310</v>
          </cell>
          <cell r="D91" t="str">
            <v>Wuyts Daniel</v>
          </cell>
          <cell r="E91">
            <v>14595</v>
          </cell>
          <cell r="F91" t="str">
            <v>B</v>
          </cell>
          <cell r="G91" t="str">
            <v>MRS</v>
          </cell>
          <cell r="H91" t="str">
            <v>2017/8079</v>
          </cell>
          <cell r="I91">
            <v>43109</v>
          </cell>
          <cell r="J91" t="b">
            <v>1</v>
          </cell>
        </row>
        <row r="92">
          <cell r="C92">
            <v>311</v>
          </cell>
          <cell r="D92" t="str">
            <v>Delcourt Jean</v>
          </cell>
          <cell r="E92">
            <v>13459</v>
          </cell>
          <cell r="F92" t="str">
            <v>CD</v>
          </cell>
          <cell r="G92" t="str">
            <v>MRS</v>
          </cell>
          <cell r="H92" t="str">
            <v>2018/4899</v>
          </cell>
          <cell r="I92">
            <v>43340</v>
          </cell>
          <cell r="J92" t="b">
            <v>1</v>
          </cell>
        </row>
        <row r="93">
          <cell r="C93">
            <v>312</v>
          </cell>
          <cell r="D93" t="str">
            <v>Vleminckx Angèle</v>
          </cell>
          <cell r="E93">
            <v>11586</v>
          </cell>
          <cell r="F93" t="str">
            <v>B</v>
          </cell>
          <cell r="G93" t="str">
            <v>MRS</v>
          </cell>
          <cell r="H93" t="str">
            <v>2014/168628</v>
          </cell>
          <cell r="I93">
            <v>43216</v>
          </cell>
          <cell r="J93" t="b">
            <v>1</v>
          </cell>
        </row>
        <row r="94">
          <cell r="C94">
            <v>313</v>
          </cell>
          <cell r="D94" t="str">
            <v>Slagmuylder Sidonie</v>
          </cell>
          <cell r="E94">
            <v>10310</v>
          </cell>
          <cell r="F94" t="str">
            <v>CD</v>
          </cell>
          <cell r="G94" t="str">
            <v>MRS</v>
          </cell>
          <cell r="H94" t="str">
            <v>2014/147117</v>
          </cell>
          <cell r="I94">
            <v>41674</v>
          </cell>
          <cell r="J94" t="b">
            <v>1</v>
          </cell>
        </row>
        <row r="95">
          <cell r="C95">
            <v>314</v>
          </cell>
          <cell r="D95" t="str">
            <v>Waty Madeleine</v>
          </cell>
          <cell r="E95">
            <v>9529</v>
          </cell>
          <cell r="F95" t="str">
            <v>B</v>
          </cell>
          <cell r="G95" t="str">
            <v>MRS</v>
          </cell>
          <cell r="H95" t="str">
            <v>2017/6726</v>
          </cell>
          <cell r="I95">
            <v>43027</v>
          </cell>
          <cell r="J95" t="b">
            <v>1</v>
          </cell>
        </row>
        <row r="96">
          <cell r="C96">
            <v>316</v>
          </cell>
          <cell r="D96" t="str">
            <v>Vervaet Rosa</v>
          </cell>
          <cell r="E96">
            <v>11973</v>
          </cell>
          <cell r="F96" t="str">
            <v>B</v>
          </cell>
          <cell r="G96" t="str">
            <v>MRS</v>
          </cell>
          <cell r="H96" t="str">
            <v>2014/167840</v>
          </cell>
          <cell r="I96">
            <v>43104</v>
          </cell>
          <cell r="J96" t="b">
            <v>1</v>
          </cell>
        </row>
        <row r="97">
          <cell r="C97">
            <v>316</v>
          </cell>
          <cell r="J97" t="b">
            <v>0</v>
          </cell>
        </row>
        <row r="98">
          <cell r="C98">
            <v>317</v>
          </cell>
          <cell r="D98">
            <v>0</v>
          </cell>
          <cell r="E98">
            <v>0</v>
          </cell>
          <cell r="F98">
            <v>0</v>
          </cell>
          <cell r="G98">
            <v>0</v>
          </cell>
          <cell r="H98">
            <v>0</v>
          </cell>
          <cell r="I98">
            <v>0</v>
          </cell>
          <cell r="J98" t="b">
            <v>1</v>
          </cell>
        </row>
        <row r="99">
          <cell r="C99">
            <v>318</v>
          </cell>
          <cell r="J99" t="b">
            <v>0</v>
          </cell>
        </row>
        <row r="100">
          <cell r="C100">
            <v>319</v>
          </cell>
          <cell r="J100" t="b">
            <v>0</v>
          </cell>
        </row>
        <row r="101">
          <cell r="C101">
            <v>320</v>
          </cell>
          <cell r="D101" t="str">
            <v>Dutrieux Germaine</v>
          </cell>
          <cell r="E101">
            <v>10941</v>
          </cell>
          <cell r="F101" t="str">
            <v>B</v>
          </cell>
          <cell r="G101" t="str">
            <v>MRS</v>
          </cell>
          <cell r="H101" t="str">
            <v>2014/91817</v>
          </cell>
          <cell r="I101">
            <v>43251</v>
          </cell>
          <cell r="J101" t="b">
            <v>1</v>
          </cell>
        </row>
        <row r="102">
          <cell r="C102">
            <v>321</v>
          </cell>
          <cell r="D102" t="str">
            <v>Schurmans Clémentine</v>
          </cell>
          <cell r="E102">
            <v>9256</v>
          </cell>
          <cell r="F102" t="str">
            <v>B</v>
          </cell>
          <cell r="G102" t="str">
            <v>MRS</v>
          </cell>
          <cell r="H102" t="str">
            <v>2018/3065</v>
          </cell>
          <cell r="I102">
            <v>43237</v>
          </cell>
          <cell r="J102" t="b">
            <v>1</v>
          </cell>
        </row>
        <row r="103">
          <cell r="J103" t="b">
            <v>0</v>
          </cell>
        </row>
        <row r="104">
          <cell r="J104" t="b">
            <v>0</v>
          </cell>
        </row>
        <row r="105">
          <cell r="C105">
            <v>324</v>
          </cell>
          <cell r="D105" t="str">
            <v>Lanckmans Elza</v>
          </cell>
          <cell r="E105">
            <v>12238</v>
          </cell>
          <cell r="F105" t="str">
            <v>CD</v>
          </cell>
          <cell r="G105" t="str">
            <v>MRS</v>
          </cell>
          <cell r="H105" t="str">
            <v>2014/115033</v>
          </cell>
          <cell r="I105">
            <v>41872</v>
          </cell>
          <cell r="J105" t="b">
            <v>1</v>
          </cell>
        </row>
        <row r="106">
          <cell r="C106">
            <v>325</v>
          </cell>
          <cell r="D106" t="str">
            <v>Dobbeleir Jenny</v>
          </cell>
          <cell r="E106">
            <v>13764</v>
          </cell>
          <cell r="F106" t="str">
            <v>CD</v>
          </cell>
          <cell r="G106" t="str">
            <v>MRS</v>
          </cell>
          <cell r="H106" t="str">
            <v>2014/106421</v>
          </cell>
          <cell r="I106">
            <v>43024</v>
          </cell>
          <cell r="J106" t="b">
            <v>1</v>
          </cell>
        </row>
        <row r="107">
          <cell r="C107">
            <v>326</v>
          </cell>
          <cell r="J107" t="b">
            <v>0</v>
          </cell>
        </row>
        <row r="108">
          <cell r="C108">
            <v>327</v>
          </cell>
          <cell r="J108" t="b">
            <v>0</v>
          </cell>
        </row>
        <row r="109">
          <cell r="C109">
            <v>328</v>
          </cell>
          <cell r="J109" t="b">
            <v>0</v>
          </cell>
        </row>
        <row r="110">
          <cell r="C110">
            <v>328</v>
          </cell>
          <cell r="D110" t="str">
            <v>Bottemane Christiane</v>
          </cell>
          <cell r="E110">
            <v>11268</v>
          </cell>
          <cell r="F110" t="str">
            <v>C</v>
          </cell>
          <cell r="G110" t="str">
            <v>MRS</v>
          </cell>
          <cell r="H110" t="str">
            <v>2014/146474</v>
          </cell>
          <cell r="I110">
            <v>42969</v>
          </cell>
          <cell r="J110" t="b">
            <v>1</v>
          </cell>
        </row>
        <row r="111">
          <cell r="C111">
            <v>329</v>
          </cell>
          <cell r="D111" t="str">
            <v>De Koninck Magdalena</v>
          </cell>
          <cell r="E111">
            <v>15293</v>
          </cell>
          <cell r="F111" t="str">
            <v>CD</v>
          </cell>
          <cell r="G111" t="str">
            <v>MRS</v>
          </cell>
          <cell r="H111" t="str">
            <v xml:space="preserve">           2014/11759</v>
          </cell>
          <cell r="I111">
            <v>41963</v>
          </cell>
          <cell r="J111" t="b">
            <v>1</v>
          </cell>
        </row>
        <row r="112">
          <cell r="J112" t="b">
            <v>1</v>
          </cell>
        </row>
        <row r="113">
          <cell r="J113" t="b">
            <v>1</v>
          </cell>
        </row>
        <row r="114">
          <cell r="J114" t="b">
            <v>1</v>
          </cell>
        </row>
        <row r="115">
          <cell r="J115" t="b">
            <v>1</v>
          </cell>
        </row>
        <row r="116">
          <cell r="J116" t="b">
            <v>1</v>
          </cell>
        </row>
        <row r="117">
          <cell r="J117" t="b">
            <v>1</v>
          </cell>
        </row>
        <row r="118">
          <cell r="J118" t="b">
            <v>1</v>
          </cell>
        </row>
        <row r="119">
          <cell r="J119" t="b">
            <v>1</v>
          </cell>
        </row>
        <row r="120">
          <cell r="J120" t="b">
            <v>1</v>
          </cell>
        </row>
        <row r="121">
          <cell r="J121" t="b">
            <v>1</v>
          </cell>
        </row>
        <row r="122">
          <cell r="C122">
            <v>401</v>
          </cell>
          <cell r="D122" t="str">
            <v>Trouillet Gabrielle</v>
          </cell>
          <cell r="E122">
            <v>7309</v>
          </cell>
          <cell r="F122" t="str">
            <v>CD</v>
          </cell>
          <cell r="G122" t="str">
            <v>MRS</v>
          </cell>
          <cell r="H122" t="str">
            <v>2014/51152</v>
          </cell>
          <cell r="I122">
            <v>36223</v>
          </cell>
          <cell r="J122" t="b">
            <v>1</v>
          </cell>
        </row>
        <row r="123">
          <cell r="C123">
            <v>402</v>
          </cell>
          <cell r="D123" t="str">
            <v>Schoonaert Alice</v>
          </cell>
          <cell r="E123">
            <v>13412</v>
          </cell>
          <cell r="F123" t="str">
            <v>C</v>
          </cell>
          <cell r="G123" t="str">
            <v>MRS</v>
          </cell>
          <cell r="H123" t="str">
            <v>2014/98349</v>
          </cell>
          <cell r="I123">
            <v>40290</v>
          </cell>
          <cell r="J123" t="b">
            <v>1</v>
          </cell>
        </row>
        <row r="124">
          <cell r="C124">
            <v>403</v>
          </cell>
          <cell r="D124" t="str">
            <v>Luysterborgh Jeanine</v>
          </cell>
          <cell r="E124">
            <v>9122</v>
          </cell>
          <cell r="F124" t="str">
            <v>CD</v>
          </cell>
          <cell r="G124" t="str">
            <v>MRS</v>
          </cell>
          <cell r="H124" t="str">
            <v>2014/104451</v>
          </cell>
          <cell r="I124">
            <v>43041</v>
          </cell>
          <cell r="J124" t="b">
            <v>1</v>
          </cell>
        </row>
        <row r="125">
          <cell r="C125">
            <v>404</v>
          </cell>
          <cell r="D125" t="str">
            <v>Van Damme Marie</v>
          </cell>
          <cell r="E125">
            <v>9447</v>
          </cell>
          <cell r="F125" t="str">
            <v>B</v>
          </cell>
          <cell r="G125" t="str">
            <v>MRS</v>
          </cell>
          <cell r="H125" t="str">
            <v>2016/1686</v>
          </cell>
          <cell r="I125">
            <v>42598</v>
          </cell>
          <cell r="J125" t="b">
            <v>1</v>
          </cell>
        </row>
        <row r="126">
          <cell r="C126">
            <v>405</v>
          </cell>
          <cell r="D126" t="str">
            <v>De Breucker Josée</v>
          </cell>
          <cell r="E126">
            <v>12598</v>
          </cell>
          <cell r="F126" t="str">
            <v>B</v>
          </cell>
          <cell r="G126" t="str">
            <v>MRS</v>
          </cell>
          <cell r="H126" t="str">
            <v>2014/137753</v>
          </cell>
          <cell r="I126">
            <v>40689</v>
          </cell>
          <cell r="J126" t="b">
            <v>1</v>
          </cell>
        </row>
        <row r="127">
          <cell r="C127">
            <v>406</v>
          </cell>
          <cell r="D127" t="str">
            <v>Rivez Henri</v>
          </cell>
          <cell r="E127">
            <v>13639</v>
          </cell>
          <cell r="F127" t="str">
            <v>B</v>
          </cell>
          <cell r="G127" t="str">
            <v>MRS</v>
          </cell>
          <cell r="H127" t="str">
            <v>2014/11593</v>
          </cell>
          <cell r="I127">
            <v>42845</v>
          </cell>
          <cell r="J127" t="b">
            <v>1</v>
          </cell>
        </row>
        <row r="128">
          <cell r="C128">
            <v>407</v>
          </cell>
          <cell r="J128" t="b">
            <v>1</v>
          </cell>
        </row>
        <row r="129">
          <cell r="C129">
            <v>408</v>
          </cell>
          <cell r="D129" t="str">
            <v>Teuscher Liliane</v>
          </cell>
          <cell r="E129">
            <v>14974</v>
          </cell>
          <cell r="F129" t="str">
            <v>C</v>
          </cell>
          <cell r="G129" t="str">
            <v>MRS</v>
          </cell>
          <cell r="H129" t="str">
            <v>2017/7281</v>
          </cell>
          <cell r="I129">
            <v>43055</v>
          </cell>
          <cell r="J129" t="b">
            <v>1</v>
          </cell>
        </row>
        <row r="130">
          <cell r="C130">
            <v>409</v>
          </cell>
          <cell r="D130" t="str">
            <v>Janssen Maria</v>
          </cell>
          <cell r="E130">
            <v>10912</v>
          </cell>
          <cell r="F130" t="str">
            <v>B</v>
          </cell>
          <cell r="G130" t="str">
            <v>MRS</v>
          </cell>
          <cell r="H130" t="str">
            <v>2014/117900</v>
          </cell>
          <cell r="I130">
            <v>39660</v>
          </cell>
          <cell r="J130" t="b">
            <v>1</v>
          </cell>
        </row>
        <row r="131">
          <cell r="C131">
            <v>410</v>
          </cell>
          <cell r="D131" t="str">
            <v>Vandewalle Pétronille</v>
          </cell>
          <cell r="E131">
            <v>11115</v>
          </cell>
          <cell r="F131" t="str">
            <v>B</v>
          </cell>
          <cell r="G131" t="str">
            <v>MRS</v>
          </cell>
          <cell r="H131" t="str">
            <v>2018/7088</v>
          </cell>
          <cell r="I131">
            <v>43423</v>
          </cell>
          <cell r="J131" t="b">
            <v>1</v>
          </cell>
        </row>
        <row r="132">
          <cell r="C132">
            <v>411</v>
          </cell>
          <cell r="D132" t="str">
            <v>Van Snick Virginie</v>
          </cell>
          <cell r="E132">
            <v>11768</v>
          </cell>
          <cell r="F132" t="str">
            <v>C</v>
          </cell>
          <cell r="G132" t="str">
            <v>MRS</v>
          </cell>
          <cell r="H132" t="str">
            <v>2014/168432</v>
          </cell>
          <cell r="I132">
            <v>42453</v>
          </cell>
          <cell r="J132" t="b">
            <v>1</v>
          </cell>
        </row>
        <row r="133">
          <cell r="C133">
            <v>412</v>
          </cell>
          <cell r="D133" t="str">
            <v>Delattre Christiane</v>
          </cell>
          <cell r="E133">
            <v>12603</v>
          </cell>
          <cell r="F133" t="str">
            <v>C</v>
          </cell>
          <cell r="G133" t="str">
            <v>MRS</v>
          </cell>
          <cell r="H133" t="str">
            <v>2014/140199</v>
          </cell>
          <cell r="I133">
            <v>40822</v>
          </cell>
          <cell r="J133" t="b">
            <v>1</v>
          </cell>
        </row>
        <row r="134">
          <cell r="C134">
            <v>413</v>
          </cell>
          <cell r="D134" t="str">
            <v>Weeck Jeanne</v>
          </cell>
          <cell r="E134">
            <v>10709</v>
          </cell>
          <cell r="F134" t="str">
            <v>CD</v>
          </cell>
          <cell r="G134" t="str">
            <v>MRS</v>
          </cell>
          <cell r="H134" t="str">
            <v>2014/88396*</v>
          </cell>
          <cell r="I134">
            <v>43523</v>
          </cell>
          <cell r="J134" t="b">
            <v>1</v>
          </cell>
        </row>
        <row r="135">
          <cell r="C135">
            <v>414</v>
          </cell>
          <cell r="D135" t="str">
            <v>Borloo Victoria</v>
          </cell>
          <cell r="E135">
            <v>9927</v>
          </cell>
          <cell r="F135" t="str">
            <v>B</v>
          </cell>
          <cell r="G135" t="str">
            <v>MRS</v>
          </cell>
          <cell r="H135" t="str">
            <v>2014/156736</v>
          </cell>
          <cell r="I135">
            <v>41781</v>
          </cell>
          <cell r="J135" t="b">
            <v>1</v>
          </cell>
        </row>
        <row r="136">
          <cell r="C136">
            <v>415</v>
          </cell>
          <cell r="J136" t="b">
            <v>0</v>
          </cell>
        </row>
        <row r="137">
          <cell r="C137">
            <v>416</v>
          </cell>
          <cell r="D137" t="str">
            <v>Fortie Blanca</v>
          </cell>
          <cell r="E137">
            <v>11571</v>
          </cell>
          <cell r="F137" t="str">
            <v>B</v>
          </cell>
          <cell r="G137" t="str">
            <v>MRS</v>
          </cell>
          <cell r="H137" t="str">
            <v>2017/4445</v>
          </cell>
          <cell r="I137">
            <v>42922</v>
          </cell>
          <cell r="J137" t="b">
            <v>1</v>
          </cell>
        </row>
        <row r="138">
          <cell r="C138">
            <v>417</v>
          </cell>
          <cell r="D138" t="str">
            <v>Van Mosselbeen Danielle</v>
          </cell>
          <cell r="E138">
            <v>18743</v>
          </cell>
          <cell r="F138" t="str">
            <v>C</v>
          </cell>
          <cell r="G138" t="str">
            <v>MRS</v>
          </cell>
          <cell r="H138" t="str">
            <v>2018/6169</v>
          </cell>
          <cell r="I138">
            <v>43384</v>
          </cell>
          <cell r="J138" t="b">
            <v>1</v>
          </cell>
        </row>
        <row r="139">
          <cell r="C139">
            <v>418</v>
          </cell>
          <cell r="J139" t="b">
            <v>0</v>
          </cell>
        </row>
        <row r="140">
          <cell r="C140">
            <v>419</v>
          </cell>
          <cell r="J140" t="b">
            <v>0</v>
          </cell>
        </row>
        <row r="141">
          <cell r="C141">
            <v>420</v>
          </cell>
          <cell r="D141" t="str">
            <v>Braem Anne Marie</v>
          </cell>
          <cell r="E141">
            <v>21661</v>
          </cell>
          <cell r="F141" t="str">
            <v>B</v>
          </cell>
          <cell r="G141" t="str">
            <v>MRS</v>
          </cell>
          <cell r="H141" t="str">
            <v>2014/130184</v>
          </cell>
          <cell r="I141">
            <v>41795</v>
          </cell>
          <cell r="J141" t="b">
            <v>1</v>
          </cell>
        </row>
        <row r="142">
          <cell r="C142">
            <v>421</v>
          </cell>
          <cell r="D142" t="str">
            <v>Van Hauwe Ivonna</v>
          </cell>
          <cell r="E142">
            <v>11155</v>
          </cell>
          <cell r="F142" t="str">
            <v>B</v>
          </cell>
          <cell r="G142" t="str">
            <v>MRS</v>
          </cell>
          <cell r="H142" t="str">
            <v>2018/2317</v>
          </cell>
          <cell r="I142">
            <v>43202</v>
          </cell>
          <cell r="J142" t="b">
            <v>1</v>
          </cell>
        </row>
        <row r="143">
          <cell r="C143">
            <v>422</v>
          </cell>
          <cell r="J143" t="b">
            <v>0</v>
          </cell>
        </row>
        <row r="144">
          <cell r="C144">
            <v>423</v>
          </cell>
          <cell r="J144" t="b">
            <v>0</v>
          </cell>
        </row>
        <row r="145">
          <cell r="C145">
            <v>424</v>
          </cell>
          <cell r="J145" t="b">
            <v>0</v>
          </cell>
        </row>
        <row r="146">
          <cell r="C146">
            <v>424</v>
          </cell>
          <cell r="D146" t="str">
            <v>Vandervelden Louise</v>
          </cell>
          <cell r="E146">
            <v>12736</v>
          </cell>
          <cell r="F146" t="str">
            <v>C</v>
          </cell>
          <cell r="G146" t="str">
            <v>MRS</v>
          </cell>
          <cell r="H146" t="str">
            <v>2014/99824</v>
          </cell>
          <cell r="I146">
            <v>40695</v>
          </cell>
          <cell r="J146" t="b">
            <v>1</v>
          </cell>
        </row>
        <row r="147">
          <cell r="C147">
            <v>425</v>
          </cell>
          <cell r="D147" t="str">
            <v>Vanden Driesche Emilienna</v>
          </cell>
          <cell r="E147">
            <v>9686</v>
          </cell>
          <cell r="F147" t="str">
            <v>B</v>
          </cell>
          <cell r="G147" t="str">
            <v>MRS</v>
          </cell>
          <cell r="H147" t="str">
            <v>2014/65223</v>
          </cell>
          <cell r="I147">
            <v>41452</v>
          </cell>
          <cell r="J147" t="b">
            <v>1</v>
          </cell>
        </row>
        <row r="148">
          <cell r="C148">
            <v>427</v>
          </cell>
          <cell r="J148" t="b">
            <v>0</v>
          </cell>
        </row>
        <row r="149">
          <cell r="C149">
            <v>428</v>
          </cell>
          <cell r="D149" t="str">
            <v>Tibiémont Jeanne</v>
          </cell>
          <cell r="E149">
            <v>8100</v>
          </cell>
          <cell r="F149" t="str">
            <v>B</v>
          </cell>
          <cell r="G149" t="str">
            <v>MRS</v>
          </cell>
          <cell r="H149" t="str">
            <v>2014/156393</v>
          </cell>
          <cell r="I149">
            <v>43158</v>
          </cell>
          <cell r="J149" t="b">
            <v>1</v>
          </cell>
        </row>
        <row r="150">
          <cell r="C150">
            <v>429</v>
          </cell>
          <cell r="D150" t="str">
            <v>Fernandez Fernandez Amor</v>
          </cell>
          <cell r="E150">
            <v>12148</v>
          </cell>
          <cell r="F150" t="str">
            <v>C</v>
          </cell>
          <cell r="G150" t="str">
            <v>MRS</v>
          </cell>
          <cell r="H150" t="str">
            <v>2018/4900</v>
          </cell>
          <cell r="I150">
            <v>43347</v>
          </cell>
          <cell r="J150" t="b">
            <v>1</v>
          </cell>
        </row>
        <row r="151">
          <cell r="J151" t="b">
            <v>1</v>
          </cell>
        </row>
        <row r="152">
          <cell r="J152" t="b">
            <v>1</v>
          </cell>
        </row>
        <row r="153">
          <cell r="J153" t="b">
            <v>1</v>
          </cell>
        </row>
        <row r="154">
          <cell r="J154" t="b">
            <v>1</v>
          </cell>
        </row>
        <row r="155">
          <cell r="J155" t="b">
            <v>1</v>
          </cell>
        </row>
        <row r="156">
          <cell r="J156" t="b">
            <v>1</v>
          </cell>
        </row>
        <row r="157">
          <cell r="J157" t="b">
            <v>1</v>
          </cell>
        </row>
        <row r="158">
          <cell r="J158" t="b">
            <v>1</v>
          </cell>
        </row>
        <row r="159">
          <cell r="J159" t="b">
            <v>1</v>
          </cell>
        </row>
        <row r="160">
          <cell r="J160" t="b">
            <v>1</v>
          </cell>
        </row>
        <row r="161">
          <cell r="J161" t="b">
            <v>1</v>
          </cell>
        </row>
        <row r="162">
          <cell r="C162">
            <v>501</v>
          </cell>
          <cell r="J162" t="b">
            <v>1</v>
          </cell>
        </row>
        <row r="163">
          <cell r="C163">
            <v>502</v>
          </cell>
          <cell r="D163">
            <v>0</v>
          </cell>
          <cell r="E163">
            <v>0</v>
          </cell>
          <cell r="F163">
            <v>0</v>
          </cell>
          <cell r="G163">
            <v>0</v>
          </cell>
          <cell r="H163">
            <v>0</v>
          </cell>
          <cell r="I163">
            <v>0</v>
          </cell>
          <cell r="J163" t="b">
            <v>1</v>
          </cell>
        </row>
        <row r="164">
          <cell r="C164">
            <v>503</v>
          </cell>
          <cell r="D164" t="str">
            <v>Alvarez Garcia Maria</v>
          </cell>
          <cell r="E164">
            <v>11694</v>
          </cell>
          <cell r="F164" t="str">
            <v>B</v>
          </cell>
          <cell r="G164" t="str">
            <v>MRS</v>
          </cell>
          <cell r="H164" t="str">
            <v>2014/153221</v>
          </cell>
          <cell r="I164">
            <v>43257</v>
          </cell>
          <cell r="J164" t="b">
            <v>1</v>
          </cell>
        </row>
        <row r="165">
          <cell r="C165">
            <v>504</v>
          </cell>
          <cell r="D165" t="str">
            <v>Kamele Marie</v>
          </cell>
          <cell r="E165" t="str">
            <v xml:space="preserve">  01/01/1927</v>
          </cell>
          <cell r="F165" t="str">
            <v>C</v>
          </cell>
          <cell r="G165" t="str">
            <v>MRS</v>
          </cell>
          <cell r="H165" t="str">
            <v>2014/132731</v>
          </cell>
          <cell r="I165">
            <v>40444</v>
          </cell>
          <cell r="J165" t="b">
            <v>1</v>
          </cell>
        </row>
        <row r="166">
          <cell r="C166">
            <v>505</v>
          </cell>
          <cell r="D166" t="str">
            <v>Massart Marc</v>
          </cell>
          <cell r="E166">
            <v>12982</v>
          </cell>
          <cell r="F166" t="str">
            <v>B</v>
          </cell>
          <cell r="G166" t="str">
            <v>MRS</v>
          </cell>
          <cell r="H166" t="str">
            <v>2018/2211</v>
          </cell>
          <cell r="I166">
            <v>43200</v>
          </cell>
          <cell r="J166" t="b">
            <v>1</v>
          </cell>
        </row>
        <row r="167">
          <cell r="C167">
            <v>506</v>
          </cell>
          <cell r="D167" t="str">
            <v>De Koninck Renée</v>
          </cell>
          <cell r="E167">
            <v>8062</v>
          </cell>
          <cell r="F167" t="str">
            <v>CD</v>
          </cell>
          <cell r="G167" t="str">
            <v>MRS</v>
          </cell>
          <cell r="H167" t="str">
            <v>2014/158534</v>
          </cell>
          <cell r="I167">
            <v>41906</v>
          </cell>
          <cell r="J167" t="b">
            <v>1</v>
          </cell>
        </row>
        <row r="168">
          <cell r="C168">
            <v>507</v>
          </cell>
          <cell r="J168" t="b">
            <v>1</v>
          </cell>
        </row>
        <row r="169">
          <cell r="C169">
            <v>508</v>
          </cell>
          <cell r="D169" t="str">
            <v>Henriques Maria</v>
          </cell>
          <cell r="E169">
            <v>7532</v>
          </cell>
          <cell r="F169" t="str">
            <v>CD</v>
          </cell>
          <cell r="G169" t="str">
            <v>MRS</v>
          </cell>
          <cell r="H169" t="str">
            <v>2017/6788</v>
          </cell>
          <cell r="I169">
            <v>43031</v>
          </cell>
          <cell r="J169" t="b">
            <v>1</v>
          </cell>
        </row>
        <row r="170">
          <cell r="C170">
            <v>509</v>
          </cell>
          <cell r="D170" t="str">
            <v>Missair Flore</v>
          </cell>
          <cell r="E170">
            <v>15564</v>
          </cell>
          <cell r="F170" t="str">
            <v>B</v>
          </cell>
          <cell r="G170" t="str">
            <v>MRS</v>
          </cell>
          <cell r="H170" t="str">
            <v>2018/2108</v>
          </cell>
          <cell r="I170">
            <v>43193</v>
          </cell>
          <cell r="J170" t="b">
            <v>1</v>
          </cell>
        </row>
        <row r="171">
          <cell r="C171">
            <v>510</v>
          </cell>
          <cell r="D171" t="str">
            <v>Arslan Meryem</v>
          </cell>
          <cell r="E171">
            <v>12522</v>
          </cell>
          <cell r="F171" t="str">
            <v>B</v>
          </cell>
          <cell r="G171" t="str">
            <v>MRS</v>
          </cell>
          <cell r="H171" t="str">
            <v>2019/2248*</v>
          </cell>
          <cell r="I171">
            <v>43578</v>
          </cell>
          <cell r="J171" t="b">
            <v>1</v>
          </cell>
        </row>
        <row r="172">
          <cell r="C172">
            <v>511</v>
          </cell>
          <cell r="D172" t="str">
            <v>Leirens Leona</v>
          </cell>
          <cell r="E172">
            <v>9504</v>
          </cell>
          <cell r="F172" t="str">
            <v>B</v>
          </cell>
          <cell r="G172" t="str">
            <v>MRS</v>
          </cell>
          <cell r="H172" t="str">
            <v>2017/4179</v>
          </cell>
          <cell r="I172">
            <v>42969</v>
          </cell>
          <cell r="J172" t="b">
            <v>1</v>
          </cell>
        </row>
        <row r="173">
          <cell r="C173">
            <v>512</v>
          </cell>
          <cell r="D173" t="str">
            <v>Abrams Anna</v>
          </cell>
          <cell r="E173">
            <v>10469</v>
          </cell>
          <cell r="F173" t="str">
            <v>B</v>
          </cell>
          <cell r="G173" t="str">
            <v>MRS</v>
          </cell>
          <cell r="H173" t="str">
            <v>2017/7985</v>
          </cell>
          <cell r="I173">
            <v>43083</v>
          </cell>
          <cell r="J173" t="b">
            <v>1</v>
          </cell>
        </row>
        <row r="174">
          <cell r="C174">
            <v>513</v>
          </cell>
          <cell r="D174" t="str">
            <v>Van Opdenbosch Elisabeth</v>
          </cell>
          <cell r="E174">
            <v>11412</v>
          </cell>
          <cell r="F174" t="str">
            <v>B</v>
          </cell>
          <cell r="G174" t="str">
            <v>MRS</v>
          </cell>
          <cell r="H174" t="str">
            <v>2014/112972</v>
          </cell>
          <cell r="I174">
            <v>43097</v>
          </cell>
          <cell r="J174" t="b">
            <v>1</v>
          </cell>
        </row>
        <row r="175">
          <cell r="C175">
            <v>514</v>
          </cell>
          <cell r="D175" t="str">
            <v>Bruneel Eleonore</v>
          </cell>
          <cell r="E175">
            <v>13068</v>
          </cell>
          <cell r="F175" t="str">
            <v>C</v>
          </cell>
          <cell r="G175" t="str">
            <v>MRS</v>
          </cell>
          <cell r="H175" t="str">
            <v>2014/127335</v>
          </cell>
          <cell r="I175">
            <v>43237</v>
          </cell>
          <cell r="J175" t="b">
            <v>1</v>
          </cell>
        </row>
        <row r="176">
          <cell r="C176">
            <v>516</v>
          </cell>
          <cell r="D176" t="str">
            <v>Nemtseva Maria</v>
          </cell>
          <cell r="E176">
            <v>10454</v>
          </cell>
          <cell r="F176" t="str">
            <v>B</v>
          </cell>
          <cell r="G176" t="str">
            <v>MRS</v>
          </cell>
          <cell r="H176" t="str">
            <v>2014/115799</v>
          </cell>
          <cell r="I176">
            <v>40948</v>
          </cell>
          <cell r="J176" t="b">
            <v>1</v>
          </cell>
        </row>
        <row r="177">
          <cell r="C177">
            <v>517</v>
          </cell>
          <cell r="D177" t="str">
            <v>Sunal Semo</v>
          </cell>
          <cell r="E177">
            <v>11689</v>
          </cell>
          <cell r="F177" t="str">
            <v>CD</v>
          </cell>
          <cell r="G177" t="str">
            <v>MRS</v>
          </cell>
          <cell r="H177" t="str">
            <v>2017/8060</v>
          </cell>
          <cell r="I177">
            <v>43096</v>
          </cell>
          <cell r="J177" t="b">
            <v>1</v>
          </cell>
        </row>
        <row r="178">
          <cell r="J178" t="b">
            <v>0</v>
          </cell>
        </row>
        <row r="179">
          <cell r="C179">
            <v>518</v>
          </cell>
          <cell r="J179" t="b">
            <v>0</v>
          </cell>
        </row>
        <row r="180">
          <cell r="C180">
            <v>519</v>
          </cell>
          <cell r="D180" t="str">
            <v>Loncke Geertrui</v>
          </cell>
          <cell r="E180">
            <v>10657</v>
          </cell>
          <cell r="F180" t="str">
            <v>B</v>
          </cell>
          <cell r="G180" t="str">
            <v>MRS</v>
          </cell>
          <cell r="H180" t="str">
            <v>2014/136898</v>
          </cell>
          <cell r="I180">
            <v>43549</v>
          </cell>
          <cell r="J180" t="b">
            <v>1</v>
          </cell>
        </row>
        <row r="181">
          <cell r="C181">
            <v>520</v>
          </cell>
          <cell r="D181" t="str">
            <v>Huin Hélène</v>
          </cell>
          <cell r="E181">
            <v>12487</v>
          </cell>
          <cell r="F181" t="str">
            <v>B</v>
          </cell>
          <cell r="G181" t="str">
            <v>MRS</v>
          </cell>
          <cell r="H181" t="str">
            <v>2014/145155</v>
          </cell>
          <cell r="I181">
            <v>42632</v>
          </cell>
          <cell r="J181" t="b">
            <v>1</v>
          </cell>
        </row>
        <row r="182">
          <cell r="C182">
            <v>521</v>
          </cell>
          <cell r="J182" t="b">
            <v>0</v>
          </cell>
        </row>
        <row r="183">
          <cell r="C183">
            <v>522</v>
          </cell>
          <cell r="D183" t="str">
            <v>Coosemans Jean</v>
          </cell>
          <cell r="E183">
            <v>15684</v>
          </cell>
          <cell r="F183" t="str">
            <v>C</v>
          </cell>
          <cell r="G183" t="str">
            <v>MRS</v>
          </cell>
          <cell r="H183" t="str">
            <v>2016/1892</v>
          </cell>
          <cell r="I183">
            <v>42607</v>
          </cell>
          <cell r="J183" t="b">
            <v>1</v>
          </cell>
        </row>
        <row r="184">
          <cell r="C184">
            <v>523</v>
          </cell>
          <cell r="D184" t="str">
            <v>Vander Meren Jean</v>
          </cell>
          <cell r="E184">
            <v>13931</v>
          </cell>
          <cell r="F184" t="str">
            <v>C</v>
          </cell>
          <cell r="G184" t="str">
            <v>MRS</v>
          </cell>
          <cell r="H184" t="str">
            <v>2014/142780</v>
          </cell>
          <cell r="I184">
            <v>40952</v>
          </cell>
          <cell r="J184" t="b">
            <v>1</v>
          </cell>
        </row>
        <row r="185">
          <cell r="C185">
            <v>524</v>
          </cell>
          <cell r="J185" t="b">
            <v>0</v>
          </cell>
        </row>
        <row r="186">
          <cell r="C186">
            <v>525</v>
          </cell>
          <cell r="D186" t="str">
            <v>Baten Albert</v>
          </cell>
          <cell r="E186">
            <v>14075</v>
          </cell>
          <cell r="F186" t="str">
            <v>CD</v>
          </cell>
          <cell r="G186" t="str">
            <v>MRS</v>
          </cell>
          <cell r="H186" t="str">
            <v>2014/75737</v>
          </cell>
          <cell r="I186">
            <v>41150</v>
          </cell>
          <cell r="J186" t="b">
            <v>1</v>
          </cell>
        </row>
        <row r="187">
          <cell r="C187">
            <v>526</v>
          </cell>
          <cell r="D187" t="str">
            <v>Dutrieux Robert</v>
          </cell>
          <cell r="E187">
            <v>20350</v>
          </cell>
          <cell r="F187" t="str">
            <v>B</v>
          </cell>
          <cell r="G187" t="str">
            <v>MRS</v>
          </cell>
          <cell r="H187" t="str">
            <v>2014/159464</v>
          </cell>
          <cell r="I187">
            <v>41960</v>
          </cell>
          <cell r="J187" t="b">
            <v>1</v>
          </cell>
        </row>
        <row r="188">
          <cell r="J188" t="b">
            <v>1</v>
          </cell>
        </row>
        <row r="189">
          <cell r="J189" t="b">
            <v>1</v>
          </cell>
        </row>
        <row r="190">
          <cell r="J190" t="b">
            <v>1</v>
          </cell>
        </row>
        <row r="191">
          <cell r="J191" t="b">
            <v>1</v>
          </cell>
        </row>
        <row r="192">
          <cell r="J192" t="b">
            <v>1</v>
          </cell>
        </row>
        <row r="193">
          <cell r="J193" t="b">
            <v>1</v>
          </cell>
        </row>
        <row r="194">
          <cell r="J194" t="b">
            <v>1</v>
          </cell>
        </row>
        <row r="195">
          <cell r="J195" t="b">
            <v>1</v>
          </cell>
        </row>
        <row r="196">
          <cell r="J196" t="b">
            <v>1</v>
          </cell>
        </row>
        <row r="197">
          <cell r="J197" t="b">
            <v>1</v>
          </cell>
        </row>
        <row r="198">
          <cell r="J198" t="b">
            <v>1</v>
          </cell>
        </row>
        <row r="199">
          <cell r="J199" t="b">
            <v>1</v>
          </cell>
        </row>
        <row r="200">
          <cell r="J200" t="b">
            <v>1</v>
          </cell>
        </row>
        <row r="201">
          <cell r="J201" t="b">
            <v>1</v>
          </cell>
        </row>
        <row r="202">
          <cell r="C202">
            <v>601</v>
          </cell>
          <cell r="D202" t="str">
            <v>De Bont Henri</v>
          </cell>
          <cell r="E202">
            <v>20333</v>
          </cell>
          <cell r="F202" t="str">
            <v>O</v>
          </cell>
          <cell r="G202" t="str">
            <v>MR</v>
          </cell>
          <cell r="H202" t="str">
            <v>2014/3507</v>
          </cell>
          <cell r="I202">
            <v>43090</v>
          </cell>
          <cell r="J202" t="b">
            <v>1</v>
          </cell>
        </row>
        <row r="203">
          <cell r="C203">
            <v>602</v>
          </cell>
          <cell r="D203" t="str">
            <v>Chatelain Jean</v>
          </cell>
          <cell r="E203">
            <v>16455</v>
          </cell>
          <cell r="F203" t="str">
            <v>O</v>
          </cell>
          <cell r="G203" t="str">
            <v>MR</v>
          </cell>
          <cell r="H203" t="str">
            <v>2014/134723</v>
          </cell>
          <cell r="I203">
            <v>40644</v>
          </cell>
          <cell r="J203" t="b">
            <v>1</v>
          </cell>
        </row>
        <row r="204">
          <cell r="C204">
            <v>603</v>
          </cell>
          <cell r="D204" t="str">
            <v>Swenne Thérèse</v>
          </cell>
          <cell r="E204">
            <v>9855</v>
          </cell>
          <cell r="F204" t="str">
            <v>D</v>
          </cell>
          <cell r="G204" t="str">
            <v>MR</v>
          </cell>
          <cell r="H204" t="str">
            <v>2014/105668</v>
          </cell>
          <cell r="I204">
            <v>39352</v>
          </cell>
          <cell r="J204" t="b">
            <v>1</v>
          </cell>
        </row>
        <row r="205">
          <cell r="C205">
            <v>604</v>
          </cell>
          <cell r="D205" t="str">
            <v>Sneessens Jean-Pierre</v>
          </cell>
          <cell r="E205">
            <v>17786</v>
          </cell>
          <cell r="F205" t="str">
            <v>O</v>
          </cell>
          <cell r="G205" t="str">
            <v>MR</v>
          </cell>
          <cell r="H205" t="str">
            <v>2014/68989*</v>
          </cell>
          <cell r="I205">
            <v>43495</v>
          </cell>
          <cell r="J205" t="b">
            <v>1</v>
          </cell>
        </row>
        <row r="206">
          <cell r="C206">
            <v>605</v>
          </cell>
          <cell r="D206" t="str">
            <v>Vantilborgh Edouard</v>
          </cell>
          <cell r="E206">
            <v>14828</v>
          </cell>
          <cell r="F206" t="str">
            <v>O</v>
          </cell>
          <cell r="G206" t="str">
            <v>MR</v>
          </cell>
          <cell r="H206" t="str">
            <v>2019/2924</v>
          </cell>
          <cell r="I206">
            <v>43601</v>
          </cell>
          <cell r="J206" t="b">
            <v>1</v>
          </cell>
        </row>
        <row r="207">
          <cell r="C207">
            <v>606</v>
          </cell>
          <cell r="D207" t="str">
            <v>Sermon Guy</v>
          </cell>
          <cell r="E207">
            <v>19446</v>
          </cell>
          <cell r="F207" t="str">
            <v>B</v>
          </cell>
          <cell r="G207" t="str">
            <v>MRS</v>
          </cell>
          <cell r="H207" t="str">
            <v>2014/79490</v>
          </cell>
          <cell r="I207">
            <v>43138</v>
          </cell>
          <cell r="J207" t="b">
            <v>1</v>
          </cell>
        </row>
        <row r="208">
          <cell r="C208">
            <v>607</v>
          </cell>
          <cell r="D208" t="str">
            <v>Paternot Denise</v>
          </cell>
          <cell r="E208">
            <v>11195</v>
          </cell>
          <cell r="F208" t="str">
            <v>A</v>
          </cell>
          <cell r="G208" t="str">
            <v>MR</v>
          </cell>
          <cell r="H208" t="str">
            <v>2014/65233</v>
          </cell>
          <cell r="I208">
            <v>42304</v>
          </cell>
          <cell r="J208" t="b">
            <v>1</v>
          </cell>
        </row>
        <row r="209">
          <cell r="C209">
            <v>608</v>
          </cell>
          <cell r="D209" t="str">
            <v>Bonet Jeanine</v>
          </cell>
          <cell r="E209">
            <v>13866</v>
          </cell>
          <cell r="F209" t="str">
            <v>B</v>
          </cell>
          <cell r="G209" t="str">
            <v>MRS</v>
          </cell>
          <cell r="H209" t="str">
            <v>2018/6157</v>
          </cell>
          <cell r="I209">
            <v>43389</v>
          </cell>
          <cell r="J209" t="b">
            <v>1</v>
          </cell>
        </row>
        <row r="210">
          <cell r="C210">
            <v>609</v>
          </cell>
          <cell r="D210" t="str">
            <v>Desmarecaux Eliane</v>
          </cell>
          <cell r="E210">
            <v>17604</v>
          </cell>
          <cell r="F210" t="str">
            <v>O</v>
          </cell>
          <cell r="G210" t="str">
            <v>MR</v>
          </cell>
          <cell r="H210" t="str">
            <v>2014/8165</v>
          </cell>
          <cell r="I210">
            <v>42905</v>
          </cell>
          <cell r="J210" t="b">
            <v>1</v>
          </cell>
        </row>
        <row r="211">
          <cell r="C211">
            <v>610</v>
          </cell>
          <cell r="D211" t="str">
            <v>Verhoeven Irène</v>
          </cell>
          <cell r="E211">
            <v>12247</v>
          </cell>
          <cell r="F211" t="str">
            <v>O</v>
          </cell>
          <cell r="G211" t="str">
            <v>MR</v>
          </cell>
          <cell r="H211" t="str">
            <v xml:space="preserve">     2016/2202</v>
          </cell>
          <cell r="I211">
            <v>42621</v>
          </cell>
          <cell r="J211" t="b">
            <v>1</v>
          </cell>
        </row>
        <row r="212">
          <cell r="C212">
            <v>611</v>
          </cell>
          <cell r="D212" t="str">
            <v>Bonnier Gabrielle</v>
          </cell>
          <cell r="E212">
            <v>9895</v>
          </cell>
          <cell r="F212" t="str">
            <v>B</v>
          </cell>
          <cell r="G212" t="str">
            <v>MRS</v>
          </cell>
          <cell r="H212" t="str">
            <v xml:space="preserve">     2016/1004</v>
          </cell>
          <cell r="I212">
            <v>42563</v>
          </cell>
          <cell r="J212" t="b">
            <v>1</v>
          </cell>
        </row>
        <row r="213">
          <cell r="C213">
            <v>612</v>
          </cell>
          <cell r="D213" t="str">
            <v>Loos Anne-Marie</v>
          </cell>
          <cell r="E213">
            <v>17797</v>
          </cell>
          <cell r="F213" t="str">
            <v>O</v>
          </cell>
          <cell r="G213" t="str">
            <v>MR</v>
          </cell>
          <cell r="H213" t="str">
            <v>2014/3702</v>
          </cell>
          <cell r="I213">
            <v>42832</v>
          </cell>
          <cell r="J213" t="b">
            <v>1</v>
          </cell>
        </row>
        <row r="214">
          <cell r="C214">
            <v>613</v>
          </cell>
          <cell r="D214" t="str">
            <v>Selifet Laure Eliane</v>
          </cell>
          <cell r="E214">
            <v>16254</v>
          </cell>
          <cell r="F214" t="str">
            <v>O</v>
          </cell>
          <cell r="G214" t="str">
            <v>MR</v>
          </cell>
          <cell r="H214" t="str">
            <v>2014/102845</v>
          </cell>
          <cell r="I214">
            <v>43543</v>
          </cell>
          <cell r="J214" t="b">
            <v>1</v>
          </cell>
        </row>
        <row r="215">
          <cell r="C215">
            <v>614</v>
          </cell>
          <cell r="D215" t="str">
            <v>Cambien Andrée</v>
          </cell>
          <cell r="E215">
            <v>20717</v>
          </cell>
          <cell r="F215" t="str">
            <v>A</v>
          </cell>
          <cell r="G215" t="str">
            <v>MR</v>
          </cell>
          <cell r="H215" t="str">
            <v>2016/4708</v>
          </cell>
          <cell r="I215">
            <v>42731</v>
          </cell>
          <cell r="J215" t="b">
            <v>1</v>
          </cell>
        </row>
        <row r="216">
          <cell r="C216">
            <v>615</v>
          </cell>
          <cell r="D216" t="str">
            <v>Sterlin Suzanne</v>
          </cell>
          <cell r="E216">
            <v>15200</v>
          </cell>
          <cell r="F216" t="str">
            <v>B</v>
          </cell>
          <cell r="G216" t="str">
            <v>MRS</v>
          </cell>
          <cell r="H216" t="str">
            <v>2014/106</v>
          </cell>
          <cell r="I216">
            <v>42852</v>
          </cell>
          <cell r="J216" t="b">
            <v>1</v>
          </cell>
        </row>
        <row r="217">
          <cell r="C217">
            <v>616</v>
          </cell>
          <cell r="D217" t="str">
            <v>Hannaert J-Claude</v>
          </cell>
          <cell r="E217">
            <v>16293</v>
          </cell>
          <cell r="F217" t="str">
            <v>A</v>
          </cell>
          <cell r="G217" t="str">
            <v>MR</v>
          </cell>
          <cell r="H217" t="str">
            <v>2014/11451</v>
          </cell>
          <cell r="I217">
            <v>42837</v>
          </cell>
          <cell r="J217" t="b">
            <v>1</v>
          </cell>
        </row>
        <row r="218">
          <cell r="C218">
            <v>617</v>
          </cell>
          <cell r="D218" t="str">
            <v>Collet Martine</v>
          </cell>
          <cell r="E218">
            <v>21049</v>
          </cell>
          <cell r="F218" t="str">
            <v>O</v>
          </cell>
          <cell r="G218" t="str">
            <v>MR</v>
          </cell>
          <cell r="H218" t="str">
            <v>2014/169646</v>
          </cell>
          <cell r="I218">
            <v>42619</v>
          </cell>
          <cell r="J218" t="b">
            <v>1</v>
          </cell>
        </row>
        <row r="219">
          <cell r="C219">
            <v>618</v>
          </cell>
          <cell r="D219" t="str">
            <v>Robinet Louis</v>
          </cell>
          <cell r="E219">
            <v>11466</v>
          </cell>
          <cell r="F219" t="str">
            <v>O</v>
          </cell>
          <cell r="G219" t="str">
            <v>MR</v>
          </cell>
          <cell r="H219" t="str">
            <v>2017/337</v>
          </cell>
          <cell r="I219">
            <v>42751</v>
          </cell>
          <cell r="J219" t="b">
            <v>1</v>
          </cell>
        </row>
        <row r="220">
          <cell r="C220">
            <v>619</v>
          </cell>
          <cell r="D220" t="str">
            <v>De Smet Rémi</v>
          </cell>
          <cell r="E220">
            <v>15123</v>
          </cell>
          <cell r="F220" t="str">
            <v>O</v>
          </cell>
          <cell r="G220" t="str">
            <v>MR</v>
          </cell>
          <cell r="H220" t="str">
            <v>2014/60084</v>
          </cell>
          <cell r="I220">
            <v>36710</v>
          </cell>
          <cell r="J220" t="b">
            <v>1</v>
          </cell>
        </row>
        <row r="221">
          <cell r="J221" t="b">
            <v>1</v>
          </cell>
        </row>
        <row r="222">
          <cell r="C222">
            <v>701</v>
          </cell>
          <cell r="D222" t="str">
            <v>Christis Mariette</v>
          </cell>
          <cell r="E222">
            <v>8866</v>
          </cell>
          <cell r="F222" t="str">
            <v>C</v>
          </cell>
          <cell r="G222" t="str">
            <v>MRS</v>
          </cell>
          <cell r="H222" t="str">
            <v>2014/99152</v>
          </cell>
          <cell r="I222">
            <v>41253</v>
          </cell>
          <cell r="J222" t="b">
            <v>1</v>
          </cell>
        </row>
        <row r="223">
          <cell r="C223">
            <v>702</v>
          </cell>
          <cell r="D223" t="str">
            <v>Grauwels Robert</v>
          </cell>
          <cell r="E223">
            <v>9736</v>
          </cell>
          <cell r="F223" t="str">
            <v>O</v>
          </cell>
          <cell r="G223" t="str">
            <v>MR</v>
          </cell>
          <cell r="H223" t="str">
            <v>2017/1915</v>
          </cell>
          <cell r="I223">
            <v>42807</v>
          </cell>
          <cell r="J223" t="b">
            <v>1</v>
          </cell>
        </row>
        <row r="224">
          <cell r="C224">
            <v>703</v>
          </cell>
          <cell r="D224" t="str">
            <v>Dubuisson Andrée</v>
          </cell>
          <cell r="E224">
            <v>20897</v>
          </cell>
          <cell r="F224" t="str">
            <v>O</v>
          </cell>
          <cell r="G224" t="str">
            <v>MR</v>
          </cell>
          <cell r="H224" t="str">
            <v>2014/161122</v>
          </cell>
          <cell r="I224">
            <v>42453</v>
          </cell>
          <cell r="J224" t="b">
            <v>1</v>
          </cell>
        </row>
        <row r="225">
          <cell r="C225">
            <v>704</v>
          </cell>
          <cell r="D225" t="str">
            <v>Moerloose Irma</v>
          </cell>
          <cell r="E225">
            <v>14841</v>
          </cell>
          <cell r="F225" t="str">
            <v>D</v>
          </cell>
          <cell r="G225" t="str">
            <v>MR</v>
          </cell>
          <cell r="H225" t="str">
            <v>2014/158637</v>
          </cell>
          <cell r="I225">
            <v>41913</v>
          </cell>
          <cell r="J225" t="b">
            <v>1</v>
          </cell>
        </row>
        <row r="226">
          <cell r="C226">
            <v>705</v>
          </cell>
          <cell r="D226" t="str">
            <v>Watt Chantal</v>
          </cell>
          <cell r="E226">
            <v>20149</v>
          </cell>
          <cell r="F226" t="str">
            <v>O</v>
          </cell>
          <cell r="G226" t="str">
            <v>MR</v>
          </cell>
          <cell r="H226" t="str">
            <v>2014/148091</v>
          </cell>
          <cell r="I226">
            <v>41631</v>
          </cell>
          <cell r="J226" t="b">
            <v>1</v>
          </cell>
        </row>
        <row r="227">
          <cell r="C227">
            <v>706</v>
          </cell>
          <cell r="D227" t="str">
            <v>Gysens Jacqueline</v>
          </cell>
          <cell r="E227">
            <v>13194</v>
          </cell>
          <cell r="F227" t="str">
            <v>C</v>
          </cell>
          <cell r="G227" t="str">
            <v>MRS</v>
          </cell>
          <cell r="H227" t="str">
            <v>2014/141626</v>
          </cell>
          <cell r="I227">
            <v>43531</v>
          </cell>
          <cell r="J227" t="b">
            <v>1</v>
          </cell>
        </row>
        <row r="228">
          <cell r="C228">
            <v>707</v>
          </cell>
          <cell r="D228" t="str">
            <v>Flos Thérèse</v>
          </cell>
          <cell r="E228">
            <v>9928</v>
          </cell>
          <cell r="F228" t="str">
            <v>O</v>
          </cell>
          <cell r="G228" t="str">
            <v>MR</v>
          </cell>
          <cell r="H228" t="str">
            <v>2014/69789</v>
          </cell>
          <cell r="I228">
            <v>42702</v>
          </cell>
          <cell r="J228" t="b">
            <v>1</v>
          </cell>
        </row>
        <row r="229">
          <cell r="C229">
            <v>708</v>
          </cell>
          <cell r="D229" t="str">
            <v>Henderijckx Maria</v>
          </cell>
          <cell r="E229">
            <v>9055</v>
          </cell>
          <cell r="F229" t="str">
            <v>B</v>
          </cell>
          <cell r="G229" t="str">
            <v>MRS</v>
          </cell>
          <cell r="H229" t="str">
            <v>2014/157464</v>
          </cell>
          <cell r="I229">
            <v>41829</v>
          </cell>
          <cell r="J229" t="b">
            <v>1</v>
          </cell>
        </row>
        <row r="230">
          <cell r="C230">
            <v>709</v>
          </cell>
          <cell r="D230" t="str">
            <v>Fonseca da Graca Cidalina Gloria</v>
          </cell>
          <cell r="E230">
            <v>12717</v>
          </cell>
          <cell r="F230" t="str">
            <v>O</v>
          </cell>
          <cell r="G230" t="str">
            <v>MR</v>
          </cell>
          <cell r="H230" t="str">
            <v xml:space="preserve">     2016/2516</v>
          </cell>
          <cell r="I230">
            <v>42635</v>
          </cell>
          <cell r="J230" t="b">
            <v>1</v>
          </cell>
        </row>
        <row r="231">
          <cell r="C231">
            <v>710</v>
          </cell>
          <cell r="D231" t="str">
            <v>Goffinet Mireille</v>
          </cell>
          <cell r="E231">
            <v>17034</v>
          </cell>
          <cell r="F231" t="str">
            <v>O</v>
          </cell>
          <cell r="G231" t="str">
            <v>MR</v>
          </cell>
          <cell r="H231" t="str">
            <v>2014/70117</v>
          </cell>
          <cell r="I231">
            <v>39372</v>
          </cell>
          <cell r="J231" t="b">
            <v>1</v>
          </cell>
        </row>
        <row r="232">
          <cell r="C232">
            <v>711</v>
          </cell>
          <cell r="D232">
            <v>0</v>
          </cell>
          <cell r="E232">
            <v>0</v>
          </cell>
          <cell r="F232" t="str">
            <v>B</v>
          </cell>
          <cell r="G232">
            <v>0</v>
          </cell>
          <cell r="H232">
            <v>0</v>
          </cell>
          <cell r="I232">
            <v>0</v>
          </cell>
          <cell r="J232" t="b">
            <v>1</v>
          </cell>
        </row>
        <row r="233">
          <cell r="C233">
            <v>712</v>
          </cell>
          <cell r="D233" t="str">
            <v>Crins Denise</v>
          </cell>
          <cell r="E233">
            <v>12962</v>
          </cell>
          <cell r="F233" t="str">
            <v>B</v>
          </cell>
          <cell r="G233" t="str">
            <v>MRS</v>
          </cell>
          <cell r="H233" t="str">
            <v>2017/8033</v>
          </cell>
          <cell r="I233">
            <v>43088</v>
          </cell>
          <cell r="J233" t="b">
            <v>1</v>
          </cell>
        </row>
        <row r="234">
          <cell r="C234">
            <v>713</v>
          </cell>
          <cell r="D234" t="str">
            <v>Farrauto Calogero</v>
          </cell>
          <cell r="E234">
            <v>13609</v>
          </cell>
          <cell r="F234" t="str">
            <v>B</v>
          </cell>
          <cell r="G234" t="str">
            <v>MRS</v>
          </cell>
          <cell r="H234" t="str">
            <v>2018/3748</v>
          </cell>
          <cell r="I234">
            <v>43270</v>
          </cell>
          <cell r="J234" t="b">
            <v>1</v>
          </cell>
        </row>
        <row r="235">
          <cell r="C235">
            <v>714</v>
          </cell>
          <cell r="D235" t="str">
            <v>Francx Joseph</v>
          </cell>
          <cell r="E235">
            <v>19890</v>
          </cell>
          <cell r="F235" t="str">
            <v>CD</v>
          </cell>
          <cell r="G235" t="str">
            <v>MRS</v>
          </cell>
          <cell r="H235" t="str">
            <v xml:space="preserve">   2014/96310</v>
          </cell>
          <cell r="I235">
            <v>42571</v>
          </cell>
          <cell r="J235" t="b">
            <v>1</v>
          </cell>
        </row>
        <row r="236">
          <cell r="C236">
            <v>715</v>
          </cell>
          <cell r="D236" t="str">
            <v>Larraigné Marguerite</v>
          </cell>
          <cell r="E236">
            <v>15003</v>
          </cell>
          <cell r="F236" t="str">
            <v>O</v>
          </cell>
          <cell r="G236" t="str">
            <v>MR</v>
          </cell>
          <cell r="H236" t="str">
            <v>2014/11432</v>
          </cell>
          <cell r="I236">
            <v>43089</v>
          </cell>
          <cell r="J236" t="b">
            <v>1</v>
          </cell>
        </row>
        <row r="237">
          <cell r="C237">
            <v>716</v>
          </cell>
          <cell r="D237" t="str">
            <v>Rosenwick Gisèle</v>
          </cell>
          <cell r="E237">
            <v>15404</v>
          </cell>
          <cell r="F237" t="str">
            <v>O</v>
          </cell>
          <cell r="G237" t="str">
            <v>MR</v>
          </cell>
          <cell r="H237" t="str">
            <v>2014/140192</v>
          </cell>
          <cell r="I237">
            <v>40820</v>
          </cell>
          <cell r="J237" t="b">
            <v>1</v>
          </cell>
        </row>
        <row r="238">
          <cell r="C238">
            <v>717</v>
          </cell>
          <cell r="D238" t="str">
            <v>Beyst Gilberte</v>
          </cell>
          <cell r="E238">
            <v>11814</v>
          </cell>
          <cell r="F238" t="str">
            <v>O</v>
          </cell>
          <cell r="G238" t="str">
            <v>MR</v>
          </cell>
          <cell r="H238" t="str">
            <v>2014/163986</v>
          </cell>
          <cell r="I238">
            <v>42212</v>
          </cell>
          <cell r="J238" t="b">
            <v>1</v>
          </cell>
        </row>
        <row r="239">
          <cell r="C239">
            <v>718</v>
          </cell>
          <cell r="D239" t="str">
            <v>De Gand Nicole</v>
          </cell>
          <cell r="E239">
            <v>17988</v>
          </cell>
          <cell r="F239" t="str">
            <v>A</v>
          </cell>
          <cell r="G239" t="str">
            <v>MR</v>
          </cell>
          <cell r="H239" t="str">
            <v>2014/87680</v>
          </cell>
          <cell r="I239">
            <v>38218</v>
          </cell>
          <cell r="J239" t="b">
            <v>1</v>
          </cell>
        </row>
        <row r="240">
          <cell r="C240">
            <v>719</v>
          </cell>
          <cell r="D240" t="str">
            <v>Georis Gertrude</v>
          </cell>
          <cell r="E240">
            <v>10271</v>
          </cell>
          <cell r="F240" t="str">
            <v>B</v>
          </cell>
          <cell r="G240" t="str">
            <v>MRS</v>
          </cell>
          <cell r="H240" t="str">
            <v>2014/81570</v>
          </cell>
          <cell r="I240">
            <v>42926</v>
          </cell>
          <cell r="J240" t="b">
            <v>1</v>
          </cell>
        </row>
        <row r="241">
          <cell r="C241">
            <v>720</v>
          </cell>
          <cell r="D241" t="str">
            <v>Ongenaed Mariette</v>
          </cell>
          <cell r="E241">
            <v>8152</v>
          </cell>
          <cell r="F241" t="str">
            <v>B</v>
          </cell>
          <cell r="G241" t="str">
            <v>MRS</v>
          </cell>
          <cell r="H241" t="str">
            <v>2014/64398</v>
          </cell>
          <cell r="I241">
            <v>40602</v>
          </cell>
          <cell r="J241" t="b">
            <v>1</v>
          </cell>
        </row>
        <row r="242">
          <cell r="C242">
            <v>721</v>
          </cell>
          <cell r="D242" t="str">
            <v>Bruyère Yvette</v>
          </cell>
          <cell r="E242">
            <v>14008</v>
          </cell>
          <cell r="F242" t="str">
            <v>B</v>
          </cell>
          <cell r="G242" t="str">
            <v>MRS</v>
          </cell>
          <cell r="H242" t="str">
            <v>2014/128472</v>
          </cell>
          <cell r="I242">
            <v>43376</v>
          </cell>
          <cell r="J242" t="b">
            <v>1</v>
          </cell>
        </row>
        <row r="243">
          <cell r="C243">
            <v>722</v>
          </cell>
          <cell r="D243" t="str">
            <v>Vanden Bosch Simone</v>
          </cell>
          <cell r="E243">
            <v>13741</v>
          </cell>
          <cell r="F243" t="str">
            <v>A</v>
          </cell>
          <cell r="G243" t="str">
            <v>MR</v>
          </cell>
          <cell r="H243" t="str">
            <v>2014/134865</v>
          </cell>
          <cell r="I243">
            <v>42135</v>
          </cell>
          <cell r="J243" t="b">
            <v>1</v>
          </cell>
        </row>
        <row r="244">
          <cell r="C244">
            <v>723</v>
          </cell>
          <cell r="D244" t="str">
            <v>Van Den Hoof Rudi</v>
          </cell>
          <cell r="E244">
            <v>21820</v>
          </cell>
          <cell r="F244" t="str">
            <v>O</v>
          </cell>
          <cell r="G244" t="str">
            <v>MR</v>
          </cell>
          <cell r="H244" t="str">
            <v>2016/4147</v>
          </cell>
          <cell r="I244">
            <v>42703</v>
          </cell>
          <cell r="J244" t="b">
            <v>1</v>
          </cell>
        </row>
        <row r="245">
          <cell r="C245">
            <v>724</v>
          </cell>
          <cell r="D245" t="str">
            <v>Hoch Paul</v>
          </cell>
          <cell r="E245">
            <v>16633</v>
          </cell>
          <cell r="F245" t="str">
            <v>A</v>
          </cell>
          <cell r="G245" t="str">
            <v>MR</v>
          </cell>
          <cell r="H245" t="str">
            <v>2014/3191</v>
          </cell>
          <cell r="I245">
            <v>43454</v>
          </cell>
          <cell r="J245" t="b">
            <v>1</v>
          </cell>
        </row>
        <row r="246">
          <cell r="C246">
            <v>725</v>
          </cell>
          <cell r="D246" t="str">
            <v>Delcroix Liliane</v>
          </cell>
          <cell r="E246">
            <v>13019</v>
          </cell>
          <cell r="F246" t="str">
            <v>C</v>
          </cell>
          <cell r="G246" t="str">
            <v>MRS</v>
          </cell>
          <cell r="H246" t="str">
            <v>2014/159685</v>
          </cell>
          <cell r="I246">
            <v>41974</v>
          </cell>
          <cell r="J246" t="b">
            <v>1</v>
          </cell>
        </row>
        <row r="247">
          <cell r="C247">
            <v>726</v>
          </cell>
          <cell r="D247" t="str">
            <v>Seghers Denise</v>
          </cell>
          <cell r="E247">
            <v>10559</v>
          </cell>
          <cell r="F247" t="str">
            <v>A</v>
          </cell>
          <cell r="G247" t="str">
            <v>MR</v>
          </cell>
          <cell r="H247" t="str">
            <v>2016/3700</v>
          </cell>
          <cell r="I247">
            <v>42684</v>
          </cell>
          <cell r="J247" t="b">
            <v>1</v>
          </cell>
        </row>
        <row r="248">
          <cell r="C248">
            <v>727</v>
          </cell>
          <cell r="D248" t="str">
            <v>Lefebvre Rose Marguerite</v>
          </cell>
          <cell r="E248">
            <v>12631</v>
          </cell>
          <cell r="F248" t="str">
            <v>C</v>
          </cell>
          <cell r="G248" t="str">
            <v>MRS</v>
          </cell>
          <cell r="H248" t="str">
            <v>2014/116239</v>
          </cell>
          <cell r="I248">
            <v>42961</v>
          </cell>
          <cell r="J248" t="b">
            <v>1</v>
          </cell>
        </row>
        <row r="249">
          <cell r="C249">
            <v>728</v>
          </cell>
          <cell r="D249" t="str">
            <v>Leblicq Marcel</v>
          </cell>
          <cell r="E249">
            <v>13689</v>
          </cell>
          <cell r="F249" t="str">
            <v>O</v>
          </cell>
          <cell r="G249" t="str">
            <v>MR</v>
          </cell>
          <cell r="H249" t="str">
            <v>2014/152081</v>
          </cell>
          <cell r="I249">
            <v>42961</v>
          </cell>
          <cell r="J249" t="b">
            <v>1</v>
          </cell>
        </row>
        <row r="250">
          <cell r="C250">
            <v>729</v>
          </cell>
          <cell r="D250" t="str">
            <v>Sander Michael</v>
          </cell>
          <cell r="E250">
            <v>12358</v>
          </cell>
          <cell r="F250" t="str">
            <v>O</v>
          </cell>
          <cell r="G250" t="str">
            <v>MR</v>
          </cell>
          <cell r="H250" t="str">
            <v>2014/164614</v>
          </cell>
          <cell r="I250">
            <v>43104</v>
          </cell>
          <cell r="J250" t="b">
            <v>1</v>
          </cell>
        </row>
        <row r="251">
          <cell r="C251">
            <v>730</v>
          </cell>
          <cell r="D251" t="str">
            <v>Predom Constant</v>
          </cell>
          <cell r="E251">
            <v>9886</v>
          </cell>
          <cell r="F251" t="str">
            <v>A</v>
          </cell>
          <cell r="G251" t="str">
            <v>MR</v>
          </cell>
          <cell r="H251" t="str">
            <v>2019/59</v>
          </cell>
          <cell r="I251">
            <v>43468</v>
          </cell>
          <cell r="J251" t="b">
            <v>1</v>
          </cell>
        </row>
        <row r="252">
          <cell r="C252">
            <v>731</v>
          </cell>
          <cell r="D252" t="str">
            <v>Franssens François</v>
          </cell>
          <cell r="E252">
            <v>13013</v>
          </cell>
          <cell r="F252" t="str">
            <v>CD</v>
          </cell>
          <cell r="G252" t="str">
            <v>MRS</v>
          </cell>
          <cell r="H252" t="str">
            <v>2014/53493</v>
          </cell>
          <cell r="I252">
            <v>42354</v>
          </cell>
          <cell r="J252" t="b">
            <v>1</v>
          </cell>
        </row>
        <row r="253">
          <cell r="C253">
            <v>732</v>
          </cell>
          <cell r="D253" t="str">
            <v>Verschueren Elie Michel</v>
          </cell>
          <cell r="E253">
            <v>18763</v>
          </cell>
          <cell r="F253" t="str">
            <v>A</v>
          </cell>
          <cell r="G253" t="str">
            <v>MR</v>
          </cell>
          <cell r="H253" t="str">
            <v>2014/95956</v>
          </cell>
          <cell r="I253">
            <v>43398</v>
          </cell>
          <cell r="J253" t="b">
            <v>1</v>
          </cell>
        </row>
        <row r="254">
          <cell r="C254">
            <v>733</v>
          </cell>
          <cell r="D254" t="str">
            <v>Venant Jean-Pierre</v>
          </cell>
          <cell r="E254">
            <v>16549</v>
          </cell>
          <cell r="F254" t="str">
            <v>A</v>
          </cell>
          <cell r="G254" t="str">
            <v>MR</v>
          </cell>
          <cell r="H254" t="str">
            <v>2014/101248</v>
          </cell>
          <cell r="I254">
            <v>42339</v>
          </cell>
          <cell r="J254" t="b">
            <v>1</v>
          </cell>
        </row>
        <row r="255">
          <cell r="C255">
            <v>734</v>
          </cell>
          <cell r="J255" t="b">
            <v>1</v>
          </cell>
        </row>
        <row r="256">
          <cell r="C256">
            <v>735</v>
          </cell>
          <cell r="D256" t="str">
            <v>De Cock Jean Paul</v>
          </cell>
          <cell r="E256">
            <v>20642</v>
          </cell>
          <cell r="F256" t="str">
            <v>A</v>
          </cell>
          <cell r="G256" t="str">
            <v>MR</v>
          </cell>
          <cell r="H256" t="str">
            <v>2014/87467*</v>
          </cell>
          <cell r="I256">
            <v>43579</v>
          </cell>
          <cell r="J256" t="b">
            <v>1</v>
          </cell>
        </row>
        <row r="257">
          <cell r="C257">
            <v>736</v>
          </cell>
          <cell r="D257" t="str">
            <v>Machiels Peter</v>
          </cell>
          <cell r="E257">
            <v>19057</v>
          </cell>
          <cell r="F257" t="str">
            <v>O</v>
          </cell>
          <cell r="G257" t="str">
            <v>MR</v>
          </cell>
          <cell r="H257" t="str">
            <v>2014/84403</v>
          </cell>
          <cell r="I257">
            <v>40855</v>
          </cell>
          <cell r="J257" t="b">
            <v>1</v>
          </cell>
        </row>
        <row r="258">
          <cell r="J258" t="b">
            <v>1</v>
          </cell>
        </row>
        <row r="259">
          <cell r="J259" t="b">
            <v>1</v>
          </cell>
        </row>
        <row r="260">
          <cell r="C260">
            <v>801</v>
          </cell>
          <cell r="D260" t="str">
            <v>Van de Vyver Georgette</v>
          </cell>
          <cell r="E260">
            <v>13142</v>
          </cell>
          <cell r="F260" t="str">
            <v>B</v>
          </cell>
          <cell r="G260" t="str">
            <v>MRS</v>
          </cell>
          <cell r="H260" t="str">
            <v>2018/5956</v>
          </cell>
          <cell r="I260">
            <v>43369</v>
          </cell>
          <cell r="J260" t="b">
            <v>1</v>
          </cell>
        </row>
        <row r="261">
          <cell r="C261">
            <v>802</v>
          </cell>
          <cell r="D261" t="str">
            <v>De Hertog Lisa</v>
          </cell>
          <cell r="E261">
            <v>14641</v>
          </cell>
          <cell r="F261" t="str">
            <v>B</v>
          </cell>
          <cell r="G261" t="str">
            <v>MRS</v>
          </cell>
          <cell r="H261" t="str">
            <v>2014/12879</v>
          </cell>
          <cell r="I261">
            <v>39538</v>
          </cell>
          <cell r="J261" t="b">
            <v>1</v>
          </cell>
        </row>
        <row r="262">
          <cell r="C262">
            <v>803</v>
          </cell>
          <cell r="D262" t="str">
            <v>Laroche Justine</v>
          </cell>
          <cell r="E262">
            <v>12464</v>
          </cell>
          <cell r="F262" t="str">
            <v>B</v>
          </cell>
          <cell r="G262" t="str">
            <v>MRS</v>
          </cell>
          <cell r="H262" t="str">
            <v>2017/701</v>
          </cell>
          <cell r="I262">
            <v>42761</v>
          </cell>
          <cell r="J262" t="b">
            <v>1</v>
          </cell>
        </row>
        <row r="263">
          <cell r="C263">
            <v>804</v>
          </cell>
          <cell r="J263" t="b">
            <v>1</v>
          </cell>
        </row>
        <row r="264">
          <cell r="C264">
            <v>805</v>
          </cell>
          <cell r="D264" t="str">
            <v>Gyselinck Jacquy</v>
          </cell>
          <cell r="E264">
            <v>16299</v>
          </cell>
          <cell r="F264" t="str">
            <v>CD</v>
          </cell>
          <cell r="G264" t="str">
            <v>MRS</v>
          </cell>
          <cell r="H264" t="str">
            <v>2017/5844</v>
          </cell>
          <cell r="I264">
            <v>42992</v>
          </cell>
          <cell r="J264" t="b">
            <v>1</v>
          </cell>
        </row>
        <row r="265">
          <cell r="C265">
            <v>806</v>
          </cell>
          <cell r="D265" t="str">
            <v>Da Miao Judor Catarina</v>
          </cell>
          <cell r="E265">
            <v>9918</v>
          </cell>
          <cell r="F265" t="str">
            <v>B</v>
          </cell>
          <cell r="G265" t="str">
            <v>MRS</v>
          </cell>
          <cell r="H265" t="str">
            <v>2016/4553</v>
          </cell>
          <cell r="I265">
            <v>42719</v>
          </cell>
          <cell r="J265" t="b">
            <v>1</v>
          </cell>
        </row>
        <row r="266">
          <cell r="C266">
            <v>807</v>
          </cell>
          <cell r="D266" t="str">
            <v>Lemmens Christian</v>
          </cell>
          <cell r="E266">
            <v>19810</v>
          </cell>
          <cell r="F266" t="str">
            <v>B</v>
          </cell>
          <cell r="G266" t="str">
            <v>MRS</v>
          </cell>
          <cell r="H266" t="str">
            <v>2017/5549</v>
          </cell>
          <cell r="I266">
            <v>42977</v>
          </cell>
          <cell r="J266" t="b">
            <v>1</v>
          </cell>
        </row>
        <row r="267">
          <cell r="C267">
            <v>808</v>
          </cell>
          <cell r="D267" t="str">
            <v>Roels Elza</v>
          </cell>
          <cell r="E267">
            <v>20240</v>
          </cell>
          <cell r="G267" t="str">
            <v>MRS</v>
          </cell>
          <cell r="H267" t="str">
            <v>2014/147382</v>
          </cell>
          <cell r="I267">
            <v>43494</v>
          </cell>
          <cell r="J267" t="b">
            <v>1</v>
          </cell>
        </row>
        <row r="268">
          <cell r="C268">
            <v>809</v>
          </cell>
          <cell r="D268" t="str">
            <v>Flock Odette</v>
          </cell>
          <cell r="E268">
            <v>14391</v>
          </cell>
          <cell r="F268" t="str">
            <v>B</v>
          </cell>
          <cell r="G268" t="str">
            <v>MRS</v>
          </cell>
          <cell r="H268" t="str">
            <v>2016/4164</v>
          </cell>
          <cell r="I268">
            <v>42705</v>
          </cell>
          <cell r="J268" t="b">
            <v>1</v>
          </cell>
        </row>
        <row r="269">
          <cell r="C269">
            <v>810</v>
          </cell>
          <cell r="D269" t="str">
            <v>Peeters Frédéric</v>
          </cell>
          <cell r="E269">
            <v>10726</v>
          </cell>
          <cell r="F269" t="str">
            <v>O</v>
          </cell>
          <cell r="G269" t="str">
            <v>MR</v>
          </cell>
          <cell r="H269" t="str">
            <v>2017/1045</v>
          </cell>
          <cell r="I269">
            <v>42773</v>
          </cell>
          <cell r="J269" t="b">
            <v>1</v>
          </cell>
        </row>
        <row r="270">
          <cell r="C270">
            <v>811</v>
          </cell>
          <cell r="D270" t="str">
            <v>Lantoine Marie-Claude</v>
          </cell>
          <cell r="E270">
            <v>16051</v>
          </cell>
          <cell r="F270" t="str">
            <v>C</v>
          </cell>
          <cell r="G270" t="str">
            <v>MRS</v>
          </cell>
          <cell r="H270" t="str">
            <v>2016/884</v>
          </cell>
          <cell r="I270">
            <v>42759</v>
          </cell>
          <cell r="J270" t="b">
            <v>1</v>
          </cell>
        </row>
        <row r="271">
          <cell r="C271">
            <v>812</v>
          </cell>
          <cell r="D271" t="str">
            <v>Ostijn Nadine</v>
          </cell>
          <cell r="E271">
            <v>18788</v>
          </cell>
          <cell r="F271" t="str">
            <v>C</v>
          </cell>
          <cell r="G271" t="str">
            <v>MRS</v>
          </cell>
          <cell r="H271" t="str">
            <v>2014/4518</v>
          </cell>
          <cell r="I271">
            <v>42669</v>
          </cell>
          <cell r="J271" t="b">
            <v>1</v>
          </cell>
        </row>
        <row r="272">
          <cell r="C272">
            <v>813</v>
          </cell>
          <cell r="D272" t="str">
            <v>Vandervlies Louise</v>
          </cell>
          <cell r="E272">
            <v>10518</v>
          </cell>
          <cell r="F272" t="str">
            <v>B</v>
          </cell>
          <cell r="G272" t="str">
            <v>MRS</v>
          </cell>
          <cell r="H272" t="str">
            <v>2017/6358</v>
          </cell>
          <cell r="I272">
            <v>43025</v>
          </cell>
          <cell r="J272" t="b">
            <v>1</v>
          </cell>
        </row>
        <row r="273">
          <cell r="C273">
            <v>814</v>
          </cell>
          <cell r="J273" t="b">
            <v>1</v>
          </cell>
        </row>
        <row r="274">
          <cell r="C274">
            <v>815</v>
          </cell>
          <cell r="D274" t="str">
            <v>De Bauche Simone</v>
          </cell>
          <cell r="E274">
            <v>11416</v>
          </cell>
          <cell r="F274" t="str">
            <v>B</v>
          </cell>
          <cell r="G274" t="str">
            <v>MRS</v>
          </cell>
          <cell r="H274" t="str">
            <v>2014/158097</v>
          </cell>
          <cell r="I274">
            <v>42744</v>
          </cell>
          <cell r="J274" t="b">
            <v>1</v>
          </cell>
        </row>
        <row r="275">
          <cell r="C275">
            <v>816</v>
          </cell>
          <cell r="D275" t="str">
            <v>Verkammen Johnny</v>
          </cell>
          <cell r="E275">
            <v>20567</v>
          </cell>
          <cell r="F275" t="str">
            <v>C</v>
          </cell>
          <cell r="G275" t="str">
            <v>MRS</v>
          </cell>
          <cell r="H275" t="str">
            <v>2014/5803</v>
          </cell>
          <cell r="I275">
            <v>43242</v>
          </cell>
          <cell r="J275" t="b">
            <v>1</v>
          </cell>
        </row>
        <row r="276">
          <cell r="C276">
            <v>817</v>
          </cell>
          <cell r="D276" t="str">
            <v>Glaudy Arlette</v>
          </cell>
          <cell r="E276">
            <v>20732</v>
          </cell>
          <cell r="F276" t="str">
            <v>CD</v>
          </cell>
          <cell r="G276" t="str">
            <v>MRS</v>
          </cell>
          <cell r="H276" t="str">
            <v>2017/1462</v>
          </cell>
          <cell r="I276">
            <v>42787</v>
          </cell>
          <cell r="J276" t="b">
            <v>1</v>
          </cell>
        </row>
        <row r="277">
          <cell r="C277">
            <v>818</v>
          </cell>
          <cell r="D277" t="str">
            <v>Parisseaux Josiane</v>
          </cell>
          <cell r="E277">
            <v>18129</v>
          </cell>
          <cell r="F277" t="str">
            <v>B</v>
          </cell>
          <cell r="G277" t="str">
            <v>MRS</v>
          </cell>
          <cell r="H277" t="str">
            <v>2017/564</v>
          </cell>
          <cell r="I277">
            <v>42759</v>
          </cell>
          <cell r="J277" t="b">
            <v>1</v>
          </cell>
        </row>
        <row r="278">
          <cell r="C278">
            <v>819</v>
          </cell>
          <cell r="D278" t="str">
            <v>De Clippel Raymonde</v>
          </cell>
          <cell r="E278">
            <v>16965</v>
          </cell>
          <cell r="F278" t="str">
            <v>B</v>
          </cell>
          <cell r="G278" t="str">
            <v>MRS</v>
          </cell>
          <cell r="H278" t="str">
            <v>2014/105557</v>
          </cell>
          <cell r="I278">
            <v>43138</v>
          </cell>
          <cell r="J278" t="b">
            <v>1</v>
          </cell>
        </row>
        <row r="279">
          <cell r="C279">
            <v>820</v>
          </cell>
          <cell r="D279" t="str">
            <v>De Meuleneir Denise</v>
          </cell>
          <cell r="E279">
            <v>13098</v>
          </cell>
          <cell r="F279" t="str">
            <v>C</v>
          </cell>
          <cell r="G279" t="str">
            <v>MRS</v>
          </cell>
          <cell r="H279" t="str">
            <v>2014/5218</v>
          </cell>
          <cell r="I279">
            <v>42985</v>
          </cell>
          <cell r="J279" t="b">
            <v>1</v>
          </cell>
        </row>
        <row r="280">
          <cell r="C280">
            <v>821</v>
          </cell>
          <cell r="D280" t="str">
            <v>Orsin Alène</v>
          </cell>
          <cell r="E280">
            <v>16887</v>
          </cell>
          <cell r="F280" t="str">
            <v>C</v>
          </cell>
          <cell r="G280" t="str">
            <v>MRS</v>
          </cell>
          <cell r="H280" t="str">
            <v>2014/85533</v>
          </cell>
          <cell r="I280">
            <v>42716</v>
          </cell>
          <cell r="J280" t="b">
            <v>1</v>
          </cell>
        </row>
        <row r="281">
          <cell r="C281">
            <v>822</v>
          </cell>
          <cell r="D281" t="str">
            <v>Ingravidi Teresa</v>
          </cell>
          <cell r="E281">
            <v>11313</v>
          </cell>
          <cell r="F281" t="str">
            <v>B</v>
          </cell>
          <cell r="G281" t="str">
            <v>MRS</v>
          </cell>
          <cell r="H281" t="str">
            <v>2014/109877</v>
          </cell>
          <cell r="I281">
            <v>42817</v>
          </cell>
          <cell r="J281" t="b">
            <v>1</v>
          </cell>
        </row>
        <row r="282">
          <cell r="C282">
            <v>823</v>
          </cell>
          <cell r="D282" t="str">
            <v>Pascia Gaetano</v>
          </cell>
          <cell r="E282">
            <v>13652</v>
          </cell>
          <cell r="F282" t="str">
            <v>B</v>
          </cell>
          <cell r="G282" t="str">
            <v>MRS</v>
          </cell>
          <cell r="H282" t="str">
            <v>2014/109874</v>
          </cell>
          <cell r="I282">
            <v>42823</v>
          </cell>
          <cell r="J282" t="b">
            <v>1</v>
          </cell>
        </row>
        <row r="283">
          <cell r="C283">
            <v>824</v>
          </cell>
          <cell r="D283" t="str">
            <v>Nabet Arlette</v>
          </cell>
          <cell r="E283">
            <v>11430</v>
          </cell>
          <cell r="F283" t="str">
            <v>CD</v>
          </cell>
          <cell r="G283" t="str">
            <v>MRS</v>
          </cell>
          <cell r="H283" t="str">
            <v>2017/6047</v>
          </cell>
          <cell r="I283">
            <v>42997</v>
          </cell>
          <cell r="J283" t="b">
            <v>1</v>
          </cell>
        </row>
        <row r="284">
          <cell r="C284">
            <v>825</v>
          </cell>
          <cell r="J284" t="b">
            <v>1</v>
          </cell>
        </row>
        <row r="285">
          <cell r="C285">
            <v>826</v>
          </cell>
          <cell r="D285" t="str">
            <v>Fransissi Edouard</v>
          </cell>
          <cell r="E285">
            <v>12502</v>
          </cell>
          <cell r="F285" t="str">
            <v>CD</v>
          </cell>
          <cell r="G285" t="str">
            <v>MRS</v>
          </cell>
          <cell r="H285" t="str">
            <v>2014/5280</v>
          </cell>
          <cell r="I285">
            <v>43348</v>
          </cell>
          <cell r="J285" t="b">
            <v>1</v>
          </cell>
        </row>
        <row r="286">
          <cell r="C286">
            <v>827</v>
          </cell>
          <cell r="D286" t="str">
            <v>Lans Charles</v>
          </cell>
          <cell r="E286">
            <v>13740</v>
          </cell>
          <cell r="F286" t="str">
            <v>C</v>
          </cell>
          <cell r="G286" t="str">
            <v>MRS</v>
          </cell>
          <cell r="H286" t="str">
            <v>2014/155675</v>
          </cell>
          <cell r="I286">
            <v>41718</v>
          </cell>
          <cell r="J286" t="b">
            <v>1</v>
          </cell>
        </row>
        <row r="287">
          <cell r="C287">
            <v>828</v>
          </cell>
          <cell r="D287" t="str">
            <v>Platteau Joseph</v>
          </cell>
          <cell r="E287">
            <v>18990</v>
          </cell>
          <cell r="F287" t="str">
            <v>CD</v>
          </cell>
          <cell r="G287" t="str">
            <v>MRS</v>
          </cell>
          <cell r="H287" t="str">
            <v>2014/154330</v>
          </cell>
          <cell r="I287">
            <v>42313</v>
          </cell>
          <cell r="J287" t="b">
            <v>1</v>
          </cell>
        </row>
        <row r="288">
          <cell r="C288">
            <v>829</v>
          </cell>
          <cell r="D288" t="str">
            <v>Janssens Joseph</v>
          </cell>
          <cell r="E288">
            <v>10622</v>
          </cell>
          <cell r="F288" t="str">
            <v>B</v>
          </cell>
          <cell r="G288" t="str">
            <v>MRS</v>
          </cell>
          <cell r="H288" t="str">
            <v>2014/3270</v>
          </cell>
          <cell r="I288">
            <v>38841</v>
          </cell>
          <cell r="J288" t="b">
            <v>1</v>
          </cell>
        </row>
        <row r="289">
          <cell r="C289">
            <v>830</v>
          </cell>
          <cell r="D289" t="str">
            <v>Roobrouck Georges</v>
          </cell>
          <cell r="E289">
            <v>12044</v>
          </cell>
          <cell r="F289" t="str">
            <v>B</v>
          </cell>
          <cell r="G289" t="str">
            <v>MRS</v>
          </cell>
          <cell r="H289" t="str">
            <v>2014/5339</v>
          </cell>
          <cell r="I289">
            <v>43367</v>
          </cell>
          <cell r="J289" t="b">
            <v>1</v>
          </cell>
        </row>
        <row r="290">
          <cell r="C290">
            <v>831</v>
          </cell>
          <cell r="D290" t="str">
            <v>Delport Jean</v>
          </cell>
          <cell r="E290">
            <v>11299</v>
          </cell>
          <cell r="F290" t="str">
            <v>B</v>
          </cell>
          <cell r="G290" t="str">
            <v>MRS</v>
          </cell>
          <cell r="H290" t="str">
            <v>2014/148234</v>
          </cell>
          <cell r="I290">
            <v>43524</v>
          </cell>
          <cell r="J290" t="b">
            <v>1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7CDAAB3-2762-4954-B945-0FC384FEC281}" name="Table1" displayName="Table1" ref="A1:F190" totalsRowShown="0" headerRowDxfId="11" dataDxfId="10">
  <autoFilter ref="A1:F190" xr:uid="{A023E824-58D8-4FEA-B2A3-B96FD2426AB3}"/>
  <sortState xmlns:xlrd2="http://schemas.microsoft.com/office/spreadsheetml/2017/richdata2" ref="A2:D190">
    <sortCondition ref="A1:A190"/>
  </sortState>
  <tableColumns count="6">
    <tableColumn id="2" xr3:uid="{02020A4F-0340-421A-B704-E790C4FD1D26}" name="N° LIT" dataDxfId="9"/>
    <tableColumn id="3" xr3:uid="{E727C444-76B6-45EF-8B7F-196031522F05}" name="Nom" dataDxfId="8">
      <calculatedColumnFormula>_xlfn.XLOOKUP(Table1[[#This Row],[N° LIT]],Registre!A:A,Registre!B:B,"",0)</calculatedColumnFormula>
    </tableColumn>
    <tableColumn id="4" xr3:uid="{F0DD7F73-28C7-4EE1-8E14-9CDF7BBE79A6}" name="Date" dataDxfId="7">
      <calculatedColumnFormula>_xlfn.XLOOKUP(Table1[[#This Row],[N° LIT]],Registre!A:A,Registre!C:C,"",0)</calculatedColumnFormula>
    </tableColumn>
    <tableColumn id="6" xr3:uid="{6552CD08-F0DB-4FF7-ADED-D68605B33866}" name="Code" dataDxfId="6">
      <calculatedColumnFormula>_xlfn.XLOOKUP(Table1[[#This Row],[N° LIT]],Registre!A:A,Registre!E:E,"",0)</calculatedColumnFormula>
    </tableColumn>
    <tableColumn id="7" xr3:uid="{F19F22F3-8268-4DC4-BFB3-5FEC9EEC5064}" name="Test 1" dataDxfId="3">
      <calculatedColumnFormula>IF(Table1[[#This Row],[Nom]]="","",_xlfn.XLOOKUP(Table1[[#This Row],[Nom]],'Test 1'!B:B,'Test 1'!D:D,"",0,1))</calculatedColumnFormula>
    </tableColumn>
    <tableColumn id="8" xr3:uid="{167A5A1A-C40D-4D00-B863-1235B472E684}" name="Date Test 1" dataDxfId="2">
      <calculatedColumnFormula>IF(Table1[[#This Row],[Nom]]="","",_xlfn.XLOOKUP(Table1[[#This Row],[Nom]],'Test 1'!B:B,'Test 1'!E:E,"",0,1))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D1779F-1BF8-4A3B-B7DD-910C82166842}">
  <sheetPr>
    <tabColor theme="4" tint="-0.249977111117893"/>
  </sheetPr>
  <dimension ref="A1:F190"/>
  <sheetViews>
    <sheetView tabSelected="1" workbookViewId="0">
      <pane ySplit="1" topLeftCell="A2" activePane="bottomLeft" state="frozen"/>
      <selection pane="bottomLeft" activeCell="E2" sqref="E2"/>
    </sheetView>
  </sheetViews>
  <sheetFormatPr defaultColWidth="8" defaultRowHeight="14.4"/>
  <cols>
    <col min="1" max="1" width="7.296875" style="4" bestFit="1" customWidth="1"/>
    <col min="2" max="2" width="25.5" style="4" customWidth="1"/>
    <col min="3" max="3" width="10.5" style="5" customWidth="1"/>
    <col min="4" max="4" width="8.09765625" style="4" customWidth="1"/>
    <col min="5" max="5" width="31.59765625" style="4" bestFit="1" customWidth="1"/>
    <col min="6" max="6" width="13.09765625" style="44" bestFit="1" customWidth="1"/>
    <col min="7" max="16384" width="8" style="4"/>
  </cols>
  <sheetData>
    <row r="1" spans="1:6" s="3" customFormat="1" ht="13.8">
      <c r="A1" s="1" t="s">
        <v>0</v>
      </c>
      <c r="B1" s="1" t="s">
        <v>750</v>
      </c>
      <c r="C1" s="2" t="s">
        <v>2</v>
      </c>
      <c r="D1" s="1" t="s">
        <v>751</v>
      </c>
      <c r="E1" s="1" t="s">
        <v>748</v>
      </c>
      <c r="F1" s="43" t="s">
        <v>749</v>
      </c>
    </row>
    <row r="2" spans="1:6">
      <c r="A2" s="4">
        <v>101</v>
      </c>
      <c r="B2" s="4" t="str">
        <f>_xlfn.XLOOKUP(Table1[[#This Row],[N° LIT]],Registre!A:A,Registre!B:B,"",0)</f>
        <v>Pmgiypv Acjwxpr</v>
      </c>
      <c r="C2" s="6" t="str">
        <f>_xlfn.XLOOKUP(Table1[[#This Row],[N° LIT]],Registre!A:A,Registre!C:C,"",0)</f>
        <v>87/94/2305</v>
      </c>
      <c r="D2" s="4" t="str">
        <f>_xlfn.XLOOKUP(Table1[[#This Row],[N° LIT]],Registre!A:A,Registre!E:E,"",0)</f>
        <v>FEW</v>
      </c>
      <c r="E2" s="4" t="str">
        <f>IF(Table1[[#This Row],[Nom]]="","",_xlfn.XLOOKUP(Table1[[#This Row],[Nom]],'Test 1'!B:B,'Test 1'!D:D,"",0,1))</f>
        <v>27/28</v>
      </c>
      <c r="F2" s="44">
        <f>IF(Table1[[#This Row],[Nom]]="","",_xlfn.XLOOKUP(Table1[[#This Row],[Nom]],'Test 1'!B:B,'Test 1'!E:E,"",0,1))</f>
        <v>45673</v>
      </c>
    </row>
    <row r="3" spans="1:6">
      <c r="A3" s="4">
        <v>102</v>
      </c>
      <c r="B3" s="4" t="str">
        <f>_xlfn.XLOOKUP(Table1[[#This Row],[N° LIT]],Registre!A:A,Registre!B:B,"",0)</f>
        <v>Wzvoplxexle Nlqony</v>
      </c>
      <c r="C3" s="6">
        <f>_xlfn.XLOOKUP(Table1[[#This Row],[N° LIT]],Registre!A:A,Registre!C:C,"",0)</f>
        <v>0</v>
      </c>
      <c r="D3" s="4" t="str">
        <f>_xlfn.XLOOKUP(Table1[[#This Row],[N° LIT]],Registre!A:A,Registre!E:E,"",0)</f>
        <v>UE</v>
      </c>
      <c r="E3" s="4" t="str">
        <f>IF(Table1[[#This Row],[Nom]]="","",_xlfn.XLOOKUP(Table1[[#This Row],[Nom]],'Test 1'!B:B,'Test 1'!D:D,"",0,1))</f>
        <v>27/28</v>
      </c>
      <c r="F3" s="44">
        <f>IF(Table1[[#This Row],[Nom]]="","",_xlfn.XLOOKUP(Table1[[#This Row],[Nom]],'Test 1'!B:B,'Test 1'!E:E,"",0,1))</f>
        <v>45677</v>
      </c>
    </row>
    <row r="4" spans="1:6">
      <c r="A4" s="4">
        <v>103</v>
      </c>
      <c r="B4" s="4" t="str">
        <f>_xlfn.XLOOKUP(Table1[[#This Row],[N° LIT]],Registre!A:A,Registre!B:B,"",0)</f>
        <v>Hh Isadpk Wofctz</v>
      </c>
      <c r="C4" s="6" t="str">
        <f>_xlfn.XLOOKUP(Table1[[#This Row],[N° LIT]],Registre!A:A,Registre!C:C,"",0)</f>
        <v>34/21/1067</v>
      </c>
      <c r="D4" s="4" t="str">
        <f>_xlfn.XLOOKUP(Table1[[#This Row],[N° LIT]],Registre!A:A,Registre!E:E,"",0)</f>
        <v>TKF</v>
      </c>
      <c r="E4" s="4" t="str">
        <f>IF(Table1[[#This Row],[Nom]]="","",_xlfn.XLOOKUP(Table1[[#This Row],[Nom]],'Test 1'!B:B,'Test 1'!D:D,"",0,1))</f>
        <v>11/28</v>
      </c>
      <c r="F4" s="44">
        <f>IF(Table1[[#This Row],[Nom]]="","",_xlfn.XLOOKUP(Table1[[#This Row],[Nom]],'Test 1'!B:B,'Test 1'!E:E,"",0,1))</f>
        <v>45314</v>
      </c>
    </row>
    <row r="5" spans="1:6">
      <c r="A5" s="4">
        <v>104</v>
      </c>
      <c r="B5" s="4" t="str">
        <f>_xlfn.XLOOKUP(Table1[[#This Row],[N° LIT]],Registre!A:A,Registre!B:B,"",0)</f>
        <v>Krrbj Iwarye</v>
      </c>
      <c r="C5" s="6" t="str">
        <f>_xlfn.XLOOKUP(Table1[[#This Row],[N° LIT]],Registre!A:A,Registre!C:C,"",0)</f>
        <v>43/53/9050</v>
      </c>
      <c r="D5" s="4" t="str">
        <f>_xlfn.XLOOKUP(Table1[[#This Row],[N° LIT]],Registre!A:A,Registre!E:E,"",0)</f>
        <v>YLN</v>
      </c>
      <c r="E5" s="4" t="str">
        <f>IF(Table1[[#This Row],[Nom]]="","",_xlfn.XLOOKUP(Table1[[#This Row],[Nom]],'Test 1'!B:B,'Test 1'!D:D,"",0,1))</f>
        <v>19/28</v>
      </c>
      <c r="F5" s="44">
        <f>IF(Table1[[#This Row],[Nom]]="","",_xlfn.XLOOKUP(Table1[[#This Row],[Nom]],'Test 1'!B:B,'Test 1'!E:E,"",0,1))</f>
        <v>45315</v>
      </c>
    </row>
    <row r="6" spans="1:6">
      <c r="A6" s="4">
        <v>105</v>
      </c>
      <c r="B6" s="4" t="str">
        <f>_xlfn.XLOOKUP(Table1[[#This Row],[N° LIT]],Registre!A:A,Registre!B:B,"",0)</f>
        <v>Kiiey Wtwoz Ncsoatve</v>
      </c>
      <c r="C6" s="6" t="str">
        <f>_xlfn.XLOOKUP(Table1[[#This Row],[N° LIT]],Registre!A:A,Registre!C:C,"",0)</f>
        <v>77/98/3087</v>
      </c>
      <c r="D6" s="4" t="str">
        <f>_xlfn.XLOOKUP(Table1[[#This Row],[N° LIT]],Registre!A:A,Registre!E:E,"",0)</f>
        <v>NMQ</v>
      </c>
      <c r="E6" s="4" t="str">
        <f>IF(Table1[[#This Row],[Nom]]="","",_xlfn.XLOOKUP(Table1[[#This Row],[Nom]],'Test 1'!B:B,'Test 1'!D:D,"",0,1))</f>
        <v>1/28</v>
      </c>
      <c r="F6" s="44">
        <f>IF(Table1[[#This Row],[Nom]]="","",_xlfn.XLOOKUP(Table1[[#This Row],[Nom]],'Test 1'!B:B,'Test 1'!E:E,"",0,1))</f>
        <v>45611</v>
      </c>
    </row>
    <row r="7" spans="1:6">
      <c r="A7" s="4">
        <v>106</v>
      </c>
      <c r="B7" s="4" t="str">
        <f>_xlfn.XLOOKUP(Table1[[#This Row],[N° LIT]],Registre!A:A,Registre!B:B,"",0)</f>
        <v>Xmuc Fpptsql</v>
      </c>
      <c r="C7" s="6" t="str">
        <f>_xlfn.XLOOKUP(Table1[[#This Row],[N° LIT]],Registre!A:A,Registre!C:C,"",0)</f>
        <v>25/56/7021</v>
      </c>
      <c r="D7" s="4" t="str">
        <f>_xlfn.XLOOKUP(Table1[[#This Row],[N° LIT]],Registre!A:A,Registre!E:E,"",0)</f>
        <v>PBQ</v>
      </c>
      <c r="E7" s="4" t="str">
        <f>IF(Table1[[#This Row],[Nom]]="","",_xlfn.XLOOKUP(Table1[[#This Row],[Nom]],'Test 1'!B:B,'Test 1'!D:D,"",0,1))</f>
        <v>17/28</v>
      </c>
      <c r="F7" s="44">
        <f>IF(Table1[[#This Row],[Nom]]="","",_xlfn.XLOOKUP(Table1[[#This Row],[Nom]],'Test 1'!B:B,'Test 1'!E:E,"",0,1))</f>
        <v>45614</v>
      </c>
    </row>
    <row r="8" spans="1:6">
      <c r="A8" s="4">
        <v>108</v>
      </c>
      <c r="B8" s="4" t="str">
        <f>_xlfn.XLOOKUP(Table1[[#This Row],[N° LIT]],Registre!A:A,Registre!B:B,"",0)</f>
        <v>Vzrfgpyh Lcjeaubyg</v>
      </c>
      <c r="C8" s="6" t="str">
        <f>_xlfn.XLOOKUP(Table1[[#This Row],[N° LIT]],Registre!A:A,Registre!C:C,"",0)</f>
        <v>52/09/8328</v>
      </c>
      <c r="D8" s="4" t="str">
        <f>_xlfn.XLOOKUP(Table1[[#This Row],[N° LIT]],Registre!A:A,Registre!E:E,"",0)</f>
        <v>NRJ</v>
      </c>
      <c r="E8" s="4" t="str">
        <f>IF(Table1[[#This Row],[Nom]]="","",_xlfn.XLOOKUP(Table1[[#This Row],[Nom]],'Test 1'!B:B,'Test 1'!D:D,"",0,1))</f>
        <v>0/28</v>
      </c>
      <c r="F8" s="44">
        <f>IF(Table1[[#This Row],[Nom]]="","",_xlfn.XLOOKUP(Table1[[#This Row],[Nom]],'Test 1'!B:B,'Test 1'!E:E,"",0,1))</f>
        <v>45307</v>
      </c>
    </row>
    <row r="9" spans="1:6">
      <c r="A9" s="4">
        <v>109</v>
      </c>
      <c r="B9" s="4" t="str">
        <f>_xlfn.XLOOKUP(Table1[[#This Row],[N° LIT]],Registre!A:A,Registre!B:B,"",0)</f>
        <v>Etagvk Ppujun</v>
      </c>
      <c r="C9" s="6" t="str">
        <f>_xlfn.XLOOKUP(Table1[[#This Row],[N° LIT]],Registre!A:A,Registre!C:C,"",0)</f>
        <v>20/67/0004</v>
      </c>
      <c r="D9" s="4" t="str">
        <f>_xlfn.XLOOKUP(Table1[[#This Row],[N° LIT]],Registre!A:A,Registre!E:E,"",0)</f>
        <v>GVD</v>
      </c>
      <c r="E9" s="4" t="str">
        <f>IF(Table1[[#This Row],[Nom]]="","",_xlfn.XLOOKUP(Table1[[#This Row],[Nom]],'Test 1'!B:B,'Test 1'!D:D,"",0,1))</f>
        <v>01/28</v>
      </c>
      <c r="F9" s="44">
        <f>IF(Table1[[#This Row],[Nom]]="","",_xlfn.XLOOKUP(Table1[[#This Row],[Nom]],'Test 1'!B:B,'Test 1'!E:E,"",0,1))</f>
        <v>45307</v>
      </c>
    </row>
    <row r="10" spans="1:6">
      <c r="A10" s="4">
        <v>110</v>
      </c>
      <c r="B10" s="4" t="str">
        <f>_xlfn.XLOOKUP(Table1[[#This Row],[N° LIT]],Registre!A:A,Registre!B:B,"",0)</f>
        <v>Jwufjwjd Mgfbqhqcl</v>
      </c>
      <c r="C10" s="6" t="str">
        <f>_xlfn.XLOOKUP(Table1[[#This Row],[N° LIT]],Registre!A:A,Registre!C:C,"",0)</f>
        <v>20/76/7939</v>
      </c>
      <c r="D10" s="4" t="str">
        <f>_xlfn.XLOOKUP(Table1[[#This Row],[N° LIT]],Registre!A:A,Registre!E:E,"",0)</f>
        <v>YAS</v>
      </c>
      <c r="E10" s="4" t="str">
        <f>IF(Table1[[#This Row],[Nom]]="","",_xlfn.XLOOKUP(Table1[[#This Row],[Nom]],'Test 1'!B:B,'Test 1'!D:D,"",0,1))</f>
        <v>27/28</v>
      </c>
      <c r="F10" s="44">
        <f>IF(Table1[[#This Row],[Nom]]="","",_xlfn.XLOOKUP(Table1[[#This Row],[Nom]],'Test 1'!B:B,'Test 1'!E:E,"",0,1))</f>
        <v>45307</v>
      </c>
    </row>
    <row r="11" spans="1:6">
      <c r="A11" s="4">
        <v>111</v>
      </c>
      <c r="B11" s="4" t="str">
        <f>_xlfn.XLOOKUP(Table1[[#This Row],[N° LIT]],Registre!A:A,Registre!B:B,"",0)</f>
        <v>Woqigy Coiyxcja</v>
      </c>
      <c r="C11" s="6" t="str">
        <f>_xlfn.XLOOKUP(Table1[[#This Row],[N° LIT]],Registre!A:A,Registre!C:C,"",0)</f>
        <v>48/03/9607</v>
      </c>
      <c r="D11" s="4" t="str">
        <f>_xlfn.XLOOKUP(Table1[[#This Row],[N° LIT]],Registre!A:A,Registre!E:E,"",0)</f>
        <v>IFR</v>
      </c>
      <c r="E11" s="4" t="str">
        <f>IF(Table1[[#This Row],[Nom]]="","",_xlfn.XLOOKUP(Table1[[#This Row],[Nom]],'Test 1'!B:B,'Test 1'!D:D,"",0,1))</f>
        <v>01/23</v>
      </c>
      <c r="F11" s="44">
        <f>IF(Table1[[#This Row],[Nom]]="","",_xlfn.XLOOKUP(Table1[[#This Row],[Nom]],'Test 1'!B:B,'Test 1'!E:E,"",0,1))</f>
        <v>45307</v>
      </c>
    </row>
    <row r="12" spans="1:6">
      <c r="A12" s="4">
        <v>112</v>
      </c>
      <c r="B12" s="4" t="str">
        <f>_xlfn.XLOOKUP(Table1[[#This Row],[N° LIT]],Registre!A:A,Registre!B:B,"",0)</f>
        <v>Fscvyuxyzq Cytkl</v>
      </c>
      <c r="C12" s="6" t="str">
        <f>_xlfn.XLOOKUP(Table1[[#This Row],[N° LIT]],Registre!A:A,Registre!C:C,"",0)</f>
        <v>14/21/3918</v>
      </c>
      <c r="D12" s="4" t="str">
        <f>_xlfn.XLOOKUP(Table1[[#This Row],[N° LIT]],Registre!A:A,Registre!E:E,"",0)</f>
        <v>LTQ</v>
      </c>
      <c r="E12" s="4" t="str">
        <f>IF(Table1[[#This Row],[Nom]]="","",_xlfn.XLOOKUP(Table1[[#This Row],[Nom]],'Test 1'!B:B,'Test 1'!D:D,"",0,1))</f>
        <v>28/28</v>
      </c>
      <c r="F12" s="44">
        <f>IF(Table1[[#This Row],[Nom]]="","",_xlfn.XLOOKUP(Table1[[#This Row],[Nom]],'Test 1'!B:B,'Test 1'!E:E,"",0,1))</f>
        <v>45636</v>
      </c>
    </row>
    <row r="13" spans="1:6">
      <c r="A13" s="4">
        <v>113</v>
      </c>
      <c r="B13" s="4" t="str">
        <f>_xlfn.XLOOKUP(Table1[[#This Row],[N° LIT]],Registre!A:A,Registre!B:B,"",0)</f>
        <v>Nioffcs Wkqijlhv</v>
      </c>
      <c r="C13" s="6" t="str">
        <f>_xlfn.XLOOKUP(Table1[[#This Row],[N° LIT]],Registre!A:A,Registre!C:C,"",0)</f>
        <v>98/46/1539</v>
      </c>
      <c r="D13" s="4" t="str">
        <f>_xlfn.XLOOKUP(Table1[[#This Row],[N° LIT]],Registre!A:A,Registre!E:E,"",0)</f>
        <v>SHI</v>
      </c>
      <c r="E13" s="4" t="str">
        <f>IF(Table1[[#This Row],[Nom]]="","",_xlfn.XLOOKUP(Table1[[#This Row],[Nom]],'Test 1'!B:B,'Test 1'!D:D,"",0,1))</f>
        <v>25/28</v>
      </c>
      <c r="F13" s="44">
        <f>IF(Table1[[#This Row],[Nom]]="","",_xlfn.XLOOKUP(Table1[[#This Row],[Nom]],'Test 1'!B:B,'Test 1'!E:E,"",0,1))</f>
        <v>45625</v>
      </c>
    </row>
    <row r="14" spans="1:6">
      <c r="A14" s="4">
        <v>114</v>
      </c>
      <c r="B14" s="4" t="str">
        <f>_xlfn.XLOOKUP(Table1[[#This Row],[N° LIT]],Registre!A:A,Registre!B:B,"",0)</f>
        <v>Loqip Foqpj</v>
      </c>
      <c r="C14" s="6" t="str">
        <f>_xlfn.XLOOKUP(Table1[[#This Row],[N° LIT]],Registre!A:A,Registre!C:C,"",0)</f>
        <v>44/08/8361</v>
      </c>
      <c r="D14" s="4" t="str">
        <f>_xlfn.XLOOKUP(Table1[[#This Row],[N° LIT]],Registre!A:A,Registre!E:E,"",0)</f>
        <v>EOR</v>
      </c>
      <c r="E14" s="4" t="str">
        <f>IF(Table1[[#This Row],[Nom]]="","",_xlfn.XLOOKUP(Table1[[#This Row],[Nom]],'Test 1'!B:B,'Test 1'!D:D,"",0,1))</f>
        <v>0/28</v>
      </c>
      <c r="F14" s="44">
        <f>IF(Table1[[#This Row],[Nom]]="","",_xlfn.XLOOKUP(Table1[[#This Row],[Nom]],'Test 1'!B:B,'Test 1'!E:E,"",0,1))</f>
        <v>45307</v>
      </c>
    </row>
    <row r="15" spans="1:6">
      <c r="A15" s="4">
        <v>115</v>
      </c>
      <c r="B15" s="4" t="str">
        <f>_xlfn.XLOOKUP(Table1[[#This Row],[N° LIT]],Registre!A:A,Registre!B:B,"",0)</f>
        <v>Goihagwx Syfnyw</v>
      </c>
      <c r="C15" s="6" t="str">
        <f>_xlfn.XLOOKUP(Table1[[#This Row],[N° LIT]],Registre!A:A,Registre!C:C,"",0)</f>
        <v>62/74/5361</v>
      </c>
      <c r="D15" s="4" t="str">
        <f>_xlfn.XLOOKUP(Table1[[#This Row],[N° LIT]],Registre!A:A,Registre!E:E,"",0)</f>
        <v>HV</v>
      </c>
      <c r="E15" s="4" t="str">
        <f>IF(Table1[[#This Row],[Nom]]="","",_xlfn.XLOOKUP(Table1[[#This Row],[Nom]],'Test 1'!B:B,'Test 1'!D:D,"",0,1))</f>
        <v>11/28</v>
      </c>
      <c r="F15" s="44">
        <f>IF(Table1[[#This Row],[Nom]]="","",_xlfn.XLOOKUP(Table1[[#This Row],[Nom]],'Test 1'!B:B,'Test 1'!E:E,"",0,1))</f>
        <v>45594</v>
      </c>
    </row>
    <row r="16" spans="1:6">
      <c r="A16" s="4">
        <v>117</v>
      </c>
      <c r="B16" s="4" t="str">
        <f>_xlfn.XLOOKUP(Table1[[#This Row],[N° LIT]],Registre!A:A,Registre!B:B,"",0)</f>
        <v>Vgurill Scdaz-Vjuldnm</v>
      </c>
      <c r="C16" s="6" t="str">
        <f>_xlfn.XLOOKUP(Table1[[#This Row],[N° LIT]],Registre!A:A,Registre!C:C,"",0)</f>
        <v>96/63/5649</v>
      </c>
      <c r="D16" s="4" t="str">
        <f>_xlfn.XLOOKUP(Table1[[#This Row],[N° LIT]],Registre!A:A,Registre!E:E,"",0)</f>
        <v>LKA</v>
      </c>
      <c r="E16" s="4" t="str">
        <f>IF(Table1[[#This Row],[Nom]]="","",_xlfn.XLOOKUP(Table1[[#This Row],[Nom]],'Test 1'!B:B,'Test 1'!D:D,"",0,1))</f>
        <v>0/28</v>
      </c>
      <c r="F16" s="44">
        <f>IF(Table1[[#This Row],[Nom]]="","",_xlfn.XLOOKUP(Table1[[#This Row],[Nom]],'Test 1'!B:B,'Test 1'!E:E,"",0,1))</f>
        <v>45307</v>
      </c>
    </row>
    <row r="17" spans="1:6">
      <c r="A17" s="4">
        <v>120</v>
      </c>
      <c r="B17" s="4" t="str">
        <f>_xlfn.XLOOKUP(Table1[[#This Row],[N° LIT]],Registre!A:A,Registre!B:B,"",0)</f>
        <v>Jfqxrs Csiii Dqdeb</v>
      </c>
      <c r="C17" s="6" t="str">
        <f>_xlfn.XLOOKUP(Table1[[#This Row],[N° LIT]],Registre!A:A,Registre!C:C,"",0)</f>
        <v>95/54/1859</v>
      </c>
      <c r="D17" s="4" t="str">
        <f>_xlfn.XLOOKUP(Table1[[#This Row],[N° LIT]],Registre!A:A,Registre!E:E,"",0)</f>
        <v>VCR</v>
      </c>
      <c r="E17" s="4" t="str">
        <f>IF(Table1[[#This Row],[Nom]]="","",_xlfn.XLOOKUP(Table1[[#This Row],[Nom]],'Test 1'!B:B,'Test 1'!D:D,"",0,1))</f>
        <v>0/28</v>
      </c>
      <c r="F17" s="44">
        <f>IF(Table1[[#This Row],[Nom]]="","",_xlfn.XLOOKUP(Table1[[#This Row],[Nom]],'Test 1'!B:B,'Test 1'!E:E,"",0,1))</f>
        <v>45363</v>
      </c>
    </row>
    <row r="18" spans="1:6">
      <c r="A18" s="4">
        <v>121</v>
      </c>
      <c r="B18" s="4" t="str">
        <f>_xlfn.XLOOKUP(Table1[[#This Row],[N° LIT]],Registre!A:A,Registre!B:B,"",0)</f>
        <v>Exghjvjbh Ifnjoo</v>
      </c>
      <c r="C18" s="6" t="str">
        <f>_xlfn.XLOOKUP(Table1[[#This Row],[N° LIT]],Registre!A:A,Registre!C:C,"",0)</f>
        <v>10/43/3913</v>
      </c>
      <c r="D18" s="4" t="str">
        <f>_xlfn.XLOOKUP(Table1[[#This Row],[N° LIT]],Registre!A:A,Registre!E:E,"",0)</f>
        <v>VC</v>
      </c>
      <c r="E18" s="4" t="str">
        <f>IF(Table1[[#This Row],[Nom]]="","",_xlfn.XLOOKUP(Table1[[#This Row],[Nom]],'Test 1'!B:B,'Test 1'!D:D,"",0,1))</f>
        <v>23/28</v>
      </c>
      <c r="F18" s="44">
        <f>IF(Table1[[#This Row],[Nom]]="","",_xlfn.XLOOKUP(Table1[[#This Row],[Nom]],'Test 1'!B:B,'Test 1'!E:E,"",0,1))</f>
        <v>45315</v>
      </c>
    </row>
    <row r="19" spans="1:6" ht="15" customHeight="1">
      <c r="A19" s="4">
        <v>124</v>
      </c>
      <c r="B19" s="4" t="str">
        <f>_xlfn.XLOOKUP(Table1[[#This Row],[N° LIT]],Registre!A:A,Registre!B:B,"",0)</f>
        <v>Sbvcyge Lxaixy</v>
      </c>
      <c r="C19" s="6" t="str">
        <f>_xlfn.XLOOKUP(Table1[[#This Row],[N° LIT]],Registre!A:A,Registre!C:C,"",0)</f>
        <v>97/28/9181</v>
      </c>
      <c r="D19" s="4" t="str">
        <f>_xlfn.XLOOKUP(Table1[[#This Row],[N° LIT]],Registre!A:A,Registre!E:E,"",0)</f>
        <v>YYI</v>
      </c>
      <c r="E19" s="4" t="str">
        <f>IF(Table1[[#This Row],[Nom]]="","",_xlfn.XLOOKUP(Table1[[#This Row],[Nom]],'Test 1'!B:B,'Test 1'!D:D,"",0,1))</f>
        <v>21/28</v>
      </c>
      <c r="F19" s="44">
        <f>IF(Table1[[#This Row],[Nom]]="","",_xlfn.XLOOKUP(Table1[[#This Row],[Nom]],'Test 1'!B:B,'Test 1'!E:E,"",0,1))</f>
        <v>46780</v>
      </c>
    </row>
    <row r="20" spans="1:6">
      <c r="A20" s="4">
        <v>126</v>
      </c>
      <c r="B20" s="4" t="str">
        <f>_xlfn.XLOOKUP(Table1[[#This Row],[N° LIT]],Registre!A:A,Registre!B:B,"",0)</f>
        <v/>
      </c>
      <c r="C20" s="6" t="str">
        <f>_xlfn.XLOOKUP(Table1[[#This Row],[N° LIT]],Registre!A:A,Registre!C:C,"",0)</f>
        <v/>
      </c>
      <c r="D20" s="4" t="str">
        <f>_xlfn.XLOOKUP(Table1[[#This Row],[N° LIT]],Registre!A:A,Registre!E:E,"",0)</f>
        <v/>
      </c>
      <c r="E20" s="4" t="str">
        <f>IF(Table1[[#This Row],[Nom]]="","",_xlfn.XLOOKUP(Table1[[#This Row],[Nom]],'Test 1'!B:B,'Test 1'!D:D,"",0,1))</f>
        <v/>
      </c>
      <c r="F20" s="44" t="str">
        <f>IF(Table1[[#This Row],[Nom]]="","",_xlfn.XLOOKUP(Table1[[#This Row],[Nom]],'Test 1'!B:B,'Test 1'!E:E,"",0,1))</f>
        <v/>
      </c>
    </row>
    <row r="21" spans="1:6">
      <c r="A21" s="4">
        <v>128</v>
      </c>
      <c r="B21" s="4" t="str">
        <f>_xlfn.XLOOKUP(Table1[[#This Row],[N° LIT]],Registre!A:A,Registre!B:B,"",0)</f>
        <v>Dsrdjt Obyicn Entkp</v>
      </c>
      <c r="C21" s="6">
        <f>_xlfn.XLOOKUP(Table1[[#This Row],[N° LIT]],Registre!A:A,Registre!C:C,"",0)</f>
        <v>2517515</v>
      </c>
      <c r="D21" s="4" t="str">
        <f>_xlfn.XLOOKUP(Table1[[#This Row],[N° LIT]],Registre!A:A,Registre!E:E,"",0)</f>
        <v>RGQ</v>
      </c>
      <c r="E21" s="4" t="str">
        <f>IF(Table1[[#This Row],[Nom]]="","",_xlfn.XLOOKUP(Table1[[#This Row],[Nom]],'Test 1'!B:B,'Test 1'!D:D,"",0,1))</f>
        <v>9/28</v>
      </c>
      <c r="F21" s="44">
        <f>IF(Table1[[#This Row],[Nom]]="","",_xlfn.XLOOKUP(Table1[[#This Row],[Nom]],'Test 1'!B:B,'Test 1'!E:E,"",0,1))</f>
        <v>45652</v>
      </c>
    </row>
    <row r="22" spans="1:6">
      <c r="A22" s="4">
        <v>129</v>
      </c>
      <c r="B22" s="4" t="str">
        <f>_xlfn.XLOOKUP(Table1[[#This Row],[N° LIT]],Registre!A:A,Registre!B:B,"",0)</f>
        <v>Lxmcqgce Nynqw</v>
      </c>
      <c r="C22" s="6" t="str">
        <f>_xlfn.XLOOKUP(Table1[[#This Row],[N° LIT]],Registre!A:A,Registre!C:C,"",0)</f>
        <v>64/02/6395</v>
      </c>
      <c r="D22" s="4" t="str">
        <f>_xlfn.XLOOKUP(Table1[[#This Row],[N° LIT]],Registre!A:A,Registre!E:E,"",0)</f>
        <v>THF</v>
      </c>
      <c r="E22" s="4" t="str">
        <f>IF(Table1[[#This Row],[Nom]]="","",_xlfn.XLOOKUP(Table1[[#This Row],[Nom]],'Test 1'!B:B,'Test 1'!D:D,"",0,1))</f>
        <v>19/28</v>
      </c>
      <c r="F22" s="44">
        <f>IF(Table1[[#This Row],[Nom]]="","",_xlfn.XLOOKUP(Table1[[#This Row],[Nom]],'Test 1'!B:B,'Test 1'!E:E,"",0,1))</f>
        <v>45630</v>
      </c>
    </row>
    <row r="23" spans="1:6">
      <c r="A23" s="4">
        <v>201</v>
      </c>
      <c r="B23" s="4" t="str">
        <f>_xlfn.XLOOKUP(Table1[[#This Row],[N° LIT]],Registre!A:A,Registre!B:B,"",0)</f>
        <v>Opcudo Rmhmryg</v>
      </c>
      <c r="C23" s="6" t="str">
        <f>_xlfn.XLOOKUP(Table1[[#This Row],[N° LIT]],Registre!A:A,Registre!C:C,"",0)</f>
        <v>31/45/0332</v>
      </c>
      <c r="D23" s="4" t="str">
        <f>_xlfn.XLOOKUP(Table1[[#This Row],[N° LIT]],Registre!A:A,Registre!E:E,"",0)</f>
        <v>ZG</v>
      </c>
      <c r="E23" s="4" t="str">
        <f>IF(Table1[[#This Row],[Nom]]="","",_xlfn.XLOOKUP(Table1[[#This Row],[Nom]],'Test 1'!B:B,'Test 1'!D:D,"",0,1))</f>
        <v>17/28</v>
      </c>
      <c r="F23" s="44">
        <f>IF(Table1[[#This Row],[Nom]]="","",_xlfn.XLOOKUP(Table1[[#This Row],[Nom]],'Test 1'!B:B,'Test 1'!E:E,"",0,1))</f>
        <v>45589</v>
      </c>
    </row>
    <row r="24" spans="1:6">
      <c r="A24" s="4">
        <v>202</v>
      </c>
      <c r="B24" s="4" t="str">
        <f>_xlfn.XLOOKUP(Table1[[#This Row],[N° LIT]],Registre!A:A,Registre!B:B,"",0)</f>
        <v xml:space="preserve">Jiydxj Snqlwm </v>
      </c>
      <c r="C24" s="6" t="str">
        <f>_xlfn.XLOOKUP(Table1[[#This Row],[N° LIT]],Registre!A:A,Registre!C:C,"",0)</f>
        <v>30/82/9037</v>
      </c>
      <c r="D24" s="4" t="str">
        <f>_xlfn.XLOOKUP(Table1[[#This Row],[N° LIT]],Registre!A:A,Registre!E:E,"",0)</f>
        <v>SPR</v>
      </c>
      <c r="E24" s="4" t="str">
        <f>IF(Table1[[#This Row],[Nom]]="","",_xlfn.XLOOKUP(Table1[[#This Row],[Nom]],'Test 1'!B:B,'Test 1'!D:D,"",0,1))</f>
        <v>26/28</v>
      </c>
      <c r="F24" s="44">
        <f>IF(Table1[[#This Row],[Nom]]="","",_xlfn.XLOOKUP(Table1[[#This Row],[Nom]],'Test 1'!B:B,'Test 1'!E:E,"",0,1))</f>
        <v>45540</v>
      </c>
    </row>
    <row r="25" spans="1:6">
      <c r="A25" s="4">
        <v>204</v>
      </c>
      <c r="B25" s="4" t="str">
        <f>_xlfn.XLOOKUP(Table1[[#This Row],[N° LIT]],Registre!A:A,Registre!B:B,"",0)</f>
        <v>Ivmfccf Ptdy</v>
      </c>
      <c r="C25" s="6" t="str">
        <f>_xlfn.XLOOKUP(Table1[[#This Row],[N° LIT]],Registre!A:A,Registre!C:C,"",0)</f>
        <v>78/01/5146</v>
      </c>
      <c r="D25" s="4" t="str">
        <f>_xlfn.XLOOKUP(Table1[[#This Row],[N° LIT]],Registre!A:A,Registre!E:E,"",0)</f>
        <v>SKR</v>
      </c>
      <c r="E25" s="4" t="str">
        <f>IF(Table1[[#This Row],[Nom]]="","",_xlfn.XLOOKUP(Table1[[#This Row],[Nom]],'Test 1'!B:B,'Test 1'!D:D,"",0,1))</f>
        <v>7/28</v>
      </c>
      <c r="F25" s="44">
        <f>IF(Table1[[#This Row],[Nom]]="","",_xlfn.XLOOKUP(Table1[[#This Row],[Nom]],'Test 1'!B:B,'Test 1'!E:E,"",0,1))</f>
        <v>45667</v>
      </c>
    </row>
    <row r="26" spans="1:6">
      <c r="A26" s="4">
        <v>205</v>
      </c>
      <c r="B26" s="4" t="str">
        <f>_xlfn.XLOOKUP(Table1[[#This Row],[N° LIT]],Registre!A:A,Registre!B:B,"",0)</f>
        <v>Rcycjeogv Cqoufb</v>
      </c>
      <c r="C26" s="6" t="str">
        <f>_xlfn.XLOOKUP(Table1[[#This Row],[N° LIT]],Registre!A:A,Registre!C:C,"",0)</f>
        <v>54/49/7433</v>
      </c>
      <c r="D26" s="4" t="str">
        <f>_xlfn.XLOOKUP(Table1[[#This Row],[N° LIT]],Registre!A:A,Registre!E:E,"",0)</f>
        <v>UTN</v>
      </c>
      <c r="E26" s="4" t="str">
        <f>IF(Table1[[#This Row],[Nom]]="","",_xlfn.XLOOKUP(Table1[[#This Row],[Nom]],'Test 1'!B:B,'Test 1'!D:D,"",0,1))</f>
        <v>20/28</v>
      </c>
      <c r="F26" s="44">
        <f>IF(Table1[[#This Row],[Nom]]="","",_xlfn.XLOOKUP(Table1[[#This Row],[Nom]],'Test 1'!B:B,'Test 1'!E:E,"",0,1))</f>
        <v>45442</v>
      </c>
    </row>
    <row r="27" spans="1:6" s="8" customFormat="1">
      <c r="A27" s="8">
        <v>206</v>
      </c>
      <c r="B27" s="4" t="str">
        <f>_xlfn.XLOOKUP(Table1[[#This Row],[N° LIT]],Registre!A:A,Registre!B:B,"",0)</f>
        <v>Sfvzm Puow-Sawa</v>
      </c>
      <c r="C27" s="6" t="str">
        <f>_xlfn.XLOOKUP(Table1[[#This Row],[N° LIT]],Registre!A:A,Registre!C:C,"",0)</f>
        <v>43/11/1906</v>
      </c>
      <c r="D27" s="4" t="str">
        <f>_xlfn.XLOOKUP(Table1[[#This Row],[N° LIT]],Registre!A:A,Registre!E:E,"",0)</f>
        <v>ZB</v>
      </c>
      <c r="E27" s="4" t="str">
        <f>IF(Table1[[#This Row],[Nom]]="","",_xlfn.XLOOKUP(Table1[[#This Row],[Nom]],'Test 1'!B:B,'Test 1'!D:D,"",0,1))</f>
        <v>0/28</v>
      </c>
      <c r="F27" s="44">
        <f>IF(Table1[[#This Row],[Nom]]="","",_xlfn.XLOOKUP(Table1[[#This Row],[Nom]],'Test 1'!B:B,'Test 1'!E:E,"",0,1))</f>
        <v>45580</v>
      </c>
    </row>
    <row r="28" spans="1:6">
      <c r="A28" s="4">
        <v>207</v>
      </c>
      <c r="B28" s="4" t="str">
        <f>_xlfn.XLOOKUP(Table1[[#This Row],[N° LIT]],Registre!A:A,Registre!B:B,"",0)</f>
        <v>Dysmxo Dyvtut Kxx</v>
      </c>
      <c r="C28" s="6" t="str">
        <f>_xlfn.XLOOKUP(Table1[[#This Row],[N° LIT]],Registre!A:A,Registre!C:C,"",0)</f>
        <v>40/59/0208</v>
      </c>
      <c r="D28" s="4" t="str">
        <f>_xlfn.XLOOKUP(Table1[[#This Row],[N° LIT]],Registre!A:A,Registre!E:E,"",0)</f>
        <v>JBK</v>
      </c>
      <c r="E28" s="4" t="str">
        <f>IF(Table1[[#This Row],[Nom]]="","",_xlfn.XLOOKUP(Table1[[#This Row],[Nom]],'Test 1'!B:B,'Test 1'!D:D,"",0,1))</f>
        <v>00/28</v>
      </c>
      <c r="F28" s="44">
        <f>IF(Table1[[#This Row],[Nom]]="","",_xlfn.XLOOKUP(Table1[[#This Row],[Nom]],'Test 1'!B:B,'Test 1'!E:E,"",0,1))</f>
        <v>45533</v>
      </c>
    </row>
    <row r="29" spans="1:6">
      <c r="A29" s="4">
        <v>208</v>
      </c>
      <c r="B29" s="4" t="str">
        <f>_xlfn.XLOOKUP(Table1[[#This Row],[N° LIT]],Registre!A:A,Registre!B:B,"",0)</f>
        <v>Pxdtgciwy Wqxq Etblcbjwu</v>
      </c>
      <c r="C29" s="6" t="str">
        <f>_xlfn.XLOOKUP(Table1[[#This Row],[N° LIT]],Registre!A:A,Registre!C:C,"",0)</f>
        <v>85/56/4079</v>
      </c>
      <c r="D29" s="4" t="str">
        <f>_xlfn.XLOOKUP(Table1[[#This Row],[N° LIT]],Registre!A:A,Registre!E:E,"",0)</f>
        <v>ELU</v>
      </c>
      <c r="E29" s="4" t="str">
        <f>IF(Table1[[#This Row],[Nom]]="","",_xlfn.XLOOKUP(Table1[[#This Row],[Nom]],'Test 1'!B:B,'Test 1'!D:D,"",0,1))</f>
        <v>27/28</v>
      </c>
      <c r="F29" s="44">
        <f>IF(Table1[[#This Row],[Nom]]="","",_xlfn.XLOOKUP(Table1[[#This Row],[Nom]],'Test 1'!B:B,'Test 1'!E:E,"",0,1))</f>
        <v>45552</v>
      </c>
    </row>
    <row r="30" spans="1:6">
      <c r="A30" s="4">
        <v>209</v>
      </c>
      <c r="B30" s="4" t="str">
        <f>_xlfn.XLOOKUP(Table1[[#This Row],[N° LIT]],Registre!A:A,Registre!B:B,"",0)</f>
        <v>Ybtzoaz Fcofuen</v>
      </c>
      <c r="C30" s="6" t="str">
        <f>_xlfn.XLOOKUP(Table1[[#This Row],[N° LIT]],Registre!A:A,Registre!C:C,"",0)</f>
        <v>45/61/5191</v>
      </c>
      <c r="D30" s="4" t="str">
        <f>_xlfn.XLOOKUP(Table1[[#This Row],[N° LIT]],Registre!A:A,Registre!E:E,"",0)</f>
        <v>YW</v>
      </c>
      <c r="E30" s="4" t="str">
        <f>IF(Table1[[#This Row],[Nom]]="","",_xlfn.XLOOKUP(Table1[[#This Row],[Nom]],'Test 1'!B:B,'Test 1'!D:D,"",0,1))</f>
        <v>27/28</v>
      </c>
      <c r="F30" s="44">
        <f>IF(Table1[[#This Row],[Nom]]="","",_xlfn.XLOOKUP(Table1[[#This Row],[Nom]],'Test 1'!B:B,'Test 1'!E:E,"",0,1))</f>
        <v>45666</v>
      </c>
    </row>
    <row r="31" spans="1:6">
      <c r="A31" s="4">
        <v>211</v>
      </c>
      <c r="B31" s="4" t="str">
        <f>_xlfn.XLOOKUP(Table1[[#This Row],[N° LIT]],Registre!A:A,Registre!B:B,"",0)</f>
        <v>Drulwsvx Xbvjkt</v>
      </c>
      <c r="C31" s="6" t="str">
        <f>_xlfn.XLOOKUP(Table1[[#This Row],[N° LIT]],Registre!A:A,Registre!C:C,"",0)</f>
        <v>62/73/2763</v>
      </c>
      <c r="D31" s="4" t="str">
        <f>_xlfn.XLOOKUP(Table1[[#This Row],[N° LIT]],Registre!A:A,Registre!E:E,"",0)</f>
        <v>FJK</v>
      </c>
      <c r="E31" s="4" t="str">
        <f>IF(Table1[[#This Row],[Nom]]="","",_xlfn.XLOOKUP(Table1[[#This Row],[Nom]],'Test 1'!B:B,'Test 1'!D:D,"",0,1))</f>
        <v>13/28</v>
      </c>
      <c r="F31" s="44">
        <f>IF(Table1[[#This Row],[Nom]]="","",_xlfn.XLOOKUP(Table1[[#This Row],[Nom]],'Test 1'!B:B,'Test 1'!E:E,"",0,1))</f>
        <v>45562</v>
      </c>
    </row>
    <row r="32" spans="1:6">
      <c r="A32" s="4">
        <v>212</v>
      </c>
      <c r="B32" s="4" t="str">
        <f>_xlfn.XLOOKUP(Table1[[#This Row],[N° LIT]],Registre!A:A,Registre!B:B,"",0)</f>
        <v>Pavvye Ialgo</v>
      </c>
      <c r="C32" s="6" t="str">
        <f>_xlfn.XLOOKUP(Table1[[#This Row],[N° LIT]],Registre!A:A,Registre!C:C,"",0)</f>
        <v>14/35/5105</v>
      </c>
      <c r="D32" s="4" t="str">
        <f>_xlfn.XLOOKUP(Table1[[#This Row],[N° LIT]],Registre!A:A,Registre!E:E,"",0)</f>
        <v>KHE</v>
      </c>
      <c r="E32" s="4" t="str">
        <f>IF(Table1[[#This Row],[Nom]]="","",_xlfn.XLOOKUP(Table1[[#This Row],[Nom]],'Test 1'!B:B,'Test 1'!D:D,"",0,1))</f>
        <v>24/28</v>
      </c>
      <c r="F32" s="44">
        <f>IF(Table1[[#This Row],[Nom]]="","",_xlfn.XLOOKUP(Table1[[#This Row],[Nom]],'Test 1'!B:B,'Test 1'!E:E,"",0,1))</f>
        <v>45685</v>
      </c>
    </row>
    <row r="33" spans="1:6">
      <c r="A33" s="4">
        <v>213</v>
      </c>
      <c r="B33" s="8" t="str">
        <f>_xlfn.XLOOKUP(Table1[[#This Row],[N° LIT]],Registre!A:A,Registre!B:B,"",0)</f>
        <v>Lwmcn Ozcuprb</v>
      </c>
      <c r="C33" s="6" t="str">
        <f>_xlfn.XLOOKUP(Table1[[#This Row],[N° LIT]],Registre!A:A,Registre!C:C,"",0)</f>
        <v>46/61/3372</v>
      </c>
      <c r="D33" s="4" t="str">
        <f>_xlfn.XLOOKUP(Table1[[#This Row],[N° LIT]],Registre!A:A,Registre!E:E,"",0)</f>
        <v>ELG</v>
      </c>
      <c r="E33" s="4" t="str">
        <f>IF(Table1[[#This Row],[Nom]]="","",_xlfn.XLOOKUP(Table1[[#This Row],[Nom]],'Test 1'!B:B,'Test 1'!D:D,"",0,1))</f>
        <v>11/28</v>
      </c>
      <c r="F33" s="44">
        <f>IF(Table1[[#This Row],[Nom]]="","",_xlfn.XLOOKUP(Table1[[#This Row],[Nom]],'Test 1'!B:B,'Test 1'!E:E,"",0,1))</f>
        <v>45666</v>
      </c>
    </row>
    <row r="34" spans="1:6">
      <c r="A34" s="4">
        <v>214</v>
      </c>
      <c r="B34" s="4" t="str">
        <f>_xlfn.XLOOKUP(Table1[[#This Row],[N° LIT]],Registre!A:A,Registre!B:B,"",0)</f>
        <v>Tuwijs Fbelv</v>
      </c>
      <c r="C34" s="6" t="str">
        <f>_xlfn.XLOOKUP(Table1[[#This Row],[N° LIT]],Registre!A:A,Registre!C:C,"",0)</f>
        <v>47/40/3226</v>
      </c>
      <c r="D34" s="4" t="str">
        <f>_xlfn.XLOOKUP(Table1[[#This Row],[N° LIT]],Registre!A:A,Registre!E:E,"",0)</f>
        <v>BV</v>
      </c>
      <c r="E34" s="4" t="str">
        <f>IF(Table1[[#This Row],[Nom]]="","",_xlfn.XLOOKUP(Table1[[#This Row],[Nom]],'Test 1'!B:B,'Test 1'!D:D,"",0,1))</f>
        <v>11/28</v>
      </c>
      <c r="F34" s="44">
        <f>IF(Table1[[#This Row],[Nom]]="","",_xlfn.XLOOKUP(Table1[[#This Row],[Nom]],'Test 1'!B:B,'Test 1'!E:E,"",0,1))</f>
        <v>45666</v>
      </c>
    </row>
    <row r="35" spans="1:6">
      <c r="A35" s="4">
        <v>216</v>
      </c>
      <c r="B35" s="4" t="str">
        <f>_xlfn.XLOOKUP(Table1[[#This Row],[N° LIT]],Registre!A:A,Registre!B:B,"",0)</f>
        <v>BP</v>
      </c>
      <c r="C35" s="6" t="str">
        <f>_xlfn.XLOOKUP(Table1[[#This Row],[N° LIT]],Registre!A:A,Registre!C:C,"",0)</f>
        <v>74/54/7467</v>
      </c>
      <c r="D35" s="4" t="str">
        <f>_xlfn.XLOOKUP(Table1[[#This Row],[N° LIT]],Registre!A:A,Registre!E:E,"",0)</f>
        <v>LIM</v>
      </c>
      <c r="E35" s="4" t="str">
        <f>IF(Table1[[#This Row],[Nom]]="","",_xlfn.XLOOKUP(Table1[[#This Row],[Nom]],'Test 1'!B:B,'Test 1'!D:D,"",0,1))</f>
        <v>27/28</v>
      </c>
      <c r="F35" s="44">
        <f>IF(Table1[[#This Row],[Nom]]="","",_xlfn.XLOOKUP(Table1[[#This Row],[Nom]],'Test 1'!B:B,'Test 1'!E:E,"",0,1))</f>
        <v>45666</v>
      </c>
    </row>
    <row r="36" spans="1:6">
      <c r="A36" s="4">
        <v>217</v>
      </c>
      <c r="B36" s="4" t="str">
        <f>_xlfn.XLOOKUP(Table1[[#This Row],[N° LIT]],Registre!A:A,Registre!B:B,"",0)</f>
        <v>Uwagsvy Oeq</v>
      </c>
      <c r="C36" s="6" t="str">
        <f>_xlfn.XLOOKUP(Table1[[#This Row],[N° LIT]],Registre!A:A,Registre!C:C,"",0)</f>
        <v>45/04/0440</v>
      </c>
      <c r="D36" s="4" t="str">
        <f>_xlfn.XLOOKUP(Table1[[#This Row],[N° LIT]],Registre!A:A,Registre!E:E,"",0)</f>
        <v>CXK</v>
      </c>
      <c r="E36" s="4" t="str">
        <f>IF(Table1[[#This Row],[Nom]]="","",_xlfn.XLOOKUP(Table1[[#This Row],[Nom]],'Test 1'!B:B,'Test 1'!D:D,"",0,1))</f>
        <v>10/28</v>
      </c>
      <c r="F36" s="44">
        <f>IF(Table1[[#This Row],[Nom]]="","",_xlfn.XLOOKUP(Table1[[#This Row],[Nom]],'Test 1'!B:B,'Test 1'!E:E,"",0,1))</f>
        <v>45540</v>
      </c>
    </row>
    <row r="37" spans="1:6">
      <c r="A37" s="4">
        <v>220</v>
      </c>
      <c r="B37" s="4" t="str">
        <f>_xlfn.XLOOKUP(Table1[[#This Row],[N° LIT]],Registre!A:A,Registre!B:B,"",0)</f>
        <v>Vfxquv Pxyurnf</v>
      </c>
      <c r="C37" s="6" t="str">
        <f>_xlfn.XLOOKUP(Table1[[#This Row],[N° LIT]],Registre!A:A,Registre!C:C,"",0)</f>
        <v>16/19/4787</v>
      </c>
      <c r="D37" s="4" t="str">
        <f>_xlfn.XLOOKUP(Table1[[#This Row],[N° LIT]],Registre!A:A,Registre!E:E,"",0)</f>
        <v>WMN</v>
      </c>
      <c r="E37" s="4" t="str">
        <f>IF(Table1[[#This Row],[Nom]]="","",_xlfn.XLOOKUP(Table1[[#This Row],[Nom]],'Test 1'!B:B,'Test 1'!D:D,"",0,1))</f>
        <v>27/28</v>
      </c>
      <c r="F37" s="44">
        <f>IF(Table1[[#This Row],[Nom]]="","",_xlfn.XLOOKUP(Table1[[#This Row],[Nom]],'Test 1'!B:B,'Test 1'!E:E,"",0,1))</f>
        <v>45387</v>
      </c>
    </row>
    <row r="38" spans="1:6">
      <c r="A38" s="4">
        <v>221</v>
      </c>
      <c r="B38" s="4" t="str">
        <f>_xlfn.XLOOKUP(Table1[[#This Row],[N° LIT]],Registre!A:A,Registre!B:B,"",0)</f>
        <v>Aallihsno Jpkmiy Pfgcdzdrbg</v>
      </c>
      <c r="C38" s="6" t="str">
        <f>_xlfn.XLOOKUP(Table1[[#This Row],[N° LIT]],Registre!A:A,Registre!C:C,"",0)</f>
        <v>31/90/5756</v>
      </c>
      <c r="D38" s="4" t="str">
        <f>_xlfn.XLOOKUP(Table1[[#This Row],[N° LIT]],Registre!A:A,Registre!E:E,"",0)</f>
        <v>CZQ</v>
      </c>
      <c r="E38" s="4" t="str">
        <f>IF(Table1[[#This Row],[Nom]]="","",_xlfn.XLOOKUP(Table1[[#This Row],[Nom]],'Test 1'!B:B,'Test 1'!D:D,"",0,1))</f>
        <v>27/28</v>
      </c>
      <c r="F38" s="44">
        <f>IF(Table1[[#This Row],[Nom]]="","",_xlfn.XLOOKUP(Table1[[#This Row],[Nom]],'Test 1'!B:B,'Test 1'!E:E,"",0,1))</f>
        <v>45666</v>
      </c>
    </row>
    <row r="39" spans="1:6">
      <c r="A39" s="4">
        <v>223</v>
      </c>
      <c r="B39" s="4" t="str">
        <f>_xlfn.XLOOKUP(Table1[[#This Row],[N° LIT]],Registre!A:A,Registre!B:B,"",0)</f>
        <v/>
      </c>
      <c r="C39" s="6" t="str">
        <f>_xlfn.XLOOKUP(Table1[[#This Row],[N° LIT]],Registre!A:A,Registre!C:C,"",0)</f>
        <v/>
      </c>
      <c r="D39" s="4" t="str">
        <f>_xlfn.XLOOKUP(Table1[[#This Row],[N° LIT]],Registre!A:A,Registre!E:E,"",0)</f>
        <v/>
      </c>
      <c r="E39" s="4" t="str">
        <f>IF(Table1[[#This Row],[Nom]]="","",_xlfn.XLOOKUP(Table1[[#This Row],[Nom]],'Test 1'!B:B,'Test 1'!D:D,"",0,1))</f>
        <v/>
      </c>
      <c r="F39" s="44" t="str">
        <f>IF(Table1[[#This Row],[Nom]]="","",_xlfn.XLOOKUP(Table1[[#This Row],[Nom]],'Test 1'!B:B,'Test 1'!E:E,"",0,1))</f>
        <v/>
      </c>
    </row>
    <row r="40" spans="1:6">
      <c r="A40" s="4">
        <v>224</v>
      </c>
      <c r="B40" s="4" t="str">
        <f>_xlfn.XLOOKUP(Table1[[#This Row],[N° LIT]],Registre!A:A,Registre!B:B,"",0)</f>
        <v/>
      </c>
      <c r="C40" s="6" t="str">
        <f>_xlfn.XLOOKUP(Table1[[#This Row],[N° LIT]],Registre!A:A,Registre!C:C,"",0)</f>
        <v/>
      </c>
      <c r="D40" s="4" t="str">
        <f>_xlfn.XLOOKUP(Table1[[#This Row],[N° LIT]],Registre!A:A,Registre!E:E,"",0)</f>
        <v/>
      </c>
      <c r="E40" s="4" t="str">
        <f>IF(Table1[[#This Row],[Nom]]="","",_xlfn.XLOOKUP(Table1[[#This Row],[Nom]],'Test 1'!B:B,'Test 1'!D:D,"",0,1))</f>
        <v/>
      </c>
      <c r="F40" s="44" t="str">
        <f>IF(Table1[[#This Row],[Nom]]="","",_xlfn.XLOOKUP(Table1[[#This Row],[Nom]],'Test 1'!B:B,'Test 1'!E:E,"",0,1))</f>
        <v/>
      </c>
    </row>
    <row r="41" spans="1:6">
      <c r="A41" s="4">
        <v>228</v>
      </c>
      <c r="B41" s="8" t="str">
        <f>_xlfn.XLOOKUP(Table1[[#This Row],[N° LIT]],Registre!A:A,Registre!B:B,"",0)</f>
        <v>Rkuudd Ogxuxh</v>
      </c>
      <c r="C41" s="6" t="str">
        <f>_xlfn.XLOOKUP(Table1[[#This Row],[N° LIT]],Registre!A:A,Registre!C:C,"",0)</f>
        <v>35/38/1657</v>
      </c>
      <c r="D41" s="4" t="str">
        <f>_xlfn.XLOOKUP(Table1[[#This Row],[N° LIT]],Registre!A:A,Registre!E:E,"",0)</f>
        <v>KWE</v>
      </c>
      <c r="E41" s="4" t="str">
        <f>IF(Table1[[#This Row],[Nom]]="","",_xlfn.XLOOKUP(Table1[[#This Row],[Nom]],'Test 1'!B:B,'Test 1'!D:D,"",0,1))</f>
        <v>00/28</v>
      </c>
      <c r="F41" s="44">
        <f>IF(Table1[[#This Row],[Nom]]="","",_xlfn.XLOOKUP(Table1[[#This Row],[Nom]],'Test 1'!B:B,'Test 1'!E:E,"",0,1))</f>
        <v>45488</v>
      </c>
    </row>
    <row r="42" spans="1:6">
      <c r="A42" s="4">
        <v>229</v>
      </c>
      <c r="B42" s="4" t="str">
        <f>_xlfn.XLOOKUP(Table1[[#This Row],[N° LIT]],Registre!A:A,Registre!B:B,"",0)</f>
        <v>Zijjon Arypz</v>
      </c>
      <c r="C42" s="6" t="str">
        <f>_xlfn.XLOOKUP(Table1[[#This Row],[N° LIT]],Registre!A:A,Registre!C:C,"",0)</f>
        <v>95/18/2448</v>
      </c>
      <c r="D42" s="4" t="str">
        <f>_xlfn.XLOOKUP(Table1[[#This Row],[N° LIT]],Registre!A:A,Registre!E:E,"",0)</f>
        <v>XHD</v>
      </c>
      <c r="E42" s="4" t="str">
        <f>IF(Table1[[#This Row],[Nom]]="","",_xlfn.XLOOKUP(Table1[[#This Row],[Nom]],'Test 1'!B:B,'Test 1'!D:D,"",0,1))</f>
        <v>26/28</v>
      </c>
      <c r="F42" s="44">
        <f>IF(Table1[[#This Row],[Nom]]="","",_xlfn.XLOOKUP(Table1[[#This Row],[Nom]],'Test 1'!B:B,'Test 1'!E:E,"",0,1))</f>
        <v>45548</v>
      </c>
    </row>
    <row r="43" spans="1:6">
      <c r="A43" s="4">
        <v>301</v>
      </c>
      <c r="B43" s="4" t="str">
        <f>_xlfn.XLOOKUP(Table1[[#This Row],[N° LIT]],Registre!A:A,Registre!B:B,"",0)</f>
        <v xml:space="preserve">Atwgkx Xwdhyerkp </v>
      </c>
      <c r="C43" s="6" t="str">
        <f>_xlfn.XLOOKUP(Table1[[#This Row],[N° LIT]],Registre!A:A,Registre!C:C,"",0)</f>
        <v>93/00/4437</v>
      </c>
      <c r="D43" s="4" t="str">
        <f>_xlfn.XLOOKUP(Table1[[#This Row],[N° LIT]],Registre!A:A,Registre!E:E,"",0)</f>
        <v>FNQ</v>
      </c>
      <c r="E43" s="4" t="str">
        <f>IF(Table1[[#This Row],[Nom]]="","",_xlfn.XLOOKUP(Table1[[#This Row],[Nom]],'Test 1'!B:B,'Test 1'!D:D,"",0,1))</f>
        <v>00/28</v>
      </c>
      <c r="F43" s="44">
        <f>IF(Table1[[#This Row],[Nom]]="","",_xlfn.XLOOKUP(Table1[[#This Row],[Nom]],'Test 1'!B:B,'Test 1'!E:E,"",0,1))</f>
        <v>45505</v>
      </c>
    </row>
    <row r="44" spans="1:6">
      <c r="A44" s="4">
        <v>302</v>
      </c>
      <c r="B44" s="4" t="str">
        <f>_xlfn.XLOOKUP(Table1[[#This Row],[N° LIT]],Registre!A:A,Registre!B:B,"",0)</f>
        <v>Mpogrjzhndm Hquxy Ngfyyr</v>
      </c>
      <c r="C44" s="6" t="str">
        <f>_xlfn.XLOOKUP(Table1[[#This Row],[N° LIT]],Registre!A:A,Registre!C:C,"",0)</f>
        <v>65/07/9846</v>
      </c>
      <c r="D44" s="4" t="str">
        <f>_xlfn.XLOOKUP(Table1[[#This Row],[N° LIT]],Registre!A:A,Registre!E:E,"",0)</f>
        <v>XBM</v>
      </c>
      <c r="E44" s="4" t="str">
        <f>IF(Table1[[#This Row],[Nom]]="","",_xlfn.XLOOKUP(Table1[[#This Row],[Nom]],'Test 1'!B:B,'Test 1'!D:D,"",0,1))</f>
        <v>05/28</v>
      </c>
      <c r="F44" s="44">
        <f>IF(Table1[[#This Row],[Nom]]="","",_xlfn.XLOOKUP(Table1[[#This Row],[Nom]],'Test 1'!B:B,'Test 1'!E:E,"",0,1))</f>
        <v>45662</v>
      </c>
    </row>
    <row r="45" spans="1:6">
      <c r="A45" s="4">
        <v>303</v>
      </c>
      <c r="B45" s="4" t="str">
        <f>_xlfn.XLOOKUP(Table1[[#This Row],[N° LIT]],Registre!A:A,Registre!B:B,"",0)</f>
        <v>Dfy Fv Pzhar Hwerggygb</v>
      </c>
      <c r="C45" s="6" t="str">
        <f>_xlfn.XLOOKUP(Table1[[#This Row],[N° LIT]],Registre!A:A,Registre!C:C,"",0)</f>
        <v>42/86/0016</v>
      </c>
      <c r="D45" s="4" t="str">
        <f>_xlfn.XLOOKUP(Table1[[#This Row],[N° LIT]],Registre!A:A,Registre!E:E,"",0)</f>
        <v>KDP</v>
      </c>
      <c r="E45" s="4" t="str">
        <f>IF(Table1[[#This Row],[Nom]]="","",_xlfn.XLOOKUP(Table1[[#This Row],[Nom]],'Test 1'!B:B,'Test 1'!D:D,"",0,1))</f>
        <v>27/28</v>
      </c>
      <c r="F45" s="44">
        <f>IF(Table1[[#This Row],[Nom]]="","",_xlfn.XLOOKUP(Table1[[#This Row],[Nom]],'Test 1'!B:B,'Test 1'!E:E,"",0,1))</f>
        <v>45533</v>
      </c>
    </row>
    <row r="46" spans="1:6">
      <c r="A46" s="4">
        <v>304</v>
      </c>
      <c r="B46" s="4" t="str">
        <f>_xlfn.XLOOKUP(Table1[[#This Row],[N° LIT]],Registre!A:A,Registre!B:B,"",0)</f>
        <v xml:space="preserve">Qv Xwbcvs Foyuyud </v>
      </c>
      <c r="C46" s="6" t="str">
        <f>_xlfn.XLOOKUP(Table1[[#This Row],[N° LIT]],Registre!A:A,Registre!C:C,"",0)</f>
        <v>62/05/6267</v>
      </c>
      <c r="D46" s="4" t="str">
        <f>_xlfn.XLOOKUP(Table1[[#This Row],[N° LIT]],Registre!A:A,Registre!E:E,"",0)</f>
        <v>PDB</v>
      </c>
      <c r="E46" s="4" t="str">
        <f>IF(Table1[[#This Row],[Nom]]="","",_xlfn.XLOOKUP(Table1[[#This Row],[Nom]],'Test 1'!B:B,'Test 1'!D:D,"",0,1))</f>
        <v>16/28</v>
      </c>
      <c r="F46" s="44">
        <f>IF(Table1[[#This Row],[Nom]]="","",_xlfn.XLOOKUP(Table1[[#This Row],[Nom]],'Test 1'!B:B,'Test 1'!E:E,"",0,1))</f>
        <v>45687</v>
      </c>
    </row>
    <row r="47" spans="1:6">
      <c r="A47" s="4">
        <v>305</v>
      </c>
      <c r="B47" s="4" t="str">
        <f>_xlfn.XLOOKUP(Table1[[#This Row],[N° LIT]],Registre!A:A,Registre!B:B,"",0)</f>
        <v>Mwim Dhgayv Ndwwx</v>
      </c>
      <c r="C47" s="6" t="str">
        <f>_xlfn.XLOOKUP(Table1[[#This Row],[N° LIT]],Registre!A:A,Registre!C:C,"",0)</f>
        <v>97/65/7588</v>
      </c>
      <c r="D47" s="4" t="str">
        <f>_xlfn.XLOOKUP(Table1[[#This Row],[N° LIT]],Registre!A:A,Registre!E:E,"",0)</f>
        <v>BEF</v>
      </c>
      <c r="E47" s="4" t="str">
        <f>IF(Table1[[#This Row],[Nom]]="","",_xlfn.XLOOKUP(Table1[[#This Row],[Nom]],'Test 1'!B:B,'Test 1'!D:D,"",0,1))</f>
        <v>27/28</v>
      </c>
      <c r="F47" s="44">
        <f>IF(Table1[[#This Row],[Nom]]="","",_xlfn.XLOOKUP(Table1[[#This Row],[Nom]],'Test 1'!B:B,'Test 1'!E:E,"",0,1))</f>
        <v>45415</v>
      </c>
    </row>
    <row r="48" spans="1:6">
      <c r="A48" s="4">
        <v>306</v>
      </c>
      <c r="B48" s="4" t="str">
        <f>_xlfn.XLOOKUP(Table1[[#This Row],[N° LIT]],Registre!A:A,Registre!B:B,"",0)</f>
        <v>Nacqsni Kiiung</v>
      </c>
      <c r="C48" s="6" t="str">
        <f>_xlfn.XLOOKUP(Table1[[#This Row],[N° LIT]],Registre!A:A,Registre!C:C,"",0)</f>
        <v>14/91/8220</v>
      </c>
      <c r="D48" s="4" t="str">
        <f>_xlfn.XLOOKUP(Table1[[#This Row],[N° LIT]],Registre!A:A,Registre!E:E,"",0)</f>
        <v>UBN</v>
      </c>
      <c r="E48" s="4" t="str">
        <f>IF(Table1[[#This Row],[Nom]]="","",_xlfn.XLOOKUP(Table1[[#This Row],[Nom]],'Test 1'!B:B,'Test 1'!D:D,"",0,1))</f>
        <v>00/28</v>
      </c>
      <c r="F48" s="44">
        <f>IF(Table1[[#This Row],[Nom]]="","",_xlfn.XLOOKUP(Table1[[#This Row],[Nom]],'Test 1'!B:B,'Test 1'!E:E,"",0,1))</f>
        <v>45533</v>
      </c>
    </row>
    <row r="49" spans="1:6">
      <c r="A49" s="4">
        <v>308</v>
      </c>
      <c r="B49" s="4" t="str">
        <f>_xlfn.XLOOKUP(Table1[[#This Row],[N° LIT]],Registre!A:A,Registre!B:B,"",0)</f>
        <v>Oapoub Jselwedt Uitqnyx</v>
      </c>
      <c r="C49" s="6" t="str">
        <f>_xlfn.XLOOKUP(Table1[[#This Row],[N° LIT]],Registre!A:A,Registre!C:C,"",0)</f>
        <v>91/79/4474</v>
      </c>
      <c r="D49" s="4" t="str">
        <f>_xlfn.XLOOKUP(Table1[[#This Row],[N° LIT]],Registre!A:A,Registre!E:E,"",0)</f>
        <v>VZF</v>
      </c>
      <c r="E49" s="4" t="str">
        <f>IF(Table1[[#This Row],[Nom]]="","",_xlfn.XLOOKUP(Table1[[#This Row],[Nom]],'Test 1'!B:B,'Test 1'!D:D,"",0,1))</f>
        <v>27/28</v>
      </c>
      <c r="F49" s="44">
        <f>IF(Table1[[#This Row],[Nom]]="","",_xlfn.XLOOKUP(Table1[[#This Row],[Nom]],'Test 1'!B:B,'Test 1'!E:E,"",0,1))</f>
        <v>45561</v>
      </c>
    </row>
    <row r="50" spans="1:6">
      <c r="A50" s="4">
        <v>309</v>
      </c>
      <c r="B50" s="8" t="str">
        <f>_xlfn.XLOOKUP(Table1[[#This Row],[N° LIT]],Registre!A:A,Registre!B:B,"",0)</f>
        <v>Hbfwuq Xuflqw</v>
      </c>
      <c r="C50" s="6" t="str">
        <f>_xlfn.XLOOKUP(Table1[[#This Row],[N° LIT]],Registre!A:A,Registre!C:C,"",0)</f>
        <v>38/64/1543</v>
      </c>
      <c r="D50" s="4" t="str">
        <f>_xlfn.XLOOKUP(Table1[[#This Row],[N° LIT]],Registre!A:A,Registre!E:E,"",0)</f>
        <v>GXE</v>
      </c>
      <c r="E50" s="4" t="str">
        <f>IF(Table1[[#This Row],[Nom]]="","",_xlfn.XLOOKUP(Table1[[#This Row],[Nom]],'Test 1'!B:B,'Test 1'!D:D,"",0,1))</f>
        <v>28/28</v>
      </c>
      <c r="F50" s="44">
        <f>IF(Table1[[#This Row],[Nom]]="","",_xlfn.XLOOKUP(Table1[[#This Row],[Nom]],'Test 1'!B:B,'Test 1'!E:E,"",0,1))</f>
        <v>45391</v>
      </c>
    </row>
    <row r="51" spans="1:6">
      <c r="A51" s="4">
        <v>310</v>
      </c>
      <c r="B51" s="4" t="str">
        <f>_xlfn.XLOOKUP(Table1[[#This Row],[N° LIT]],Registre!A:A,Registre!B:B,"",0)</f>
        <v>Al Seci Wuccmn</v>
      </c>
      <c r="C51" s="6" t="str">
        <f>_xlfn.XLOOKUP(Table1[[#This Row],[N° LIT]],Registre!A:A,Registre!C:C,"",0)</f>
        <v>10/81/7772</v>
      </c>
      <c r="D51" s="4" t="str">
        <f>_xlfn.XLOOKUP(Table1[[#This Row],[N° LIT]],Registre!A:A,Registre!E:E,"",0)</f>
        <v>IM</v>
      </c>
      <c r="E51" s="4" t="str">
        <f>IF(Table1[[#This Row],[Nom]]="","",_xlfn.XLOOKUP(Table1[[#This Row],[Nom]],'Test 1'!B:B,'Test 1'!D:D,"",0,1))</f>
        <v>25/28</v>
      </c>
      <c r="F51" s="44">
        <f>IF(Table1[[#This Row],[Nom]]="","",_xlfn.XLOOKUP(Table1[[#This Row],[Nom]],'Test 1'!B:B,'Test 1'!E:E,"",0,1))</f>
        <v>45617</v>
      </c>
    </row>
    <row r="52" spans="1:6">
      <c r="A52" s="4">
        <v>311</v>
      </c>
      <c r="B52" s="4" t="str">
        <f>_xlfn.XLOOKUP(Table1[[#This Row],[N° LIT]],Registre!A:A,Registre!B:B,"",0)</f>
        <v>Xpegbmwm Amojwvozs</v>
      </c>
      <c r="C52" s="6" t="str">
        <f>_xlfn.XLOOKUP(Table1[[#This Row],[N° LIT]],Registre!A:A,Registre!C:C,"",0)</f>
        <v>74/72/3484</v>
      </c>
      <c r="D52" s="4" t="str">
        <f>_xlfn.XLOOKUP(Table1[[#This Row],[N° LIT]],Registre!A:A,Registre!E:E,"",0)</f>
        <v>HYH</v>
      </c>
      <c r="E52" s="4" t="str">
        <f>IF(Table1[[#This Row],[Nom]]="","",_xlfn.XLOOKUP(Table1[[#This Row],[Nom]],'Test 1'!B:B,'Test 1'!D:D,"",0,1))</f>
        <v>21/28</v>
      </c>
      <c r="F52" s="44">
        <f>IF(Table1[[#This Row],[Nom]]="","",_xlfn.XLOOKUP(Table1[[#This Row],[Nom]],'Test 1'!B:B,'Test 1'!E:E,"",0,1))</f>
        <v>45685</v>
      </c>
    </row>
    <row r="53" spans="1:6">
      <c r="A53" s="4">
        <v>312</v>
      </c>
      <c r="B53" s="4" t="str">
        <f>_xlfn.XLOOKUP(Table1[[#This Row],[N° LIT]],Registre!A:A,Registre!B:B,"",0)</f>
        <v/>
      </c>
      <c r="C53" s="6" t="str">
        <f>_xlfn.XLOOKUP(Table1[[#This Row],[N° LIT]],Registre!A:A,Registre!C:C,"",0)</f>
        <v/>
      </c>
      <c r="D53" s="4" t="str">
        <f>_xlfn.XLOOKUP(Table1[[#This Row],[N° LIT]],Registre!A:A,Registre!E:E,"",0)</f>
        <v/>
      </c>
      <c r="E53" s="4" t="str">
        <f>IF(Table1[[#This Row],[Nom]]="","",_xlfn.XLOOKUP(Table1[[#This Row],[Nom]],'Test 1'!B:B,'Test 1'!D:D,"",0,1))</f>
        <v/>
      </c>
      <c r="F53" s="44" t="str">
        <f>IF(Table1[[#This Row],[Nom]]="","",_xlfn.XLOOKUP(Table1[[#This Row],[Nom]],'Test 1'!B:B,'Test 1'!E:E,"",0,1))</f>
        <v/>
      </c>
    </row>
    <row r="54" spans="1:6">
      <c r="A54" s="4">
        <v>313</v>
      </c>
      <c r="B54" s="4" t="str">
        <f>_xlfn.XLOOKUP(Table1[[#This Row],[N° LIT]],Registre!A:A,Registre!B:B,"",0)</f>
        <v/>
      </c>
      <c r="C54" s="6" t="str">
        <f>_xlfn.XLOOKUP(Table1[[#This Row],[N° LIT]],Registre!A:A,Registre!C:C,"",0)</f>
        <v/>
      </c>
      <c r="D54" s="4" t="str">
        <f>_xlfn.XLOOKUP(Table1[[#This Row],[N° LIT]],Registre!A:A,Registre!E:E,"",0)</f>
        <v/>
      </c>
      <c r="E54" s="4" t="str">
        <f>IF(Table1[[#This Row],[Nom]]="","",_xlfn.XLOOKUP(Table1[[#This Row],[Nom]],'Test 1'!B:B,'Test 1'!D:D,"",0,1))</f>
        <v/>
      </c>
      <c r="F54" s="44" t="str">
        <f>IF(Table1[[#This Row],[Nom]]="","",_xlfn.XLOOKUP(Table1[[#This Row],[Nom]],'Test 1'!B:B,'Test 1'!E:E,"",0,1))</f>
        <v/>
      </c>
    </row>
    <row r="55" spans="1:6">
      <c r="A55" s="4">
        <v>314</v>
      </c>
      <c r="B55" s="4" t="str">
        <f>_xlfn.XLOOKUP(Table1[[#This Row],[N° LIT]],Registre!A:A,Registre!B:B,"",0)</f>
        <v>Wddtyupp Ghyrmg</v>
      </c>
      <c r="C55" s="6" t="str">
        <f>_xlfn.XLOOKUP(Table1[[#This Row],[N° LIT]],Registre!A:A,Registre!C:C,"",0)</f>
        <v>61/01/4682</v>
      </c>
      <c r="D55" s="4" t="str">
        <f>_xlfn.XLOOKUP(Table1[[#This Row],[N° LIT]],Registre!A:A,Registre!E:E,"",0)</f>
        <v>TJI</v>
      </c>
      <c r="E55" s="4" t="str">
        <f>IF(Table1[[#This Row],[Nom]]="","",_xlfn.XLOOKUP(Table1[[#This Row],[Nom]],'Test 1'!B:B,'Test 1'!D:D,"",0,1))</f>
        <v>27/28</v>
      </c>
      <c r="F55" s="44">
        <f>IF(Table1[[#This Row],[Nom]]="","",_xlfn.XLOOKUP(Table1[[#This Row],[Nom]],'Test 1'!B:B,'Test 1'!E:E,"",0,1))</f>
        <v>45506</v>
      </c>
    </row>
    <row r="56" spans="1:6">
      <c r="A56" s="4">
        <v>316</v>
      </c>
      <c r="B56" s="4" t="str">
        <f>_xlfn.XLOOKUP(Table1[[#This Row],[N° LIT]],Registre!A:A,Registre!B:B,"",0)</f>
        <v>But Ufswsfhg Wopjarh</v>
      </c>
      <c r="C56" s="6" t="str">
        <f>_xlfn.XLOOKUP(Table1[[#This Row],[N° LIT]],Registre!A:A,Registre!C:C,"",0)</f>
        <v>36/40/6150</v>
      </c>
      <c r="D56" s="4" t="str">
        <f>_xlfn.XLOOKUP(Table1[[#This Row],[N° LIT]],Registre!A:A,Registre!E:E,"",0)</f>
        <v>MYV</v>
      </c>
      <c r="E56" s="4" t="str">
        <f>IF(Table1[[#This Row],[Nom]]="","",_xlfn.XLOOKUP(Table1[[#This Row],[Nom]],'Test 1'!B:B,'Test 1'!D:D,"",0,1))</f>
        <v>13/28</v>
      </c>
      <c r="F56" s="44">
        <f>IF(Table1[[#This Row],[Nom]]="","",_xlfn.XLOOKUP(Table1[[#This Row],[Nom]],'Test 1'!B:B,'Test 1'!E:E,"",0,1))</f>
        <v>45314</v>
      </c>
    </row>
    <row r="57" spans="1:6">
      <c r="A57" s="4">
        <v>317</v>
      </c>
      <c r="B57" s="4" t="str">
        <f>_xlfn.XLOOKUP(Table1[[#This Row],[N° LIT]],Registre!A:A,Registre!B:B,"",0)</f>
        <v>Wuhnno Bcomuxwba</v>
      </c>
      <c r="C57" s="6" t="str">
        <f>_xlfn.XLOOKUP(Table1[[#This Row],[N° LIT]],Registre!A:A,Registre!C:C,"",0)</f>
        <v>85/80/3313</v>
      </c>
      <c r="D57" s="4" t="str">
        <f>_xlfn.XLOOKUP(Table1[[#This Row],[N° LIT]],Registre!A:A,Registre!E:E,"",0)</f>
        <v>ELN</v>
      </c>
      <c r="E57" s="4" t="str">
        <f>IF(Table1[[#This Row],[Nom]]="","",_xlfn.XLOOKUP(Table1[[#This Row],[Nom]],'Test 1'!B:B,'Test 1'!D:D,"",0,1))</f>
        <v>23/28</v>
      </c>
      <c r="F57" s="44">
        <f>IF(Table1[[#This Row],[Nom]]="","",_xlfn.XLOOKUP(Table1[[#This Row],[Nom]],'Test 1'!B:B,'Test 1'!E:E,"",0,1))</f>
        <v>45314</v>
      </c>
    </row>
    <row r="58" spans="1:6">
      <c r="A58" s="4">
        <v>320</v>
      </c>
      <c r="B58" s="4" t="str">
        <f>_xlfn.XLOOKUP(Table1[[#This Row],[N° LIT]],Registre!A:A,Registre!B:B,"",0)</f>
        <v/>
      </c>
      <c r="C58" s="6" t="str">
        <f>_xlfn.XLOOKUP(Table1[[#This Row],[N° LIT]],Registre!A:A,Registre!C:C,"",0)</f>
        <v/>
      </c>
      <c r="D58" s="4" t="str">
        <f>_xlfn.XLOOKUP(Table1[[#This Row],[N° LIT]],Registre!A:A,Registre!E:E,"",0)</f>
        <v/>
      </c>
      <c r="E58" s="4" t="str">
        <f>IF(Table1[[#This Row],[Nom]]="","",_xlfn.XLOOKUP(Table1[[#This Row],[Nom]],'Test 1'!B:B,'Test 1'!D:D,"",0,1))</f>
        <v/>
      </c>
      <c r="F58" s="44" t="str">
        <f>IF(Table1[[#This Row],[Nom]]="","",_xlfn.XLOOKUP(Table1[[#This Row],[Nom]],'Test 1'!B:B,'Test 1'!E:E,"",0,1))</f>
        <v/>
      </c>
    </row>
    <row r="59" spans="1:6">
      <c r="A59" s="4">
        <v>321</v>
      </c>
      <c r="B59" s="4" t="str">
        <f>_xlfn.XLOOKUP(Table1[[#This Row],[N° LIT]],Registre!A:A,Registre!B:B,"",0)</f>
        <v>Hftpmhbnn Lrjcaoxgdk</v>
      </c>
      <c r="C59" s="6" t="str">
        <f>_xlfn.XLOOKUP(Table1[[#This Row],[N° LIT]],Registre!A:A,Registre!C:C,"",0)</f>
        <v>65/14/0196</v>
      </c>
      <c r="D59" s="4" t="str">
        <f>_xlfn.XLOOKUP(Table1[[#This Row],[N° LIT]],Registre!A:A,Registre!E:E,"",0)</f>
        <v>DRV</v>
      </c>
      <c r="E59" s="4" t="str">
        <f>IF(Table1[[#This Row],[Nom]]="","",_xlfn.XLOOKUP(Table1[[#This Row],[Nom]],'Test 1'!B:B,'Test 1'!D:D,"",0,1))</f>
        <v>27/28</v>
      </c>
      <c r="F59" s="44">
        <f>IF(Table1[[#This Row],[Nom]]="","",_xlfn.XLOOKUP(Table1[[#This Row],[Nom]],'Test 1'!B:B,'Test 1'!E:E,"",0,1))</f>
        <v>45568</v>
      </c>
    </row>
    <row r="60" spans="1:6" s="8" customFormat="1">
      <c r="A60" s="4">
        <v>324</v>
      </c>
      <c r="B60" s="4" t="str">
        <f>_xlfn.XLOOKUP(Table1[[#This Row],[N° LIT]],Registre!A:A,Registre!B:B,"",0)</f>
        <v>Rflicxfmthxjzcbu Hfdfcnve</v>
      </c>
      <c r="C60" s="6" t="str">
        <f>_xlfn.XLOOKUP(Table1[[#This Row],[N° LIT]],Registre!A:A,Registre!C:C,"",0)</f>
        <v>54/77/7842</v>
      </c>
      <c r="D60" s="4" t="str">
        <f>_xlfn.XLOOKUP(Table1[[#This Row],[N° LIT]],Registre!A:A,Registre!E:E,"",0)</f>
        <v>BLC</v>
      </c>
      <c r="E60" s="4" t="str">
        <f>IF(Table1[[#This Row],[Nom]]="","",_xlfn.XLOOKUP(Table1[[#This Row],[Nom]],'Test 1'!B:B,'Test 1'!D:D,"",0,1))</f>
        <v>02/28</v>
      </c>
      <c r="F60" s="44">
        <f>IF(Table1[[#This Row],[Nom]]="","",_xlfn.XLOOKUP(Table1[[#This Row],[Nom]],'Test 1'!B:B,'Test 1'!E:E,"",0,1))</f>
        <v>45314</v>
      </c>
    </row>
    <row r="61" spans="1:6">
      <c r="A61" s="4">
        <v>325</v>
      </c>
      <c r="B61" s="4" t="str">
        <f>_xlfn.XLOOKUP(Table1[[#This Row],[N° LIT]],Registre!A:A,Registre!B:B,"",0)</f>
        <v/>
      </c>
      <c r="C61" s="6" t="str">
        <f>_xlfn.XLOOKUP(Table1[[#This Row],[N° LIT]],Registre!A:A,Registre!C:C,"",0)</f>
        <v/>
      </c>
      <c r="D61" s="4" t="str">
        <f>_xlfn.XLOOKUP(Table1[[#This Row],[N° LIT]],Registre!A:A,Registre!E:E,"",0)</f>
        <v/>
      </c>
      <c r="E61" s="4" t="str">
        <f>IF(Table1[[#This Row],[Nom]]="","",_xlfn.XLOOKUP(Table1[[#This Row],[Nom]],'Test 1'!B:B,'Test 1'!D:D,"",0,1))</f>
        <v/>
      </c>
      <c r="F61" s="44" t="str">
        <f>IF(Table1[[#This Row],[Nom]]="","",_xlfn.XLOOKUP(Table1[[#This Row],[Nom]],'Test 1'!B:B,'Test 1'!E:E,"",0,1))</f>
        <v/>
      </c>
    </row>
    <row r="62" spans="1:6">
      <c r="A62" s="8">
        <v>328</v>
      </c>
      <c r="B62" s="8" t="str">
        <f>_xlfn.XLOOKUP(Table1[[#This Row],[N° LIT]],Registre!A:A,Registre!B:B,"",0)</f>
        <v>Tfjujzjiqd Kkyjahbu</v>
      </c>
      <c r="C62" s="6" t="str">
        <f>_xlfn.XLOOKUP(Table1[[#This Row],[N° LIT]],Registre!A:A,Registre!C:C,"",0)</f>
        <v>40/27/4954</v>
      </c>
      <c r="D62" s="4" t="str">
        <f>_xlfn.XLOOKUP(Table1[[#This Row],[N° LIT]],Registre!A:A,Registre!E:E,"",0)</f>
        <v>JVA</v>
      </c>
      <c r="E62" s="4" t="str">
        <f>IF(Table1[[#This Row],[Nom]]="","",_xlfn.XLOOKUP(Table1[[#This Row],[Nom]],'Test 1'!B:B,'Test 1'!D:D,"",0,1))</f>
        <v>15/28</v>
      </c>
      <c r="F62" s="44">
        <f>IF(Table1[[#This Row],[Nom]]="","",_xlfn.XLOOKUP(Table1[[#This Row],[Nom]],'Test 1'!B:B,'Test 1'!E:E,"",0,1))</f>
        <v>45314</v>
      </c>
    </row>
    <row r="63" spans="1:6">
      <c r="A63" s="4">
        <v>329</v>
      </c>
      <c r="B63" s="4" t="str">
        <f>_xlfn.XLOOKUP(Table1[[#This Row],[N° LIT]],Registre!A:A,Registre!B:B,"",0)</f>
        <v>Hfrypcafibq Jvfsqtsv</v>
      </c>
      <c r="C63" s="6" t="str">
        <f>_xlfn.XLOOKUP(Table1[[#This Row],[N° LIT]],Registre!A:A,Registre!C:C,"",0)</f>
        <v>83/51/9445</v>
      </c>
      <c r="D63" s="4" t="str">
        <f>_xlfn.XLOOKUP(Table1[[#This Row],[N° LIT]],Registre!A:A,Registre!E:E,"",0)</f>
        <v>XOI</v>
      </c>
      <c r="E63" s="4" t="str">
        <f>IF(Table1[[#This Row],[Nom]]="","",_xlfn.XLOOKUP(Table1[[#This Row],[Nom]],'Test 1'!B:B,'Test 1'!D:D,"",0,1))</f>
        <v>17/28</v>
      </c>
      <c r="F63" s="44">
        <f>IF(Table1[[#This Row],[Nom]]="","",_xlfn.XLOOKUP(Table1[[#This Row],[Nom]],'Test 1'!B:B,'Test 1'!E:E,"",0,1))</f>
        <v>45314</v>
      </c>
    </row>
    <row r="64" spans="1:6">
      <c r="A64" s="4">
        <v>401</v>
      </c>
      <c r="B64" s="4" t="str">
        <f>_xlfn.XLOOKUP(Table1[[#This Row],[N° LIT]],Registre!A:A,Registre!B:B,"",0)</f>
        <v>Wyoxc Nfexxn</v>
      </c>
      <c r="C64" s="6">
        <f>_xlfn.XLOOKUP(Table1[[#This Row],[N° LIT]],Registre!A:A,Registre!C:C,"",0)</f>
        <v>2474299</v>
      </c>
      <c r="D64" s="4" t="str">
        <f>_xlfn.XLOOKUP(Table1[[#This Row],[N° LIT]],Registre!A:A,Registre!E:E,"",0)</f>
        <v>VI</v>
      </c>
      <c r="E64" s="4" t="str">
        <f>IF(Table1[[#This Row],[Nom]]="","",_xlfn.XLOOKUP(Table1[[#This Row],[Nom]],'Test 1'!B:B,'Test 1'!D:D,"",0,1))</f>
        <v>27/28</v>
      </c>
      <c r="F64" s="44">
        <f>IF(Table1[[#This Row],[Nom]]="","",_xlfn.XLOOKUP(Table1[[#This Row],[Nom]],'Test 1'!B:B,'Test 1'!E:E,"",0,1))</f>
        <v>45625</v>
      </c>
    </row>
    <row r="65" spans="1:6">
      <c r="A65" s="4">
        <v>402</v>
      </c>
      <c r="B65" s="4" t="str">
        <f>_xlfn.XLOOKUP(Table1[[#This Row],[N° LIT]],Registre!A:A,Registre!B:B,"",0)</f>
        <v>Sdfuivm Ajvpz</v>
      </c>
      <c r="C65" s="6" t="str">
        <f>_xlfn.XLOOKUP(Table1[[#This Row],[N° LIT]],Registre!A:A,Registre!C:C,"",0)</f>
        <v>64/45/8932</v>
      </c>
      <c r="D65" s="4" t="str">
        <f>_xlfn.XLOOKUP(Table1[[#This Row],[N° LIT]],Registre!A:A,Registre!E:E,"",0)</f>
        <v>AG</v>
      </c>
      <c r="E65" s="4" t="str">
        <f>IF(Table1[[#This Row],[Nom]]="","",_xlfn.XLOOKUP(Table1[[#This Row],[Nom]],'Test 1'!B:B,'Test 1'!D:D,"",0,1))</f>
        <v>27/28</v>
      </c>
      <c r="F65" s="44">
        <f>IF(Table1[[#This Row],[Nom]]="","",_xlfn.XLOOKUP(Table1[[#This Row],[Nom]],'Test 1'!B:B,'Test 1'!E:E,"",0,1))</f>
        <v>45303</v>
      </c>
    </row>
    <row r="66" spans="1:6">
      <c r="A66" s="4">
        <v>403</v>
      </c>
      <c r="B66" s="4" t="str">
        <f>_xlfn.XLOOKUP(Table1[[#This Row],[N° LIT]],Registre!A:A,Registre!B:B,"",0)</f>
        <v>Zesmrnef Spcwudx</v>
      </c>
      <c r="C66" s="6" t="str">
        <f>_xlfn.XLOOKUP(Table1[[#This Row],[N° LIT]],Registre!A:A,Registre!C:C,"",0)</f>
        <v>37/86/0220</v>
      </c>
      <c r="D66" s="4" t="str">
        <f>_xlfn.XLOOKUP(Table1[[#This Row],[N° LIT]],Registre!A:A,Registre!E:E,"",0)</f>
        <v>AFT</v>
      </c>
      <c r="E66" s="4" t="str">
        <f>IF(Table1[[#This Row],[Nom]]="","",_xlfn.XLOOKUP(Table1[[#This Row],[Nom]],'Test 1'!B:B,'Test 1'!D:D,"",0,1))</f>
        <v>27/28</v>
      </c>
      <c r="F66" s="44">
        <f>IF(Table1[[#This Row],[Nom]]="","",_xlfn.XLOOKUP(Table1[[#This Row],[Nom]],'Test 1'!B:B,'Test 1'!E:E,"",0,1))</f>
        <v>45372</v>
      </c>
    </row>
    <row r="67" spans="1:6">
      <c r="A67" s="4">
        <v>404</v>
      </c>
      <c r="B67" s="4" t="str">
        <f>_xlfn.XLOOKUP(Table1[[#This Row],[N° LIT]],Registre!A:A,Registre!B:B,"",0)</f>
        <v>Vyadn Vbrp-Telxa</v>
      </c>
      <c r="C67" s="6" t="str">
        <f>_xlfn.XLOOKUP(Table1[[#This Row],[N° LIT]],Registre!A:A,Registre!C:C,"",0)</f>
        <v>41/55/4652</v>
      </c>
      <c r="D67" s="4" t="str">
        <f>_xlfn.XLOOKUP(Table1[[#This Row],[N° LIT]],Registre!A:A,Registre!E:E,"",0)</f>
        <v>QHY</v>
      </c>
      <c r="E67" s="4" t="str">
        <f>IF(Table1[[#This Row],[Nom]]="","",_xlfn.XLOOKUP(Table1[[#This Row],[Nom]],'Test 1'!B:B,'Test 1'!D:D,"",0,1))</f>
        <v>10/28</v>
      </c>
      <c r="F67" s="44">
        <f>IF(Table1[[#This Row],[Nom]]="","",_xlfn.XLOOKUP(Table1[[#This Row],[Nom]],'Test 1'!B:B,'Test 1'!E:E,"",0,1))</f>
        <v>45533</v>
      </c>
    </row>
    <row r="68" spans="1:6">
      <c r="A68" s="4">
        <v>405</v>
      </c>
      <c r="B68" s="4" t="str">
        <f>_xlfn.XLOOKUP(Table1[[#This Row],[N° LIT]],Registre!A:A,Registre!B:B,"",0)</f>
        <v>Eq Xbvhvopk Lxlnx</v>
      </c>
      <c r="C68" s="6" t="str">
        <f>_xlfn.XLOOKUP(Table1[[#This Row],[N° LIT]],Registre!A:A,Registre!C:C,"",0)</f>
        <v>13/43/5850</v>
      </c>
      <c r="D68" s="4" t="str">
        <f>_xlfn.XLOOKUP(Table1[[#This Row],[N° LIT]],Registre!A:A,Registre!E:E,"",0)</f>
        <v>LGI</v>
      </c>
      <c r="E68" s="4" t="str">
        <f>IF(Table1[[#This Row],[Nom]]="","",_xlfn.XLOOKUP(Table1[[#This Row],[Nom]],'Test 1'!B:B,'Test 1'!D:D,"",0,1))</f>
        <v>11/28</v>
      </c>
      <c r="F68" s="44">
        <f>IF(Table1[[#This Row],[Nom]]="","",_xlfn.XLOOKUP(Table1[[#This Row],[Nom]],'Test 1'!B:B,'Test 1'!E:E,"",0,1))</f>
        <v>45660</v>
      </c>
    </row>
    <row r="69" spans="1:6">
      <c r="A69" s="4">
        <v>406</v>
      </c>
      <c r="B69" s="4" t="str">
        <f>_xlfn.XLOOKUP(Table1[[#This Row],[N° LIT]],Registre!A:A,Registre!B:B,"",0)</f>
        <v>Lsumvmmq-Vaf Ldytd Uskyib</v>
      </c>
      <c r="C69" s="6" t="str">
        <f>_xlfn.XLOOKUP(Table1[[#This Row],[N° LIT]],Registre!A:A,Registre!C:C,"",0)</f>
        <v>23/28/8663</v>
      </c>
      <c r="D69" s="4" t="str">
        <f>_xlfn.XLOOKUP(Table1[[#This Row],[N° LIT]],Registre!A:A,Registre!E:E,"",0)</f>
        <v>TMS</v>
      </c>
      <c r="E69" s="4" t="str">
        <f>IF(Table1[[#This Row],[Nom]]="","",_xlfn.XLOOKUP(Table1[[#This Row],[Nom]],'Test 1'!B:B,'Test 1'!D:D,"",0,1))</f>
        <v>28/28</v>
      </c>
      <c r="F69" s="44">
        <f>IF(Table1[[#This Row],[Nom]]="","",_xlfn.XLOOKUP(Table1[[#This Row],[Nom]],'Test 1'!B:B,'Test 1'!E:E,"",0,1))</f>
        <v>45419</v>
      </c>
    </row>
    <row r="70" spans="1:6" s="8" customFormat="1">
      <c r="A70" s="4">
        <v>408</v>
      </c>
      <c r="B70" s="4" t="str">
        <f>_xlfn.XLOOKUP(Table1[[#This Row],[N° LIT]],Registre!A:A,Registre!B:B,"",0)</f>
        <v>Xtxofnyp Ghniwgl</v>
      </c>
      <c r="C70" s="6" t="str">
        <f>_xlfn.XLOOKUP(Table1[[#This Row],[N° LIT]],Registre!A:A,Registre!C:C,"",0)</f>
        <v>94/05/7080</v>
      </c>
      <c r="D70" s="4" t="str">
        <f>_xlfn.XLOOKUP(Table1[[#This Row],[N° LIT]],Registre!A:A,Registre!E:E,"",0)</f>
        <v>ZGU</v>
      </c>
      <c r="E70" s="4" t="str">
        <f>IF(Table1[[#This Row],[Nom]]="","",_xlfn.XLOOKUP(Table1[[#This Row],[Nom]],'Test 1'!B:B,'Test 1'!D:D,"",0,1))</f>
        <v>11/28</v>
      </c>
      <c r="F70" s="44">
        <f>IF(Table1[[#This Row],[Nom]]="","",_xlfn.XLOOKUP(Table1[[#This Row],[Nom]],'Test 1'!B:B,'Test 1'!E:E,"",0,1))</f>
        <v>45314</v>
      </c>
    </row>
    <row r="71" spans="1:6">
      <c r="A71" s="4">
        <v>409</v>
      </c>
      <c r="B71" s="4" t="str">
        <f>_xlfn.XLOOKUP(Table1[[#This Row],[N° LIT]],Registre!A:A,Registre!B:B,"",0)</f>
        <v>Grmodgjdxjmwnz Fbiumc</v>
      </c>
      <c r="C71" s="6" t="str">
        <f>_xlfn.XLOOKUP(Table1[[#This Row],[N° LIT]],Registre!A:A,Registre!C:C,"",0)</f>
        <v>83/65/8245</v>
      </c>
      <c r="D71" s="4" t="str">
        <f>_xlfn.XLOOKUP(Table1[[#This Row],[N° LIT]],Registre!A:A,Registre!E:E,"",0)</f>
        <v>NOW</v>
      </c>
      <c r="E71" s="4" t="str">
        <f>IF(Table1[[#This Row],[Nom]]="","",_xlfn.XLOOKUP(Table1[[#This Row],[Nom]],'Test 1'!B:B,'Test 1'!D:D,"",0,1))</f>
        <v>22/28</v>
      </c>
      <c r="F71" s="44">
        <f>IF(Table1[[#This Row],[Nom]]="","",_xlfn.XLOOKUP(Table1[[#This Row],[Nom]],'Test 1'!B:B,'Test 1'!E:E,"",0,1))</f>
        <v>45314</v>
      </c>
    </row>
    <row r="72" spans="1:6">
      <c r="A72" s="8">
        <v>410</v>
      </c>
      <c r="B72" s="4" t="str">
        <f>_xlfn.XLOOKUP(Table1[[#This Row],[N° LIT]],Registre!A:A,Registre!B:B,"",0)</f>
        <v>Fqbqgf Gfhhpmx</v>
      </c>
      <c r="C72" s="6" t="str">
        <f>_xlfn.XLOOKUP(Table1[[#This Row],[N° LIT]],Registre!A:A,Registre!C:C,"",0)</f>
        <v>98/30/8317</v>
      </c>
      <c r="D72" s="4" t="str">
        <f>_xlfn.XLOOKUP(Table1[[#This Row],[N° LIT]],Registre!A:A,Registre!E:E,"",0)</f>
        <v>AXL</v>
      </c>
      <c r="E72" s="4" t="str">
        <f>IF(Table1[[#This Row],[Nom]]="","",_xlfn.XLOOKUP(Table1[[#This Row],[Nom]],'Test 1'!B:B,'Test 1'!D:D,"",0,1))</f>
        <v>27/28</v>
      </c>
      <c r="F72" s="44">
        <f>IF(Table1[[#This Row],[Nom]]="","",_xlfn.XLOOKUP(Table1[[#This Row],[Nom]],'Test 1'!B:B,'Test 1'!E:E,"",0,1))</f>
        <v>45484</v>
      </c>
    </row>
    <row r="73" spans="1:6">
      <c r="A73" s="4">
        <v>411</v>
      </c>
      <c r="B73" s="8" t="str">
        <f>_xlfn.XLOOKUP(Table1[[#This Row],[N° LIT]],Registre!A:A,Registre!B:B,"",0)</f>
        <v/>
      </c>
      <c r="C73" s="6" t="str">
        <f>_xlfn.XLOOKUP(Table1[[#This Row],[N° LIT]],Registre!A:A,Registre!C:C,"",0)</f>
        <v/>
      </c>
      <c r="D73" s="4" t="str">
        <f>_xlfn.XLOOKUP(Table1[[#This Row],[N° LIT]],Registre!A:A,Registre!E:E,"",0)</f>
        <v/>
      </c>
      <c r="E73" s="4" t="str">
        <f>IF(Table1[[#This Row],[Nom]]="","",_xlfn.XLOOKUP(Table1[[#This Row],[Nom]],'Test 1'!B:B,'Test 1'!D:D,"",0,1))</f>
        <v/>
      </c>
      <c r="F73" s="44" t="str">
        <f>IF(Table1[[#This Row],[Nom]]="","",_xlfn.XLOOKUP(Table1[[#This Row],[Nom]],'Test 1'!B:B,'Test 1'!E:E,"",0,1))</f>
        <v/>
      </c>
    </row>
    <row r="74" spans="1:6">
      <c r="A74" s="4">
        <v>412</v>
      </c>
      <c r="B74" s="4" t="str">
        <f>_xlfn.XLOOKUP(Table1[[#This Row],[N° LIT]],Registre!A:A,Registre!B:B,"",0)</f>
        <v>Icmgwz Leuuy</v>
      </c>
      <c r="C74" s="6" t="str">
        <f>_xlfn.XLOOKUP(Table1[[#This Row],[N° LIT]],Registre!A:A,Registre!C:C,"",0)</f>
        <v>65/64/9440</v>
      </c>
      <c r="D74" s="4" t="str">
        <f>_xlfn.XLOOKUP(Table1[[#This Row],[N° LIT]],Registre!A:A,Registre!E:E,"",0)</f>
        <v>GNK</v>
      </c>
      <c r="E74" s="4" t="str">
        <f>IF(Table1[[#This Row],[Nom]]="","",_xlfn.XLOOKUP(Table1[[#This Row],[Nom]],'Test 1'!B:B,'Test 1'!D:D,"",0,1))</f>
        <v>27/28</v>
      </c>
      <c r="F74" s="44">
        <f>IF(Table1[[#This Row],[Nom]]="","",_xlfn.XLOOKUP(Table1[[#This Row],[Nom]],'Test 1'!B:B,'Test 1'!E:E,"",0,1))</f>
        <v>45574</v>
      </c>
    </row>
    <row r="75" spans="1:6" s="10" customFormat="1">
      <c r="A75" s="4">
        <v>413</v>
      </c>
      <c r="B75" s="4" t="str">
        <f>_xlfn.XLOOKUP(Table1[[#This Row],[N° LIT]],Registre!A:A,Registre!B:B,"",0)</f>
        <v>Zuhfihcc Byaxbr Tbhjexsa Pt-Hepgyt</v>
      </c>
      <c r="C75" s="6" t="str">
        <f>_xlfn.XLOOKUP(Table1[[#This Row],[N° LIT]],Registre!A:A,Registre!C:C,"",0)</f>
        <v>41/77/8147</v>
      </c>
      <c r="D75" s="4" t="str">
        <f>_xlfn.XLOOKUP(Table1[[#This Row],[N° LIT]],Registre!A:A,Registre!E:E,"",0)</f>
        <v>LFT</v>
      </c>
      <c r="E75" s="4" t="str">
        <f>IF(Table1[[#This Row],[Nom]]="","",_xlfn.XLOOKUP(Table1[[#This Row],[Nom]],'Test 1'!B:B,'Test 1'!D:D,"",0,1))</f>
        <v>23/28</v>
      </c>
      <c r="F75" s="44">
        <f>IF(Table1[[#This Row],[Nom]]="","",_xlfn.XLOOKUP(Table1[[#This Row],[Nom]],'Test 1'!B:B,'Test 1'!E:E,"",0,1))</f>
        <v>45588</v>
      </c>
    </row>
    <row r="76" spans="1:6">
      <c r="A76" s="4">
        <v>414</v>
      </c>
      <c r="B76" s="8" t="str">
        <f>_xlfn.XLOOKUP(Table1[[#This Row],[N° LIT]],Registre!A:A,Registre!B:B,"",0)</f>
        <v>Voyf Hovoin</v>
      </c>
      <c r="C76" s="6" t="str">
        <f>_xlfn.XLOOKUP(Table1[[#This Row],[N° LIT]],Registre!A:A,Registre!C:C,"",0)</f>
        <v>99/30/2355</v>
      </c>
      <c r="D76" s="4" t="str">
        <f>_xlfn.XLOOKUP(Table1[[#This Row],[N° LIT]],Registre!A:A,Registre!E:E,"",0)</f>
        <v>UWG</v>
      </c>
      <c r="E76" s="4" t="str">
        <f>IF(Table1[[#This Row],[Nom]]="","",_xlfn.XLOOKUP(Table1[[#This Row],[Nom]],'Test 1'!B:B,'Test 1'!D:D,"",0,1))</f>
        <v>13/28</v>
      </c>
      <c r="F76" s="44">
        <f>IF(Table1[[#This Row],[Nom]]="","",_xlfn.XLOOKUP(Table1[[#This Row],[Nom]],'Test 1'!B:B,'Test 1'!E:E,"",0,1))</f>
        <v>45562</v>
      </c>
    </row>
    <row r="77" spans="1:6">
      <c r="A77" s="4">
        <v>416</v>
      </c>
      <c r="B77" s="4" t="str">
        <f>_xlfn.XLOOKUP(Table1[[#This Row],[N° LIT]],Registre!A:A,Registre!B:B,"",0)</f>
        <v>Zxilo Nwfdrd</v>
      </c>
      <c r="C77" s="6" t="str">
        <f>_xlfn.XLOOKUP(Table1[[#This Row],[N° LIT]],Registre!A:A,Registre!C:C,"",0)</f>
        <v>69/98/9020</v>
      </c>
      <c r="D77" s="4" t="str">
        <f>_xlfn.XLOOKUP(Table1[[#This Row],[N° LIT]],Registre!A:A,Registre!E:E,"",0)</f>
        <v>VTJ</v>
      </c>
      <c r="E77" s="4" t="str">
        <f>IF(Table1[[#This Row],[Nom]]="","",_xlfn.XLOOKUP(Table1[[#This Row],[Nom]],'Test 1'!B:B,'Test 1'!D:D,"",0,1))</f>
        <v>14/28</v>
      </c>
      <c r="F77" s="44">
        <f>IF(Table1[[#This Row],[Nom]]="","",_xlfn.XLOOKUP(Table1[[#This Row],[Nom]],'Test 1'!B:B,'Test 1'!E:E,"",0,1))</f>
        <v>45656</v>
      </c>
    </row>
    <row r="78" spans="1:6">
      <c r="A78" s="4">
        <v>417</v>
      </c>
      <c r="B78" s="4" t="str">
        <f>_xlfn.XLOOKUP(Table1[[#This Row],[N° LIT]],Registre!A:A,Registre!B:B,"",0)</f>
        <v>Jzvxvmm Yqgxturc</v>
      </c>
      <c r="C78" s="6" t="str">
        <f>_xlfn.XLOOKUP(Table1[[#This Row],[N° LIT]],Registre!A:A,Registre!C:C,"",0)</f>
        <v>38/95/9795</v>
      </c>
      <c r="D78" s="4" t="str">
        <f>_xlfn.XLOOKUP(Table1[[#This Row],[N° LIT]],Registre!A:A,Registre!E:E,"",0)</f>
        <v>ZAD</v>
      </c>
      <c r="E78" s="4" t="str">
        <f>IF(Table1[[#This Row],[Nom]]="","",_xlfn.XLOOKUP(Table1[[#This Row],[Nom]],'Test 1'!B:B,'Test 1'!D:D,"",0,1))</f>
        <v>0/28</v>
      </c>
      <c r="F78" s="44">
        <f>IF(Table1[[#This Row],[Nom]]="","",_xlfn.XLOOKUP(Table1[[#This Row],[Nom]],'Test 1'!B:B,'Test 1'!E:E,"",0,1))</f>
        <v>45674</v>
      </c>
    </row>
    <row r="79" spans="1:6">
      <c r="A79" s="4">
        <v>420</v>
      </c>
      <c r="B79" s="4" t="str">
        <f>_xlfn.XLOOKUP(Table1[[#This Row],[N° LIT]],Registre!A:A,Registre!B:B,"",0)</f>
        <v>Efiga Dxnv Huqxz</v>
      </c>
      <c r="C79" s="6" t="str">
        <f>_xlfn.XLOOKUP(Table1[[#This Row],[N° LIT]],Registre!A:A,Registre!C:C,"",0)</f>
        <v>55/48/1213</v>
      </c>
      <c r="D79" s="4" t="str">
        <f>_xlfn.XLOOKUP(Table1[[#This Row],[N° LIT]],Registre!A:A,Registre!E:E,"",0)</f>
        <v>LM</v>
      </c>
      <c r="E79" s="4" t="str">
        <f>IF(Table1[[#This Row],[Nom]]="","",_xlfn.XLOOKUP(Table1[[#This Row],[Nom]],'Test 1'!B:B,'Test 1'!D:D,"",0,1))</f>
        <v>12/28</v>
      </c>
      <c r="F79" s="44">
        <f>IF(Table1[[#This Row],[Nom]]="","",_xlfn.XLOOKUP(Table1[[#This Row],[Nom]],'Test 1'!B:B,'Test 1'!E:E,"",0,1))</f>
        <v>45469</v>
      </c>
    </row>
    <row r="80" spans="1:6">
      <c r="A80" s="4">
        <v>421</v>
      </c>
      <c r="B80" s="4" t="str">
        <f>_xlfn.XLOOKUP(Table1[[#This Row],[N° LIT]],Registre!A:A,Registre!B:B,"",0)</f>
        <v>Ycs Kjyuq Ufkjda</v>
      </c>
      <c r="C80" s="6" t="str">
        <f>_xlfn.XLOOKUP(Table1[[#This Row],[N° LIT]],Registre!A:A,Registre!C:C,"",0)</f>
        <v>65/43/5500</v>
      </c>
      <c r="D80" s="4" t="str">
        <f>_xlfn.XLOOKUP(Table1[[#This Row],[N° LIT]],Registre!A:A,Registre!E:E,"",0)</f>
        <v>AL</v>
      </c>
      <c r="E80" s="4" t="str">
        <f>IF(Table1[[#This Row],[Nom]]="","",_xlfn.XLOOKUP(Table1[[#This Row],[Nom]],'Test 1'!B:B,'Test 1'!D:D,"",0,1))</f>
        <v>23/28</v>
      </c>
      <c r="F80" s="44">
        <f>IF(Table1[[#This Row],[Nom]]="","",_xlfn.XLOOKUP(Table1[[#This Row],[Nom]],'Test 1'!B:B,'Test 1'!E:E,"",0,1))</f>
        <v>45562</v>
      </c>
    </row>
    <row r="81" spans="1:6">
      <c r="A81" s="4">
        <v>424</v>
      </c>
      <c r="B81" s="4" t="str">
        <f>_xlfn.XLOOKUP(Table1[[#This Row],[N° LIT]],Registre!A:A,Registre!B:B,"",0)</f>
        <v>Ywkdbv Isnzqmym</v>
      </c>
      <c r="C81" s="6" t="str">
        <f>_xlfn.XLOOKUP(Table1[[#This Row],[N° LIT]],Registre!A:A,Registre!C:C,"",0)</f>
        <v>38/52/1510</v>
      </c>
      <c r="D81" s="4" t="str">
        <f>_xlfn.XLOOKUP(Table1[[#This Row],[N° LIT]],Registre!A:A,Registre!E:E,"",0)</f>
        <v>BKR</v>
      </c>
      <c r="E81" s="4" t="str">
        <f>IF(Table1[[#This Row],[Nom]]="","",_xlfn.XLOOKUP(Table1[[#This Row],[Nom]],'Test 1'!B:B,'Test 1'!D:D,"",0,1))</f>
        <v>5/28</v>
      </c>
      <c r="F81" s="44">
        <f>IF(Table1[[#This Row],[Nom]]="","",_xlfn.XLOOKUP(Table1[[#This Row],[Nom]],'Test 1'!B:B,'Test 1'!E:E,"",0,1))</f>
        <v>45562</v>
      </c>
    </row>
    <row r="82" spans="1:6">
      <c r="A82" s="4">
        <v>425</v>
      </c>
      <c r="B82" s="4" t="str">
        <f>_xlfn.XLOOKUP(Table1[[#This Row],[N° LIT]],Registre!A:A,Registre!B:B,"",0)</f>
        <v>Xvtrphx Wrotbx</v>
      </c>
      <c r="C82" s="6" t="str">
        <f>_xlfn.XLOOKUP(Table1[[#This Row],[N° LIT]],Registre!A:A,Registre!C:C,"",0)</f>
        <v>44/23/2368</v>
      </c>
      <c r="D82" s="4" t="str">
        <f>_xlfn.XLOOKUP(Table1[[#This Row],[N° LIT]],Registre!A:A,Registre!E:E,"",0)</f>
        <v>EW</v>
      </c>
      <c r="E82" s="4" t="str">
        <f>IF(Table1[[#This Row],[Nom]]="","",_xlfn.XLOOKUP(Table1[[#This Row],[Nom]],'Test 1'!B:B,'Test 1'!D:D,"",0,1))</f>
        <v>1/28</v>
      </c>
      <c r="F82" s="44">
        <f>IF(Table1[[#This Row],[Nom]]="","",_xlfn.XLOOKUP(Table1[[#This Row],[Nom]],'Test 1'!B:B,'Test 1'!E:E,"",0,1))</f>
        <v>45547</v>
      </c>
    </row>
    <row r="83" spans="1:6">
      <c r="A83" s="4">
        <v>428</v>
      </c>
      <c r="B83" s="4" t="str">
        <f>_xlfn.XLOOKUP(Table1[[#This Row],[N° LIT]],Registre!A:A,Registre!B:B,"",0)</f>
        <v>Aygvbb Fmrqi</v>
      </c>
      <c r="C83" s="6" t="str">
        <f>_xlfn.XLOOKUP(Table1[[#This Row],[N° LIT]],Registre!A:A,Registre!C:C,"",0)</f>
        <v>31/11/4051</v>
      </c>
      <c r="D83" s="4" t="str">
        <f>_xlfn.XLOOKUP(Table1[[#This Row],[N° LIT]],Registre!A:A,Registre!E:E,"",0)</f>
        <v>ZQM</v>
      </c>
      <c r="E83" s="4" t="str">
        <f>IF(Table1[[#This Row],[Nom]]="","",_xlfn.XLOOKUP(Table1[[#This Row],[Nom]],'Test 1'!B:B,'Test 1'!D:D,"",0,1))</f>
        <v>1/28</v>
      </c>
      <c r="F83" s="44">
        <f>IF(Table1[[#This Row],[Nom]]="","",_xlfn.XLOOKUP(Table1[[#This Row],[Nom]],'Test 1'!B:B,'Test 1'!E:E,"",0,1))</f>
        <v>45666</v>
      </c>
    </row>
    <row r="84" spans="1:6">
      <c r="A84" s="4">
        <v>429</v>
      </c>
      <c r="B84" s="4" t="str">
        <f>_xlfn.XLOOKUP(Table1[[#This Row],[N° LIT]],Registre!A:A,Registre!B:B,"",0)</f>
        <v>Zrshjoz Kxufwguvwp</v>
      </c>
      <c r="C84" s="6" t="str">
        <f>_xlfn.XLOOKUP(Table1[[#This Row],[N° LIT]],Registre!A:A,Registre!C:C,"",0)</f>
        <v>75/11/8529</v>
      </c>
      <c r="D84" s="4" t="str">
        <f>_xlfn.XLOOKUP(Table1[[#This Row],[N° LIT]],Registre!A:A,Registre!E:E,"",0)</f>
        <v>BU</v>
      </c>
      <c r="E84" s="4" t="str">
        <f>IF(Table1[[#This Row],[Nom]]="","",_xlfn.XLOOKUP(Table1[[#This Row],[Nom]],'Test 1'!B:B,'Test 1'!D:D,"",0,1))</f>
        <v>22/28</v>
      </c>
      <c r="F84" s="44">
        <f>IF(Table1[[#This Row],[Nom]]="","",_xlfn.XLOOKUP(Table1[[#This Row],[Nom]],'Test 1'!B:B,'Test 1'!E:E,"",0,1))</f>
        <v>45583</v>
      </c>
    </row>
    <row r="85" spans="1:6">
      <c r="A85" s="4">
        <v>502</v>
      </c>
      <c r="B85" s="4" t="str">
        <f>_xlfn.XLOOKUP(Table1[[#This Row],[N° LIT]],Registre!A:A,Registre!B:B,"",0)</f>
        <v>Jyv Lrpmxp Qrasnlrtq</v>
      </c>
      <c r="C85" s="6" t="str">
        <f>_xlfn.XLOOKUP(Table1[[#This Row],[N° LIT]],Registre!A:A,Registre!C:C,"",0)</f>
        <v>34/87/6165</v>
      </c>
      <c r="D85" s="4" t="str">
        <f>_xlfn.XLOOKUP(Table1[[#This Row],[N° LIT]],Registre!A:A,Registre!E:E,"",0)</f>
        <v>SH</v>
      </c>
      <c r="E85" s="4" t="str">
        <f>IF(Table1[[#This Row],[Nom]]="","",_xlfn.XLOOKUP(Table1[[#This Row],[Nom]],'Test 1'!B:B,'Test 1'!D:D,"",0,1))</f>
        <v>14/28</v>
      </c>
      <c r="F85" s="44">
        <f>IF(Table1[[#This Row],[Nom]]="","",_xlfn.XLOOKUP(Table1[[#This Row],[Nom]],'Test 1'!B:B,'Test 1'!E:E,"",0,1))</f>
        <v>45357</v>
      </c>
    </row>
    <row r="86" spans="1:6">
      <c r="A86" s="4">
        <v>503</v>
      </c>
      <c r="B86" s="4" t="str">
        <f>_xlfn.XLOOKUP(Table1[[#This Row],[N° LIT]],Registre!A:A,Registre!B:B,"",0)</f>
        <v>Upvmsxtwib Nkvnf</v>
      </c>
      <c r="C86" s="6" t="str">
        <f>_xlfn.XLOOKUP(Table1[[#This Row],[N° LIT]],Registre!A:A,Registre!C:C,"",0)</f>
        <v>36/32/7741</v>
      </c>
      <c r="D86" s="4" t="str">
        <f>_xlfn.XLOOKUP(Table1[[#This Row],[N° LIT]],Registre!A:A,Registre!E:E,"",0)</f>
        <v>SLZ</v>
      </c>
      <c r="E86" s="4" t="str">
        <f>IF(Table1[[#This Row],[Nom]]="","",_xlfn.XLOOKUP(Table1[[#This Row],[Nom]],'Test 1'!B:B,'Test 1'!D:D,"",0,1))</f>
        <v>16/28</v>
      </c>
      <c r="F86" s="44">
        <f>IF(Table1[[#This Row],[Nom]]="","",_xlfn.XLOOKUP(Table1[[#This Row],[Nom]],'Test 1'!B:B,'Test 1'!E:E,"",0,1))</f>
        <v>45558</v>
      </c>
    </row>
    <row r="87" spans="1:6">
      <c r="A87" s="4">
        <v>504</v>
      </c>
      <c r="B87" s="4" t="str">
        <f>_xlfn.XLOOKUP(Table1[[#This Row],[N° LIT]],Registre!A:A,Registre!B:B,"",0)</f>
        <v>Asumhbbp Yqknbnuih</v>
      </c>
      <c r="C87" s="6" t="str">
        <f>_xlfn.XLOOKUP(Table1[[#This Row],[N° LIT]],Registre!A:A,Registre!C:C,"",0)</f>
        <v>21/80/8885</v>
      </c>
      <c r="D87" s="4" t="str">
        <f>_xlfn.XLOOKUP(Table1[[#This Row],[N° LIT]],Registre!A:A,Registre!E:E,"",0)</f>
        <v>PYN</v>
      </c>
      <c r="E87" s="4" t="str">
        <f>IF(Table1[[#This Row],[Nom]]="","",_xlfn.XLOOKUP(Table1[[#This Row],[Nom]],'Test 1'!B:B,'Test 1'!D:D,"",0,1))</f>
        <v>12/28</v>
      </c>
      <c r="F87" s="44">
        <f>IF(Table1[[#This Row],[Nom]]="","",_xlfn.XLOOKUP(Table1[[#This Row],[Nom]],'Test 1'!B:B,'Test 1'!E:E,"",0,1))</f>
        <v>45674</v>
      </c>
    </row>
    <row r="88" spans="1:6">
      <c r="A88" s="4">
        <v>505</v>
      </c>
      <c r="B88" s="4" t="str">
        <f>_xlfn.XLOOKUP(Table1[[#This Row],[N° LIT]],Registre!A:A,Registre!B:B,"",0)</f>
        <v>Aagysvpn Cezrjc</v>
      </c>
      <c r="C88" s="6" t="str">
        <f>_xlfn.XLOOKUP(Table1[[#This Row],[N° LIT]],Registre!A:A,Registre!C:C,"",0)</f>
        <v>18/68/5524</v>
      </c>
      <c r="D88" s="4" t="str">
        <f>_xlfn.XLOOKUP(Table1[[#This Row],[N° LIT]],Registre!A:A,Registre!E:E,"",0)</f>
        <v>KUN</v>
      </c>
      <c r="E88" s="4" t="str">
        <f>IF(Table1[[#This Row],[Nom]]="","",_xlfn.XLOOKUP(Table1[[#This Row],[Nom]],'Test 1'!B:B,'Test 1'!D:D,"",0,1))</f>
        <v>0/28</v>
      </c>
      <c r="F88" s="44">
        <f>IF(Table1[[#This Row],[Nom]]="","",_xlfn.XLOOKUP(Table1[[#This Row],[Nom]],'Test 1'!B:B,'Test 1'!E:E,"",0,1))</f>
        <v>45551</v>
      </c>
    </row>
    <row r="89" spans="1:6">
      <c r="A89" s="4">
        <v>506</v>
      </c>
      <c r="B89" s="4" t="str">
        <f>_xlfn.XLOOKUP(Table1[[#This Row],[N° LIT]],Registre!A:A,Registre!B:B,"",0)</f>
        <v>Qqncyexi Vdxfi-Lhaspqy</v>
      </c>
      <c r="C89" s="6" t="str">
        <f>_xlfn.XLOOKUP(Table1[[#This Row],[N° LIT]],Registre!A:A,Registre!C:C,"",0)</f>
        <v>46/61/8881</v>
      </c>
      <c r="D89" s="4" t="str">
        <f>_xlfn.XLOOKUP(Table1[[#This Row],[N° LIT]],Registre!A:A,Registre!E:E,"",0)</f>
        <v>OLI</v>
      </c>
      <c r="E89" s="4" t="str">
        <f>IF(Table1[[#This Row],[Nom]]="","",_xlfn.XLOOKUP(Table1[[#This Row],[Nom]],'Test 1'!B:B,'Test 1'!D:D,"",0,1))</f>
        <v>23/28</v>
      </c>
      <c r="F89" s="44">
        <f>IF(Table1[[#This Row],[Nom]]="","",_xlfn.XLOOKUP(Table1[[#This Row],[Nom]],'Test 1'!B:B,'Test 1'!E:E,"",0,1))</f>
        <v>45511</v>
      </c>
    </row>
    <row r="90" spans="1:6">
      <c r="A90" s="4">
        <v>508</v>
      </c>
      <c r="B90" s="4" t="str">
        <f>_xlfn.XLOOKUP(Table1[[#This Row],[N° LIT]],Registre!A:A,Registre!B:B,"",0)</f>
        <v>Eokewazds Eqgjxrm</v>
      </c>
      <c r="C90" s="6" t="str">
        <f>_xlfn.XLOOKUP(Table1[[#This Row],[N° LIT]],Registre!A:A,Registre!C:C,"",0)</f>
        <v>44/26/1565</v>
      </c>
      <c r="D90" s="4" t="str">
        <f>_xlfn.XLOOKUP(Table1[[#This Row],[N° LIT]],Registre!A:A,Registre!E:E,"",0)</f>
        <v>FHL</v>
      </c>
      <c r="E90" s="4" t="str">
        <f>IF(Table1[[#This Row],[Nom]]="","",_xlfn.XLOOKUP(Table1[[#This Row],[Nom]],'Test 1'!B:B,'Test 1'!D:D,"",0,1))</f>
        <v>22/28</v>
      </c>
      <c r="F90" s="44">
        <f>IF(Table1[[#This Row],[Nom]]="","",_xlfn.XLOOKUP(Table1[[#This Row],[Nom]],'Test 1'!B:B,'Test 1'!E:E,"",0,1))</f>
        <v>45551</v>
      </c>
    </row>
    <row r="91" spans="1:6">
      <c r="A91" s="4">
        <v>509</v>
      </c>
      <c r="B91" s="4" t="str">
        <f>_xlfn.XLOOKUP(Table1[[#This Row],[N° LIT]],Registre!A:A,Registre!B:B,"",0)</f>
        <v>Ewy xn Qubwjz Ivutzowsde</v>
      </c>
      <c r="C91" s="6" t="str">
        <f>_xlfn.XLOOKUP(Table1[[#This Row],[N° LIT]],Registre!A:A,Registre!C:C,"",0)</f>
        <v>33/40/4808</v>
      </c>
      <c r="D91" s="4" t="str">
        <f>_xlfn.XLOOKUP(Table1[[#This Row],[N° LIT]],Registre!A:A,Registre!E:E,"",0)</f>
        <v>UFH</v>
      </c>
      <c r="E91" s="4" t="str">
        <f>IF(Table1[[#This Row],[Nom]]="","",_xlfn.XLOOKUP(Table1[[#This Row],[Nom]],'Test 1'!B:B,'Test 1'!D:D,"",0,1))</f>
        <v>23/28</v>
      </c>
      <c r="F91" s="44">
        <f>IF(Table1[[#This Row],[Nom]]="","",_xlfn.XLOOKUP(Table1[[#This Row],[Nom]],'Test 1'!B:B,'Test 1'!E:E,"",0,1))</f>
        <v>45596</v>
      </c>
    </row>
    <row r="92" spans="1:6">
      <c r="A92" s="4">
        <v>510</v>
      </c>
      <c r="B92" s="8" t="str">
        <f>_xlfn.XLOOKUP(Table1[[#This Row],[N° LIT]],Registre!A:A,Registre!B:B,"",0)</f>
        <v>Kblvpx Szjjuek</v>
      </c>
      <c r="C92" s="6" t="str">
        <f>_xlfn.XLOOKUP(Table1[[#This Row],[N° LIT]],Registre!A:A,Registre!C:C,"",0)</f>
        <v>40/46/6803</v>
      </c>
      <c r="D92" s="4" t="str">
        <f>_xlfn.XLOOKUP(Table1[[#This Row],[N° LIT]],Registre!A:A,Registre!E:E,"",0)</f>
        <v>XXI</v>
      </c>
      <c r="E92" s="4" t="str">
        <f>IF(Table1[[#This Row],[Nom]]="","",_xlfn.XLOOKUP(Table1[[#This Row],[Nom]],'Test 1'!B:B,'Test 1'!D:D,"",0,1))</f>
        <v>27/28</v>
      </c>
      <c r="F92" s="44">
        <f>IF(Table1[[#This Row],[Nom]]="","",_xlfn.XLOOKUP(Table1[[#This Row],[Nom]],'Test 1'!B:B,'Test 1'!E:E,"",0,1))</f>
        <v>45656</v>
      </c>
    </row>
    <row r="93" spans="1:6" ht="15" customHeight="1">
      <c r="A93" s="4">
        <v>511</v>
      </c>
      <c r="B93" s="4" t="str">
        <f>_xlfn.XLOOKUP(Table1[[#This Row],[N° LIT]],Registre!A:A,Registre!B:B,"",0)</f>
        <v>Fawgtfiw Jgqknap</v>
      </c>
      <c r="C93" s="6" t="str">
        <f>_xlfn.XLOOKUP(Table1[[#This Row],[N° LIT]],Registre!A:A,Registre!C:C,"",0)</f>
        <v>42/25/6460</v>
      </c>
      <c r="D93" s="4" t="str">
        <f>_xlfn.XLOOKUP(Table1[[#This Row],[N° LIT]],Registre!A:A,Registre!E:E,"",0)</f>
        <v>DZM</v>
      </c>
      <c r="E93" s="4" t="str">
        <f>IF(Table1[[#This Row],[Nom]]="","",_xlfn.XLOOKUP(Table1[[#This Row],[Nom]],'Test 1'!B:B,'Test 1'!D:D,"",0,1))</f>
        <v>0/28</v>
      </c>
      <c r="F93" s="44">
        <f>IF(Table1[[#This Row],[Nom]]="","",_xlfn.XLOOKUP(Table1[[#This Row],[Nom]],'Test 1'!B:B,'Test 1'!E:E,"",0,1))</f>
        <v>45551</v>
      </c>
    </row>
    <row r="94" spans="1:6" ht="15" customHeight="1">
      <c r="A94" s="4">
        <v>512</v>
      </c>
      <c r="B94" s="4" t="str">
        <f>_xlfn.XLOOKUP(Table1[[#This Row],[N° LIT]],Registre!A:A,Registre!B:B,"",0)</f>
        <v>Bgcfsr Qydvmvr</v>
      </c>
      <c r="C94" s="6" t="str">
        <f>_xlfn.XLOOKUP(Table1[[#This Row],[N° LIT]],Registre!A:A,Registre!C:C,"",0)</f>
        <v>10/25/2434</v>
      </c>
      <c r="D94" s="4" t="str">
        <f>_xlfn.XLOOKUP(Table1[[#This Row],[N° LIT]],Registre!A:A,Registre!E:E,"",0)</f>
        <v>VFF</v>
      </c>
      <c r="E94" s="4" t="str">
        <f>IF(Table1[[#This Row],[Nom]]="","",_xlfn.XLOOKUP(Table1[[#This Row],[Nom]],'Test 1'!B:B,'Test 1'!D:D,"",0,1))</f>
        <v>28/28</v>
      </c>
      <c r="F94" s="44">
        <f>IF(Table1[[#This Row],[Nom]]="","",_xlfn.XLOOKUP(Table1[[#This Row],[Nom]],'Test 1'!B:B,'Test 1'!E:E,"",0,1))</f>
        <v>45551</v>
      </c>
    </row>
    <row r="95" spans="1:6">
      <c r="A95" s="4">
        <v>513</v>
      </c>
      <c r="B95" s="4" t="str">
        <f>_xlfn.XLOOKUP(Table1[[#This Row],[N° LIT]],Registre!A:A,Registre!B:B,"",0)</f>
        <v>Pqogt Qllojhxf</v>
      </c>
      <c r="C95" s="6" t="str">
        <f>_xlfn.XLOOKUP(Table1[[#This Row],[N° LIT]],Registre!A:A,Registre!C:C,"",0)</f>
        <v>34/49/2246</v>
      </c>
      <c r="D95" s="4" t="str">
        <f>_xlfn.XLOOKUP(Table1[[#This Row],[N° LIT]],Registre!A:A,Registre!E:E,"",0)</f>
        <v>UJH</v>
      </c>
      <c r="E95" s="4" t="str">
        <f>IF(Table1[[#This Row],[Nom]]="","",_xlfn.XLOOKUP(Table1[[#This Row],[Nom]],'Test 1'!B:B,'Test 1'!D:D,"",0,1))</f>
        <v>28/28</v>
      </c>
      <c r="F95" s="44">
        <f>IF(Table1[[#This Row],[Nom]]="","",_xlfn.XLOOKUP(Table1[[#This Row],[Nom]],'Test 1'!B:B,'Test 1'!E:E,"",0,1))</f>
        <v>45317</v>
      </c>
    </row>
    <row r="96" spans="1:6">
      <c r="A96" s="4">
        <v>514</v>
      </c>
      <c r="B96" s="4" t="str">
        <f>_xlfn.XLOOKUP(Table1[[#This Row],[N° LIT]],Registre!A:A,Registre!B:B,"",0)</f>
        <v>Lzbhk Zujigern</v>
      </c>
      <c r="C96" s="6" t="str">
        <f>_xlfn.XLOOKUP(Table1[[#This Row],[N° LIT]],Registre!A:A,Registre!C:C,"",0)</f>
        <v>60/60/9779</v>
      </c>
      <c r="D96" s="4" t="str">
        <f>_xlfn.XLOOKUP(Table1[[#This Row],[N° LIT]],Registre!A:A,Registre!E:E,"",0)</f>
        <v>JTC</v>
      </c>
      <c r="E96" s="4" t="str">
        <f>IF(Table1[[#This Row],[Nom]]="","",_xlfn.XLOOKUP(Table1[[#This Row],[Nom]],'Test 1'!B:B,'Test 1'!D:D,"",0,1))</f>
        <v>25/28</v>
      </c>
      <c r="F96" s="44">
        <f>IF(Table1[[#This Row],[Nom]]="","",_xlfn.XLOOKUP(Table1[[#This Row],[Nom]],'Test 1'!B:B,'Test 1'!E:E,"",0,1))</f>
        <v>45324</v>
      </c>
    </row>
    <row r="97" spans="1:6">
      <c r="A97" s="4">
        <v>516</v>
      </c>
      <c r="B97" s="4" t="str">
        <f>_xlfn.XLOOKUP(Table1[[#This Row],[N° LIT]],Registre!A:A,Registre!B:B,"",0)</f>
        <v/>
      </c>
      <c r="C97" s="6" t="str">
        <f>_xlfn.XLOOKUP(Table1[[#This Row],[N° LIT]],Registre!A:A,Registre!C:C,"",0)</f>
        <v/>
      </c>
      <c r="D97" s="4" t="str">
        <f>_xlfn.XLOOKUP(Table1[[#This Row],[N° LIT]],Registre!A:A,Registre!E:E,"",0)</f>
        <v/>
      </c>
      <c r="E97" s="4" t="str">
        <f>IF(Table1[[#This Row],[Nom]]="","",_xlfn.XLOOKUP(Table1[[#This Row],[Nom]],'Test 1'!B:B,'Test 1'!D:D,"",0,1))</f>
        <v/>
      </c>
      <c r="F97" s="44" t="str">
        <f>IF(Table1[[#This Row],[Nom]]="","",_xlfn.XLOOKUP(Table1[[#This Row],[Nom]],'Test 1'!B:B,'Test 1'!E:E,"",0,1))</f>
        <v/>
      </c>
    </row>
    <row r="98" spans="1:6">
      <c r="A98" s="4">
        <v>517</v>
      </c>
      <c r="B98" s="4" t="str">
        <f>_xlfn.XLOOKUP(Table1[[#This Row],[N° LIT]],Registre!A:A,Registre!B:B,"",0)</f>
        <v>Ocloyro Fguqhp</v>
      </c>
      <c r="C98" s="6" t="str">
        <f>_xlfn.XLOOKUP(Table1[[#This Row],[N° LIT]],Registre!A:A,Registre!C:C,"",0)</f>
        <v>73/24/2940</v>
      </c>
      <c r="D98" s="4" t="str">
        <f>_xlfn.XLOOKUP(Table1[[#This Row],[N° LIT]],Registre!A:A,Registre!E:E,"",0)</f>
        <v>ZTU</v>
      </c>
      <c r="E98" s="4" t="str">
        <f>IF(Table1[[#This Row],[Nom]]="","",_xlfn.XLOOKUP(Table1[[#This Row],[Nom]],'Test 1'!B:B,'Test 1'!D:D,"",0,1))</f>
        <v>20/28</v>
      </c>
      <c r="F98" s="44">
        <f>IF(Table1[[#This Row],[Nom]]="","",_xlfn.XLOOKUP(Table1[[#This Row],[Nom]],'Test 1'!B:B,'Test 1'!E:E,"",0,1))</f>
        <v>45324</v>
      </c>
    </row>
    <row r="99" spans="1:6">
      <c r="A99" s="4">
        <v>518</v>
      </c>
      <c r="B99" s="4" t="str">
        <f>_xlfn.XLOOKUP(Table1[[#This Row],[N° LIT]],Registre!A:A,Registre!B:B,"",0)</f>
        <v>Albrt Krfstbx</v>
      </c>
      <c r="C99" s="6" t="str">
        <f>_xlfn.XLOOKUP(Table1[[#This Row],[N° LIT]],Registre!A:A,Registre!C:C,"",0)</f>
        <v>75/36/8160</v>
      </c>
      <c r="D99" s="4" t="str">
        <f>_xlfn.XLOOKUP(Table1[[#This Row],[N° LIT]],Registre!A:A,Registre!E:E,"",0)</f>
        <v>YHA</v>
      </c>
      <c r="E99" s="4" t="str">
        <f>IF(Table1[[#This Row],[Nom]]="","",_xlfn.XLOOKUP(Table1[[#This Row],[Nom]],'Test 1'!B:B,'Test 1'!D:D,"",0,1))</f>
        <v>25/28</v>
      </c>
      <c r="F99" s="44">
        <f>IF(Table1[[#This Row],[Nom]]="","",_xlfn.XLOOKUP(Table1[[#This Row],[Nom]],'Test 1'!B:B,'Test 1'!E:E,"",0,1))</f>
        <v>45299</v>
      </c>
    </row>
    <row r="100" spans="1:6">
      <c r="A100" s="4">
        <v>519</v>
      </c>
      <c r="B100" s="4" t="str">
        <f>_xlfn.XLOOKUP(Table1[[#This Row],[N° LIT]],Registre!A:A,Registre!B:B,"",0)</f>
        <v>Losuutgym Qjhgcz</v>
      </c>
      <c r="C100" s="6" t="str">
        <f>_xlfn.XLOOKUP(Table1[[#This Row],[N° LIT]],Registre!A:A,Registre!C:C,"",0)</f>
        <v>62/18/5266</v>
      </c>
      <c r="D100" s="4" t="str">
        <f>_xlfn.XLOOKUP(Table1[[#This Row],[N° LIT]],Registre!A:A,Registre!E:E,"",0)</f>
        <v>US</v>
      </c>
      <c r="E100" s="4" t="str">
        <f>IF(Table1[[#This Row],[Nom]]="","",_xlfn.XLOOKUP(Table1[[#This Row],[Nom]],'Test 1'!B:B,'Test 1'!D:D,"",0,1))</f>
        <v>24/28</v>
      </c>
      <c r="F100" s="44">
        <f>IF(Table1[[#This Row],[Nom]]="","",_xlfn.XLOOKUP(Table1[[#This Row],[Nom]],'Test 1'!B:B,'Test 1'!E:E,"",0,1))</f>
        <v>45594</v>
      </c>
    </row>
    <row r="101" spans="1:6">
      <c r="A101" s="4">
        <v>522</v>
      </c>
      <c r="B101" s="4" t="str">
        <f>_xlfn.XLOOKUP(Table1[[#This Row],[N° LIT]],Registre!A:A,Registre!B:B,"",0)</f>
        <v>Zvxxwc Aloud</v>
      </c>
      <c r="C101" s="6" t="str">
        <f>_xlfn.XLOOKUP(Table1[[#This Row],[N° LIT]],Registre!A:A,Registre!C:C,"",0)</f>
        <v>45/07/7780</v>
      </c>
      <c r="D101" s="4" t="str">
        <f>_xlfn.XLOOKUP(Table1[[#This Row],[N° LIT]],Registre!A:A,Registre!E:E,"",0)</f>
        <v>QGW</v>
      </c>
      <c r="E101" s="4" t="str">
        <f>IF(Table1[[#This Row],[Nom]]="","",_xlfn.XLOOKUP(Table1[[#This Row],[Nom]],'Test 1'!B:B,'Test 1'!D:D,"",0,1))</f>
        <v>22/28</v>
      </c>
      <c r="F101" s="44">
        <f>IF(Table1[[#This Row],[Nom]]="","",_xlfn.XLOOKUP(Table1[[#This Row],[Nom]],'Test 1'!B:B,'Test 1'!E:E,"",0,1))</f>
        <v>45317</v>
      </c>
    </row>
    <row r="102" spans="1:6">
      <c r="A102" s="4">
        <v>523</v>
      </c>
      <c r="B102" s="4" t="str">
        <f>_xlfn.XLOOKUP(Table1[[#This Row],[N° LIT]],Registre!A:A,Registre!B:B,"",0)</f>
        <v xml:space="preserve">Kigpzdp Zrlldx </v>
      </c>
      <c r="C102" s="6" t="str">
        <f>_xlfn.XLOOKUP(Table1[[#This Row],[N° LIT]],Registre!A:A,Registre!C:C,"",0)</f>
        <v>18/00/7317</v>
      </c>
      <c r="D102" s="4" t="str">
        <f>_xlfn.XLOOKUP(Table1[[#This Row],[N° LIT]],Registre!A:A,Registre!E:E,"",0)</f>
        <v>NDP</v>
      </c>
      <c r="E102" s="4" t="str">
        <f>IF(Table1[[#This Row],[Nom]]="","",_xlfn.XLOOKUP(Table1[[#This Row],[Nom]],'Test 1'!B:B,'Test 1'!D:D,"",0,1))</f>
        <v>28/28</v>
      </c>
      <c r="F102" s="44">
        <f>IF(Table1[[#This Row],[Nom]]="","",_xlfn.XLOOKUP(Table1[[#This Row],[Nom]],'Test 1'!B:B,'Test 1'!E:E,"",0,1))</f>
        <v>45317</v>
      </c>
    </row>
    <row r="103" spans="1:6">
      <c r="A103" s="4">
        <v>525</v>
      </c>
      <c r="B103" s="4" t="str">
        <f>_xlfn.XLOOKUP(Table1[[#This Row],[N° LIT]],Registre!A:A,Registre!B:B,"",0)</f>
        <v>Ycsxyf Raip-Xjjnpl</v>
      </c>
      <c r="C103" s="6" t="str">
        <f>_xlfn.XLOOKUP(Table1[[#This Row],[N° LIT]],Registre!A:A,Registre!C:C,"",0)</f>
        <v>43/57/6303</v>
      </c>
      <c r="D103" s="4" t="str">
        <f>_xlfn.XLOOKUP(Table1[[#This Row],[N° LIT]],Registre!A:A,Registre!E:E,"",0)</f>
        <v>KQZ</v>
      </c>
      <c r="E103" s="4" t="str">
        <f>IF(Table1[[#This Row],[Nom]]="","",_xlfn.XLOOKUP(Table1[[#This Row],[Nom]],'Test 1'!B:B,'Test 1'!D:D,"",0,1))</f>
        <v>28/28</v>
      </c>
      <c r="F103" s="44">
        <f>IF(Table1[[#This Row],[Nom]]="","",_xlfn.XLOOKUP(Table1[[#This Row],[Nom]],'Test 1'!B:B,'Test 1'!E:E,"",0,1))</f>
        <v>45317</v>
      </c>
    </row>
    <row r="104" spans="1:6">
      <c r="A104" s="4">
        <v>526</v>
      </c>
      <c r="B104" s="8" t="str">
        <f>_xlfn.XLOOKUP(Table1[[#This Row],[N° LIT]],Registre!A:A,Registre!B:B,"",0)</f>
        <v>Yydhsibi Ignrsl</v>
      </c>
      <c r="C104" s="6" t="str">
        <f>_xlfn.XLOOKUP(Table1[[#This Row],[N° LIT]],Registre!A:A,Registre!C:C,"",0)</f>
        <v>23/84/0027</v>
      </c>
      <c r="D104" s="4" t="str">
        <f>_xlfn.XLOOKUP(Table1[[#This Row],[N° LIT]],Registre!A:A,Registre!E:E,"",0)</f>
        <v>HL</v>
      </c>
      <c r="E104" s="4" t="str">
        <f>IF(Table1[[#This Row],[Nom]]="","",_xlfn.XLOOKUP(Table1[[#This Row],[Nom]],'Test 1'!B:B,'Test 1'!D:D,"",0,1))</f>
        <v>22/28</v>
      </c>
      <c r="F104" s="44">
        <f>IF(Table1[[#This Row],[Nom]]="","",_xlfn.XLOOKUP(Table1[[#This Row],[Nom]],'Test 1'!B:B,'Test 1'!E:E,"",0,1))</f>
        <v>45317</v>
      </c>
    </row>
    <row r="105" spans="1:6">
      <c r="A105" s="4">
        <v>601</v>
      </c>
      <c r="B105" s="4" t="str">
        <f>_xlfn.XLOOKUP(Table1[[#This Row],[N° LIT]],Registre!A:A,Registre!B:B,"",0)</f>
        <v>Vphahnasm Gims-Uyvqos</v>
      </c>
      <c r="C105" s="6" t="str">
        <f>_xlfn.XLOOKUP(Table1[[#This Row],[N° LIT]],Registre!A:A,Registre!C:C,"",0)</f>
        <v>54/61/5417</v>
      </c>
      <c r="D105" s="4" t="str">
        <f>_xlfn.XLOOKUP(Table1[[#This Row],[N° LIT]],Registre!A:A,Registre!E:E,"",0)</f>
        <v>OP</v>
      </c>
      <c r="E105" s="4" t="str">
        <f>IF(Table1[[#This Row],[Nom]]="","",_xlfn.XLOOKUP(Table1[[#This Row],[Nom]],'Test 1'!B:B,'Test 1'!D:D,"",0,1))</f>
        <v>23/28</v>
      </c>
      <c r="F105" s="44">
        <f>IF(Table1[[#This Row],[Nom]]="","",_xlfn.XLOOKUP(Table1[[#This Row],[Nom]],'Test 1'!B:B,'Test 1'!E:E,"",0,1))</f>
        <v>45617</v>
      </c>
    </row>
    <row r="106" spans="1:6">
      <c r="A106" s="4">
        <v>602</v>
      </c>
      <c r="B106" s="4" t="str">
        <f>_xlfn.XLOOKUP(Table1[[#This Row],[N° LIT]],Registre!A:A,Registre!B:B,"",0)</f>
        <v>Skcdslxme Bhjd</v>
      </c>
      <c r="C106" s="6" t="str">
        <f>_xlfn.XLOOKUP(Table1[[#This Row],[N° LIT]],Registre!A:A,Registre!C:C,"",0)</f>
        <v>97/51/4675</v>
      </c>
      <c r="D106" s="4" t="str">
        <f>_xlfn.XLOOKUP(Table1[[#This Row],[N° LIT]],Registre!A:A,Registre!E:E,"",0)</f>
        <v>IQ</v>
      </c>
      <c r="E106" s="4" t="str">
        <f>IF(Table1[[#This Row],[Nom]]="","",_xlfn.XLOOKUP(Table1[[#This Row],[Nom]],'Test 1'!B:B,'Test 1'!D:D,"",0,1))</f>
        <v>23/28</v>
      </c>
      <c r="F106" s="44">
        <f>IF(Table1[[#This Row],[Nom]]="","",_xlfn.XLOOKUP(Table1[[#This Row],[Nom]],'Test 1'!B:B,'Test 1'!E:E,"",0,1))</f>
        <v>45317</v>
      </c>
    </row>
    <row r="107" spans="1:6">
      <c r="A107" s="4">
        <v>603</v>
      </c>
      <c r="B107" s="4" t="str">
        <f>_xlfn.XLOOKUP(Table1[[#This Row],[N° LIT]],Registre!A:A,Registre!B:B,"",0)</f>
        <v>Sm Szck Cxnq-Crsg</v>
      </c>
      <c r="C107" s="6" t="str">
        <f>_xlfn.XLOOKUP(Table1[[#This Row],[N° LIT]],Registre!A:A,Registre!C:C,"",0)</f>
        <v>34/54/8624</v>
      </c>
      <c r="D107" s="4" t="str">
        <f>_xlfn.XLOOKUP(Table1[[#This Row],[N° LIT]],Registre!A:A,Registre!E:E,"",0)</f>
        <v>UH</v>
      </c>
      <c r="E107" s="4" t="str">
        <f>IF(Table1[[#This Row],[Nom]]="","",_xlfn.XLOOKUP(Table1[[#This Row],[Nom]],'Test 1'!B:B,'Test 1'!D:D,"",0,1))</f>
        <v>27/28</v>
      </c>
      <c r="F107" s="44">
        <f>IF(Table1[[#This Row],[Nom]]="","",_xlfn.XLOOKUP(Table1[[#This Row],[Nom]],'Test 1'!B:B,'Test 1'!E:E,"",0,1))</f>
        <v>45324</v>
      </c>
    </row>
    <row r="108" spans="1:6">
      <c r="A108" s="4">
        <v>604</v>
      </c>
      <c r="B108" s="4" t="str">
        <f>_xlfn.XLOOKUP(Table1[[#This Row],[N° LIT]],Registre!A:A,Registre!B:B,"",0)</f>
        <v>Itl Mvekcjlrph Kdjuauvptb</v>
      </c>
      <c r="C108" s="6" t="str">
        <f>_xlfn.XLOOKUP(Table1[[#This Row],[N° LIT]],Registre!A:A,Registre!C:C,"",0)</f>
        <v>43/51/5497</v>
      </c>
      <c r="D108" s="4" t="str">
        <f>_xlfn.XLOOKUP(Table1[[#This Row],[N° LIT]],Registre!A:A,Registre!E:E,"",0)</f>
        <v>UJA</v>
      </c>
      <c r="E108" s="4" t="str">
        <f>IF(Table1[[#This Row],[Nom]]="","",_xlfn.XLOOKUP(Table1[[#This Row],[Nom]],'Test 1'!B:B,'Test 1'!D:D,"",0,1))</f>
        <v>24/28</v>
      </c>
      <c r="F108" s="44">
        <f>IF(Table1[[#This Row],[Nom]]="","",_xlfn.XLOOKUP(Table1[[#This Row],[Nom]],'Test 1'!B:B,'Test 1'!E:E,"",0,1))</f>
        <v>45314</v>
      </c>
    </row>
    <row r="109" spans="1:6">
      <c r="A109" s="4">
        <v>605</v>
      </c>
      <c r="B109" s="4" t="str">
        <f>_xlfn.XLOOKUP(Table1[[#This Row],[N° LIT]],Registre!A:A,Registre!B:B,"",0)</f>
        <v>Bpiasqze Otpbukapzl</v>
      </c>
      <c r="C109" s="6" t="str">
        <f>_xlfn.XLOOKUP(Table1[[#This Row],[N° LIT]],Registre!A:A,Registre!C:C,"",0)</f>
        <v>12/59/4009</v>
      </c>
      <c r="D109" s="4" t="str">
        <f>_xlfn.XLOOKUP(Table1[[#This Row],[N° LIT]],Registre!A:A,Registre!E:E,"",0)</f>
        <v>KG</v>
      </c>
      <c r="E109" s="4" t="str">
        <f>IF(Table1[[#This Row],[Nom]]="","",_xlfn.XLOOKUP(Table1[[#This Row],[Nom]],'Test 1'!B:B,'Test 1'!D:D,"",0,1))</f>
        <v>28/28</v>
      </c>
      <c r="F109" s="44">
        <f>IF(Table1[[#This Row],[Nom]]="","",_xlfn.XLOOKUP(Table1[[#This Row],[Nom]],'Test 1'!B:B,'Test 1'!E:E,"",0,1))</f>
        <v>45317</v>
      </c>
    </row>
    <row r="110" spans="1:6">
      <c r="A110" s="4">
        <v>606</v>
      </c>
      <c r="B110" s="4" t="str">
        <f>_xlfn.XLOOKUP(Table1[[#This Row],[N° LIT]],Registre!A:A,Registre!B:B,"",0)</f>
        <v>Mmmacg Dpivknb</v>
      </c>
      <c r="C110" s="6" t="str">
        <f>_xlfn.XLOOKUP(Table1[[#This Row],[N° LIT]],Registre!A:A,Registre!C:C,"",0)</f>
        <v>78/72/0569</v>
      </c>
      <c r="D110" s="4" t="str">
        <f>_xlfn.XLOOKUP(Table1[[#This Row],[N° LIT]],Registre!A:A,Registre!E:E,"",0)</f>
        <v>KWO</v>
      </c>
      <c r="E110" s="4" t="str">
        <f>IF(Table1[[#This Row],[Nom]]="","",_xlfn.XLOOKUP(Table1[[#This Row],[Nom]],'Test 1'!B:B,'Test 1'!D:D,"",0,1))</f>
        <v>21/28</v>
      </c>
      <c r="F110" s="44">
        <f>IF(Table1[[#This Row],[Nom]]="","",_xlfn.XLOOKUP(Table1[[#This Row],[Nom]],'Test 1'!B:B,'Test 1'!E:E,"",0,1))</f>
        <v>45293</v>
      </c>
    </row>
    <row r="111" spans="1:6">
      <c r="A111" s="4">
        <v>607</v>
      </c>
      <c r="B111" s="4" t="str">
        <f>_xlfn.XLOOKUP(Table1[[#This Row],[N° LIT]],Registre!A:A,Registre!B:B,"",0)</f>
        <v>Kkmkjlxr Oustet</v>
      </c>
      <c r="C111" s="6" t="str">
        <f>_xlfn.XLOOKUP(Table1[[#This Row],[N° LIT]],Registre!A:A,Registre!C:C,"",0)</f>
        <v>56/47/3952</v>
      </c>
      <c r="D111" s="4" t="str">
        <f>_xlfn.XLOOKUP(Table1[[#This Row],[N° LIT]],Registre!A:A,Registre!E:E,"",0)</f>
        <v>RG</v>
      </c>
      <c r="E111" s="4" t="str">
        <f>IF(Table1[[#This Row],[Nom]]="","",_xlfn.XLOOKUP(Table1[[#This Row],[Nom]],'Test 1'!B:B,'Test 1'!D:D,"",0,1))</f>
        <v>24/28</v>
      </c>
      <c r="F111" s="44">
        <f>IF(Table1[[#This Row],[Nom]]="","",_xlfn.XLOOKUP(Table1[[#This Row],[Nom]],'Test 1'!B:B,'Test 1'!E:E,"",0,1))</f>
        <v>45411</v>
      </c>
    </row>
    <row r="112" spans="1:6">
      <c r="A112" s="4">
        <v>608</v>
      </c>
      <c r="B112" s="4" t="str">
        <f>_xlfn.XLOOKUP(Table1[[#This Row],[N° LIT]],Registre!A:A,Registre!B:B,"",0)</f>
        <v>Ijwnme Azqu</v>
      </c>
      <c r="C112" s="6" t="str">
        <f>_xlfn.XLOOKUP(Table1[[#This Row],[N° LIT]],Registre!A:A,Registre!C:C,"",0)</f>
        <v>76/63/6265</v>
      </c>
      <c r="D112" s="4" t="str">
        <f>_xlfn.XLOOKUP(Table1[[#This Row],[N° LIT]],Registre!A:A,Registre!E:E,"",0)</f>
        <v>VJ</v>
      </c>
      <c r="E112" s="4" t="str">
        <f>IF(Table1[[#This Row],[Nom]]="","",_xlfn.XLOOKUP(Table1[[#This Row],[Nom]],'Test 1'!B:B,'Test 1'!D:D,"",0,1))</f>
        <v>17/28</v>
      </c>
      <c r="F112" s="44">
        <f>IF(Table1[[#This Row],[Nom]]="","",_xlfn.XLOOKUP(Table1[[#This Row],[Nom]],'Test 1'!B:B,'Test 1'!E:E,"",0,1))</f>
        <v>45411</v>
      </c>
    </row>
    <row r="113" spans="1:6">
      <c r="A113" s="4">
        <v>609</v>
      </c>
      <c r="B113" s="4" t="str">
        <f>_xlfn.XLOOKUP(Table1[[#This Row],[N° LIT]],Registre!A:A,Registre!B:B,"",0)</f>
        <v xml:space="preserve">Tdgrqn Thgkh </v>
      </c>
      <c r="C113" s="6" t="str">
        <f>_xlfn.XLOOKUP(Table1[[#This Row],[N° LIT]],Registre!A:A,Registre!C:C,"",0)</f>
        <v>47/99/4763</v>
      </c>
      <c r="D113" s="4" t="str">
        <f>_xlfn.XLOOKUP(Table1[[#This Row],[N° LIT]],Registre!A:A,Registre!E:E,"",0)</f>
        <v>QR</v>
      </c>
      <c r="E113" s="4" t="str">
        <f>IF(Table1[[#This Row],[Nom]]="","",_xlfn.XLOOKUP(Table1[[#This Row],[Nom]],'Test 1'!B:B,'Test 1'!D:D,"",0,1))</f>
        <v>24/28</v>
      </c>
      <c r="F113" s="44">
        <f>IF(Table1[[#This Row],[Nom]]="","",_xlfn.XLOOKUP(Table1[[#This Row],[Nom]],'Test 1'!B:B,'Test 1'!E:E,"",0,1))</f>
        <v>45363</v>
      </c>
    </row>
    <row r="114" spans="1:6">
      <c r="A114" s="4">
        <v>610</v>
      </c>
      <c r="B114" s="4" t="str">
        <f>_xlfn.XLOOKUP(Table1[[#This Row],[N° LIT]],Registre!A:A,Registre!B:B,"",0)</f>
        <v>Rctr Mfzw-Ftckjlz</v>
      </c>
      <c r="C114" s="6" t="str">
        <f>_xlfn.XLOOKUP(Table1[[#This Row],[N° LIT]],Registre!A:A,Registre!C:C,"",0)</f>
        <v>61/46/3162</v>
      </c>
      <c r="D114" s="4" t="str">
        <f>_xlfn.XLOOKUP(Table1[[#This Row],[N° LIT]],Registre!A:A,Registre!E:E,"",0)</f>
        <v>LVU</v>
      </c>
      <c r="E114" s="4" t="str">
        <f>IF(Table1[[#This Row],[Nom]]="","",_xlfn.XLOOKUP(Table1[[#This Row],[Nom]],'Test 1'!B:B,'Test 1'!D:D,"",0,1))</f>
        <v>27/28</v>
      </c>
      <c r="F114" s="44">
        <f>IF(Table1[[#This Row],[Nom]]="","",_xlfn.XLOOKUP(Table1[[#This Row],[Nom]],'Test 1'!B:B,'Test 1'!E:E,"",0,1))</f>
        <v>45478</v>
      </c>
    </row>
    <row r="115" spans="1:6">
      <c r="A115" s="4">
        <v>611</v>
      </c>
      <c r="B115" s="4" t="str">
        <f>_xlfn.XLOOKUP(Table1[[#This Row],[N° LIT]],Registre!A:A,Registre!B:B,"",0)</f>
        <v>Gvmpa Euufvi</v>
      </c>
      <c r="C115" s="6" t="str">
        <f>_xlfn.XLOOKUP(Table1[[#This Row],[N° LIT]],Registre!A:A,Registre!C:C,"",0)</f>
        <v>84/45/4460</v>
      </c>
      <c r="D115" s="4" t="str">
        <f>_xlfn.XLOOKUP(Table1[[#This Row],[N° LIT]],Registre!A:A,Registre!E:E,"",0)</f>
        <v>JZ</v>
      </c>
      <c r="E115" s="4" t="str">
        <f>IF(Table1[[#This Row],[Nom]]="","",_xlfn.XLOOKUP(Table1[[#This Row],[Nom]],'Test 1'!B:B,'Test 1'!D:D,"",0,1))</f>
        <v>27/28</v>
      </c>
      <c r="F115" s="44">
        <f>IF(Table1[[#This Row],[Nom]]="","",_xlfn.XLOOKUP(Table1[[#This Row],[Nom]],'Test 1'!B:B,'Test 1'!E:E,"",0,1))</f>
        <v>45470</v>
      </c>
    </row>
    <row r="116" spans="1:6">
      <c r="A116" s="4">
        <v>612</v>
      </c>
      <c r="B116" s="4" t="str">
        <f>_xlfn.XLOOKUP(Table1[[#This Row],[N° LIT]],Registre!A:A,Registre!B:B,"",0)</f>
        <v>Ouc Ouiobnwrc Cuun-Ccbmwmsh</v>
      </c>
      <c r="C116" s="6" t="str">
        <f>_xlfn.XLOOKUP(Table1[[#This Row],[N° LIT]],Registre!A:A,Registre!C:C,"",0)</f>
        <v>24/94/1731</v>
      </c>
      <c r="D116" s="4" t="str">
        <f>_xlfn.XLOOKUP(Table1[[#This Row],[N° LIT]],Registre!A:A,Registre!E:E,"",0)</f>
        <v>JK</v>
      </c>
      <c r="E116" s="4" t="str">
        <f>IF(Table1[[#This Row],[Nom]]="","",_xlfn.XLOOKUP(Table1[[#This Row],[Nom]],'Test 1'!B:B,'Test 1'!D:D,"",0,1))</f>
        <v>26/28</v>
      </c>
      <c r="F116" s="44">
        <f>IF(Table1[[#This Row],[Nom]]="","",_xlfn.XLOOKUP(Table1[[#This Row],[Nom]],'Test 1'!B:B,'Test 1'!E:E,"",0,1))</f>
        <v>45322</v>
      </c>
    </row>
    <row r="117" spans="1:6">
      <c r="A117" s="4">
        <v>613</v>
      </c>
      <c r="B117" s="8" t="str">
        <f>_xlfn.XLOOKUP(Table1[[#This Row],[N° LIT]],Registre!A:A,Registre!B:B,"",0)</f>
        <v>Gfaieijlxf Jwagrbm</v>
      </c>
      <c r="C117" s="6" t="str">
        <f>_xlfn.XLOOKUP(Table1[[#This Row],[N° LIT]],Registre!A:A,Registre!C:C,"",0)</f>
        <v>69/29/2483</v>
      </c>
      <c r="D117" s="4" t="str">
        <f>_xlfn.XLOOKUP(Table1[[#This Row],[N° LIT]],Registre!A:A,Registre!E:E,"",0)</f>
        <v>DJ</v>
      </c>
      <c r="E117" s="4" t="str">
        <f>IF(Table1[[#This Row],[Nom]]="","",_xlfn.XLOOKUP(Table1[[#This Row],[Nom]],'Test 1'!B:B,'Test 1'!D:D,"",0,1))</f>
        <v>21/28</v>
      </c>
      <c r="F117" s="44">
        <f>IF(Table1[[#This Row],[Nom]]="","",_xlfn.XLOOKUP(Table1[[#This Row],[Nom]],'Test 1'!B:B,'Test 1'!E:E,"",0,1))</f>
        <v>45310</v>
      </c>
    </row>
    <row r="118" spans="1:6">
      <c r="A118" s="4">
        <v>614</v>
      </c>
      <c r="B118" s="4" t="str">
        <f>_xlfn.XLOOKUP(Table1[[#This Row],[N° LIT]],Registre!A:A,Registre!B:B,"",0)</f>
        <v xml:space="preserve">Odpfx Xopghlcu </v>
      </c>
      <c r="C118" s="6" t="str">
        <f>_xlfn.XLOOKUP(Table1[[#This Row],[N° LIT]],Registre!A:A,Registre!C:C,"",0)</f>
        <v>23/20/1812</v>
      </c>
      <c r="D118" s="4" t="str">
        <f>_xlfn.XLOOKUP(Table1[[#This Row],[N° LIT]],Registre!A:A,Registre!E:E,"",0)</f>
        <v>TM</v>
      </c>
      <c r="E118" s="4" t="str">
        <f>IF(Table1[[#This Row],[Nom]]="","",_xlfn.XLOOKUP(Table1[[#This Row],[Nom]],'Test 1'!B:B,'Test 1'!D:D,"",0,1))</f>
        <v>28/28</v>
      </c>
      <c r="F118" s="44">
        <f>IF(Table1[[#This Row],[Nom]]="","",_xlfn.XLOOKUP(Table1[[#This Row],[Nom]],'Test 1'!B:B,'Test 1'!E:E,"",0,1))</f>
        <v>45322</v>
      </c>
    </row>
    <row r="119" spans="1:6">
      <c r="A119" s="4">
        <v>615</v>
      </c>
      <c r="B119" s="4" t="str">
        <f>_xlfn.XLOOKUP(Table1[[#This Row],[N° LIT]],Registre!A:A,Registre!B:B,"",0)</f>
        <v>Jrcbrqzoy Ejmvak</v>
      </c>
      <c r="C119" s="6" t="str">
        <f>_xlfn.XLOOKUP(Table1[[#This Row],[N° LIT]],Registre!A:A,Registre!C:C,"",0)</f>
        <v>67/42/9930</v>
      </c>
      <c r="D119" s="4" t="str">
        <f>_xlfn.XLOOKUP(Table1[[#This Row],[N° LIT]],Registre!A:A,Registre!E:E,"",0)</f>
        <v>TR</v>
      </c>
      <c r="E119" s="4" t="str">
        <f>IF(Table1[[#This Row],[Nom]]="","",_xlfn.XLOOKUP(Table1[[#This Row],[Nom]],'Test 1'!B:B,'Test 1'!D:D,"",0,1))</f>
        <v>28/28</v>
      </c>
      <c r="F119" s="44">
        <f>IF(Table1[[#This Row],[Nom]]="","",_xlfn.XLOOKUP(Table1[[#This Row],[Nom]],'Test 1'!B:B,'Test 1'!E:E,"",0,1))</f>
        <v>45322</v>
      </c>
    </row>
    <row r="120" spans="1:6">
      <c r="A120" s="4">
        <v>616</v>
      </c>
      <c r="B120" s="4" t="str">
        <f>_xlfn.XLOOKUP(Table1[[#This Row],[N° LIT]],Registre!A:A,Registre!B:B,"",0)</f>
        <v xml:space="preserve">Ienusv Ligkz </v>
      </c>
      <c r="C120" s="6" t="str">
        <f>_xlfn.XLOOKUP(Table1[[#This Row],[N° LIT]],Registre!A:A,Registre!C:C,"",0)</f>
        <v>83/01/7748</v>
      </c>
      <c r="D120" s="4" t="str">
        <f>_xlfn.XLOOKUP(Table1[[#This Row],[N° LIT]],Registre!A:A,Registre!E:E,"",0)</f>
        <v>YW</v>
      </c>
      <c r="E120" s="4" t="str">
        <f>IF(Table1[[#This Row],[Nom]]="","",_xlfn.XLOOKUP(Table1[[#This Row],[Nom]],'Test 1'!B:B,'Test 1'!D:D,"",0,1))</f>
        <v>25/28</v>
      </c>
      <c r="F120" s="44">
        <f>IF(Table1[[#This Row],[Nom]]="","",_xlfn.XLOOKUP(Table1[[#This Row],[Nom]],'Test 1'!B:B,'Test 1'!E:E,"",0,1))</f>
        <v>45322</v>
      </c>
    </row>
    <row r="121" spans="1:6">
      <c r="A121" s="4">
        <v>617</v>
      </c>
      <c r="B121" s="4" t="str">
        <f>_xlfn.XLOOKUP(Table1[[#This Row],[N° LIT]],Registre!A:A,Registre!B:B,"",0)</f>
        <v>Zdjpas Vwuyasc</v>
      </c>
      <c r="C121" s="6" t="str">
        <f>_xlfn.XLOOKUP(Table1[[#This Row],[N° LIT]],Registre!A:A,Registre!C:C,"",0)</f>
        <v>70/03/2091</v>
      </c>
      <c r="D121" s="4" t="str">
        <f>_xlfn.XLOOKUP(Table1[[#This Row],[N° LIT]],Registre!A:A,Registre!E:E,"",0)</f>
        <v>JZ</v>
      </c>
      <c r="E121" s="4" t="str">
        <f>IF(Table1[[#This Row],[Nom]]="","",_xlfn.XLOOKUP(Table1[[#This Row],[Nom]],'Test 1'!B:B,'Test 1'!D:D,"",0,1))</f>
        <v>23/28</v>
      </c>
      <c r="F121" s="44">
        <f>IF(Table1[[#This Row],[Nom]]="","",_xlfn.XLOOKUP(Table1[[#This Row],[Nom]],'Test 1'!B:B,'Test 1'!E:E,"",0,1))</f>
        <v>45322</v>
      </c>
    </row>
    <row r="122" spans="1:6">
      <c r="A122" s="4">
        <v>618</v>
      </c>
      <c r="B122" s="4" t="str">
        <f>_xlfn.XLOOKUP(Table1[[#This Row],[N° LIT]],Registre!A:A,Registre!B:B,"",0)</f>
        <v>Cbb Jjsburapxes Ocley</v>
      </c>
      <c r="C122" s="6" t="str">
        <f>_xlfn.XLOOKUP(Table1[[#This Row],[N° LIT]],Registre!A:A,Registre!C:C,"",0)</f>
        <v>61/48/7133</v>
      </c>
      <c r="D122" s="4" t="str">
        <f>_xlfn.XLOOKUP(Table1[[#This Row],[N° LIT]],Registre!A:A,Registre!E:E,"",0)</f>
        <v>AT</v>
      </c>
      <c r="E122" s="4">
        <f>IF(Table1[[#This Row],[Nom]]="","",_xlfn.XLOOKUP(Table1[[#This Row],[Nom]],'Test 1'!B:B,'Test 1'!D:D,"",0,1))</f>
        <v>0</v>
      </c>
      <c r="F122" s="44">
        <f>IF(Table1[[#This Row],[Nom]]="","",_xlfn.XLOOKUP(Table1[[#This Row],[Nom]],'Test 1'!B:B,'Test 1'!E:E,"",0,1))</f>
        <v>0</v>
      </c>
    </row>
    <row r="123" spans="1:6">
      <c r="A123" s="4">
        <v>619</v>
      </c>
      <c r="B123" s="4" t="str">
        <f>_xlfn.XLOOKUP(Table1[[#This Row],[N° LIT]],Registre!A:A,Registre!B:B,"",0)</f>
        <v>Etbyucoeh Wkggrhuzzf</v>
      </c>
      <c r="C123" s="6" t="str">
        <f>_xlfn.XLOOKUP(Table1[[#This Row],[N° LIT]],Registre!A:A,Registre!C:C,"",0)</f>
        <v>43/95/1490</v>
      </c>
      <c r="D123" s="4" t="str">
        <f>_xlfn.XLOOKUP(Table1[[#This Row],[N° LIT]],Registre!A:A,Registre!E:E,"",0)</f>
        <v>CV</v>
      </c>
      <c r="E123" s="4" t="str">
        <f>IF(Table1[[#This Row],[Nom]]="","",_xlfn.XLOOKUP(Table1[[#This Row],[Nom]],'Test 1'!B:B,'Test 1'!D:D,"",0,1))</f>
        <v>28/28</v>
      </c>
      <c r="F123" s="44">
        <f>IF(Table1[[#This Row],[Nom]]="","",_xlfn.XLOOKUP(Table1[[#This Row],[Nom]],'Test 1'!B:B,'Test 1'!E:E,"",0,1))</f>
        <v>45358</v>
      </c>
    </row>
    <row r="124" spans="1:6">
      <c r="A124" s="4">
        <v>701</v>
      </c>
      <c r="B124" s="4" t="str">
        <f>_xlfn.XLOOKUP(Table1[[#This Row],[N° LIT]],Registre!A:A,Registre!B:B,"",0)</f>
        <v>Emafuj Quctkn</v>
      </c>
      <c r="C124" s="6" t="str">
        <f>_xlfn.XLOOKUP(Table1[[#This Row],[N° LIT]],Registre!A:A,Registre!C:C,"",0)</f>
        <v>87/86/5613</v>
      </c>
      <c r="D124" s="4" t="str">
        <f>_xlfn.XLOOKUP(Table1[[#This Row],[N° LIT]],Registre!A:A,Registre!E:E,"",0)</f>
        <v>RS</v>
      </c>
      <c r="E124" s="4" t="str">
        <f>IF(Table1[[#This Row],[Nom]]="","",_xlfn.XLOOKUP(Table1[[#This Row],[Nom]],'Test 1'!B:B,'Test 1'!D:D,"",0,1))</f>
        <v>05/28</v>
      </c>
      <c r="F124" s="44">
        <f>IF(Table1[[#This Row],[Nom]]="","",_xlfn.XLOOKUP(Table1[[#This Row],[Nom]],'Test 1'!B:B,'Test 1'!E:E,"",0,1))</f>
        <v>45322</v>
      </c>
    </row>
    <row r="125" spans="1:6">
      <c r="A125" s="4">
        <v>702</v>
      </c>
      <c r="B125" s="4" t="str">
        <f>_xlfn.XLOOKUP(Table1[[#This Row],[N° LIT]],Registre!A:A,Registre!B:B,"",0)</f>
        <v>Rfjtse Smjret</v>
      </c>
      <c r="C125" s="6" t="str">
        <f>_xlfn.XLOOKUP(Table1[[#This Row],[N° LIT]],Registre!A:A,Registre!C:C,"",0)</f>
        <v>56/44/1160</v>
      </c>
      <c r="D125" s="4" t="str">
        <f>_xlfn.XLOOKUP(Table1[[#This Row],[N° LIT]],Registre!A:A,Registre!E:E,"",0)</f>
        <v>FPM</v>
      </c>
      <c r="E125" s="4" t="str">
        <f>IF(Table1[[#This Row],[Nom]]="","",_xlfn.XLOOKUP(Table1[[#This Row],[Nom]],'Test 1'!B:B,'Test 1'!D:D,"",0,1))</f>
        <v>27/28</v>
      </c>
      <c r="F125" s="44">
        <f>IF(Table1[[#This Row],[Nom]]="","",_xlfn.XLOOKUP(Table1[[#This Row],[Nom]],'Test 1'!B:B,'Test 1'!E:E,"",0,1))</f>
        <v>45363</v>
      </c>
    </row>
    <row r="126" spans="1:6">
      <c r="A126" s="4">
        <v>703</v>
      </c>
      <c r="B126" s="8" t="str">
        <f>_xlfn.XLOOKUP(Table1[[#This Row],[N° LIT]],Registre!A:A,Registre!B:B,"",0)</f>
        <v>Gfiatukci Xqizpvizt</v>
      </c>
      <c r="C126" s="6" t="str">
        <f>_xlfn.XLOOKUP(Table1[[#This Row],[N° LIT]],Registre!A:A,Registre!C:C,"",0)</f>
        <v>56/57/0112</v>
      </c>
      <c r="D126" s="4" t="str">
        <f>_xlfn.XLOOKUP(Table1[[#This Row],[N° LIT]],Registre!A:A,Registre!E:E,"",0)</f>
        <v>GP</v>
      </c>
      <c r="E126" s="4" t="str">
        <f>IF(Table1[[#This Row],[Nom]]="","",_xlfn.XLOOKUP(Table1[[#This Row],[Nom]],'Test 1'!B:B,'Test 1'!D:D,"",0,1))</f>
        <v>27/28</v>
      </c>
      <c r="F126" s="44">
        <f>IF(Table1[[#This Row],[Nom]]="","",_xlfn.XLOOKUP(Table1[[#This Row],[Nom]],'Test 1'!B:B,'Test 1'!E:E,"",0,1))</f>
        <v>0</v>
      </c>
    </row>
    <row r="127" spans="1:6">
      <c r="A127" s="4">
        <v>704</v>
      </c>
      <c r="B127" s="4" t="str">
        <f>_xlfn.XLOOKUP(Table1[[#This Row],[N° LIT]],Registre!A:A,Registre!B:B,"",0)</f>
        <v>Fyntensyk Kyzb</v>
      </c>
      <c r="C127" s="6" t="str">
        <f>_xlfn.XLOOKUP(Table1[[#This Row],[N° LIT]],Registre!A:A,Registre!C:C,"",0)</f>
        <v>66/61/7871</v>
      </c>
      <c r="D127" s="4" t="str">
        <f>_xlfn.XLOOKUP(Table1[[#This Row],[N° LIT]],Registre!A:A,Registre!E:E,"",0)</f>
        <v>CVA</v>
      </c>
      <c r="E127" s="4" t="str">
        <f>IF(Table1[[#This Row],[Nom]]="","",_xlfn.XLOOKUP(Table1[[#This Row],[Nom]],'Test 1'!B:B,'Test 1'!D:D,"",0,1))</f>
        <v>27/28</v>
      </c>
      <c r="F127" s="44">
        <f>IF(Table1[[#This Row],[Nom]]="","",_xlfn.XLOOKUP(Table1[[#This Row],[Nom]],'Test 1'!B:B,'Test 1'!E:E,"",0,1))</f>
        <v>45503</v>
      </c>
    </row>
    <row r="128" spans="1:6">
      <c r="A128" s="4">
        <v>705</v>
      </c>
      <c r="B128" s="4" t="str">
        <f>_xlfn.XLOOKUP(Table1[[#This Row],[N° LIT]],Registre!A:A,Registre!B:B,"",0)</f>
        <v>Olny Mtczokq</v>
      </c>
      <c r="C128" s="6" t="str">
        <f>_xlfn.XLOOKUP(Table1[[#This Row],[N° LIT]],Registre!A:A,Registre!C:C,"",0)</f>
        <v>97/03/6345</v>
      </c>
      <c r="D128" s="4" t="str">
        <f>_xlfn.XLOOKUP(Table1[[#This Row],[N° LIT]],Registre!A:A,Registre!E:E,"",0)</f>
        <v>CP</v>
      </c>
      <c r="E128" s="4" t="str">
        <f>IF(Table1[[#This Row],[Nom]]="","",_xlfn.XLOOKUP(Table1[[#This Row],[Nom]],'Test 1'!B:B,'Test 1'!D:D,"",0,1))</f>
        <v>22/28</v>
      </c>
      <c r="F128" s="44">
        <f>IF(Table1[[#This Row],[Nom]]="","",_xlfn.XLOOKUP(Table1[[#This Row],[Nom]],'Test 1'!B:B,'Test 1'!E:E,"",0,1))</f>
        <v>45663</v>
      </c>
    </row>
    <row r="129" spans="1:6">
      <c r="A129" s="4">
        <v>706</v>
      </c>
      <c r="B129" s="4" t="str">
        <f>_xlfn.XLOOKUP(Table1[[#This Row],[N° LIT]],Registre!A:A,Registre!B:B,"",0)</f>
        <v>Feah Nkigt</v>
      </c>
      <c r="C129" s="6" t="str">
        <f>_xlfn.XLOOKUP(Table1[[#This Row],[N° LIT]],Registre!A:A,Registre!C:C,"",0)</f>
        <v>41/03/0365</v>
      </c>
      <c r="D129" s="4" t="str">
        <f>_xlfn.XLOOKUP(Table1[[#This Row],[N° LIT]],Registre!A:A,Registre!E:E,"",0)</f>
        <v>VS</v>
      </c>
      <c r="E129" s="4" t="str">
        <f>IF(Table1[[#This Row],[Nom]]="","",_xlfn.XLOOKUP(Table1[[#This Row],[Nom]],'Test 1'!B:B,'Test 1'!D:D,"",0,1))</f>
        <v>25/28</v>
      </c>
      <c r="F129" s="44">
        <f>IF(Table1[[#This Row],[Nom]]="","",_xlfn.XLOOKUP(Table1[[#This Row],[Nom]],'Test 1'!B:B,'Test 1'!E:E,"",0,1))</f>
        <v>45363</v>
      </c>
    </row>
    <row r="130" spans="1:6">
      <c r="A130" s="4">
        <v>707</v>
      </c>
      <c r="B130" s="4" t="str">
        <f>_xlfn.XLOOKUP(Table1[[#This Row],[N° LIT]],Registre!A:A,Registre!B:B,"",0)</f>
        <v>Ga Cbcd Rwijmbq</v>
      </c>
      <c r="C130" s="6" t="str">
        <f>_xlfn.XLOOKUP(Table1[[#This Row],[N° LIT]],Registre!A:A,Registre!C:C,"",0)</f>
        <v>61/89/7595</v>
      </c>
      <c r="D130" s="4" t="str">
        <f>_xlfn.XLOOKUP(Table1[[#This Row],[N° LIT]],Registre!A:A,Registre!E:E,"",0)</f>
        <v>SR</v>
      </c>
      <c r="E130" s="4" t="str">
        <f>IF(Table1[[#This Row],[Nom]]="","",_xlfn.XLOOKUP(Table1[[#This Row],[Nom]],'Test 1'!B:B,'Test 1'!D:D,"",0,1))</f>
        <v>18/28</v>
      </c>
      <c r="F130" s="44">
        <f>IF(Table1[[#This Row],[Nom]]="","",_xlfn.XLOOKUP(Table1[[#This Row],[Nom]],'Test 1'!B:B,'Test 1'!E:E,"",0,1))</f>
        <v>45322</v>
      </c>
    </row>
    <row r="131" spans="1:6">
      <c r="A131" s="4">
        <v>708</v>
      </c>
      <c r="B131" s="4" t="str">
        <f>_xlfn.XLOOKUP(Table1[[#This Row],[N° LIT]],Registre!A:A,Registre!B:B,"",0)</f>
        <v xml:space="preserve">Bavicv Nbeuuv </v>
      </c>
      <c r="C131" s="6" t="str">
        <f>_xlfn.XLOOKUP(Table1[[#This Row],[N° LIT]],Registre!A:A,Registre!C:C,"",0)</f>
        <v>49/42/6971</v>
      </c>
      <c r="D131" s="4" t="str">
        <f>_xlfn.XLOOKUP(Table1[[#This Row],[N° LIT]],Registre!A:A,Registre!E:E,"",0)</f>
        <v>OG</v>
      </c>
      <c r="E131" s="4" t="str">
        <f>IF(Table1[[#This Row],[Nom]]="","",_xlfn.XLOOKUP(Table1[[#This Row],[Nom]],'Test 1'!B:B,'Test 1'!D:D,"",0,1))</f>
        <v>28/28</v>
      </c>
      <c r="F131" s="44">
        <f>IF(Table1[[#This Row],[Nom]]="","",_xlfn.XLOOKUP(Table1[[#This Row],[Nom]],'Test 1'!B:B,'Test 1'!E:E,"",0,1))</f>
        <v>45322</v>
      </c>
    </row>
    <row r="132" spans="1:6">
      <c r="A132" s="4">
        <v>709</v>
      </c>
      <c r="B132" s="4" t="str">
        <f>_xlfn.XLOOKUP(Table1[[#This Row],[N° LIT]],Registre!A:A,Registre!B:B,"",0)</f>
        <v>Xsknaqgajv Sluzpuz</v>
      </c>
      <c r="C132" s="6" t="str">
        <f>_xlfn.XLOOKUP(Table1[[#This Row],[N° LIT]],Registre!A:A,Registre!C:C,"",0)</f>
        <v>52/78/0033</v>
      </c>
      <c r="D132" s="4">
        <f>_xlfn.XLOOKUP(Table1[[#This Row],[N° LIT]],Registre!A:A,Registre!E:E,"",0)</f>
        <v>0</v>
      </c>
      <c r="E132" s="4" t="str">
        <f>IF(Table1[[#This Row],[Nom]]="","",_xlfn.XLOOKUP(Table1[[#This Row],[Nom]],'Test 1'!B:B,'Test 1'!D:D,"",0,1))</f>
        <v>0/28</v>
      </c>
      <c r="F132" s="44">
        <f>IF(Table1[[#This Row],[Nom]]="","",_xlfn.XLOOKUP(Table1[[#This Row],[Nom]],'Test 1'!B:B,'Test 1'!E:E,"",0,1))</f>
        <v>45314</v>
      </c>
    </row>
    <row r="133" spans="1:6">
      <c r="A133" s="4">
        <v>710</v>
      </c>
      <c r="B133" s="4" t="str">
        <f>_xlfn.XLOOKUP(Table1[[#This Row],[N° LIT]],Registre!A:A,Registre!B:B,"",0)</f>
        <v>Ilpmnvku Uftlvsfu</v>
      </c>
      <c r="C133" s="6" t="str">
        <f>_xlfn.XLOOKUP(Table1[[#This Row],[N° LIT]],Registre!A:A,Registre!C:C,"",0)</f>
        <v>90/43/8056</v>
      </c>
      <c r="D133" s="4" t="str">
        <f>_xlfn.XLOOKUP(Table1[[#This Row],[N° LIT]],Registre!A:A,Registre!E:E,"",0)</f>
        <v>ZE</v>
      </c>
      <c r="E133" s="4" t="str">
        <f>IF(Table1[[#This Row],[Nom]]="","",_xlfn.XLOOKUP(Table1[[#This Row],[Nom]],'Test 1'!B:B,'Test 1'!D:D,"",0,1))</f>
        <v>19/28</v>
      </c>
      <c r="F133" s="44">
        <f>IF(Table1[[#This Row],[Nom]]="","",_xlfn.XLOOKUP(Table1[[#This Row],[Nom]],'Test 1'!B:B,'Test 1'!E:E,"",0,1))</f>
        <v>45356</v>
      </c>
    </row>
    <row r="134" spans="1:6">
      <c r="A134" s="4">
        <v>711</v>
      </c>
      <c r="B134" s="4" t="str">
        <f>_xlfn.XLOOKUP(Table1[[#This Row],[N° LIT]],Registre!A:A,Registre!B:B,"",0)</f>
        <v>Rtvif Iuueyntmx Cgnrfchy</v>
      </c>
      <c r="C134" s="6" t="str">
        <f>_xlfn.XLOOKUP(Table1[[#This Row],[N° LIT]],Registre!A:A,Registre!C:C,"",0)</f>
        <v>16/34/7735</v>
      </c>
      <c r="D134" s="4" t="str">
        <f>_xlfn.XLOOKUP(Table1[[#This Row],[N° LIT]],Registre!A:A,Registre!E:E,"",0)</f>
        <v>IHN</v>
      </c>
      <c r="E134" s="4" t="str">
        <f>IF(Table1[[#This Row],[Nom]]="","",_xlfn.XLOOKUP(Table1[[#This Row],[Nom]],'Test 1'!B:B,'Test 1'!D:D,"",0,1))</f>
        <v>19/28</v>
      </c>
      <c r="F134" s="44">
        <f>IF(Table1[[#This Row],[Nom]]="","",_xlfn.XLOOKUP(Table1[[#This Row],[Nom]],'Test 1'!B:B,'Test 1'!E:E,"",0,1))</f>
        <v>45356</v>
      </c>
    </row>
    <row r="135" spans="1:6">
      <c r="A135" s="4">
        <v>712</v>
      </c>
      <c r="B135" s="4" t="str">
        <f>_xlfn.XLOOKUP(Table1[[#This Row],[N° LIT]],Registre!A:A,Registre!B:B,"",0)</f>
        <v>Umyiaveu Zrithrf</v>
      </c>
      <c r="C135" s="6" t="str">
        <f>_xlfn.XLOOKUP(Table1[[#This Row],[N° LIT]],Registre!A:A,Registre!C:C,"",0)</f>
        <v>54/30/7239</v>
      </c>
      <c r="D135" s="4" t="str">
        <f>_xlfn.XLOOKUP(Table1[[#This Row],[N° LIT]],Registre!A:A,Registre!E:E,"",0)</f>
        <v>JG</v>
      </c>
      <c r="E135" s="4" t="str">
        <f>IF(Table1[[#This Row],[Nom]]="","",_xlfn.XLOOKUP(Table1[[#This Row],[Nom]],'Test 1'!B:B,'Test 1'!D:D,"",0,1))</f>
        <v>28/28</v>
      </c>
      <c r="F135" s="44">
        <f>IF(Table1[[#This Row],[Nom]]="","",_xlfn.XLOOKUP(Table1[[#This Row],[Nom]],'Test 1'!B:B,'Test 1'!E:E,"",0,1))</f>
        <v>45322</v>
      </c>
    </row>
    <row r="136" spans="1:6">
      <c r="A136" s="4">
        <v>713</v>
      </c>
      <c r="B136" s="4" t="str">
        <f>_xlfn.XLOOKUP(Table1[[#This Row],[N° LIT]],Registre!A:A,Registre!B:B,"",0)</f>
        <v>Cqgnz Bvdlkh</v>
      </c>
      <c r="C136" s="6" t="str">
        <f>_xlfn.XLOOKUP(Table1[[#This Row],[N° LIT]],Registre!A:A,Registre!C:C,"",0)</f>
        <v>33/50/4621</v>
      </c>
      <c r="D136" s="4" t="str">
        <f>_xlfn.XLOOKUP(Table1[[#This Row],[N° LIT]],Registre!A:A,Registre!E:E,"",0)</f>
        <v>UX</v>
      </c>
      <c r="E136" s="4" t="str">
        <f>IF(Table1[[#This Row],[Nom]]="","",_xlfn.XLOOKUP(Table1[[#This Row],[Nom]],'Test 1'!B:B,'Test 1'!D:D,"",0,1))</f>
        <v>28/28</v>
      </c>
      <c r="F136" s="44">
        <f>IF(Table1[[#This Row],[Nom]]="","",_xlfn.XLOOKUP(Table1[[#This Row],[Nom]],'Test 1'!B:B,'Test 1'!E:E,"",0,1))</f>
        <v>45314</v>
      </c>
    </row>
    <row r="137" spans="1:6">
      <c r="A137" s="4">
        <v>714</v>
      </c>
      <c r="B137" s="4" t="str">
        <f>_xlfn.XLOOKUP(Table1[[#This Row],[N° LIT]],Registre!A:A,Registre!B:B,"",0)</f>
        <v>Xlwpps Juaetmi</v>
      </c>
      <c r="C137" s="6" t="str">
        <f>_xlfn.XLOOKUP(Table1[[#This Row],[N° LIT]],Registre!A:A,Registre!C:C,"",0)</f>
        <v>31/33/6627</v>
      </c>
      <c r="D137" s="4" t="str">
        <f>_xlfn.XLOOKUP(Table1[[#This Row],[N° LIT]],Registre!A:A,Registre!E:E,"",0)</f>
        <v>FL</v>
      </c>
      <c r="E137" s="4" t="str">
        <f>IF(Table1[[#This Row],[Nom]]="","",_xlfn.XLOOKUP(Table1[[#This Row],[Nom]],'Test 1'!B:B,'Test 1'!D:D,"",0,1))</f>
        <v>19/28</v>
      </c>
      <c r="F137" s="44">
        <f>IF(Table1[[#This Row],[Nom]]="","",_xlfn.XLOOKUP(Table1[[#This Row],[Nom]],'Test 1'!B:B,'Test 1'!E:E,"",0,1))</f>
        <v>45322</v>
      </c>
    </row>
    <row r="138" spans="1:6">
      <c r="A138" s="4">
        <v>715</v>
      </c>
      <c r="B138" s="4" t="str">
        <f>_xlfn.XLOOKUP(Table1[[#This Row],[N° LIT]],Registre!A:A,Registre!B:B,"",0)</f>
        <v>Mkadzhxl Amsdqi</v>
      </c>
      <c r="C138" s="6" t="str">
        <f>_xlfn.XLOOKUP(Table1[[#This Row],[N° LIT]],Registre!A:A,Registre!C:C,"",0)</f>
        <v>92/37/0772</v>
      </c>
      <c r="D138" s="4" t="str">
        <f>_xlfn.XLOOKUP(Table1[[#This Row],[N° LIT]],Registre!A:A,Registre!E:E,"",0)</f>
        <v>LYR</v>
      </c>
      <c r="E138" s="4" t="str">
        <f>IF(Table1[[#This Row],[Nom]]="","",_xlfn.XLOOKUP(Table1[[#This Row],[Nom]],'Test 1'!B:B,'Test 1'!D:D,"",0,1))</f>
        <v>20/28</v>
      </c>
      <c r="F138" s="44">
        <f>IF(Table1[[#This Row],[Nom]]="","",_xlfn.XLOOKUP(Table1[[#This Row],[Nom]],'Test 1'!B:B,'Test 1'!E:E,"",0,1))</f>
        <v>45321</v>
      </c>
    </row>
    <row r="139" spans="1:6">
      <c r="A139" s="4">
        <v>716</v>
      </c>
      <c r="B139" s="4" t="str">
        <f>_xlfn.XLOOKUP(Table1[[#This Row],[N° LIT]],Registre!A:A,Registre!B:B,"",0)</f>
        <v>Yadofetez Zubbqk</v>
      </c>
      <c r="C139" s="6" t="str">
        <f>_xlfn.XLOOKUP(Table1[[#This Row],[N° LIT]],Registre!A:A,Registre!C:C,"",0)</f>
        <v>33/63/8973</v>
      </c>
      <c r="D139" s="4" t="str">
        <f>_xlfn.XLOOKUP(Table1[[#This Row],[N° LIT]],Registre!A:A,Registre!E:E,"",0)</f>
        <v>ZXQ</v>
      </c>
      <c r="E139" s="4" t="str">
        <f>IF(Table1[[#This Row],[Nom]]="","",_xlfn.XLOOKUP(Table1[[#This Row],[Nom]],'Test 1'!B:B,'Test 1'!D:D,"",0,1))</f>
        <v>23/28</v>
      </c>
      <c r="F139" s="44">
        <f>IF(Table1[[#This Row],[Nom]]="","",_xlfn.XLOOKUP(Table1[[#This Row],[Nom]],'Test 1'!B:B,'Test 1'!E:E,"",0,1))</f>
        <v>45321</v>
      </c>
    </row>
    <row r="140" spans="1:6">
      <c r="A140" s="4">
        <v>717</v>
      </c>
      <c r="B140" s="4" t="str">
        <f>_xlfn.XLOOKUP(Table1[[#This Row],[N° LIT]],Registre!A:A,Registre!B:B,"",0)</f>
        <v>Ye Dnjhsml Mnhabgoh</v>
      </c>
      <c r="C140" s="6" t="str">
        <f>_xlfn.XLOOKUP(Table1[[#This Row],[N° LIT]],Registre!A:A,Registre!C:C,"",0)</f>
        <v>97/42/5415</v>
      </c>
      <c r="D140" s="4" t="str">
        <f>_xlfn.XLOOKUP(Table1[[#This Row],[N° LIT]],Registre!A:A,Registre!E:E,"",0)</f>
        <v>VZT</v>
      </c>
      <c r="E140" s="4" t="str">
        <f>IF(Table1[[#This Row],[Nom]]="","",_xlfn.XLOOKUP(Table1[[#This Row],[Nom]],'Test 1'!B:B,'Test 1'!D:D,"",0,1))</f>
        <v>24/28</v>
      </c>
      <c r="F140" s="44">
        <f>IF(Table1[[#This Row],[Nom]]="","",_xlfn.XLOOKUP(Table1[[#This Row],[Nom]],'Test 1'!B:B,'Test 1'!E:E,"",0,1))</f>
        <v>45314</v>
      </c>
    </row>
    <row r="141" spans="1:6">
      <c r="A141" s="4">
        <v>718</v>
      </c>
      <c r="B141" s="4" t="str">
        <f>_xlfn.XLOOKUP(Table1[[#This Row],[N° LIT]],Registre!A:A,Registre!B:B,"",0)</f>
        <v>Wn Boie Kmzxho</v>
      </c>
      <c r="C141" s="6" t="str">
        <f>_xlfn.XLOOKUP(Table1[[#This Row],[N° LIT]],Registre!A:A,Registre!C:C,"",0)</f>
        <v>88/95/6203</v>
      </c>
      <c r="D141" s="4" t="str">
        <f>_xlfn.XLOOKUP(Table1[[#This Row],[N° LIT]],Registre!A:A,Registre!E:E,"",0)</f>
        <v>GN</v>
      </c>
      <c r="E141" s="4" t="str">
        <f>IF(Table1[[#This Row],[Nom]]="","",_xlfn.XLOOKUP(Table1[[#This Row],[Nom]],'Test 1'!B:B,'Test 1'!D:D,"",0,1))</f>
        <v>25/28</v>
      </c>
      <c r="F141" s="44">
        <f>IF(Table1[[#This Row],[Nom]]="","",_xlfn.XLOOKUP(Table1[[#This Row],[Nom]],'Test 1'!B:B,'Test 1'!E:E,"",0,1))</f>
        <v>45625</v>
      </c>
    </row>
    <row r="142" spans="1:6">
      <c r="A142" s="4">
        <v>719</v>
      </c>
      <c r="B142" s="4" t="str">
        <f>_xlfn.XLOOKUP(Table1[[#This Row],[N° LIT]],Registre!A:A,Registre!B:B,"",0)</f>
        <v>Dnpjjt Gsngwlfg</v>
      </c>
      <c r="C142" s="6" t="str">
        <f>_xlfn.XLOOKUP(Table1[[#This Row],[N° LIT]],Registre!A:A,Registre!C:C,"",0)</f>
        <v>32/63/3138</v>
      </c>
      <c r="D142" s="4" t="str">
        <f>_xlfn.XLOOKUP(Table1[[#This Row],[N° LIT]],Registre!A:A,Registre!E:E,"",0)</f>
        <v>UKO</v>
      </c>
      <c r="E142" s="4" t="str">
        <f>IF(Table1[[#This Row],[Nom]]="","",_xlfn.XLOOKUP(Table1[[#This Row],[Nom]],'Test 1'!B:B,'Test 1'!D:D,"",0,1))</f>
        <v>20/28</v>
      </c>
      <c r="F142" s="44">
        <f>IF(Table1[[#This Row],[Nom]]="","",_xlfn.XLOOKUP(Table1[[#This Row],[Nom]],'Test 1'!B:B,'Test 1'!E:E,"",0,1))</f>
        <v>45315</v>
      </c>
    </row>
    <row r="143" spans="1:6">
      <c r="A143" s="4">
        <v>720</v>
      </c>
      <c r="B143" s="4" t="str">
        <f>_xlfn.XLOOKUP(Table1[[#This Row],[N° LIT]],Registre!A:A,Registre!B:B,"",0)</f>
        <v>Ptiyppzrzu Ueoagas</v>
      </c>
      <c r="C143" s="6" t="str">
        <f>_xlfn.XLOOKUP(Table1[[#This Row],[N° LIT]],Registre!A:A,Registre!C:C,"",0)</f>
        <v>63/58/6169</v>
      </c>
      <c r="D143" s="4" t="str">
        <f>_xlfn.XLOOKUP(Table1[[#This Row],[N° LIT]],Registre!A:A,Registre!E:E,"",0)</f>
        <v>ZB</v>
      </c>
      <c r="E143" s="4" t="str">
        <f>IF(Table1[[#This Row],[Nom]]="","",_xlfn.XLOOKUP(Table1[[#This Row],[Nom]],'Test 1'!B:B,'Test 1'!D:D,"",0,1))</f>
        <v>25/28</v>
      </c>
      <c r="F143" s="44">
        <f>IF(Table1[[#This Row],[Nom]]="","",_xlfn.XLOOKUP(Table1[[#This Row],[Nom]],'Test 1'!B:B,'Test 1'!E:E,"",0,1))</f>
        <v>45314</v>
      </c>
    </row>
    <row r="144" spans="1:6">
      <c r="A144" s="4">
        <v>721</v>
      </c>
      <c r="B144" s="4" t="str">
        <f>_xlfn.XLOOKUP(Table1[[#This Row],[N° LIT]],Registre!A:A,Registre!B:B,"",0)</f>
        <v>Yinmkal Ortsgd</v>
      </c>
      <c r="C144" s="6" t="str">
        <f>_xlfn.XLOOKUP(Table1[[#This Row],[N° LIT]],Registre!A:A,Registre!C:C,"",0)</f>
        <v>35/95/7301</v>
      </c>
      <c r="D144" s="4" t="str">
        <f>_xlfn.XLOOKUP(Table1[[#This Row],[N° LIT]],Registre!A:A,Registre!E:E,"",0)</f>
        <v>VY</v>
      </c>
      <c r="E144" s="4" t="str">
        <f>IF(Table1[[#This Row],[Nom]]="","",_xlfn.XLOOKUP(Table1[[#This Row],[Nom]],'Test 1'!B:B,'Test 1'!D:D,"",0,1))</f>
        <v>21/28</v>
      </c>
      <c r="F144" s="44">
        <f>IF(Table1[[#This Row],[Nom]]="","",_xlfn.XLOOKUP(Table1[[#This Row],[Nom]],'Test 1'!B:B,'Test 1'!E:E,"",0,1))</f>
        <v>45314</v>
      </c>
    </row>
    <row r="145" spans="1:6">
      <c r="A145" s="4">
        <v>722</v>
      </c>
      <c r="B145" s="8" t="str">
        <f>_xlfn.XLOOKUP(Table1[[#This Row],[N° LIT]],Registre!A:A,Registre!B:B,"",0)</f>
        <v>Dcmkrtr co Yuxbw Crqeddfv</v>
      </c>
      <c r="C145" s="6" t="str">
        <f>_xlfn.XLOOKUP(Table1[[#This Row],[N° LIT]],Registre!A:A,Registre!C:C,"",0)</f>
        <v>13/76/6406</v>
      </c>
      <c r="D145" s="4" t="str">
        <f>_xlfn.XLOOKUP(Table1[[#This Row],[N° LIT]],Registre!A:A,Registre!E:E,"",0)</f>
        <v>FN</v>
      </c>
      <c r="E145" s="4" t="str">
        <f>IF(Table1[[#This Row],[Nom]]="","",_xlfn.XLOOKUP(Table1[[#This Row],[Nom]],'Test 1'!B:B,'Test 1'!D:D,"",0,1))</f>
        <v>25/28</v>
      </c>
      <c r="F145" s="44">
        <f>IF(Table1[[#This Row],[Nom]]="","",_xlfn.XLOOKUP(Table1[[#This Row],[Nom]],'Test 1'!B:B,'Test 1'!E:E,"",0,1))</f>
        <v>45314</v>
      </c>
    </row>
    <row r="146" spans="1:6">
      <c r="A146" s="4">
        <v>723</v>
      </c>
      <c r="B146" s="8" t="str">
        <f>_xlfn.XLOOKUP(Table1[[#This Row],[N° LIT]],Registre!A:A,Registre!B:B,"",0)</f>
        <v>Qpz Oca Hzfr Yvhk</v>
      </c>
      <c r="C146" s="6" t="str">
        <f>_xlfn.XLOOKUP(Table1[[#This Row],[N° LIT]],Registre!A:A,Registre!C:C,"",0)</f>
        <v>12/98/6727</v>
      </c>
      <c r="D146" s="4" t="str">
        <f>_xlfn.XLOOKUP(Table1[[#This Row],[N° LIT]],Registre!A:A,Registre!E:E,"",0)</f>
        <v>TH</v>
      </c>
      <c r="E146" s="4" t="str">
        <f>IF(Table1[[#This Row],[Nom]]="","",_xlfn.XLOOKUP(Table1[[#This Row],[Nom]],'Test 1'!B:B,'Test 1'!D:D,"",0,1))</f>
        <v>28/28</v>
      </c>
      <c r="F146" s="44">
        <f>IF(Table1[[#This Row],[Nom]]="","",_xlfn.XLOOKUP(Table1[[#This Row],[Nom]],'Test 1'!B:B,'Test 1'!E:E,"",0,1))</f>
        <v>45356</v>
      </c>
    </row>
    <row r="147" spans="1:6">
      <c r="A147" s="4">
        <v>724</v>
      </c>
      <c r="B147" s="4" t="str">
        <f>_xlfn.XLOOKUP(Table1[[#This Row],[N° LIT]],Registre!A:A,Registre!B:B,"",0)</f>
        <v>Loogxmdc Wwgs</v>
      </c>
      <c r="C147" s="6" t="str">
        <f>_xlfn.XLOOKUP(Table1[[#This Row],[N° LIT]],Registre!A:A,Registre!C:C,"",0)</f>
        <v>39/27/7236</v>
      </c>
      <c r="D147" s="4" t="str">
        <f>_xlfn.XLOOKUP(Table1[[#This Row],[N° LIT]],Registre!A:A,Registre!E:E,"",0)</f>
        <v>AC</v>
      </c>
      <c r="E147" s="4" t="str">
        <f>IF(Table1[[#This Row],[Nom]]="","",_xlfn.XLOOKUP(Table1[[#This Row],[Nom]],'Test 1'!B:B,'Test 1'!D:D,"",0,1))</f>
        <v>28/28</v>
      </c>
      <c r="F147" s="44">
        <f>IF(Table1[[#This Row],[Nom]]="","",_xlfn.XLOOKUP(Table1[[#This Row],[Nom]],'Test 1'!B:B,'Test 1'!E:E,"",0,1))</f>
        <v>45405</v>
      </c>
    </row>
    <row r="148" spans="1:6">
      <c r="A148" s="4">
        <v>725</v>
      </c>
      <c r="B148" s="4" t="str">
        <f>_xlfn.XLOOKUP(Table1[[#This Row],[N° LIT]],Registre!A:A,Registre!B:B,"",0)</f>
        <v>Amrnyh Hnjrvdmgd</v>
      </c>
      <c r="C148" s="6" t="str">
        <f>_xlfn.XLOOKUP(Table1[[#This Row],[N° LIT]],Registre!A:A,Registre!C:C,"",0)</f>
        <v>50/34/0999</v>
      </c>
      <c r="D148" s="4" t="str">
        <f>_xlfn.XLOOKUP(Table1[[#This Row],[N° LIT]],Registre!A:A,Registre!E:E,"",0)</f>
        <v>LYE</v>
      </c>
      <c r="E148" s="4" t="str">
        <f>IF(Table1[[#This Row],[Nom]]="","",_xlfn.XLOOKUP(Table1[[#This Row],[Nom]],'Test 1'!B:B,'Test 1'!D:D,"",0,1))</f>
        <v>28/28</v>
      </c>
      <c r="F148" s="44">
        <f>IF(Table1[[#This Row],[Nom]]="","",_xlfn.XLOOKUP(Table1[[#This Row],[Nom]],'Test 1'!B:B,'Test 1'!E:E,"",0,1))</f>
        <v>45314</v>
      </c>
    </row>
    <row r="149" spans="1:6">
      <c r="A149" s="4">
        <v>726</v>
      </c>
      <c r="B149" s="4" t="str">
        <f>_xlfn.XLOOKUP(Table1[[#This Row],[N° LIT]],Registre!A:A,Registre!B:B,"",0)</f>
        <v>Sjqsb Jspmr Xvvnyc</v>
      </c>
      <c r="C149" s="6" t="str">
        <f>_xlfn.XLOOKUP(Table1[[#This Row],[N° LIT]],Registre!A:A,Registre!C:C,"",0)</f>
        <v>47/42/7477</v>
      </c>
      <c r="D149" s="4" t="str">
        <f>_xlfn.XLOOKUP(Table1[[#This Row],[N° LIT]],Registre!A:A,Registre!E:E,"",0)</f>
        <v>ZQ</v>
      </c>
      <c r="E149" s="4" t="str">
        <f>IF(Table1[[#This Row],[Nom]]="","",_xlfn.XLOOKUP(Table1[[#This Row],[Nom]],'Test 1'!B:B,'Test 1'!D:D,"",0,1))</f>
        <v>28/28</v>
      </c>
      <c r="F149" s="44">
        <f>IF(Table1[[#This Row],[Nom]]="","",_xlfn.XLOOKUP(Table1[[#This Row],[Nom]],'Test 1'!B:B,'Test 1'!E:E,"",0,1))</f>
        <v>45314</v>
      </c>
    </row>
    <row r="150" spans="1:6">
      <c r="A150" s="4">
        <v>727</v>
      </c>
      <c r="B150" s="4" t="str">
        <f>_xlfn.XLOOKUP(Table1[[#This Row],[N° LIT]],Registre!A:A,Registre!B:B,"",0)</f>
        <v>Ltnpmfj Yfetlho</v>
      </c>
      <c r="C150" s="6" t="str">
        <f>_xlfn.XLOOKUP(Table1[[#This Row],[N° LIT]],Registre!A:A,Registre!C:C,"",0)</f>
        <v>15/96/4276</v>
      </c>
      <c r="D150" s="4" t="str">
        <f>_xlfn.XLOOKUP(Table1[[#This Row],[N° LIT]],Registre!A:A,Registre!E:E,"",0)</f>
        <v>WR</v>
      </c>
      <c r="E150" s="4" t="str">
        <f>IF(Table1[[#This Row],[Nom]]="","",_xlfn.XLOOKUP(Table1[[#This Row],[Nom]],'Test 1'!B:B,'Test 1'!D:D,"",0,1))</f>
        <v>11/28</v>
      </c>
      <c r="F150" s="44">
        <f>IF(Table1[[#This Row],[Nom]]="","",_xlfn.XLOOKUP(Table1[[#This Row],[Nom]],'Test 1'!B:B,'Test 1'!E:E,"",0,1))</f>
        <v>45314</v>
      </c>
    </row>
    <row r="151" spans="1:6">
      <c r="A151" s="4">
        <v>728</v>
      </c>
      <c r="B151" s="4" t="str">
        <f>_xlfn.XLOOKUP(Table1[[#This Row],[N° LIT]],Registre!A:A,Registre!B:B,"",0)</f>
        <v>Qwkkbofruzyeotnf Yqgc-D.</v>
      </c>
      <c r="C151" s="6" t="str">
        <f>_xlfn.XLOOKUP(Table1[[#This Row],[N° LIT]],Registre!A:A,Registre!C:C,"",0)</f>
        <v>75/38/9598</v>
      </c>
      <c r="D151" s="4" t="str">
        <f>_xlfn.XLOOKUP(Table1[[#This Row],[N° LIT]],Registre!A:A,Registre!E:E,"",0)</f>
        <v>GIZ</v>
      </c>
      <c r="E151" s="4" t="str">
        <f>IF(Table1[[#This Row],[Nom]]="","",_xlfn.XLOOKUP(Table1[[#This Row],[Nom]],'Test 1'!B:B,'Test 1'!D:D,"",0,1))</f>
        <v>23/28</v>
      </c>
      <c r="F151" s="44">
        <f>IF(Table1[[#This Row],[Nom]]="","",_xlfn.XLOOKUP(Table1[[#This Row],[Nom]],'Test 1'!B:B,'Test 1'!E:E,"",0,1))</f>
        <v>45314</v>
      </c>
    </row>
    <row r="152" spans="1:6">
      <c r="A152" s="4">
        <v>729</v>
      </c>
      <c r="B152" s="4" t="str">
        <f>_xlfn.XLOOKUP(Table1[[#This Row],[N° LIT]],Registre!A:A,Registre!B:B,"",0)</f>
        <v xml:space="preserve">Wgjonlo Kgdwkies </v>
      </c>
      <c r="C152" s="6" t="str">
        <f>_xlfn.XLOOKUP(Table1[[#This Row],[N° LIT]],Registre!A:A,Registre!C:C,"",0)</f>
        <v>50/71/3753</v>
      </c>
      <c r="D152" s="4" t="str">
        <f>_xlfn.XLOOKUP(Table1[[#This Row],[N° LIT]],Registre!A:A,Registre!E:E,"",0)</f>
        <v>UJ</v>
      </c>
      <c r="E152" s="4" t="str">
        <f>IF(Table1[[#This Row],[Nom]]="","",_xlfn.XLOOKUP(Table1[[#This Row],[Nom]],'Test 1'!B:B,'Test 1'!D:D,"",0,1))</f>
        <v>28/28</v>
      </c>
      <c r="F152" s="44">
        <f>IF(Table1[[#This Row],[Nom]]="","",_xlfn.XLOOKUP(Table1[[#This Row],[Nom]],'Test 1'!B:B,'Test 1'!E:E,"",0,1))</f>
        <v>45314</v>
      </c>
    </row>
    <row r="153" spans="1:6">
      <c r="A153" s="4">
        <v>730</v>
      </c>
      <c r="B153" s="4" t="str">
        <f>_xlfn.XLOOKUP(Table1[[#This Row],[N° LIT]],Registre!A:A,Registre!B:B,"",0)</f>
        <v xml:space="preserve">Hzvswnmvw Navfln </v>
      </c>
      <c r="C153" s="6" t="str">
        <f>_xlfn.XLOOKUP(Table1[[#This Row],[N° LIT]],Registre!A:A,Registre!C:C,"",0)</f>
        <v>35/43/5949</v>
      </c>
      <c r="D153" s="4" t="str">
        <f>_xlfn.XLOOKUP(Table1[[#This Row],[N° LIT]],Registre!A:A,Registre!E:E,"",0)</f>
        <v>MNY</v>
      </c>
      <c r="E153" s="4" t="str">
        <f>IF(Table1[[#This Row],[Nom]]="","",_xlfn.XLOOKUP(Table1[[#This Row],[Nom]],'Test 1'!B:B,'Test 1'!D:D,"",0,1))</f>
        <v>22/28</v>
      </c>
      <c r="F153" s="44">
        <f>IF(Table1[[#This Row],[Nom]]="","",_xlfn.XLOOKUP(Table1[[#This Row],[Nom]],'Test 1'!B:B,'Test 1'!E:E,"",0,1))</f>
        <v>45314</v>
      </c>
    </row>
    <row r="154" spans="1:6">
      <c r="A154" s="4">
        <v>731</v>
      </c>
      <c r="B154" s="4" t="str">
        <f>_xlfn.XLOOKUP(Table1[[#This Row],[N° LIT]],Registre!A:A,Registre!B:B,"",0)</f>
        <v>Zxoxsr Rxgcuj</v>
      </c>
      <c r="C154" s="6" t="str">
        <f>_xlfn.XLOOKUP(Table1[[#This Row],[N° LIT]],Registre!A:A,Registre!C:C,"",0)</f>
        <v>74/09/1752</v>
      </c>
      <c r="D154" s="4" t="str">
        <f>_xlfn.XLOOKUP(Table1[[#This Row],[N° LIT]],Registre!A:A,Registre!E:E,"",0)</f>
        <v>WU</v>
      </c>
      <c r="E154" s="4" t="str">
        <f>IF(Table1[[#This Row],[Nom]]="","",_xlfn.XLOOKUP(Table1[[#This Row],[Nom]],'Test 1'!B:B,'Test 1'!D:D,"",0,1))</f>
        <v>27/28</v>
      </c>
      <c r="F154" s="44">
        <f>IF(Table1[[#This Row],[Nom]]="","",_xlfn.XLOOKUP(Table1[[#This Row],[Nom]],'Test 1'!B:B,'Test 1'!E:E,"",0,1))</f>
        <v>45314</v>
      </c>
    </row>
    <row r="155" spans="1:6">
      <c r="A155" s="4">
        <v>732</v>
      </c>
      <c r="B155" s="4" t="str">
        <f>_xlfn.XLOOKUP(Table1[[#This Row],[N° LIT]],Registre!A:A,Registre!B:B,"",0)</f>
        <v>Cova Bjbrfw</v>
      </c>
      <c r="C155" s="6" t="str">
        <f>_xlfn.XLOOKUP(Table1[[#This Row],[N° LIT]],Registre!A:A,Registre!C:C,"",0)</f>
        <v>73/27/0421</v>
      </c>
      <c r="D155" s="4" t="str">
        <f>_xlfn.XLOOKUP(Table1[[#This Row],[N° LIT]],Registre!A:A,Registre!E:E,"",0)</f>
        <v>NA</v>
      </c>
      <c r="E155" s="4" t="str">
        <f>IF(Table1[[#This Row],[Nom]]="","",_xlfn.XLOOKUP(Table1[[#This Row],[Nom]],'Test 1'!B:B,'Test 1'!D:D,"",0,1))</f>
        <v>27/28</v>
      </c>
      <c r="F155" s="44">
        <f>IF(Table1[[#This Row],[Nom]]="","",_xlfn.XLOOKUP(Table1[[#This Row],[Nom]],'Test 1'!B:B,'Test 1'!E:E,"",0,1))</f>
        <v>45314</v>
      </c>
    </row>
    <row r="156" spans="1:6">
      <c r="A156" s="4">
        <v>733</v>
      </c>
      <c r="B156" s="8" t="str">
        <f>_xlfn.XLOOKUP(Table1[[#This Row],[N° LIT]],Registre!A:A,Registre!B:B,"",0)</f>
        <v>Xhdaiw Odjxiloo Kxzqml</v>
      </c>
      <c r="C156" s="6" t="str">
        <f>_xlfn.XLOOKUP(Table1[[#This Row],[N° LIT]],Registre!A:A,Registre!C:C,"",0)</f>
        <v>78/40/5203</v>
      </c>
      <c r="D156" s="4" t="str">
        <f>_xlfn.XLOOKUP(Table1[[#This Row],[N° LIT]],Registre!A:A,Registre!E:E,"",0)</f>
        <v>GO</v>
      </c>
      <c r="E156" s="4" t="str">
        <f>IF(Table1[[#This Row],[Nom]]="","",_xlfn.XLOOKUP(Table1[[#This Row],[Nom]],'Test 1'!B:B,'Test 1'!D:D,"",0,1))</f>
        <v>27/28</v>
      </c>
      <c r="F156" s="44">
        <f>IF(Table1[[#This Row],[Nom]]="","",_xlfn.XLOOKUP(Table1[[#This Row],[Nom]],'Test 1'!B:B,'Test 1'!E:E,"",0,1))</f>
        <v>45314</v>
      </c>
    </row>
    <row r="157" spans="1:6">
      <c r="A157" s="4">
        <v>734</v>
      </c>
      <c r="B157" s="4" t="str">
        <f>_xlfn.XLOOKUP(Table1[[#This Row],[N° LIT]],Registre!A:A,Registre!B:B,"",0)</f>
        <v>Lmfdm Dwuur</v>
      </c>
      <c r="C157" s="6" t="str">
        <f>_xlfn.XLOOKUP(Table1[[#This Row],[N° LIT]],Registre!A:A,Registre!C:C,"",0)</f>
        <v>29/95/4842</v>
      </c>
      <c r="D157" s="4" t="str">
        <f>_xlfn.XLOOKUP(Table1[[#This Row],[N° LIT]],Registre!A:A,Registre!E:E,"",0)</f>
        <v>BH</v>
      </c>
      <c r="E157" s="4" t="str">
        <f>IF(Table1[[#This Row],[Nom]]="","",_xlfn.XLOOKUP(Table1[[#This Row],[Nom]],'Test 1'!B:B,'Test 1'!D:D,"",0,1))</f>
        <v>10/28</v>
      </c>
      <c r="F157" s="44">
        <f>IF(Table1[[#This Row],[Nom]]="","",_xlfn.XLOOKUP(Table1[[#This Row],[Nom]],'Test 1'!B:B,'Test 1'!E:E,"",0,1))</f>
        <v>45364</v>
      </c>
    </row>
    <row r="158" spans="1:6">
      <c r="A158" s="4">
        <v>735</v>
      </c>
      <c r="B158" s="4" t="str">
        <f>_xlfn.XLOOKUP(Table1[[#This Row],[N° LIT]],Registre!A:A,Registre!B:B,"",0)</f>
        <v>Xmi Rgdgkc Migo</v>
      </c>
      <c r="C158" s="6" t="str">
        <f>_xlfn.XLOOKUP(Table1[[#This Row],[N° LIT]],Registre!A:A,Registre!C:C,"",0)</f>
        <v>98/75/6559</v>
      </c>
      <c r="D158" s="4" t="str">
        <f>_xlfn.XLOOKUP(Table1[[#This Row],[N° LIT]],Registre!A:A,Registre!E:E,"",0)</f>
        <v>MB</v>
      </c>
      <c r="E158" s="4" t="str">
        <f>IF(Table1[[#This Row],[Nom]]="","",_xlfn.XLOOKUP(Table1[[#This Row],[Nom]],'Test 1'!B:B,'Test 1'!D:D,"",0,1))</f>
        <v>28/28</v>
      </c>
      <c r="F158" s="44">
        <f>IF(Table1[[#This Row],[Nom]]="","",_xlfn.XLOOKUP(Table1[[#This Row],[Nom]],'Test 1'!B:B,'Test 1'!E:E,"",0,1))</f>
        <v>45314</v>
      </c>
    </row>
    <row r="159" spans="1:6">
      <c r="A159" s="4">
        <v>736</v>
      </c>
      <c r="B159" s="4" t="str">
        <f>_xlfn.XLOOKUP(Table1[[#This Row],[N° LIT]],Registre!A:A,Registre!B:B,"",0)</f>
        <v>Jsimuxvdtuf Znagxp</v>
      </c>
      <c r="C159" s="6" t="str">
        <f>_xlfn.XLOOKUP(Table1[[#This Row],[N° LIT]],Registre!A:A,Registre!C:C,"",0)</f>
        <v>74/69/8222</v>
      </c>
      <c r="D159" s="4" t="str">
        <f>_xlfn.XLOOKUP(Table1[[#This Row],[N° LIT]],Registre!A:A,Registre!E:E,"",0)</f>
        <v>WD</v>
      </c>
      <c r="E159" s="4" t="str">
        <f>IF(Table1[[#This Row],[Nom]]="","",_xlfn.XLOOKUP(Table1[[#This Row],[Nom]],'Test 1'!B:B,'Test 1'!D:D,"",0,1))</f>
        <v>28/28</v>
      </c>
      <c r="F159" s="44">
        <f>IF(Table1[[#This Row],[Nom]]="","",_xlfn.XLOOKUP(Table1[[#This Row],[Nom]],'Test 1'!B:B,'Test 1'!E:E,"",0,1))</f>
        <v>45314</v>
      </c>
    </row>
    <row r="160" spans="1:6">
      <c r="A160" s="4">
        <v>801</v>
      </c>
      <c r="B160" s="4" t="str">
        <f>_xlfn.XLOOKUP(Table1[[#This Row],[N° LIT]],Registre!A:A,Registre!B:B,"",0)</f>
        <v/>
      </c>
      <c r="C160" s="6" t="str">
        <f>_xlfn.XLOOKUP(Table1[[#This Row],[N° LIT]],Registre!A:A,Registre!C:C,"",0)</f>
        <v/>
      </c>
      <c r="D160" s="4" t="str">
        <f>_xlfn.XLOOKUP(Table1[[#This Row],[N° LIT]],Registre!A:A,Registre!E:E,"",0)</f>
        <v/>
      </c>
      <c r="E160" s="4" t="str">
        <f>IF(Table1[[#This Row],[Nom]]="","",_xlfn.XLOOKUP(Table1[[#This Row],[Nom]],'Test 1'!B:B,'Test 1'!D:D,"",0,1))</f>
        <v/>
      </c>
      <c r="F160" s="44" t="str">
        <f>IF(Table1[[#This Row],[Nom]]="","",_xlfn.XLOOKUP(Table1[[#This Row],[Nom]],'Test 1'!B:B,'Test 1'!E:E,"",0,1))</f>
        <v/>
      </c>
    </row>
    <row r="161" spans="1:6">
      <c r="A161" s="4">
        <v>802</v>
      </c>
      <c r="B161" s="4" t="str">
        <f>_xlfn.XLOOKUP(Table1[[#This Row],[N° LIT]],Registre!A:A,Registre!B:B,"",0)</f>
        <v>Wf Zfmlts Mley</v>
      </c>
      <c r="C161" s="6" t="str">
        <f>_xlfn.XLOOKUP(Table1[[#This Row],[N° LIT]],Registre!A:A,Registre!C:C,"",0)</f>
        <v>29/70/1364</v>
      </c>
      <c r="D161" s="4" t="str">
        <f>_xlfn.XLOOKUP(Table1[[#This Row],[N° LIT]],Registre!A:A,Registre!E:E,"",0)</f>
        <v>IAY</v>
      </c>
      <c r="E161" s="4" t="str">
        <f>IF(Table1[[#This Row],[Nom]]="","",_xlfn.XLOOKUP(Table1[[#This Row],[Nom]],'Test 1'!B:B,'Test 1'!D:D,"",0,1))</f>
        <v>28/28</v>
      </c>
      <c r="F161" s="44">
        <f>IF(Table1[[#This Row],[Nom]]="","",_xlfn.XLOOKUP(Table1[[#This Row],[Nom]],'Test 1'!B:B,'Test 1'!E:E,"",0,1))</f>
        <v>45303</v>
      </c>
    </row>
    <row r="162" spans="1:6">
      <c r="A162" s="4">
        <v>803</v>
      </c>
      <c r="B162" s="4" t="str">
        <f>_xlfn.XLOOKUP(Table1[[#This Row],[N° LIT]],Registre!A:A,Registre!B:B,"",0)</f>
        <v>Wghufnvy Lkikbpj</v>
      </c>
      <c r="C162" s="6" t="str">
        <f>_xlfn.XLOOKUP(Table1[[#This Row],[N° LIT]],Registre!A:A,Registre!C:C,"",0)</f>
        <v>70/53/4168</v>
      </c>
      <c r="D162" s="4" t="str">
        <f>_xlfn.XLOOKUP(Table1[[#This Row],[N° LIT]],Registre!A:A,Registre!E:E,"",0)</f>
        <v>XJI</v>
      </c>
      <c r="E162" s="4" t="str">
        <f>IF(Table1[[#This Row],[Nom]]="","",_xlfn.XLOOKUP(Table1[[#This Row],[Nom]],'Test 1'!B:B,'Test 1'!D:D,"",0,1))</f>
        <v>05/28</v>
      </c>
      <c r="F162" s="44">
        <f>IF(Table1[[#This Row],[Nom]]="","",_xlfn.XLOOKUP(Table1[[#This Row],[Nom]],'Test 1'!B:B,'Test 1'!E:E,"",0,1))</f>
        <v>45656</v>
      </c>
    </row>
    <row r="163" spans="1:6">
      <c r="A163" s="4">
        <v>804</v>
      </c>
      <c r="B163" s="4" t="str">
        <f>_xlfn.XLOOKUP(Table1[[#This Row],[N° LIT]],Registre!A:A,Registre!B:B,"",0)</f>
        <v>Puqchsg Wcyhl</v>
      </c>
      <c r="C163" s="6" t="str">
        <f>_xlfn.XLOOKUP(Table1[[#This Row],[N° LIT]],Registre!A:A,Registre!C:C,"",0)</f>
        <v>18/74/1203</v>
      </c>
      <c r="D163" s="4" t="str">
        <f>_xlfn.XLOOKUP(Table1[[#This Row],[N° LIT]],Registre!A:A,Registre!E:E,"",0)</f>
        <v>IE</v>
      </c>
      <c r="E163" s="4" t="str">
        <f>IF(Table1[[#This Row],[Nom]]="","",_xlfn.XLOOKUP(Table1[[#This Row],[Nom]],'Test 1'!B:B,'Test 1'!D:D,"",0,1))</f>
        <v>27/28</v>
      </c>
      <c r="F163" s="44">
        <f>IF(Table1[[#This Row],[Nom]]="","",_xlfn.XLOOKUP(Table1[[#This Row],[Nom]],'Test 1'!B:B,'Test 1'!E:E,"",0,1))</f>
        <v>45314</v>
      </c>
    </row>
    <row r="164" spans="1:6">
      <c r="A164" s="4">
        <v>805</v>
      </c>
      <c r="B164" s="4" t="str">
        <f>_xlfn.XLOOKUP(Table1[[#This Row],[N° LIT]],Registre!A:A,Registre!B:B,"",0)</f>
        <v>Yruencs Ohpux</v>
      </c>
      <c r="C164" s="6" t="str">
        <f>_xlfn.XLOOKUP(Table1[[#This Row],[N° LIT]],Registre!A:A,Registre!C:C,"",0)</f>
        <v>46/04/8030</v>
      </c>
      <c r="D164" s="4" t="str">
        <f>_xlfn.XLOOKUP(Table1[[#This Row],[N° LIT]],Registre!A:A,Registre!E:E,"",0)</f>
        <v>ZZ</v>
      </c>
      <c r="E164" s="4" t="str">
        <f>IF(Table1[[#This Row],[Nom]]="","",_xlfn.XLOOKUP(Table1[[#This Row],[Nom]],'Test 1'!B:B,'Test 1'!D:D,"",0,1))</f>
        <v>0/28</v>
      </c>
      <c r="F164" s="44">
        <f>IF(Table1[[#This Row],[Nom]]="","",_xlfn.XLOOKUP(Table1[[#This Row],[Nom]],'Test 1'!B:B,'Test 1'!E:E,"",0,1))</f>
        <v>45611</v>
      </c>
    </row>
    <row r="165" spans="1:6">
      <c r="A165" s="4">
        <v>806</v>
      </c>
      <c r="B165" s="4" t="str">
        <f>_xlfn.XLOOKUP(Table1[[#This Row],[N° LIT]],Registre!A:A,Registre!B:B,"",0)</f>
        <v>Kjdcb Oyruslqp</v>
      </c>
      <c r="C165" s="6" t="str">
        <f>_xlfn.XLOOKUP(Table1[[#This Row],[N° LIT]],Registre!A:A,Registre!C:C,"",0)</f>
        <v>57/60/6456</v>
      </c>
      <c r="D165" s="4" t="str">
        <f>_xlfn.XLOOKUP(Table1[[#This Row],[N° LIT]],Registre!A:A,Registre!E:E,"",0)</f>
        <v>ENM</v>
      </c>
      <c r="E165" s="4" t="str">
        <f>IF(Table1[[#This Row],[Nom]]="","",_xlfn.XLOOKUP(Table1[[#This Row],[Nom]],'Test 1'!B:B,'Test 1'!D:D,"",0,1))</f>
        <v>27/28</v>
      </c>
      <c r="F165" s="44">
        <f>IF(Table1[[#This Row],[Nom]]="","",_xlfn.XLOOKUP(Table1[[#This Row],[Nom]],'Test 1'!B:B,'Test 1'!E:E,"",0,1))</f>
        <v>45483</v>
      </c>
    </row>
    <row r="166" spans="1:6">
      <c r="A166" s="4">
        <v>807</v>
      </c>
      <c r="B166" s="4" t="str">
        <f>_xlfn.XLOOKUP(Table1[[#This Row],[N° LIT]],Registre!A:A,Registre!B:B,"",0)</f>
        <v>Oyfsmywq Mfzpizj</v>
      </c>
      <c r="C166" s="6" t="str">
        <f>_xlfn.XLOOKUP(Table1[[#This Row],[N° LIT]],Registre!A:A,Registre!C:C,"",0)</f>
        <v>57/83/4583</v>
      </c>
      <c r="D166" s="4" t="str">
        <f>_xlfn.XLOOKUP(Table1[[#This Row],[N° LIT]],Registre!A:A,Registre!E:E,"",0)</f>
        <v>MUQ</v>
      </c>
      <c r="E166" s="4" t="str">
        <f>IF(Table1[[#This Row],[Nom]]="","",_xlfn.XLOOKUP(Table1[[#This Row],[Nom]],'Test 1'!B:B,'Test 1'!D:D,"",0,1))</f>
        <v>22/28</v>
      </c>
      <c r="F166" s="44">
        <f>IF(Table1[[#This Row],[Nom]]="","",_xlfn.XLOOKUP(Table1[[#This Row],[Nom]],'Test 1'!B:B,'Test 1'!E:E,"",0,1))</f>
        <v>45617</v>
      </c>
    </row>
    <row r="167" spans="1:6">
      <c r="A167" s="4">
        <v>808</v>
      </c>
      <c r="B167" s="4" t="str">
        <f>_xlfn.XLOOKUP(Table1[[#This Row],[N° LIT]],Registre!A:A,Registre!B:B,"",0)</f>
        <v xml:space="preserve">Lozjcs Ekznfd Sbtgoqgn </v>
      </c>
      <c r="C167" s="6" t="str">
        <f>_xlfn.XLOOKUP(Table1[[#This Row],[N° LIT]],Registre!A:A,Registre!C:C,"",0)</f>
        <v>54/82/8333</v>
      </c>
      <c r="D167" s="4" t="str">
        <f>_xlfn.XLOOKUP(Table1[[#This Row],[N° LIT]],Registre!A:A,Registre!E:E,"",0)</f>
        <v>ZYI</v>
      </c>
      <c r="E167" s="4" t="str">
        <f>IF(Table1[[#This Row],[Nom]]="","",_xlfn.XLOOKUP(Table1[[#This Row],[Nom]],'Test 1'!B:B,'Test 1'!D:D,"",0,1))</f>
        <v>18/28</v>
      </c>
      <c r="F167" s="44">
        <f>IF(Table1[[#This Row],[Nom]]="","",_xlfn.XLOOKUP(Table1[[#This Row],[Nom]],'Test 1'!B:B,'Test 1'!E:E,"",0,1))</f>
        <v>45315</v>
      </c>
    </row>
    <row r="168" spans="1:6">
      <c r="A168" s="4">
        <v>809</v>
      </c>
      <c r="B168" s="4" t="str">
        <f>_xlfn.XLOOKUP(Table1[[#This Row],[N° LIT]],Registre!A:A,Registre!B:B,"",0)</f>
        <v>Yariz Mtxihh</v>
      </c>
      <c r="C168" s="6" t="str">
        <f>_xlfn.XLOOKUP(Table1[[#This Row],[N° LIT]],Registre!A:A,Registre!C:C,"",0)</f>
        <v>53/24/7391</v>
      </c>
      <c r="D168" s="4" t="str">
        <f>_xlfn.XLOOKUP(Table1[[#This Row],[N° LIT]],Registre!A:A,Registre!E:E,"",0)</f>
        <v>KCW</v>
      </c>
      <c r="E168" s="4" t="str">
        <f>IF(Table1[[#This Row],[Nom]]="","",_xlfn.XLOOKUP(Table1[[#This Row],[Nom]],'Test 1'!B:B,'Test 1'!D:D,"",0,1))</f>
        <v>23/28</v>
      </c>
      <c r="F168" s="44">
        <f>IF(Table1[[#This Row],[Nom]]="","",_xlfn.XLOOKUP(Table1[[#This Row],[Nom]],'Test 1'!B:B,'Test 1'!E:E,"",0,1))</f>
        <v>45314</v>
      </c>
    </row>
    <row r="169" spans="1:6">
      <c r="A169" s="4">
        <v>810</v>
      </c>
      <c r="B169" s="4" t="str">
        <f>_xlfn.XLOOKUP(Table1[[#This Row],[N° LIT]],Registre!A:A,Registre!B:B,"",0)</f>
        <v>Fhrsytav Yzolvae</v>
      </c>
      <c r="C169" s="6" t="str">
        <f>_xlfn.XLOOKUP(Table1[[#This Row],[N° LIT]],Registre!A:A,Registre!C:C,"",0)</f>
        <v>94/97/4706</v>
      </c>
      <c r="D169" s="4" t="str">
        <f>_xlfn.XLOOKUP(Table1[[#This Row],[N° LIT]],Registre!A:A,Registre!E:E,"",0)</f>
        <v>MH</v>
      </c>
      <c r="E169" s="4" t="str">
        <f>IF(Table1[[#This Row],[Nom]]="","",_xlfn.XLOOKUP(Table1[[#This Row],[Nom]],'Test 1'!B:B,'Test 1'!D:D,"",0,1))</f>
        <v>25/28</v>
      </c>
      <c r="F169" s="44">
        <f>IF(Table1[[#This Row],[Nom]]="","",_xlfn.XLOOKUP(Table1[[#This Row],[Nom]],'Test 1'!B:B,'Test 1'!E:E,"",0,1))</f>
        <v>45314</v>
      </c>
    </row>
    <row r="170" spans="1:6">
      <c r="A170" s="4">
        <v>811</v>
      </c>
      <c r="B170" s="4" t="str">
        <f>_xlfn.XLOOKUP(Table1[[#This Row],[N° LIT]],Registre!A:A,Registre!B:B,"",0)</f>
        <v>Qfyuutywzz Eyopr</v>
      </c>
      <c r="C170" s="6" t="str">
        <f>_xlfn.XLOOKUP(Table1[[#This Row],[N° LIT]],Registre!A:A,Registre!C:C,"",0)</f>
        <v>79/11/0802</v>
      </c>
      <c r="D170" s="4" t="str">
        <f>_xlfn.XLOOKUP(Table1[[#This Row],[N° LIT]],Registre!A:A,Registre!E:E,"",0)</f>
        <v>VH</v>
      </c>
      <c r="E170" s="4" t="str">
        <f>IF(Table1[[#This Row],[Nom]]="","",_xlfn.XLOOKUP(Table1[[#This Row],[Nom]],'Test 1'!B:B,'Test 1'!D:D,"",0,1))</f>
        <v>12/28</v>
      </c>
      <c r="F170" s="44">
        <f>IF(Table1[[#This Row],[Nom]]="","",_xlfn.XLOOKUP(Table1[[#This Row],[Nom]],'Test 1'!B:B,'Test 1'!E:E,"",0,1))</f>
        <v>45401</v>
      </c>
    </row>
    <row r="171" spans="1:6">
      <c r="A171" s="4">
        <v>812</v>
      </c>
      <c r="B171" s="4" t="str">
        <f>_xlfn.XLOOKUP(Table1[[#This Row],[N° LIT]],Registre!A:A,Registre!B:B,"",0)</f>
        <v>Xefxdyuw Vqgxarm</v>
      </c>
      <c r="C171" s="6" t="str">
        <f>_xlfn.XLOOKUP(Table1[[#This Row],[N° LIT]],Registre!A:A,Registre!C:C,"",0)</f>
        <v>36/37/1321</v>
      </c>
      <c r="D171" s="4" t="str">
        <f>_xlfn.XLOOKUP(Table1[[#This Row],[N° LIT]],Registre!A:A,Registre!E:E,"",0)</f>
        <v>BBS</v>
      </c>
      <c r="E171" s="4" t="str">
        <f>IF(Table1[[#This Row],[Nom]]="","",_xlfn.XLOOKUP(Table1[[#This Row],[Nom]],'Test 1'!B:B,'Test 1'!D:D,"",0,1))</f>
        <v>0/28</v>
      </c>
      <c r="F171" s="44">
        <f>IF(Table1[[#This Row],[Nom]]="","",_xlfn.XLOOKUP(Table1[[#This Row],[Nom]],'Test 1'!B:B,'Test 1'!E:E,"",0,1))</f>
        <v>45314</v>
      </c>
    </row>
    <row r="172" spans="1:6">
      <c r="A172" s="4">
        <v>813</v>
      </c>
      <c r="B172" s="4" t="str">
        <f>_xlfn.XLOOKUP(Table1[[#This Row],[N° LIT]],Registre!A:A,Registre!B:B,"",0)</f>
        <v>Babbf Skgjo</v>
      </c>
      <c r="C172" s="6" t="str">
        <f>_xlfn.XLOOKUP(Table1[[#This Row],[N° LIT]],Registre!A:A,Registre!C:C,"",0)</f>
        <v>64/60/9958</v>
      </c>
      <c r="D172" s="4" t="str">
        <f>_xlfn.XLOOKUP(Table1[[#This Row],[N° LIT]],Registre!A:A,Registre!E:E,"",0)</f>
        <v>HUJ</v>
      </c>
      <c r="E172" s="4" t="str">
        <f>IF(Table1[[#This Row],[Nom]]="","",_xlfn.XLOOKUP(Table1[[#This Row],[Nom]],'Test 1'!B:B,'Test 1'!D:D,"",0,1))</f>
        <v>14/28</v>
      </c>
      <c r="F172" s="44">
        <f>IF(Table1[[#This Row],[Nom]]="","",_xlfn.XLOOKUP(Table1[[#This Row],[Nom]],'Test 1'!B:B,'Test 1'!E:E,"",0,1))</f>
        <v>45443</v>
      </c>
    </row>
    <row r="173" spans="1:6">
      <c r="A173" s="4">
        <v>814</v>
      </c>
      <c r="B173" s="4" t="str">
        <f>_xlfn.XLOOKUP(Table1[[#This Row],[N° LIT]],Registre!A:A,Registre!B:B,"",0)</f>
        <v>Wirahcfwxy Rqwsc</v>
      </c>
      <c r="C173" s="6" t="str">
        <f>_xlfn.XLOOKUP(Table1[[#This Row],[N° LIT]],Registre!A:A,Registre!C:C,"",0)</f>
        <v>37/22/8116</v>
      </c>
      <c r="D173" s="4" t="str">
        <f>_xlfn.XLOOKUP(Table1[[#This Row],[N° LIT]],Registre!A:A,Registre!E:E,"",0)</f>
        <v>CNV</v>
      </c>
      <c r="E173" s="4" t="str">
        <f>IF(Table1[[#This Row],[Nom]]="","",_xlfn.XLOOKUP(Table1[[#This Row],[Nom]],'Test 1'!B:B,'Test 1'!D:D,"",0,1))</f>
        <v>13/28</v>
      </c>
      <c r="F173" s="44">
        <f>IF(Table1[[#This Row],[Nom]]="","",_xlfn.XLOOKUP(Table1[[#This Row],[Nom]],'Test 1'!B:B,'Test 1'!E:E,"",0,1))</f>
        <v>45314</v>
      </c>
    </row>
    <row r="174" spans="1:6">
      <c r="A174" s="4">
        <v>815</v>
      </c>
      <c r="B174" s="4" t="str">
        <f>_xlfn.XLOOKUP(Table1[[#This Row],[N° LIT]],Registre!A:A,Registre!B:B,"",0)</f>
        <v>Nzrqoi Kdgwm Rurpnz</v>
      </c>
      <c r="C174" s="6" t="str">
        <f>_xlfn.XLOOKUP(Table1[[#This Row],[N° LIT]],Registre!A:A,Registre!C:C,"",0)</f>
        <v>58/78/4309</v>
      </c>
      <c r="D174" s="4" t="str">
        <f>_xlfn.XLOOKUP(Table1[[#This Row],[N° LIT]],Registre!A:A,Registre!E:E,"",0)</f>
        <v>VPV</v>
      </c>
      <c r="E174" s="4" t="str">
        <f>IF(Table1[[#This Row],[Nom]]="","",_xlfn.XLOOKUP(Table1[[#This Row],[Nom]],'Test 1'!B:B,'Test 1'!D:D,"",0,1))</f>
        <v>14/28</v>
      </c>
      <c r="F174" s="44">
        <f>IF(Table1[[#This Row],[Nom]]="","",_xlfn.XLOOKUP(Table1[[#This Row],[Nom]],'Test 1'!B:B,'Test 1'!E:E,"",0,1))</f>
        <v>45364</v>
      </c>
    </row>
    <row r="175" spans="1:6">
      <c r="A175" s="4">
        <v>816</v>
      </c>
      <c r="B175" s="4" t="str">
        <f>_xlfn.XLOOKUP(Table1[[#This Row],[N° LIT]],Registre!A:A,Registre!B:B,"",0)</f>
        <v>Rcckbzjuj Vwowjm</v>
      </c>
      <c r="C175" s="6" t="str">
        <f>_xlfn.XLOOKUP(Table1[[#This Row],[N° LIT]],Registre!A:A,Registre!C:C,"",0)</f>
        <v>51/07/2033</v>
      </c>
      <c r="D175" s="4" t="str">
        <f>_xlfn.XLOOKUP(Table1[[#This Row],[N° LIT]],Registre!A:A,Registre!E:E,"",0)</f>
        <v>KUU</v>
      </c>
      <c r="E175" s="4" t="str">
        <f>IF(Table1[[#This Row],[Nom]]="","",_xlfn.XLOOKUP(Table1[[#This Row],[Nom]],'Test 1'!B:B,'Test 1'!D:D,"",0,1))</f>
        <v>11/28</v>
      </c>
      <c r="F175" s="44">
        <f>IF(Table1[[#This Row],[Nom]]="","",_xlfn.XLOOKUP(Table1[[#This Row],[Nom]],'Test 1'!B:B,'Test 1'!E:E,"",0,1))</f>
        <v>45314</v>
      </c>
    </row>
    <row r="176" spans="1:6">
      <c r="A176" s="4">
        <v>817</v>
      </c>
      <c r="B176" s="4" t="str">
        <f>_xlfn.XLOOKUP(Table1[[#This Row],[N° LIT]],Registre!A:A,Registre!B:B,"",0)</f>
        <v>Ximeqwbu Ftuy</v>
      </c>
      <c r="C176" s="6" t="str">
        <f>_xlfn.XLOOKUP(Table1[[#This Row],[N° LIT]],Registre!A:A,Registre!C:C,"",0)</f>
        <v>12/66/1473</v>
      </c>
      <c r="D176" s="4" t="str">
        <f>_xlfn.XLOOKUP(Table1[[#This Row],[N° LIT]],Registre!A:A,Registre!E:E,"",0)</f>
        <v>BTH</v>
      </c>
      <c r="E176" s="4" t="str">
        <f>IF(Table1[[#This Row],[Nom]]="","",_xlfn.XLOOKUP(Table1[[#This Row],[Nom]],'Test 1'!B:B,'Test 1'!D:D,"",0,1))</f>
        <v>26/28</v>
      </c>
      <c r="F176" s="44">
        <f>IF(Table1[[#This Row],[Nom]]="","",_xlfn.XLOOKUP(Table1[[#This Row],[Nom]],'Test 1'!B:B,'Test 1'!E:E,"",0,1))</f>
        <v>45470</v>
      </c>
    </row>
    <row r="177" spans="1:6">
      <c r="A177" s="4">
        <v>818</v>
      </c>
      <c r="B177" s="4" t="str">
        <f>_xlfn.XLOOKUP(Table1[[#This Row],[N° LIT]],Registre!A:A,Registre!B:B,"",0)</f>
        <v>Vkgwf Blzmqnuva</v>
      </c>
      <c r="C177" s="6" t="str">
        <f>_xlfn.XLOOKUP(Table1[[#This Row],[N° LIT]],Registre!A:A,Registre!C:C,"",0)</f>
        <v>40/54/7733</v>
      </c>
      <c r="D177" s="4" t="str">
        <f>_xlfn.XLOOKUP(Table1[[#This Row],[N° LIT]],Registre!A:A,Registre!E:E,"",0)</f>
        <v>WT</v>
      </c>
      <c r="E177" s="4" t="str">
        <f>IF(Table1[[#This Row],[Nom]]="","",_xlfn.XLOOKUP(Table1[[#This Row],[Nom]],'Test 1'!B:B,'Test 1'!D:D,"",0,1))</f>
        <v>11/28</v>
      </c>
      <c r="F177" s="44">
        <f>IF(Table1[[#This Row],[Nom]]="","",_xlfn.XLOOKUP(Table1[[#This Row],[Nom]],'Test 1'!B:B,'Test 1'!E:E,"",0,1))</f>
        <v>45470</v>
      </c>
    </row>
    <row r="178" spans="1:6">
      <c r="A178" s="4">
        <v>819</v>
      </c>
      <c r="B178" s="4" t="str">
        <f>_xlfn.XLOOKUP(Table1[[#This Row],[N° LIT]],Registre!A:A,Registre!B:B,"",0)</f>
        <v>Bfdevyduzmh Nczbngels</v>
      </c>
      <c r="C178" s="6" t="str">
        <f>_xlfn.XLOOKUP(Table1[[#This Row],[N° LIT]],Registre!A:A,Registre!C:C,"",0)</f>
        <v>44/83/3761</v>
      </c>
      <c r="D178" s="4" t="str">
        <f>_xlfn.XLOOKUP(Table1[[#This Row],[N° LIT]],Registre!A:A,Registre!E:E,"",0)</f>
        <v>GPN</v>
      </c>
      <c r="E178" s="4" t="str">
        <f>IF(Table1[[#This Row],[Nom]]="","",_xlfn.XLOOKUP(Table1[[#This Row],[Nom]],'Test 1'!B:B,'Test 1'!D:D,"",0,1))</f>
        <v>27/28</v>
      </c>
      <c r="F178" s="44">
        <f>IF(Table1[[#This Row],[Nom]]="","",_xlfn.XLOOKUP(Table1[[#This Row],[Nom]],'Test 1'!B:B,'Test 1'!E:E,"",0,1))</f>
        <v>45314</v>
      </c>
    </row>
    <row r="179" spans="1:6">
      <c r="A179" s="4">
        <v>820</v>
      </c>
      <c r="B179" s="4" t="str">
        <f>_xlfn.XLOOKUP(Table1[[#This Row],[N° LIT]],Registre!A:A,Registre!B:B,"",0)</f>
        <v xml:space="preserve">Co Mddm Amlejiyo </v>
      </c>
      <c r="C179" s="6" t="str">
        <f>_xlfn.XLOOKUP(Table1[[#This Row],[N° LIT]],Registre!A:A,Registre!C:C,"",0)</f>
        <v>94/81/5608</v>
      </c>
      <c r="D179" s="4" t="str">
        <f>_xlfn.XLOOKUP(Table1[[#This Row],[N° LIT]],Registre!A:A,Registre!E:E,"",0)</f>
        <v>JL</v>
      </c>
      <c r="E179" s="4" t="str">
        <f>IF(Table1[[#This Row],[Nom]]="","",_xlfn.XLOOKUP(Table1[[#This Row],[Nom]],'Test 1'!B:B,'Test 1'!D:D,"",0,1))</f>
        <v>27/28</v>
      </c>
      <c r="F179" s="44">
        <f>IF(Table1[[#This Row],[Nom]]="","",_xlfn.XLOOKUP(Table1[[#This Row],[Nom]],'Test 1'!B:B,'Test 1'!E:E,"",0,1))</f>
        <v>0</v>
      </c>
    </row>
    <row r="180" spans="1:6">
      <c r="A180" s="4">
        <v>821</v>
      </c>
      <c r="B180" s="4" t="str">
        <f>_xlfn.XLOOKUP(Table1[[#This Row],[N° LIT]],Registre!A:A,Registre!B:B,"",0)</f>
        <v>Gzh Aqzfqhgnl</v>
      </c>
      <c r="C180" s="6" t="str">
        <f>_xlfn.XLOOKUP(Table1[[#This Row],[N° LIT]],Registre!A:A,Registre!C:C,"",0)</f>
        <v>92/88/5045</v>
      </c>
      <c r="D180" s="4" t="str">
        <f>_xlfn.XLOOKUP(Table1[[#This Row],[N° LIT]],Registre!A:A,Registre!E:E,"",0)</f>
        <v>JBY</v>
      </c>
      <c r="E180" s="4" t="str">
        <f>IF(Table1[[#This Row],[Nom]]="","",_xlfn.XLOOKUP(Table1[[#This Row],[Nom]],'Test 1'!B:B,'Test 1'!D:D,"",0,1))</f>
        <v>27/28</v>
      </c>
      <c r="F180" s="44">
        <f>IF(Table1[[#This Row],[Nom]]="","",_xlfn.XLOOKUP(Table1[[#This Row],[Nom]],'Test 1'!B:B,'Test 1'!E:E,"",0,1))</f>
        <v>0</v>
      </c>
    </row>
    <row r="181" spans="1:6">
      <c r="A181" s="4">
        <v>822</v>
      </c>
      <c r="B181" s="4" t="str">
        <f>_xlfn.XLOOKUP(Table1[[#This Row],[N° LIT]],Registre!A:A,Registre!B:B,"",0)</f>
        <v>Ihlmukk Svqk</v>
      </c>
      <c r="C181" s="6" t="str">
        <f>_xlfn.XLOOKUP(Table1[[#This Row],[N° LIT]],Registre!A:A,Registre!C:C,"",0)</f>
        <v>38/31/2894</v>
      </c>
      <c r="D181" s="4" t="str">
        <f>_xlfn.XLOOKUP(Table1[[#This Row],[N° LIT]],Registre!A:A,Registre!E:E,"",0)</f>
        <v>WBP</v>
      </c>
      <c r="E181" s="4">
        <f>IF(Table1[[#This Row],[Nom]]="","",_xlfn.XLOOKUP(Table1[[#This Row],[Nom]],'Test 1'!B:B,'Test 1'!D:D,"",0,1))</f>
        <v>0</v>
      </c>
      <c r="F181" s="44">
        <f>IF(Table1[[#This Row],[Nom]]="","",_xlfn.XLOOKUP(Table1[[#This Row],[Nom]],'Test 1'!B:B,'Test 1'!E:E,"",0,1))</f>
        <v>0</v>
      </c>
    </row>
    <row r="182" spans="1:6">
      <c r="A182" s="4">
        <v>823</v>
      </c>
      <c r="B182" s="4" t="str">
        <f>_xlfn.XLOOKUP(Table1[[#This Row],[N° LIT]],Registre!A:A,Registre!B:B,"",0)</f>
        <v>Cc Vrtenm Wdetdg</v>
      </c>
      <c r="C182" s="6" t="str">
        <f>_xlfn.XLOOKUP(Table1[[#This Row],[N° LIT]],Registre!A:A,Registre!C:C,"",0)</f>
        <v>99/04/6466</v>
      </c>
      <c r="D182" s="4" t="str">
        <f>_xlfn.XLOOKUP(Table1[[#This Row],[N° LIT]],Registre!A:A,Registre!E:E,"",0)</f>
        <v>YMN</v>
      </c>
      <c r="E182" s="4">
        <f>IF(Table1[[#This Row],[Nom]]="","",_xlfn.XLOOKUP(Table1[[#This Row],[Nom]],'Test 1'!B:B,'Test 1'!D:D,"",0,1))</f>
        <v>0</v>
      </c>
      <c r="F182" s="44">
        <f>IF(Table1[[#This Row],[Nom]]="","",_xlfn.XLOOKUP(Table1[[#This Row],[Nom]],'Test 1'!B:B,'Test 1'!E:E,"",0,1))</f>
        <v>0</v>
      </c>
    </row>
    <row r="183" spans="1:6">
      <c r="A183" s="4">
        <v>824</v>
      </c>
      <c r="B183" s="4" t="str">
        <f>_xlfn.XLOOKUP(Table1[[#This Row],[N° LIT]],Registre!A:A,Registre!B:B,"",0)</f>
        <v>Ymqjsb Ysvxnh</v>
      </c>
      <c r="C183" s="6" t="str">
        <f>_xlfn.XLOOKUP(Table1[[#This Row],[N° LIT]],Registre!A:A,Registre!C:C,"",0)</f>
        <v>99/12/7196</v>
      </c>
      <c r="D183" s="4" t="str">
        <f>_xlfn.XLOOKUP(Table1[[#This Row],[N° LIT]],Registre!A:A,Registre!E:E,"",0)</f>
        <v>YNY</v>
      </c>
      <c r="E183" s="4">
        <f>IF(Table1[[#This Row],[Nom]]="","",_xlfn.XLOOKUP(Table1[[#This Row],[Nom]],'Test 1'!B:B,'Test 1'!D:D,"",0,1))</f>
        <v>0</v>
      </c>
      <c r="F183" s="44">
        <f>IF(Table1[[#This Row],[Nom]]="","",_xlfn.XLOOKUP(Table1[[#This Row],[Nom]],'Test 1'!B:B,'Test 1'!E:E,"",0,1))</f>
        <v>0</v>
      </c>
    </row>
    <row r="184" spans="1:6">
      <c r="A184" s="4">
        <v>825</v>
      </c>
      <c r="B184" s="4" t="str">
        <f>_xlfn.XLOOKUP(Table1[[#This Row],[N° LIT]],Registre!A:A,Registre!B:B,"",0)</f>
        <v>Qakcqs Zasps</v>
      </c>
      <c r="C184" s="6" t="str">
        <f>_xlfn.XLOOKUP(Table1[[#This Row],[N° LIT]],Registre!A:A,Registre!C:C,"",0)</f>
        <v>15/40/5234</v>
      </c>
      <c r="D184" s="4" t="str">
        <f>_xlfn.XLOOKUP(Table1[[#This Row],[N° LIT]],Registre!A:A,Registre!E:E,"",0)</f>
        <v>VPZ</v>
      </c>
      <c r="E184" s="4">
        <f>IF(Table1[[#This Row],[Nom]]="","",_xlfn.XLOOKUP(Table1[[#This Row],[Nom]],'Test 1'!B:B,'Test 1'!D:D,"",0,1))</f>
        <v>0</v>
      </c>
      <c r="F184" s="44">
        <f>IF(Table1[[#This Row],[Nom]]="","",_xlfn.XLOOKUP(Table1[[#This Row],[Nom]],'Test 1'!B:B,'Test 1'!E:E,"",0,1))</f>
        <v>0</v>
      </c>
    </row>
    <row r="185" spans="1:6">
      <c r="A185" s="4">
        <v>826</v>
      </c>
      <c r="B185" s="4" t="str">
        <f>_xlfn.XLOOKUP(Table1[[#This Row],[N° LIT]],Registre!A:A,Registre!B:B,"",0)</f>
        <v>Fjfno Icrn Lomxzt</v>
      </c>
      <c r="C185" s="6" t="str">
        <f>_xlfn.XLOOKUP(Table1[[#This Row],[N° LIT]],Registre!A:A,Registre!C:C,"",0)</f>
        <v>60/90/3318</v>
      </c>
      <c r="D185" s="4" t="str">
        <f>_xlfn.XLOOKUP(Table1[[#This Row],[N° LIT]],Registre!A:A,Registre!E:E,"",0)</f>
        <v>IWJ</v>
      </c>
      <c r="E185" s="4">
        <f>IF(Table1[[#This Row],[Nom]]="","",_xlfn.XLOOKUP(Table1[[#This Row],[Nom]],'Test 1'!B:B,'Test 1'!D:D,"",0,1))</f>
        <v>0</v>
      </c>
      <c r="F185" s="44">
        <f>IF(Table1[[#This Row],[Nom]]="","",_xlfn.XLOOKUP(Table1[[#This Row],[Nom]],'Test 1'!B:B,'Test 1'!E:E,"",0,1))</f>
        <v>0</v>
      </c>
    </row>
    <row r="186" spans="1:6">
      <c r="A186" s="4">
        <v>827</v>
      </c>
      <c r="B186" s="4" t="str">
        <f>_xlfn.XLOOKUP(Table1[[#This Row],[N° LIT]],Registre!A:A,Registre!B:B,"",0)</f>
        <v>Gujbqjuv Eqlwsoaar</v>
      </c>
      <c r="C186" s="6" t="str">
        <f>_xlfn.XLOOKUP(Table1[[#This Row],[N° LIT]],Registre!A:A,Registre!C:C,"",0)</f>
        <v>83/41/2964</v>
      </c>
      <c r="D186" s="4" t="str">
        <f>_xlfn.XLOOKUP(Table1[[#This Row],[N° LIT]],Registre!A:A,Registre!E:E,"",0)</f>
        <v>QA</v>
      </c>
      <c r="E186" s="4" t="str">
        <f>IF(Table1[[#This Row],[Nom]]="","",_xlfn.XLOOKUP(Table1[[#This Row],[Nom]],'Test 1'!B:B,'Test 1'!D:D,"",0,1))</f>
        <v/>
      </c>
      <c r="F186" s="44" t="str">
        <f>IF(Table1[[#This Row],[Nom]]="","",_xlfn.XLOOKUP(Table1[[#This Row],[Nom]],'Test 1'!B:B,'Test 1'!E:E,"",0,1))</f>
        <v/>
      </c>
    </row>
    <row r="187" spans="1:6">
      <c r="A187" s="4">
        <v>828</v>
      </c>
      <c r="B187" s="4" t="str">
        <f>_xlfn.XLOOKUP(Table1[[#This Row],[N° LIT]],Registre!A:A,Registre!B:B,"",0)</f>
        <v>Fnijgshl Tumujbole</v>
      </c>
      <c r="C187" s="6" t="str">
        <f>_xlfn.XLOOKUP(Table1[[#This Row],[N° LIT]],Registre!A:A,Registre!C:C,"",0)</f>
        <v>50/00/6604</v>
      </c>
      <c r="D187" s="4" t="str">
        <f>_xlfn.XLOOKUP(Table1[[#This Row],[N° LIT]],Registre!A:A,Registre!E:E,"",0)</f>
        <v>NYY</v>
      </c>
      <c r="E187" s="4" t="str">
        <f>IF(Table1[[#This Row],[Nom]]="","",_xlfn.XLOOKUP(Table1[[#This Row],[Nom]],'Test 1'!B:B,'Test 1'!D:D,"",0,1))</f>
        <v/>
      </c>
      <c r="F187" s="44" t="str">
        <f>IF(Table1[[#This Row],[Nom]]="","",_xlfn.XLOOKUP(Table1[[#This Row],[Nom]],'Test 1'!B:B,'Test 1'!E:E,"",0,1))</f>
        <v/>
      </c>
    </row>
    <row r="188" spans="1:6">
      <c r="A188" s="4">
        <v>829</v>
      </c>
      <c r="B188" s="4" t="str">
        <f>_xlfn.XLOOKUP(Table1[[#This Row],[N° LIT]],Registre!A:A,Registre!B:B,"",0)</f>
        <v>Euvzkq Zxdkkp</v>
      </c>
      <c r="C188" s="6" t="str">
        <f>_xlfn.XLOOKUP(Table1[[#This Row],[N° LIT]],Registre!A:A,Registre!C:C,"",0)</f>
        <v>84/27/3294</v>
      </c>
      <c r="D188" s="4" t="str">
        <f>_xlfn.XLOOKUP(Table1[[#This Row],[N° LIT]],Registre!A:A,Registre!E:E,"",0)</f>
        <v>OGY</v>
      </c>
      <c r="E188" s="4" t="str">
        <f>IF(Table1[[#This Row],[Nom]]="","",_xlfn.XLOOKUP(Table1[[#This Row],[Nom]],'Test 1'!B:B,'Test 1'!D:D,"",0,1))</f>
        <v/>
      </c>
      <c r="F188" s="44" t="str">
        <f>IF(Table1[[#This Row],[Nom]]="","",_xlfn.XLOOKUP(Table1[[#This Row],[Nom]],'Test 1'!B:B,'Test 1'!E:E,"",0,1))</f>
        <v/>
      </c>
    </row>
    <row r="189" spans="1:6">
      <c r="A189" s="4">
        <v>830</v>
      </c>
      <c r="B189" s="4" t="str">
        <f>_xlfn.XLOOKUP(Table1[[#This Row],[N° LIT]],Registre!A:A,Registre!B:B,"",0)</f>
        <v>Zahkzl Eghzxgqnx</v>
      </c>
      <c r="C189" s="6" t="str">
        <f>_xlfn.XLOOKUP(Table1[[#This Row],[N° LIT]],Registre!A:A,Registre!C:C,"",0)</f>
        <v>46/95/1563</v>
      </c>
      <c r="D189" s="4" t="str">
        <f>_xlfn.XLOOKUP(Table1[[#This Row],[N° LIT]],Registre!A:A,Registre!E:E,"",0)</f>
        <v>SMU</v>
      </c>
      <c r="E189" s="4" t="str">
        <f>IF(Table1[[#This Row],[Nom]]="","",_xlfn.XLOOKUP(Table1[[#This Row],[Nom]],'Test 1'!B:B,'Test 1'!D:D,"",0,1))</f>
        <v/>
      </c>
      <c r="F189" s="44" t="str">
        <f>IF(Table1[[#This Row],[Nom]]="","",_xlfn.XLOOKUP(Table1[[#This Row],[Nom]],'Test 1'!B:B,'Test 1'!E:E,"",0,1))</f>
        <v/>
      </c>
    </row>
    <row r="190" spans="1:6">
      <c r="A190" s="4">
        <v>831</v>
      </c>
      <c r="B190" s="4">
        <f>_xlfn.XLOOKUP(Table1[[#This Row],[N° LIT]],Registre!A:A,Registre!B:B,"",0)</f>
        <v>0</v>
      </c>
      <c r="C190" s="6">
        <f>_xlfn.XLOOKUP(Table1[[#This Row],[N° LIT]],Registre!A:A,Registre!C:C,"",0)</f>
        <v>0</v>
      </c>
      <c r="D190" s="4">
        <f>_xlfn.XLOOKUP(Table1[[#This Row],[N° LIT]],Registre!A:A,Registre!E:E,"",0)</f>
        <v>0</v>
      </c>
      <c r="E190" s="4" t="str">
        <f>IF(Table1[[#This Row],[Nom]]="","",_xlfn.XLOOKUP(Table1[[#This Row],[Nom]],'Test 1'!B:B,'Test 1'!D:D,"",0,1))</f>
        <v/>
      </c>
      <c r="F190" s="44" t="str">
        <f>IF(Table1[[#This Row],[Nom]]="","",_xlfn.XLOOKUP(Table1[[#This Row],[Nom]],'Test 1'!B:B,'Test 1'!E:E,"",0,1))</f>
        <v/>
      </c>
    </row>
  </sheetData>
  <conditionalFormatting sqref="A2:D190">
    <cfRule type="expression" dxfId="4" priority="3">
      <formula>#REF!=1</formula>
    </cfRule>
  </conditionalFormatting>
  <pageMargins left="0.7" right="0.7" top="0.75" bottom="0.75" header="0.3" footer="0.3"/>
  <pageSetup paperSize="9" orientation="landscape" horizont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BB7F1A-407F-4AF6-8C0C-AC613C5D4DB0}">
  <dimension ref="A1:E194"/>
  <sheetViews>
    <sheetView topLeftCell="B155" workbookViewId="0">
      <selection activeCell="C2" sqref="C2:C179"/>
    </sheetView>
  </sheetViews>
  <sheetFormatPr defaultRowHeight="14.4"/>
  <cols>
    <col min="1" max="1" width="13.8984375" style="25" customWidth="1"/>
    <col min="2" max="2" width="29.19921875" style="7" bestFit="1" customWidth="1"/>
    <col min="3" max="5" width="13.8984375" style="7" customWidth="1"/>
  </cols>
  <sheetData>
    <row r="1" spans="1:5" ht="28.2" customHeight="1">
      <c r="A1" s="24" t="s">
        <v>1</v>
      </c>
      <c r="B1" s="24" t="s">
        <v>750</v>
      </c>
      <c r="C1" s="24" t="s">
        <v>2</v>
      </c>
      <c r="D1" s="24" t="s">
        <v>752</v>
      </c>
      <c r="E1" s="24" t="s">
        <v>751</v>
      </c>
    </row>
    <row r="2" spans="1:5">
      <c r="A2" s="26">
        <v>101</v>
      </c>
      <c r="B2" s="7" t="s">
        <v>60</v>
      </c>
      <c r="C2" s="27" t="s">
        <v>61</v>
      </c>
      <c r="D2" s="27" t="s">
        <v>62</v>
      </c>
      <c r="E2" s="7" t="s">
        <v>63</v>
      </c>
    </row>
    <row r="3" spans="1:5">
      <c r="A3" s="28">
        <v>102</v>
      </c>
      <c r="B3" s="7" t="s">
        <v>64</v>
      </c>
      <c r="C3" s="27"/>
      <c r="D3" s="27" t="s">
        <v>65</v>
      </c>
      <c r="E3" s="7" t="s">
        <v>66</v>
      </c>
    </row>
    <row r="4" spans="1:5">
      <c r="A4" s="26">
        <v>103</v>
      </c>
      <c r="B4" s="7" t="s">
        <v>67</v>
      </c>
      <c r="C4" s="27" t="s">
        <v>68</v>
      </c>
      <c r="D4" s="27" t="s">
        <v>69</v>
      </c>
      <c r="E4" s="7" t="s">
        <v>70</v>
      </c>
    </row>
    <row r="5" spans="1:5">
      <c r="A5" s="28">
        <v>104</v>
      </c>
      <c r="B5" s="7" t="s">
        <v>71</v>
      </c>
      <c r="C5" s="27" t="s">
        <v>72</v>
      </c>
      <c r="D5" s="27" t="s">
        <v>73</v>
      </c>
      <c r="E5" s="7" t="s">
        <v>74</v>
      </c>
    </row>
    <row r="6" spans="1:5">
      <c r="A6" s="26">
        <v>105</v>
      </c>
      <c r="B6" s="7" t="s">
        <v>75</v>
      </c>
      <c r="C6" s="27" t="s">
        <v>76</v>
      </c>
      <c r="D6" s="27" t="s">
        <v>77</v>
      </c>
      <c r="E6" s="7" t="s">
        <v>78</v>
      </c>
    </row>
    <row r="7" spans="1:5">
      <c r="A7" s="28">
        <v>106</v>
      </c>
      <c r="B7" s="7" t="s">
        <v>79</v>
      </c>
      <c r="C7" s="27" t="s">
        <v>80</v>
      </c>
      <c r="D7" s="27" t="s">
        <v>81</v>
      </c>
      <c r="E7" s="7" t="s">
        <v>82</v>
      </c>
    </row>
    <row r="8" spans="1:5">
      <c r="A8" s="26">
        <v>108</v>
      </c>
      <c r="B8" s="7" t="s">
        <v>83</v>
      </c>
      <c r="C8" s="27" t="s">
        <v>84</v>
      </c>
      <c r="D8" s="27" t="s">
        <v>85</v>
      </c>
      <c r="E8" s="7" t="s">
        <v>86</v>
      </c>
    </row>
    <row r="9" spans="1:5">
      <c r="A9" s="28">
        <v>109</v>
      </c>
      <c r="B9" s="7" t="s">
        <v>87</v>
      </c>
      <c r="C9" s="27" t="s">
        <v>88</v>
      </c>
      <c r="D9" s="27" t="s">
        <v>89</v>
      </c>
      <c r="E9" s="7" t="s">
        <v>90</v>
      </c>
    </row>
    <row r="10" spans="1:5">
      <c r="A10" s="26">
        <v>110</v>
      </c>
      <c r="B10" s="7" t="s">
        <v>91</v>
      </c>
      <c r="C10" s="27" t="s">
        <v>92</v>
      </c>
      <c r="D10" s="27" t="s">
        <v>93</v>
      </c>
      <c r="E10" s="7" t="s">
        <v>94</v>
      </c>
    </row>
    <row r="11" spans="1:5">
      <c r="A11" s="28">
        <v>111</v>
      </c>
      <c r="B11" s="7" t="s">
        <v>95</v>
      </c>
      <c r="C11" s="27" t="s">
        <v>96</v>
      </c>
      <c r="D11" s="27" t="s">
        <v>97</v>
      </c>
      <c r="E11" s="7" t="s">
        <v>98</v>
      </c>
    </row>
    <row r="12" spans="1:5">
      <c r="A12" s="26">
        <v>112</v>
      </c>
      <c r="B12" s="7" t="s">
        <v>99</v>
      </c>
      <c r="C12" s="27" t="s">
        <v>100</v>
      </c>
      <c r="D12" s="27" t="s">
        <v>101</v>
      </c>
      <c r="E12" s="7" t="s">
        <v>102</v>
      </c>
    </row>
    <row r="13" spans="1:5">
      <c r="A13" s="28">
        <v>113</v>
      </c>
      <c r="B13" s="7" t="s">
        <v>103</v>
      </c>
      <c r="C13" s="27" t="s">
        <v>104</v>
      </c>
      <c r="D13" s="27" t="s">
        <v>105</v>
      </c>
      <c r="E13" s="7" t="s">
        <v>106</v>
      </c>
    </row>
    <row r="14" spans="1:5">
      <c r="A14" s="26">
        <v>114</v>
      </c>
      <c r="B14" s="7" t="s">
        <v>107</v>
      </c>
      <c r="C14" s="27" t="s">
        <v>108</v>
      </c>
      <c r="D14" s="27" t="s">
        <v>109</v>
      </c>
      <c r="E14" s="7" t="s">
        <v>110</v>
      </c>
    </row>
    <row r="15" spans="1:5">
      <c r="A15" s="28">
        <v>115</v>
      </c>
      <c r="B15" s="7" t="s">
        <v>111</v>
      </c>
      <c r="C15" s="27" t="s">
        <v>112</v>
      </c>
      <c r="D15" s="27" t="s">
        <v>113</v>
      </c>
      <c r="E15" s="7" t="s">
        <v>57</v>
      </c>
    </row>
    <row r="16" spans="1:5">
      <c r="A16" s="26">
        <v>117</v>
      </c>
      <c r="B16" s="7" t="s">
        <v>114</v>
      </c>
      <c r="C16" s="27" t="s">
        <v>115</v>
      </c>
      <c r="D16" s="27" t="s">
        <v>116</v>
      </c>
      <c r="E16" s="7" t="s">
        <v>117</v>
      </c>
    </row>
    <row r="17" spans="1:5">
      <c r="A17" s="28">
        <v>120</v>
      </c>
      <c r="B17" s="7" t="s">
        <v>118</v>
      </c>
      <c r="C17" s="27" t="s">
        <v>119</v>
      </c>
      <c r="D17" s="27" t="s">
        <v>120</v>
      </c>
      <c r="E17" s="7" t="s">
        <v>121</v>
      </c>
    </row>
    <row r="18" spans="1:5">
      <c r="A18" s="26">
        <v>121</v>
      </c>
      <c r="B18" s="7" t="s">
        <v>122</v>
      </c>
      <c r="C18" s="27" t="s">
        <v>123</v>
      </c>
      <c r="D18" s="27" t="s">
        <v>124</v>
      </c>
      <c r="E18" s="7" t="s">
        <v>125</v>
      </c>
    </row>
    <row r="19" spans="1:5">
      <c r="A19" s="28">
        <v>124</v>
      </c>
      <c r="B19" s="7" t="s">
        <v>126</v>
      </c>
      <c r="C19" s="27" t="s">
        <v>127</v>
      </c>
      <c r="D19" s="27" t="s">
        <v>128</v>
      </c>
      <c r="E19" s="7" t="s">
        <v>129</v>
      </c>
    </row>
    <row r="20" spans="1:5">
      <c r="A20" s="26">
        <v>128</v>
      </c>
      <c r="B20" s="7" t="s">
        <v>130</v>
      </c>
      <c r="C20" s="27">
        <v>2517515</v>
      </c>
      <c r="D20" s="27" t="s">
        <v>131</v>
      </c>
      <c r="E20" s="7" t="s">
        <v>132</v>
      </c>
    </row>
    <row r="21" spans="1:5">
      <c r="A21" s="28">
        <v>129</v>
      </c>
      <c r="B21" s="7" t="s">
        <v>133</v>
      </c>
      <c r="C21" s="27" t="s">
        <v>134</v>
      </c>
      <c r="D21" s="27" t="s">
        <v>135</v>
      </c>
      <c r="E21" s="7" t="s">
        <v>136</v>
      </c>
    </row>
    <row r="22" spans="1:5">
      <c r="A22" s="26">
        <v>201</v>
      </c>
      <c r="B22" s="7" t="s">
        <v>137</v>
      </c>
      <c r="C22" s="27" t="s">
        <v>138</v>
      </c>
      <c r="D22" s="27" t="s">
        <v>139</v>
      </c>
      <c r="E22" s="7" t="s">
        <v>53</v>
      </c>
    </row>
    <row r="23" spans="1:5">
      <c r="A23" s="28">
        <v>202</v>
      </c>
      <c r="B23" s="7" t="s">
        <v>140</v>
      </c>
      <c r="C23" s="27" t="s">
        <v>141</v>
      </c>
      <c r="D23" s="27" t="s">
        <v>142</v>
      </c>
      <c r="E23" s="7" t="s">
        <v>143</v>
      </c>
    </row>
    <row r="24" spans="1:5">
      <c r="A24" s="26">
        <v>204</v>
      </c>
      <c r="B24" s="7" t="s">
        <v>144</v>
      </c>
      <c r="C24" s="27" t="s">
        <v>145</v>
      </c>
      <c r="D24" s="27" t="s">
        <v>146</v>
      </c>
      <c r="E24" s="7" t="s">
        <v>147</v>
      </c>
    </row>
    <row r="25" spans="1:5">
      <c r="A25" s="28">
        <v>205</v>
      </c>
      <c r="B25" s="7" t="s">
        <v>148</v>
      </c>
      <c r="C25" s="27" t="s">
        <v>149</v>
      </c>
      <c r="D25" s="27" t="s">
        <v>150</v>
      </c>
      <c r="E25" s="7" t="s">
        <v>151</v>
      </c>
    </row>
    <row r="26" spans="1:5">
      <c r="A26" s="29">
        <v>206</v>
      </c>
      <c r="B26" s="7" t="s">
        <v>152</v>
      </c>
      <c r="C26" s="27" t="s">
        <v>153</v>
      </c>
      <c r="D26" s="27" t="s">
        <v>154</v>
      </c>
      <c r="E26" s="7" t="s">
        <v>55</v>
      </c>
    </row>
    <row r="27" spans="1:5">
      <c r="A27" s="28">
        <v>207</v>
      </c>
      <c r="B27" s="7" t="s">
        <v>155</v>
      </c>
      <c r="C27" s="27" t="s">
        <v>156</v>
      </c>
      <c r="D27" s="27" t="s">
        <v>157</v>
      </c>
      <c r="E27" s="7" t="s">
        <v>158</v>
      </c>
    </row>
    <row r="28" spans="1:5">
      <c r="A28" s="26">
        <v>208</v>
      </c>
      <c r="B28" s="7" t="s">
        <v>159</v>
      </c>
      <c r="C28" s="27" t="s">
        <v>160</v>
      </c>
      <c r="D28" s="27" t="s">
        <v>161</v>
      </c>
      <c r="E28" s="7" t="s">
        <v>162</v>
      </c>
    </row>
    <row r="29" spans="1:5">
      <c r="A29" s="28">
        <v>209</v>
      </c>
      <c r="B29" s="7" t="s">
        <v>163</v>
      </c>
      <c r="C29" s="27" t="s">
        <v>164</v>
      </c>
      <c r="D29" s="27" t="s">
        <v>165</v>
      </c>
      <c r="E29" s="7" t="s">
        <v>166</v>
      </c>
    </row>
    <row r="30" spans="1:5">
      <c r="A30" s="26">
        <v>211</v>
      </c>
      <c r="B30" s="7" t="s">
        <v>167</v>
      </c>
      <c r="C30" s="27" t="s">
        <v>168</v>
      </c>
      <c r="D30" s="27" t="s">
        <v>169</v>
      </c>
      <c r="E30" s="7" t="s">
        <v>170</v>
      </c>
    </row>
    <row r="31" spans="1:5">
      <c r="A31" s="28">
        <v>212</v>
      </c>
      <c r="B31" s="7" t="s">
        <v>171</v>
      </c>
      <c r="C31" s="27" t="s">
        <v>172</v>
      </c>
      <c r="D31" s="27" t="s">
        <v>173</v>
      </c>
      <c r="E31" s="7" t="s">
        <v>174</v>
      </c>
    </row>
    <row r="32" spans="1:5">
      <c r="A32" s="26">
        <v>213</v>
      </c>
      <c r="B32" s="9" t="s">
        <v>175</v>
      </c>
      <c r="C32" s="27" t="s">
        <v>176</v>
      </c>
      <c r="D32" s="27" t="s">
        <v>177</v>
      </c>
      <c r="E32" s="7" t="s">
        <v>178</v>
      </c>
    </row>
    <row r="33" spans="1:5">
      <c r="A33" s="28">
        <v>214</v>
      </c>
      <c r="B33" s="7" t="s">
        <v>179</v>
      </c>
      <c r="C33" s="27" t="s">
        <v>180</v>
      </c>
      <c r="D33" s="27" t="s">
        <v>181</v>
      </c>
      <c r="E33" s="7" t="s">
        <v>182</v>
      </c>
    </row>
    <row r="34" spans="1:5">
      <c r="A34" s="26">
        <v>216</v>
      </c>
      <c r="B34" s="7" t="s">
        <v>47</v>
      </c>
      <c r="C34" s="27" t="s">
        <v>183</v>
      </c>
      <c r="D34" s="27" t="s">
        <v>184</v>
      </c>
      <c r="E34" s="7" t="s">
        <v>185</v>
      </c>
    </row>
    <row r="35" spans="1:5">
      <c r="A35" s="28">
        <v>217</v>
      </c>
      <c r="B35" s="7" t="s">
        <v>186</v>
      </c>
      <c r="C35" s="27" t="s">
        <v>187</v>
      </c>
      <c r="D35" s="27" t="s">
        <v>188</v>
      </c>
      <c r="E35" s="7" t="s">
        <v>189</v>
      </c>
    </row>
    <row r="36" spans="1:5">
      <c r="A36" s="26">
        <v>220</v>
      </c>
      <c r="B36" s="7" t="s">
        <v>190</v>
      </c>
      <c r="C36" s="27" t="s">
        <v>191</v>
      </c>
      <c r="D36" s="27" t="s">
        <v>192</v>
      </c>
      <c r="E36" s="7" t="s">
        <v>193</v>
      </c>
    </row>
    <row r="37" spans="1:5">
      <c r="A37" s="28">
        <v>221</v>
      </c>
      <c r="B37" s="7" t="s">
        <v>194</v>
      </c>
      <c r="C37" s="27" t="s">
        <v>195</v>
      </c>
      <c r="D37" s="27" t="s">
        <v>196</v>
      </c>
      <c r="E37" s="7" t="s">
        <v>197</v>
      </c>
    </row>
    <row r="38" spans="1:5">
      <c r="A38" s="26">
        <v>228</v>
      </c>
      <c r="B38" s="9" t="s">
        <v>198</v>
      </c>
      <c r="C38" s="27" t="s">
        <v>199</v>
      </c>
      <c r="D38" s="27" t="s">
        <v>200</v>
      </c>
      <c r="E38" s="7" t="s">
        <v>201</v>
      </c>
    </row>
    <row r="39" spans="1:5">
      <c r="A39" s="28">
        <v>229</v>
      </c>
      <c r="B39" s="7" t="s">
        <v>202</v>
      </c>
      <c r="C39" s="27" t="s">
        <v>203</v>
      </c>
      <c r="D39" s="27" t="s">
        <v>204</v>
      </c>
      <c r="E39" s="7" t="s">
        <v>58</v>
      </c>
    </row>
    <row r="40" spans="1:5">
      <c r="A40" s="26">
        <v>301</v>
      </c>
      <c r="B40" s="7" t="s">
        <v>205</v>
      </c>
      <c r="C40" s="27" t="s">
        <v>206</v>
      </c>
      <c r="D40" s="27" t="s">
        <v>207</v>
      </c>
      <c r="E40" s="7" t="s">
        <v>208</v>
      </c>
    </row>
    <row r="41" spans="1:5">
      <c r="A41" s="28">
        <v>302</v>
      </c>
      <c r="B41" s="7" t="s">
        <v>209</v>
      </c>
      <c r="C41" s="27" t="s">
        <v>210</v>
      </c>
      <c r="D41" s="27" t="s">
        <v>211</v>
      </c>
      <c r="E41" s="7" t="s">
        <v>212</v>
      </c>
    </row>
    <row r="42" spans="1:5">
      <c r="A42" s="26">
        <v>303</v>
      </c>
      <c r="B42" s="7" t="s">
        <v>213</v>
      </c>
      <c r="C42" s="27" t="s">
        <v>214</v>
      </c>
      <c r="D42" s="27" t="s">
        <v>215</v>
      </c>
      <c r="E42" s="7" t="s">
        <v>216</v>
      </c>
    </row>
    <row r="43" spans="1:5">
      <c r="A43" s="28">
        <v>304</v>
      </c>
      <c r="B43" s="7" t="s">
        <v>217</v>
      </c>
      <c r="C43" s="27" t="s">
        <v>218</v>
      </c>
      <c r="D43" s="27" t="s">
        <v>219</v>
      </c>
      <c r="E43" s="7" t="s">
        <v>220</v>
      </c>
    </row>
    <row r="44" spans="1:5">
      <c r="A44" s="26">
        <v>305</v>
      </c>
      <c r="B44" s="7" t="s">
        <v>221</v>
      </c>
      <c r="C44" s="27" t="s">
        <v>222</v>
      </c>
      <c r="D44" s="27">
        <v>2606306</v>
      </c>
      <c r="E44" s="7" t="s">
        <v>223</v>
      </c>
    </row>
    <row r="45" spans="1:5">
      <c r="A45" s="28">
        <v>306</v>
      </c>
      <c r="B45" s="7" t="s">
        <v>224</v>
      </c>
      <c r="C45" s="27" t="s">
        <v>225</v>
      </c>
      <c r="D45" s="27" t="s">
        <v>226</v>
      </c>
      <c r="E45" s="7" t="s">
        <v>227</v>
      </c>
    </row>
    <row r="46" spans="1:5">
      <c r="A46" s="26">
        <v>308</v>
      </c>
      <c r="B46" s="7" t="s">
        <v>228</v>
      </c>
      <c r="C46" s="27" t="s">
        <v>229</v>
      </c>
      <c r="D46" s="27" t="s">
        <v>230</v>
      </c>
      <c r="E46" s="7" t="s">
        <v>231</v>
      </c>
    </row>
    <row r="47" spans="1:5">
      <c r="A47" s="28">
        <v>309</v>
      </c>
      <c r="B47" s="9" t="s">
        <v>232</v>
      </c>
      <c r="C47" s="30" t="s">
        <v>233</v>
      </c>
      <c r="D47" s="30" t="s">
        <v>234</v>
      </c>
      <c r="E47" s="9" t="s">
        <v>235</v>
      </c>
    </row>
    <row r="48" spans="1:5">
      <c r="A48" s="26">
        <v>310</v>
      </c>
      <c r="B48" s="7" t="s">
        <v>236</v>
      </c>
      <c r="C48" s="27" t="s">
        <v>237</v>
      </c>
      <c r="D48" s="27" t="s">
        <v>238</v>
      </c>
      <c r="E48" s="7" t="s">
        <v>239</v>
      </c>
    </row>
    <row r="49" spans="1:5">
      <c r="A49" s="28">
        <v>311</v>
      </c>
      <c r="B49" s="7" t="s">
        <v>240</v>
      </c>
      <c r="C49" s="27" t="s">
        <v>241</v>
      </c>
      <c r="D49" s="27" t="s">
        <v>242</v>
      </c>
      <c r="E49" s="7" t="s">
        <v>243</v>
      </c>
    </row>
    <row r="50" spans="1:5">
      <c r="A50" s="26">
        <v>314</v>
      </c>
      <c r="B50" s="7" t="s">
        <v>244</v>
      </c>
      <c r="C50" s="27" t="s">
        <v>245</v>
      </c>
      <c r="D50" s="27" t="s">
        <v>246</v>
      </c>
      <c r="E50" s="7" t="s">
        <v>247</v>
      </c>
    </row>
    <row r="51" spans="1:5">
      <c r="A51" s="28">
        <v>316</v>
      </c>
      <c r="B51" s="7" t="s">
        <v>248</v>
      </c>
      <c r="C51" s="27" t="s">
        <v>249</v>
      </c>
      <c r="D51" s="27" t="s">
        <v>250</v>
      </c>
      <c r="E51" s="7" t="s">
        <v>251</v>
      </c>
    </row>
    <row r="52" spans="1:5">
      <c r="A52" s="26">
        <v>317</v>
      </c>
      <c r="B52" s="7" t="s">
        <v>252</v>
      </c>
      <c r="C52" s="27" t="s">
        <v>253</v>
      </c>
      <c r="D52" s="27" t="s">
        <v>254</v>
      </c>
      <c r="E52" s="7" t="s">
        <v>255</v>
      </c>
    </row>
    <row r="53" spans="1:5">
      <c r="A53" s="28">
        <v>321</v>
      </c>
      <c r="B53" s="7" t="s">
        <v>256</v>
      </c>
      <c r="C53" s="27" t="s">
        <v>257</v>
      </c>
      <c r="D53" s="27" t="s">
        <v>258</v>
      </c>
      <c r="E53" s="7" t="s">
        <v>259</v>
      </c>
    </row>
    <row r="54" spans="1:5">
      <c r="A54" s="26">
        <v>324</v>
      </c>
      <c r="B54" s="7" t="s">
        <v>260</v>
      </c>
      <c r="C54" s="27" t="s">
        <v>261</v>
      </c>
      <c r="D54" s="27" t="s">
        <v>262</v>
      </c>
      <c r="E54" s="7" t="s">
        <v>263</v>
      </c>
    </row>
    <row r="55" spans="1:5">
      <c r="A55" s="31">
        <v>328</v>
      </c>
      <c r="B55" s="9" t="s">
        <v>264</v>
      </c>
      <c r="C55" s="30" t="s">
        <v>265</v>
      </c>
      <c r="D55" s="30" t="s">
        <v>266</v>
      </c>
      <c r="E55" s="9" t="s">
        <v>267</v>
      </c>
    </row>
    <row r="56" spans="1:5">
      <c r="A56" s="26">
        <v>329</v>
      </c>
      <c r="B56" s="7" t="s">
        <v>268</v>
      </c>
      <c r="C56" s="27" t="s">
        <v>269</v>
      </c>
      <c r="D56" s="27" t="s">
        <v>270</v>
      </c>
      <c r="E56" s="7" t="s">
        <v>271</v>
      </c>
    </row>
    <row r="57" spans="1:5">
      <c r="A57" s="28">
        <v>401</v>
      </c>
      <c r="B57" s="7" t="s">
        <v>272</v>
      </c>
      <c r="C57" s="27">
        <v>2474299</v>
      </c>
      <c r="D57" s="27" t="s">
        <v>273</v>
      </c>
      <c r="E57" s="7" t="s">
        <v>274</v>
      </c>
    </row>
    <row r="58" spans="1:5">
      <c r="A58" s="26">
        <v>402</v>
      </c>
      <c r="B58" s="7" t="s">
        <v>275</v>
      </c>
      <c r="C58" s="27" t="s">
        <v>276</v>
      </c>
      <c r="D58" s="27" t="s">
        <v>277</v>
      </c>
      <c r="E58" s="7" t="s">
        <v>278</v>
      </c>
    </row>
    <row r="59" spans="1:5">
      <c r="A59" s="28">
        <v>403</v>
      </c>
      <c r="B59" s="7" t="s">
        <v>279</v>
      </c>
      <c r="C59" s="27" t="s">
        <v>280</v>
      </c>
      <c r="D59" s="27" t="s">
        <v>281</v>
      </c>
      <c r="E59" s="7" t="s">
        <v>282</v>
      </c>
    </row>
    <row r="60" spans="1:5">
      <c r="A60" s="26">
        <v>404</v>
      </c>
      <c r="B60" s="7" t="s">
        <v>283</v>
      </c>
      <c r="C60" s="27" t="s">
        <v>284</v>
      </c>
      <c r="D60" s="27" t="s">
        <v>285</v>
      </c>
      <c r="E60" s="7" t="s">
        <v>286</v>
      </c>
    </row>
    <row r="61" spans="1:5">
      <c r="A61" s="28">
        <v>405</v>
      </c>
      <c r="B61" s="7" t="s">
        <v>287</v>
      </c>
      <c r="C61" s="27" t="s">
        <v>288</v>
      </c>
      <c r="D61" s="27" t="s">
        <v>289</v>
      </c>
      <c r="E61" s="7" t="s">
        <v>290</v>
      </c>
    </row>
    <row r="62" spans="1:5">
      <c r="A62" s="26">
        <v>406</v>
      </c>
      <c r="B62" s="7" t="s">
        <v>291</v>
      </c>
      <c r="C62" s="27" t="s">
        <v>292</v>
      </c>
      <c r="D62" s="27" t="s">
        <v>293</v>
      </c>
      <c r="E62" s="7" t="s">
        <v>294</v>
      </c>
    </row>
    <row r="63" spans="1:5">
      <c r="A63" s="28">
        <v>408</v>
      </c>
      <c r="B63" s="7" t="s">
        <v>295</v>
      </c>
      <c r="C63" s="27" t="s">
        <v>296</v>
      </c>
      <c r="D63" s="27" t="s">
        <v>297</v>
      </c>
      <c r="E63" s="7" t="s">
        <v>298</v>
      </c>
    </row>
    <row r="64" spans="1:5">
      <c r="A64" s="26">
        <v>409</v>
      </c>
      <c r="B64" s="7" t="s">
        <v>299</v>
      </c>
      <c r="C64" s="27" t="s">
        <v>300</v>
      </c>
      <c r="D64" s="27" t="s">
        <v>301</v>
      </c>
      <c r="E64" s="7" t="s">
        <v>302</v>
      </c>
    </row>
    <row r="65" spans="1:5">
      <c r="A65" s="31">
        <v>410</v>
      </c>
      <c r="B65" s="7" t="s">
        <v>303</v>
      </c>
      <c r="C65" s="30" t="s">
        <v>304</v>
      </c>
      <c r="D65" s="30" t="s">
        <v>305</v>
      </c>
      <c r="E65" s="9" t="s">
        <v>306</v>
      </c>
    </row>
    <row r="66" spans="1:5">
      <c r="A66" s="26">
        <v>412</v>
      </c>
      <c r="B66" s="7" t="s">
        <v>307</v>
      </c>
      <c r="C66" s="27" t="s">
        <v>308</v>
      </c>
      <c r="D66" s="27" t="s">
        <v>309</v>
      </c>
      <c r="E66" s="7" t="s">
        <v>310</v>
      </c>
    </row>
    <row r="67" spans="1:5">
      <c r="A67" s="28">
        <v>413</v>
      </c>
      <c r="B67" s="7" t="s">
        <v>311</v>
      </c>
      <c r="C67" s="27" t="s">
        <v>312</v>
      </c>
      <c r="D67" s="27" t="s">
        <v>313</v>
      </c>
      <c r="E67" s="7" t="s">
        <v>314</v>
      </c>
    </row>
    <row r="68" spans="1:5">
      <c r="A68" s="26">
        <v>414</v>
      </c>
      <c r="B68" s="9" t="s">
        <v>315</v>
      </c>
      <c r="C68" s="27" t="s">
        <v>316</v>
      </c>
      <c r="D68" s="27" t="s">
        <v>317</v>
      </c>
      <c r="E68" s="7" t="s">
        <v>318</v>
      </c>
    </row>
    <row r="69" spans="1:5">
      <c r="A69" s="28">
        <v>416</v>
      </c>
      <c r="B69" s="7" t="s">
        <v>319</v>
      </c>
      <c r="C69" s="27" t="s">
        <v>320</v>
      </c>
      <c r="D69" s="27" t="s">
        <v>321</v>
      </c>
      <c r="E69" s="7" t="s">
        <v>322</v>
      </c>
    </row>
    <row r="70" spans="1:5">
      <c r="A70" s="26">
        <v>417</v>
      </c>
      <c r="B70" s="7" t="s">
        <v>323</v>
      </c>
      <c r="C70" s="27" t="s">
        <v>324</v>
      </c>
      <c r="D70" s="27" t="s">
        <v>325</v>
      </c>
      <c r="E70" s="7" t="s">
        <v>326</v>
      </c>
    </row>
    <row r="71" spans="1:5">
      <c r="A71" s="28">
        <v>420</v>
      </c>
      <c r="B71" s="7" t="s">
        <v>327</v>
      </c>
      <c r="C71" s="27" t="s">
        <v>328</v>
      </c>
      <c r="D71" s="27" t="s">
        <v>329</v>
      </c>
      <c r="E71" s="7" t="s">
        <v>330</v>
      </c>
    </row>
    <row r="72" spans="1:5">
      <c r="A72" s="26">
        <v>421</v>
      </c>
      <c r="B72" s="7" t="s">
        <v>331</v>
      </c>
      <c r="C72" s="27" t="s">
        <v>332</v>
      </c>
      <c r="D72" s="27" t="s">
        <v>333</v>
      </c>
      <c r="E72" s="7" t="s">
        <v>334</v>
      </c>
    </row>
    <row r="73" spans="1:5">
      <c r="A73" s="28">
        <v>424</v>
      </c>
      <c r="B73" s="7" t="s">
        <v>335</v>
      </c>
      <c r="C73" s="27" t="s">
        <v>336</v>
      </c>
      <c r="D73" s="27" t="s">
        <v>337</v>
      </c>
      <c r="E73" s="7" t="s">
        <v>338</v>
      </c>
    </row>
    <row r="74" spans="1:5">
      <c r="A74" s="26">
        <v>425</v>
      </c>
      <c r="B74" s="7" t="s">
        <v>339</v>
      </c>
      <c r="C74" s="27" t="s">
        <v>340</v>
      </c>
      <c r="D74" s="27" t="s">
        <v>341</v>
      </c>
      <c r="E74" s="7" t="s">
        <v>342</v>
      </c>
    </row>
    <row r="75" spans="1:5">
      <c r="A75" s="28">
        <v>428</v>
      </c>
      <c r="B75" s="7" t="s">
        <v>343</v>
      </c>
      <c r="C75" s="27" t="s">
        <v>344</v>
      </c>
      <c r="D75" s="27" t="s">
        <v>345</v>
      </c>
      <c r="E75" s="7" t="s">
        <v>346</v>
      </c>
    </row>
    <row r="76" spans="1:5">
      <c r="A76" s="26">
        <v>429</v>
      </c>
      <c r="B76" s="7" t="s">
        <v>347</v>
      </c>
      <c r="C76" s="27" t="s">
        <v>348</v>
      </c>
      <c r="D76" s="27" t="s">
        <v>349</v>
      </c>
      <c r="E76" s="7" t="s">
        <v>51</v>
      </c>
    </row>
    <row r="77" spans="1:5">
      <c r="A77" s="28">
        <v>502</v>
      </c>
      <c r="B77" s="7" t="s">
        <v>350</v>
      </c>
      <c r="C77" s="27" t="s">
        <v>351</v>
      </c>
      <c r="D77" s="27" t="s">
        <v>352</v>
      </c>
      <c r="E77" s="7" t="s">
        <v>353</v>
      </c>
    </row>
    <row r="78" spans="1:5">
      <c r="A78" s="26">
        <v>503</v>
      </c>
      <c r="B78" s="7" t="s">
        <v>354</v>
      </c>
      <c r="C78" s="27" t="s">
        <v>355</v>
      </c>
      <c r="D78" s="27" t="s">
        <v>356</v>
      </c>
      <c r="E78" s="7" t="s">
        <v>357</v>
      </c>
    </row>
    <row r="79" spans="1:5">
      <c r="A79" s="28">
        <v>504</v>
      </c>
      <c r="B79" s="7" t="s">
        <v>358</v>
      </c>
      <c r="C79" s="27" t="s">
        <v>359</v>
      </c>
      <c r="D79" s="27" t="s">
        <v>360</v>
      </c>
      <c r="E79" s="7" t="s">
        <v>361</v>
      </c>
    </row>
    <row r="80" spans="1:5">
      <c r="A80" s="26">
        <v>505</v>
      </c>
      <c r="B80" s="7" t="s">
        <v>362</v>
      </c>
      <c r="C80" s="27" t="s">
        <v>363</v>
      </c>
      <c r="D80" s="27" t="s">
        <v>364</v>
      </c>
      <c r="E80" s="7" t="s">
        <v>365</v>
      </c>
    </row>
    <row r="81" spans="1:5">
      <c r="A81" s="28">
        <v>506</v>
      </c>
      <c r="B81" s="7" t="s">
        <v>366</v>
      </c>
      <c r="C81" s="27" t="s">
        <v>367</v>
      </c>
      <c r="D81" s="27" t="s">
        <v>368</v>
      </c>
      <c r="E81" s="7" t="s">
        <v>369</v>
      </c>
    </row>
    <row r="82" spans="1:5">
      <c r="A82" s="26">
        <v>508</v>
      </c>
      <c r="B82" s="7" t="s">
        <v>370</v>
      </c>
      <c r="C82" s="27" t="s">
        <v>371</v>
      </c>
      <c r="D82" s="27" t="s">
        <v>372</v>
      </c>
      <c r="E82" s="7" t="s">
        <v>373</v>
      </c>
    </row>
    <row r="83" spans="1:5">
      <c r="A83" s="28">
        <v>509</v>
      </c>
      <c r="B83" s="7" t="s">
        <v>374</v>
      </c>
      <c r="C83" s="27" t="s">
        <v>375</v>
      </c>
      <c r="D83" s="27" t="s">
        <v>376</v>
      </c>
      <c r="E83" s="7" t="s">
        <v>377</v>
      </c>
    </row>
    <row r="84" spans="1:5">
      <c r="A84" s="26">
        <v>510</v>
      </c>
      <c r="B84" s="9" t="s">
        <v>378</v>
      </c>
      <c r="C84" s="27" t="s">
        <v>379</v>
      </c>
      <c r="D84" s="27" t="s">
        <v>380</v>
      </c>
      <c r="E84" s="7" t="s">
        <v>381</v>
      </c>
    </row>
    <row r="85" spans="1:5">
      <c r="A85" s="28">
        <v>511</v>
      </c>
      <c r="B85" s="7" t="s">
        <v>382</v>
      </c>
      <c r="C85" s="27" t="s">
        <v>383</v>
      </c>
      <c r="D85" s="27" t="s">
        <v>384</v>
      </c>
      <c r="E85" s="7" t="s">
        <v>385</v>
      </c>
    </row>
    <row r="86" spans="1:5">
      <c r="A86" s="26">
        <v>512</v>
      </c>
      <c r="B86" s="7" t="s">
        <v>386</v>
      </c>
      <c r="C86" s="27" t="s">
        <v>387</v>
      </c>
      <c r="D86" s="27" t="s">
        <v>388</v>
      </c>
      <c r="E86" s="7" t="s">
        <v>389</v>
      </c>
    </row>
    <row r="87" spans="1:5">
      <c r="A87" s="28">
        <v>513</v>
      </c>
      <c r="B87" s="7" t="s">
        <v>390</v>
      </c>
      <c r="C87" s="27" t="s">
        <v>391</v>
      </c>
      <c r="D87" s="27" t="s">
        <v>392</v>
      </c>
      <c r="E87" s="7" t="s">
        <v>393</v>
      </c>
    </row>
    <row r="88" spans="1:5">
      <c r="A88" s="26">
        <v>514</v>
      </c>
      <c r="B88" s="7" t="s">
        <v>394</v>
      </c>
      <c r="C88" s="27" t="s">
        <v>395</v>
      </c>
      <c r="D88" s="27" t="s">
        <v>396</v>
      </c>
      <c r="E88" s="7" t="s">
        <v>397</v>
      </c>
    </row>
    <row r="89" spans="1:5">
      <c r="A89" s="28">
        <v>517</v>
      </c>
      <c r="B89" s="7" t="s">
        <v>398</v>
      </c>
      <c r="C89" s="27" t="s">
        <v>399</v>
      </c>
      <c r="D89" s="27">
        <v>2070742</v>
      </c>
      <c r="E89" s="7" t="s">
        <v>400</v>
      </c>
    </row>
    <row r="90" spans="1:5">
      <c r="A90" s="26">
        <v>518</v>
      </c>
      <c r="B90" s="7" t="s">
        <v>401</v>
      </c>
      <c r="C90" s="27" t="s">
        <v>402</v>
      </c>
      <c r="D90" s="27" t="s">
        <v>403</v>
      </c>
      <c r="E90" s="7" t="s">
        <v>404</v>
      </c>
    </row>
    <row r="91" spans="1:5">
      <c r="A91" s="28">
        <v>519</v>
      </c>
      <c r="B91" s="7" t="s">
        <v>405</v>
      </c>
      <c r="C91" s="27" t="s">
        <v>406</v>
      </c>
      <c r="D91" s="27" t="s">
        <v>407</v>
      </c>
      <c r="E91" s="7" t="s">
        <v>52</v>
      </c>
    </row>
    <row r="92" spans="1:5">
      <c r="A92" s="26">
        <v>522</v>
      </c>
      <c r="B92" s="7" t="s">
        <v>408</v>
      </c>
      <c r="C92" s="27" t="s">
        <v>409</v>
      </c>
      <c r="D92" s="27" t="s">
        <v>410</v>
      </c>
      <c r="E92" s="7" t="s">
        <v>411</v>
      </c>
    </row>
    <row r="93" spans="1:5">
      <c r="A93" s="28">
        <v>523</v>
      </c>
      <c r="B93" s="7" t="s">
        <v>412</v>
      </c>
      <c r="C93" s="27" t="s">
        <v>413</v>
      </c>
      <c r="D93" s="27" t="s">
        <v>414</v>
      </c>
      <c r="E93" s="7" t="s">
        <v>415</v>
      </c>
    </row>
    <row r="94" spans="1:5">
      <c r="A94" s="26">
        <v>525</v>
      </c>
      <c r="B94" s="7" t="s">
        <v>416</v>
      </c>
      <c r="C94" s="27" t="s">
        <v>417</v>
      </c>
      <c r="D94" s="27" t="s">
        <v>418</v>
      </c>
      <c r="E94" s="7" t="s">
        <v>419</v>
      </c>
    </row>
    <row r="95" spans="1:5">
      <c r="A95" s="28">
        <v>526</v>
      </c>
      <c r="B95" s="9" t="s">
        <v>420</v>
      </c>
      <c r="C95" s="27" t="s">
        <v>421</v>
      </c>
      <c r="D95" s="27" t="s">
        <v>422</v>
      </c>
      <c r="E95" s="7" t="s">
        <v>423</v>
      </c>
    </row>
    <row r="96" spans="1:5">
      <c r="A96" s="26">
        <v>601</v>
      </c>
      <c r="B96" s="7" t="s">
        <v>424</v>
      </c>
      <c r="C96" s="27" t="s">
        <v>425</v>
      </c>
      <c r="D96" s="27" t="s">
        <v>426</v>
      </c>
      <c r="E96" s="7" t="s">
        <v>50</v>
      </c>
    </row>
    <row r="97" spans="1:5">
      <c r="A97" s="28">
        <v>602</v>
      </c>
      <c r="B97" s="7" t="s">
        <v>427</v>
      </c>
      <c r="C97" s="27" t="s">
        <v>428</v>
      </c>
      <c r="D97" s="27" t="s">
        <v>429</v>
      </c>
      <c r="E97" s="7" t="s">
        <v>56</v>
      </c>
    </row>
    <row r="98" spans="1:5">
      <c r="A98" s="26">
        <v>603</v>
      </c>
      <c r="B98" s="7" t="s">
        <v>430</v>
      </c>
      <c r="C98" s="27" t="s">
        <v>431</v>
      </c>
      <c r="D98" s="27" t="s">
        <v>432</v>
      </c>
      <c r="E98" s="7" t="s">
        <v>433</v>
      </c>
    </row>
    <row r="99" spans="1:5">
      <c r="A99" s="28">
        <v>604</v>
      </c>
      <c r="B99" s="7" t="s">
        <v>434</v>
      </c>
      <c r="C99" s="27" t="s">
        <v>435</v>
      </c>
      <c r="D99" s="27" t="s">
        <v>436</v>
      </c>
      <c r="E99" s="7" t="s">
        <v>437</v>
      </c>
    </row>
    <row r="100" spans="1:5">
      <c r="A100" s="26">
        <v>605</v>
      </c>
      <c r="B100" s="7" t="s">
        <v>438</v>
      </c>
      <c r="C100" s="27" t="s">
        <v>439</v>
      </c>
      <c r="D100" s="27" t="s">
        <v>440</v>
      </c>
      <c r="E100" s="7" t="s">
        <v>441</v>
      </c>
    </row>
    <row r="101" spans="1:5">
      <c r="A101" s="28">
        <v>606</v>
      </c>
      <c r="B101" s="7" t="s">
        <v>442</v>
      </c>
      <c r="C101" s="27" t="s">
        <v>443</v>
      </c>
      <c r="D101" s="27" t="s">
        <v>444</v>
      </c>
      <c r="E101" s="7" t="s">
        <v>445</v>
      </c>
    </row>
    <row r="102" spans="1:5">
      <c r="A102" s="26">
        <v>607</v>
      </c>
      <c r="B102" s="7" t="s">
        <v>446</v>
      </c>
      <c r="C102" s="27" t="s">
        <v>447</v>
      </c>
      <c r="D102" s="27" t="s">
        <v>448</v>
      </c>
      <c r="E102" s="7" t="s">
        <v>449</v>
      </c>
    </row>
    <row r="103" spans="1:5">
      <c r="A103" s="28">
        <v>608</v>
      </c>
      <c r="B103" s="7" t="s">
        <v>450</v>
      </c>
      <c r="C103" s="27" t="s">
        <v>451</v>
      </c>
      <c r="D103" s="27" t="s">
        <v>452</v>
      </c>
      <c r="E103" s="7" t="s">
        <v>453</v>
      </c>
    </row>
    <row r="104" spans="1:5">
      <c r="A104" s="26">
        <v>609</v>
      </c>
      <c r="B104" s="7" t="s">
        <v>454</v>
      </c>
      <c r="C104" s="27" t="s">
        <v>455</v>
      </c>
      <c r="D104" s="27" t="s">
        <v>456</v>
      </c>
      <c r="E104" s="7" t="s">
        <v>457</v>
      </c>
    </row>
    <row r="105" spans="1:5">
      <c r="A105" s="28">
        <v>610</v>
      </c>
      <c r="B105" s="7" t="s">
        <v>458</v>
      </c>
      <c r="C105" s="27" t="s">
        <v>459</v>
      </c>
      <c r="D105" s="27" t="s">
        <v>460</v>
      </c>
      <c r="E105" s="7" t="s">
        <v>461</v>
      </c>
    </row>
    <row r="106" spans="1:5">
      <c r="A106" s="26">
        <v>611</v>
      </c>
      <c r="B106" s="7" t="s">
        <v>462</v>
      </c>
      <c r="C106" s="27" t="s">
        <v>463</v>
      </c>
      <c r="D106" s="27" t="s">
        <v>464</v>
      </c>
      <c r="E106" s="7" t="s">
        <v>465</v>
      </c>
    </row>
    <row r="107" spans="1:5">
      <c r="A107" s="28">
        <v>612</v>
      </c>
      <c r="B107" s="7" t="s">
        <v>466</v>
      </c>
      <c r="C107" s="27" t="s">
        <v>467</v>
      </c>
      <c r="D107" s="27" t="s">
        <v>468</v>
      </c>
      <c r="E107" s="7" t="s">
        <v>469</v>
      </c>
    </row>
    <row r="108" spans="1:5">
      <c r="A108" s="26">
        <v>613</v>
      </c>
      <c r="B108" s="9" t="s">
        <v>470</v>
      </c>
      <c r="C108" s="27" t="s">
        <v>471</v>
      </c>
      <c r="D108" s="27" t="s">
        <v>472</v>
      </c>
      <c r="E108" s="7" t="s">
        <v>473</v>
      </c>
    </row>
    <row r="109" spans="1:5">
      <c r="A109" s="28">
        <v>614</v>
      </c>
      <c r="B109" s="7" t="s">
        <v>474</v>
      </c>
      <c r="C109" s="27" t="s">
        <v>475</v>
      </c>
      <c r="D109" s="27" t="s">
        <v>476</v>
      </c>
      <c r="E109" s="7" t="s">
        <v>477</v>
      </c>
    </row>
    <row r="110" spans="1:5">
      <c r="A110" s="26">
        <v>615</v>
      </c>
      <c r="B110" s="7" t="s">
        <v>478</v>
      </c>
      <c r="C110" s="27" t="s">
        <v>479</v>
      </c>
      <c r="D110" s="27" t="s">
        <v>480</v>
      </c>
      <c r="E110" s="7" t="s">
        <v>481</v>
      </c>
    </row>
    <row r="111" spans="1:5">
      <c r="A111" s="28">
        <v>616</v>
      </c>
      <c r="B111" s="7" t="s">
        <v>482</v>
      </c>
      <c r="C111" s="27" t="s">
        <v>483</v>
      </c>
      <c r="D111" s="27" t="s">
        <v>484</v>
      </c>
      <c r="E111" s="7" t="s">
        <v>166</v>
      </c>
    </row>
    <row r="112" spans="1:5">
      <c r="A112" s="26">
        <v>617</v>
      </c>
      <c r="B112" s="7" t="s">
        <v>485</v>
      </c>
      <c r="C112" s="27" t="s">
        <v>486</v>
      </c>
      <c r="D112" s="27" t="s">
        <v>487</v>
      </c>
      <c r="E112" s="7" t="s">
        <v>465</v>
      </c>
    </row>
    <row r="113" spans="1:5">
      <c r="A113" s="28">
        <v>618</v>
      </c>
      <c r="B113" s="7" t="s">
        <v>488</v>
      </c>
      <c r="C113" s="27" t="s">
        <v>489</v>
      </c>
      <c r="D113" s="27" t="s">
        <v>490</v>
      </c>
      <c r="E113" s="7" t="s">
        <v>491</v>
      </c>
    </row>
    <row r="114" spans="1:5">
      <c r="A114" s="26">
        <v>619</v>
      </c>
      <c r="B114" s="7" t="s">
        <v>492</v>
      </c>
      <c r="C114" s="27" t="s">
        <v>493</v>
      </c>
      <c r="D114" s="27" t="s">
        <v>494</v>
      </c>
      <c r="E114" s="7" t="s">
        <v>495</v>
      </c>
    </row>
    <row r="115" spans="1:5">
      <c r="A115" s="28">
        <v>701</v>
      </c>
      <c r="B115" s="7" t="s">
        <v>496</v>
      </c>
      <c r="C115" s="27" t="s">
        <v>497</v>
      </c>
      <c r="D115" s="27" t="s">
        <v>498</v>
      </c>
      <c r="E115" s="7" t="s">
        <v>499</v>
      </c>
    </row>
    <row r="116" spans="1:5">
      <c r="A116" s="26">
        <v>702</v>
      </c>
      <c r="B116" s="7" t="s">
        <v>500</v>
      </c>
      <c r="C116" s="27" t="s">
        <v>501</v>
      </c>
      <c r="D116" s="27" t="s">
        <v>502</v>
      </c>
      <c r="E116" s="7" t="s">
        <v>503</v>
      </c>
    </row>
    <row r="117" spans="1:5">
      <c r="A117" s="28">
        <v>703</v>
      </c>
      <c r="B117" s="9" t="s">
        <v>504</v>
      </c>
      <c r="C117" s="27" t="s">
        <v>505</v>
      </c>
      <c r="D117" s="27" t="s">
        <v>506</v>
      </c>
      <c r="E117" s="7" t="s">
        <v>59</v>
      </c>
    </row>
    <row r="118" spans="1:5">
      <c r="A118" s="26">
        <v>704</v>
      </c>
      <c r="B118" s="7" t="s">
        <v>507</v>
      </c>
      <c r="C118" s="27" t="s">
        <v>508</v>
      </c>
      <c r="D118" s="27" t="s">
        <v>509</v>
      </c>
      <c r="E118" s="7" t="s">
        <v>510</v>
      </c>
    </row>
    <row r="119" spans="1:5">
      <c r="A119" s="28">
        <v>705</v>
      </c>
      <c r="B119" s="7" t="s">
        <v>511</v>
      </c>
      <c r="C119" s="27" t="s">
        <v>512</v>
      </c>
      <c r="D119" s="27" t="s">
        <v>513</v>
      </c>
      <c r="E119" s="7" t="s">
        <v>514</v>
      </c>
    </row>
    <row r="120" spans="1:5">
      <c r="A120" s="26">
        <v>706</v>
      </c>
      <c r="B120" s="7" t="s">
        <v>515</v>
      </c>
      <c r="C120" s="27" t="s">
        <v>516</v>
      </c>
      <c r="D120" s="27" t="s">
        <v>517</v>
      </c>
      <c r="E120" s="7" t="s">
        <v>518</v>
      </c>
    </row>
    <row r="121" spans="1:5">
      <c r="A121" s="28">
        <v>707</v>
      </c>
      <c r="B121" s="7" t="s">
        <v>519</v>
      </c>
      <c r="C121" s="27" t="s">
        <v>520</v>
      </c>
      <c r="D121" s="27" t="s">
        <v>521</v>
      </c>
      <c r="E121" s="7" t="s">
        <v>522</v>
      </c>
    </row>
    <row r="122" spans="1:5">
      <c r="A122" s="26">
        <v>708</v>
      </c>
      <c r="B122" s="7" t="s">
        <v>523</v>
      </c>
      <c r="C122" s="27" t="s">
        <v>524</v>
      </c>
      <c r="D122" s="27" t="s">
        <v>525</v>
      </c>
      <c r="E122" s="7" t="s">
        <v>526</v>
      </c>
    </row>
    <row r="123" spans="1:5">
      <c r="A123" s="28">
        <v>709</v>
      </c>
      <c r="B123" s="7" t="s">
        <v>527</v>
      </c>
      <c r="C123" s="27" t="s">
        <v>528</v>
      </c>
      <c r="D123" s="27" t="s">
        <v>529</v>
      </c>
    </row>
    <row r="124" spans="1:5">
      <c r="A124" s="26">
        <v>710</v>
      </c>
      <c r="B124" s="7" t="s">
        <v>530</v>
      </c>
      <c r="C124" s="27" t="s">
        <v>531</v>
      </c>
      <c r="D124" s="27" t="s">
        <v>532</v>
      </c>
      <c r="E124" s="7" t="s">
        <v>533</v>
      </c>
    </row>
    <row r="125" spans="1:5">
      <c r="A125" s="28">
        <v>711</v>
      </c>
      <c r="B125" s="7" t="s">
        <v>534</v>
      </c>
      <c r="C125" s="27" t="s">
        <v>535</v>
      </c>
      <c r="D125" s="27">
        <v>1210161</v>
      </c>
      <c r="E125" s="7" t="s">
        <v>536</v>
      </c>
    </row>
    <row r="126" spans="1:5">
      <c r="A126" s="26">
        <v>712</v>
      </c>
      <c r="B126" s="7" t="s">
        <v>537</v>
      </c>
      <c r="C126" s="27" t="s">
        <v>538</v>
      </c>
      <c r="D126" s="27" t="s">
        <v>539</v>
      </c>
      <c r="E126" s="7" t="s">
        <v>44</v>
      </c>
    </row>
    <row r="127" spans="1:5">
      <c r="A127" s="28">
        <v>713</v>
      </c>
      <c r="B127" s="7" t="s">
        <v>540</v>
      </c>
      <c r="C127" s="27" t="s">
        <v>541</v>
      </c>
      <c r="D127" s="27" t="s">
        <v>542</v>
      </c>
      <c r="E127" s="7" t="s">
        <v>543</v>
      </c>
    </row>
    <row r="128" spans="1:5">
      <c r="A128" s="26">
        <v>714</v>
      </c>
      <c r="B128" s="7" t="s">
        <v>544</v>
      </c>
      <c r="C128" s="27" t="s">
        <v>545</v>
      </c>
      <c r="D128" s="27" t="s">
        <v>546</v>
      </c>
      <c r="E128" s="7" t="s">
        <v>547</v>
      </c>
    </row>
    <row r="129" spans="1:5">
      <c r="A129" s="28">
        <v>715</v>
      </c>
      <c r="B129" s="7" t="s">
        <v>548</v>
      </c>
      <c r="C129" s="27" t="s">
        <v>549</v>
      </c>
      <c r="D129" s="27" t="s">
        <v>550</v>
      </c>
      <c r="E129" s="7" t="s">
        <v>551</v>
      </c>
    </row>
    <row r="130" spans="1:5">
      <c r="A130" s="26">
        <v>716</v>
      </c>
      <c r="B130" s="7" t="s">
        <v>552</v>
      </c>
      <c r="C130" s="27" t="s">
        <v>553</v>
      </c>
      <c r="D130" s="27" t="s">
        <v>554</v>
      </c>
      <c r="E130" s="7" t="s">
        <v>555</v>
      </c>
    </row>
    <row r="131" spans="1:5">
      <c r="A131" s="28">
        <v>717</v>
      </c>
      <c r="B131" s="7" t="s">
        <v>556</v>
      </c>
      <c r="C131" s="27" t="s">
        <v>557</v>
      </c>
      <c r="D131" s="27" t="s">
        <v>558</v>
      </c>
      <c r="E131" s="7" t="s">
        <v>559</v>
      </c>
    </row>
    <row r="132" spans="1:5">
      <c r="A132" s="26">
        <v>718</v>
      </c>
      <c r="B132" s="7" t="s">
        <v>560</v>
      </c>
      <c r="C132" s="27" t="s">
        <v>561</v>
      </c>
      <c r="D132" s="27" t="s">
        <v>562</v>
      </c>
      <c r="E132" s="7" t="s">
        <v>563</v>
      </c>
    </row>
    <row r="133" spans="1:5">
      <c r="A133" s="28">
        <v>719</v>
      </c>
      <c r="B133" s="7" t="s">
        <v>564</v>
      </c>
      <c r="C133" s="27" t="s">
        <v>565</v>
      </c>
      <c r="D133" s="27" t="s">
        <v>566</v>
      </c>
      <c r="E133" s="7" t="s">
        <v>567</v>
      </c>
    </row>
    <row r="134" spans="1:5">
      <c r="A134" s="26">
        <v>720</v>
      </c>
      <c r="B134" s="7" t="s">
        <v>568</v>
      </c>
      <c r="C134" s="27" t="s">
        <v>569</v>
      </c>
      <c r="D134" s="27" t="s">
        <v>570</v>
      </c>
      <c r="E134" s="7" t="s">
        <v>55</v>
      </c>
    </row>
    <row r="135" spans="1:5">
      <c r="A135" s="28">
        <v>721</v>
      </c>
      <c r="B135" s="7" t="s">
        <v>571</v>
      </c>
      <c r="C135" s="27" t="s">
        <v>572</v>
      </c>
      <c r="D135" s="27" t="s">
        <v>573</v>
      </c>
      <c r="E135" s="7" t="s">
        <v>574</v>
      </c>
    </row>
    <row r="136" spans="1:5">
      <c r="A136" s="26">
        <v>722</v>
      </c>
      <c r="B136" s="9" t="s">
        <v>575</v>
      </c>
      <c r="C136" s="27" t="s">
        <v>576</v>
      </c>
      <c r="D136" s="27" t="s">
        <v>577</v>
      </c>
      <c r="E136" s="7" t="s">
        <v>46</v>
      </c>
    </row>
    <row r="137" spans="1:5">
      <c r="A137" s="28">
        <v>723</v>
      </c>
      <c r="B137" s="9" t="s">
        <v>578</v>
      </c>
      <c r="C137" s="27" t="s">
        <v>579</v>
      </c>
      <c r="D137" s="27" t="s">
        <v>580</v>
      </c>
      <c r="E137" s="7" t="s">
        <v>581</v>
      </c>
    </row>
    <row r="138" spans="1:5">
      <c r="A138" s="26">
        <v>724</v>
      </c>
      <c r="B138" s="7" t="s">
        <v>582</v>
      </c>
      <c r="C138" s="27" t="s">
        <v>583</v>
      </c>
      <c r="D138" s="27" t="s">
        <v>584</v>
      </c>
      <c r="E138" s="7" t="s">
        <v>585</v>
      </c>
    </row>
    <row r="139" spans="1:5">
      <c r="A139" s="28">
        <v>725</v>
      </c>
      <c r="B139" s="7" t="s">
        <v>586</v>
      </c>
      <c r="C139" s="27" t="s">
        <v>587</v>
      </c>
      <c r="D139" s="27" t="s">
        <v>588</v>
      </c>
      <c r="E139" s="7" t="s">
        <v>589</v>
      </c>
    </row>
    <row r="140" spans="1:5">
      <c r="A140" s="26">
        <v>726</v>
      </c>
      <c r="B140" s="7" t="s">
        <v>590</v>
      </c>
      <c r="C140" s="27" t="s">
        <v>591</v>
      </c>
      <c r="D140" s="27" t="s">
        <v>592</v>
      </c>
      <c r="E140" s="7" t="s">
        <v>593</v>
      </c>
    </row>
    <row r="141" spans="1:5">
      <c r="A141" s="28">
        <v>727</v>
      </c>
      <c r="B141" s="7" t="s">
        <v>594</v>
      </c>
      <c r="C141" s="27" t="s">
        <v>595</v>
      </c>
      <c r="D141" s="27" t="s">
        <v>596</v>
      </c>
      <c r="E141" s="7" t="s">
        <v>597</v>
      </c>
    </row>
    <row r="142" spans="1:5">
      <c r="A142" s="26">
        <v>728</v>
      </c>
      <c r="B142" s="7" t="s">
        <v>598</v>
      </c>
      <c r="C142" s="27" t="s">
        <v>599</v>
      </c>
      <c r="D142" s="27" t="s">
        <v>600</v>
      </c>
      <c r="E142" s="7" t="s">
        <v>601</v>
      </c>
    </row>
    <row r="143" spans="1:5">
      <c r="A143" s="28">
        <v>729</v>
      </c>
      <c r="B143" s="7" t="s">
        <v>602</v>
      </c>
      <c r="C143" s="27" t="s">
        <v>603</v>
      </c>
      <c r="D143" s="27" t="s">
        <v>604</v>
      </c>
      <c r="E143" s="7" t="s">
        <v>605</v>
      </c>
    </row>
    <row r="144" spans="1:5">
      <c r="A144" s="26">
        <v>730</v>
      </c>
      <c r="B144" s="7" t="s">
        <v>606</v>
      </c>
      <c r="C144" s="27" t="s">
        <v>607</v>
      </c>
      <c r="D144" s="27" t="s">
        <v>608</v>
      </c>
      <c r="E144" s="7" t="s">
        <v>609</v>
      </c>
    </row>
    <row r="145" spans="1:5">
      <c r="A145" s="28">
        <v>731</v>
      </c>
      <c r="B145" s="7" t="s">
        <v>610</v>
      </c>
      <c r="C145" s="27" t="s">
        <v>611</v>
      </c>
      <c r="D145" s="27" t="s">
        <v>612</v>
      </c>
      <c r="E145" s="7" t="s">
        <v>45</v>
      </c>
    </row>
    <row r="146" spans="1:5">
      <c r="A146" s="26">
        <v>732</v>
      </c>
      <c r="B146" s="7" t="s">
        <v>613</v>
      </c>
      <c r="C146" s="27" t="s">
        <v>614</v>
      </c>
      <c r="D146" s="27" t="s">
        <v>615</v>
      </c>
      <c r="E146" s="7" t="s">
        <v>616</v>
      </c>
    </row>
    <row r="147" spans="1:5">
      <c r="A147" s="28">
        <v>733</v>
      </c>
      <c r="B147" s="9" t="s">
        <v>617</v>
      </c>
      <c r="C147" s="39" t="s">
        <v>618</v>
      </c>
      <c r="D147" s="40" t="s">
        <v>619</v>
      </c>
      <c r="E147" s="28" t="s">
        <v>620</v>
      </c>
    </row>
    <row r="148" spans="1:5">
      <c r="A148" s="26">
        <v>734</v>
      </c>
      <c r="B148" s="7" t="s">
        <v>621</v>
      </c>
      <c r="C148" s="38" t="s">
        <v>622</v>
      </c>
      <c r="D148" s="38" t="s">
        <v>623</v>
      </c>
      <c r="E148" s="34" t="s">
        <v>624</v>
      </c>
    </row>
    <row r="149" spans="1:5">
      <c r="A149" s="28">
        <v>735</v>
      </c>
      <c r="B149" s="7" t="s">
        <v>625</v>
      </c>
      <c r="C149" s="41" t="s">
        <v>626</v>
      </c>
      <c r="D149" s="41" t="s">
        <v>627</v>
      </c>
      <c r="E149" s="42" t="s">
        <v>48</v>
      </c>
    </row>
    <row r="150" spans="1:5">
      <c r="A150" s="26">
        <v>736</v>
      </c>
      <c r="B150" s="7" t="s">
        <v>628</v>
      </c>
      <c r="C150" s="27" t="s">
        <v>629</v>
      </c>
      <c r="D150" s="27" t="s">
        <v>630</v>
      </c>
      <c r="E150" s="7" t="s">
        <v>631</v>
      </c>
    </row>
    <row r="151" spans="1:5">
      <c r="A151" s="28">
        <v>802</v>
      </c>
      <c r="B151" s="7" t="s">
        <v>632</v>
      </c>
      <c r="C151" s="27" t="s">
        <v>633</v>
      </c>
      <c r="D151" s="27" t="s">
        <v>634</v>
      </c>
      <c r="E151" s="7" t="s">
        <v>635</v>
      </c>
    </row>
    <row r="152" spans="1:5">
      <c r="A152" s="26">
        <v>803</v>
      </c>
      <c r="B152" s="7" t="s">
        <v>636</v>
      </c>
      <c r="C152" s="27" t="s">
        <v>637</v>
      </c>
      <c r="D152" s="27" t="s">
        <v>638</v>
      </c>
      <c r="E152" s="7" t="s">
        <v>639</v>
      </c>
    </row>
    <row r="153" spans="1:5">
      <c r="A153" s="28">
        <v>804</v>
      </c>
      <c r="B153" s="7" t="s">
        <v>640</v>
      </c>
      <c r="C153" s="27" t="s">
        <v>641</v>
      </c>
      <c r="D153" s="27" t="s">
        <v>642</v>
      </c>
      <c r="E153" s="7" t="s">
        <v>643</v>
      </c>
    </row>
    <row r="154" spans="1:5">
      <c r="A154" s="26">
        <v>805</v>
      </c>
      <c r="B154" s="7" t="s">
        <v>644</v>
      </c>
      <c r="C154" s="27" t="s">
        <v>645</v>
      </c>
      <c r="D154" s="27" t="s">
        <v>646</v>
      </c>
      <c r="E154" s="7" t="s">
        <v>54</v>
      </c>
    </row>
    <row r="155" spans="1:5">
      <c r="A155" s="28">
        <v>806</v>
      </c>
      <c r="B155" s="7" t="s">
        <v>647</v>
      </c>
      <c r="C155" s="27" t="s">
        <v>648</v>
      </c>
      <c r="D155" s="27" t="s">
        <v>649</v>
      </c>
      <c r="E155" s="7" t="s">
        <v>650</v>
      </c>
    </row>
    <row r="156" spans="1:5">
      <c r="A156" s="26">
        <v>807</v>
      </c>
      <c r="B156" s="7" t="s">
        <v>651</v>
      </c>
      <c r="C156" s="27" t="s">
        <v>652</v>
      </c>
      <c r="D156" s="27" t="s">
        <v>653</v>
      </c>
      <c r="E156" s="7" t="s">
        <v>654</v>
      </c>
    </row>
    <row r="157" spans="1:5">
      <c r="A157" s="28">
        <v>808</v>
      </c>
      <c r="B157" s="7" t="s">
        <v>655</v>
      </c>
      <c r="C157" s="27" t="s">
        <v>656</v>
      </c>
      <c r="D157" s="27" t="s">
        <v>657</v>
      </c>
      <c r="E157" s="7" t="s">
        <v>658</v>
      </c>
    </row>
    <row r="158" spans="1:5">
      <c r="A158" s="26">
        <v>809</v>
      </c>
      <c r="B158" s="7" t="s">
        <v>659</v>
      </c>
      <c r="C158" s="27" t="s">
        <v>660</v>
      </c>
      <c r="D158" s="27" t="s">
        <v>661</v>
      </c>
      <c r="E158" s="7" t="s">
        <v>662</v>
      </c>
    </row>
    <row r="159" spans="1:5">
      <c r="A159" s="28">
        <v>810</v>
      </c>
      <c r="B159" s="7" t="s">
        <v>663</v>
      </c>
      <c r="C159" s="27" t="s">
        <v>664</v>
      </c>
      <c r="D159" s="27" t="s">
        <v>665</v>
      </c>
      <c r="E159" s="7" t="s">
        <v>666</v>
      </c>
    </row>
    <row r="160" spans="1:5">
      <c r="A160" s="26">
        <v>811</v>
      </c>
      <c r="B160" s="7" t="s">
        <v>667</v>
      </c>
      <c r="C160" s="27" t="s">
        <v>668</v>
      </c>
      <c r="D160" s="27" t="s">
        <v>669</v>
      </c>
      <c r="E160" s="7" t="s">
        <v>670</v>
      </c>
    </row>
    <row r="161" spans="1:5">
      <c r="A161" s="28">
        <v>812</v>
      </c>
      <c r="B161" s="7" t="s">
        <v>671</v>
      </c>
      <c r="C161" s="27" t="s">
        <v>672</v>
      </c>
      <c r="D161" s="27" t="s">
        <v>673</v>
      </c>
      <c r="E161" s="7" t="s">
        <v>674</v>
      </c>
    </row>
    <row r="162" spans="1:5">
      <c r="A162" s="26">
        <v>813</v>
      </c>
      <c r="B162" s="7" t="s">
        <v>675</v>
      </c>
      <c r="C162" s="27" t="s">
        <v>676</v>
      </c>
      <c r="D162" s="27" t="s">
        <v>677</v>
      </c>
      <c r="E162" s="7" t="s">
        <v>678</v>
      </c>
    </row>
    <row r="163" spans="1:5">
      <c r="A163" s="28">
        <v>814</v>
      </c>
      <c r="B163" s="7" t="s">
        <v>679</v>
      </c>
      <c r="C163" s="27" t="s">
        <v>680</v>
      </c>
      <c r="D163" s="27" t="s">
        <v>681</v>
      </c>
      <c r="E163" s="7" t="s">
        <v>682</v>
      </c>
    </row>
    <row r="164" spans="1:5">
      <c r="A164" s="26">
        <v>815</v>
      </c>
      <c r="B164" s="7" t="s">
        <v>683</v>
      </c>
      <c r="C164" s="27" t="s">
        <v>684</v>
      </c>
      <c r="D164" s="27" t="s">
        <v>685</v>
      </c>
      <c r="E164" s="7" t="s">
        <v>686</v>
      </c>
    </row>
    <row r="165" spans="1:5">
      <c r="A165" s="28">
        <v>816</v>
      </c>
      <c r="B165" s="7" t="s">
        <v>687</v>
      </c>
      <c r="C165" s="27" t="s">
        <v>688</v>
      </c>
      <c r="D165" s="27" t="s">
        <v>689</v>
      </c>
      <c r="E165" s="7" t="s">
        <v>690</v>
      </c>
    </row>
    <row r="166" spans="1:5">
      <c r="A166" s="26">
        <v>817</v>
      </c>
      <c r="B166" s="7" t="s">
        <v>691</v>
      </c>
      <c r="C166" s="27" t="s">
        <v>692</v>
      </c>
      <c r="D166" s="27" t="s">
        <v>693</v>
      </c>
      <c r="E166" s="7" t="s">
        <v>694</v>
      </c>
    </row>
    <row r="167" spans="1:5">
      <c r="A167" s="28">
        <v>818</v>
      </c>
      <c r="B167" s="7" t="s">
        <v>695</v>
      </c>
      <c r="C167" s="27" t="s">
        <v>696</v>
      </c>
      <c r="D167" s="27" t="s">
        <v>697</v>
      </c>
      <c r="E167" s="7" t="s">
        <v>698</v>
      </c>
    </row>
    <row r="168" spans="1:5">
      <c r="A168" s="26">
        <v>819</v>
      </c>
      <c r="B168" s="7" t="s">
        <v>699</v>
      </c>
      <c r="C168" s="27" t="s">
        <v>700</v>
      </c>
      <c r="D168" s="27" t="s">
        <v>701</v>
      </c>
      <c r="E168" s="7" t="s">
        <v>702</v>
      </c>
    </row>
    <row r="169" spans="1:5">
      <c r="A169" s="28">
        <v>820</v>
      </c>
      <c r="B169" s="7" t="s">
        <v>703</v>
      </c>
      <c r="C169" s="27" t="s">
        <v>704</v>
      </c>
      <c r="D169" s="27" t="s">
        <v>705</v>
      </c>
      <c r="E169" s="7" t="s">
        <v>49</v>
      </c>
    </row>
    <row r="170" spans="1:5">
      <c r="A170" s="26">
        <v>821</v>
      </c>
      <c r="B170" s="7" t="s">
        <v>706</v>
      </c>
      <c r="C170" s="27" t="s">
        <v>707</v>
      </c>
      <c r="D170" s="27" t="s">
        <v>708</v>
      </c>
      <c r="E170" s="7" t="s">
        <v>709</v>
      </c>
    </row>
    <row r="171" spans="1:5">
      <c r="A171" s="28">
        <v>822</v>
      </c>
      <c r="B171" s="7" t="s">
        <v>710</v>
      </c>
      <c r="C171" s="27" t="s">
        <v>711</v>
      </c>
      <c r="D171" s="27" t="s">
        <v>712</v>
      </c>
      <c r="E171" s="7" t="s">
        <v>713</v>
      </c>
    </row>
    <row r="172" spans="1:5">
      <c r="A172" s="26">
        <v>823</v>
      </c>
      <c r="B172" s="7" t="s">
        <v>714</v>
      </c>
      <c r="C172" s="27" t="s">
        <v>715</v>
      </c>
      <c r="D172" s="27" t="s">
        <v>716</v>
      </c>
      <c r="E172" s="7" t="s">
        <v>717</v>
      </c>
    </row>
    <row r="173" spans="1:5">
      <c r="A173" s="28">
        <v>824</v>
      </c>
      <c r="B173" s="7" t="s">
        <v>718</v>
      </c>
      <c r="C173" s="27" t="s">
        <v>719</v>
      </c>
      <c r="D173" s="27" t="s">
        <v>720</v>
      </c>
      <c r="E173" s="7" t="s">
        <v>721</v>
      </c>
    </row>
    <row r="174" spans="1:5">
      <c r="A174" s="26">
        <v>825</v>
      </c>
      <c r="B174" s="7" t="s">
        <v>722</v>
      </c>
      <c r="C174" s="27" t="s">
        <v>723</v>
      </c>
      <c r="D174" s="27" t="s">
        <v>724</v>
      </c>
      <c r="E174" s="7" t="s">
        <v>725</v>
      </c>
    </row>
    <row r="175" spans="1:5">
      <c r="A175" s="28">
        <v>826</v>
      </c>
      <c r="B175" s="7" t="s">
        <v>726</v>
      </c>
      <c r="C175" s="27" t="s">
        <v>727</v>
      </c>
      <c r="D175" s="27" t="s">
        <v>728</v>
      </c>
      <c r="E175" s="7" t="s">
        <v>729</v>
      </c>
    </row>
    <row r="176" spans="1:5">
      <c r="A176" s="26">
        <v>827</v>
      </c>
      <c r="B176" s="7" t="s">
        <v>730</v>
      </c>
      <c r="C176" s="27" t="s">
        <v>731</v>
      </c>
      <c r="D176" s="27" t="s">
        <v>732</v>
      </c>
      <c r="E176" s="7" t="s">
        <v>733</v>
      </c>
    </row>
    <row r="177" spans="1:5">
      <c r="A177" s="28">
        <v>828</v>
      </c>
      <c r="B177" s="7" t="s">
        <v>734</v>
      </c>
      <c r="C177" s="27" t="s">
        <v>735</v>
      </c>
      <c r="D177" s="27" t="s">
        <v>736</v>
      </c>
      <c r="E177" s="7" t="s">
        <v>737</v>
      </c>
    </row>
    <row r="178" spans="1:5">
      <c r="A178" s="26">
        <v>829</v>
      </c>
      <c r="B178" s="7" t="s">
        <v>738</v>
      </c>
      <c r="C178" s="27" t="s">
        <v>739</v>
      </c>
      <c r="D178" s="27" t="s">
        <v>740</v>
      </c>
      <c r="E178" s="7" t="s">
        <v>741</v>
      </c>
    </row>
    <row r="179" spans="1:5">
      <c r="A179" s="42">
        <v>830</v>
      </c>
      <c r="B179" s="7" t="s">
        <v>742</v>
      </c>
      <c r="C179" s="27" t="s">
        <v>743</v>
      </c>
      <c r="D179" s="27" t="s">
        <v>744</v>
      </c>
      <c r="E179" s="7" t="s">
        <v>745</v>
      </c>
    </row>
    <row r="180" spans="1:5">
      <c r="A180" s="25">
        <v>831</v>
      </c>
      <c r="C180" s="27"/>
      <c r="D180" s="27"/>
    </row>
    <row r="181" spans="1:5">
      <c r="C181" s="27"/>
      <c r="D181" s="27"/>
    </row>
    <row r="182" spans="1:5">
      <c r="C182" s="27"/>
      <c r="D182" s="27"/>
    </row>
    <row r="183" spans="1:5">
      <c r="C183" s="27"/>
      <c r="D183" s="27"/>
    </row>
    <row r="184" spans="1:5">
      <c r="C184" s="27"/>
      <c r="D184" s="27"/>
    </row>
    <row r="185" spans="1:5">
      <c r="C185" s="27"/>
      <c r="D185" s="27"/>
    </row>
    <row r="186" spans="1:5">
      <c r="C186" s="27"/>
      <c r="D186" s="27"/>
    </row>
    <row r="187" spans="1:5">
      <c r="C187" s="27"/>
      <c r="D187" s="27"/>
    </row>
    <row r="188" spans="1:5">
      <c r="C188" s="27"/>
      <c r="D188" s="27"/>
    </row>
    <row r="189" spans="1:5">
      <c r="C189" s="27"/>
      <c r="D189" s="27"/>
    </row>
    <row r="190" spans="1:5">
      <c r="C190" s="27"/>
      <c r="D190" s="27"/>
    </row>
    <row r="191" spans="1:5">
      <c r="C191" s="27"/>
      <c r="D191" s="27"/>
    </row>
    <row r="192" spans="1:5">
      <c r="C192" s="27"/>
      <c r="D192" s="27"/>
    </row>
    <row r="193" spans="3:4">
      <c r="C193" s="27"/>
      <c r="D193" s="27"/>
    </row>
    <row r="194" spans="3:4">
      <c r="C194" s="27"/>
      <c r="D194" s="27"/>
    </row>
  </sheetData>
  <autoFilter ref="A1:E1" xr:uid="{22BB7F1A-407F-4AF6-8C0C-AC613C5D4DB0}">
    <sortState xmlns:xlrd2="http://schemas.microsoft.com/office/spreadsheetml/2017/richdata2" ref="A2:E179">
      <sortCondition ref="A1"/>
    </sortState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E4F8AF-5488-4681-8D0F-EB440330E25E}">
  <dimension ref="A1:H1010"/>
  <sheetViews>
    <sheetView workbookViewId="0">
      <selection activeCell="C2" sqref="C2"/>
    </sheetView>
  </sheetViews>
  <sheetFormatPr defaultRowHeight="13.8"/>
  <cols>
    <col min="1" max="1" width="7.3984375" bestFit="1" customWidth="1"/>
    <col min="2" max="2" width="12.5" bestFit="1" customWidth="1"/>
    <col min="3" max="3" width="22.09765625" bestFit="1" customWidth="1"/>
    <col min="4" max="4" width="12.296875" bestFit="1" customWidth="1"/>
    <col min="5" max="5" width="13.19921875" bestFit="1" customWidth="1"/>
    <col min="6" max="6" width="12.19921875" bestFit="1" customWidth="1"/>
    <col min="7" max="7" width="12.8984375" customWidth="1"/>
  </cols>
  <sheetData>
    <row r="1" spans="1:8" ht="15">
      <c r="A1" s="11" t="s">
        <v>2</v>
      </c>
      <c r="B1" s="23" t="s">
        <v>3</v>
      </c>
      <c r="C1" s="18" t="s">
        <v>750</v>
      </c>
      <c r="D1" s="12" t="s">
        <v>4</v>
      </c>
      <c r="E1" s="13" t="s">
        <v>5</v>
      </c>
      <c r="F1" s="12" t="s">
        <v>746</v>
      </c>
      <c r="G1" s="22" t="s">
        <v>7</v>
      </c>
      <c r="H1" s="22" t="s">
        <v>8</v>
      </c>
    </row>
    <row r="2" spans="1:8" ht="15.6">
      <c r="A2" s="16">
        <v>45651</v>
      </c>
      <c r="B2" s="20">
        <f>IF(C2="","",_xlfn.XLOOKUP(C2,Nom_Resident,Recap!A:A,"Pas de chambre",0,1))</f>
        <v>106</v>
      </c>
      <c r="C2" s="20" t="s">
        <v>79</v>
      </c>
      <c r="D2" s="14"/>
      <c r="E2" s="21"/>
      <c r="F2" s="20" t="s">
        <v>6</v>
      </c>
      <c r="G2" s="15" t="str">
        <f t="shared" ref="G2:G65" si="0">IF(C2="","",IF(E2="","",E2-A2))</f>
        <v/>
      </c>
      <c r="H2" s="15" t="str">
        <f t="shared" ref="H2:H65" si="1">IF(AND(A2&lt;&gt;"", E2&lt;&gt;"", F2="", G2&gt;=10), "Oui", IF(AND(A2&lt;&gt;"", E2&lt;&gt;"", F2="", G2&lt;10), "Non", ""))</f>
        <v/>
      </c>
    </row>
    <row r="3" spans="1:8" ht="15.6">
      <c r="A3" s="16">
        <v>45654</v>
      </c>
      <c r="B3" s="20">
        <f>IF(C3="","",_xlfn.XLOOKUP(C3,Nom_Resident,Recap!A:A,"Pas de chambre",0,1))</f>
        <v>124</v>
      </c>
      <c r="C3" t="s">
        <v>126</v>
      </c>
      <c r="D3" s="14"/>
      <c r="E3" s="17">
        <v>45677</v>
      </c>
      <c r="F3" s="20"/>
      <c r="G3" s="15">
        <f t="shared" si="0"/>
        <v>23</v>
      </c>
      <c r="H3" s="15" t="str">
        <f t="shared" si="1"/>
        <v>Oui</v>
      </c>
    </row>
    <row r="4" spans="1:8" ht="15.6">
      <c r="A4" s="16">
        <v>45656</v>
      </c>
      <c r="B4" s="20">
        <f>IF(C4="","",_xlfn.XLOOKUP(C4,Nom_Resident,Recap!A:A,"Pas de chambre",0,1))</f>
        <v>402</v>
      </c>
      <c r="C4" s="20" t="s">
        <v>275</v>
      </c>
      <c r="D4" s="14" t="s">
        <v>747</v>
      </c>
      <c r="E4" s="21"/>
      <c r="F4" s="20"/>
      <c r="G4" s="15" t="str">
        <f t="shared" si="0"/>
        <v/>
      </c>
      <c r="H4" s="15" t="str">
        <f t="shared" si="1"/>
        <v/>
      </c>
    </row>
    <row r="5" spans="1:8" ht="15.6">
      <c r="A5" s="16">
        <v>45656</v>
      </c>
      <c r="B5" s="20">
        <f>IF(C5="","",_xlfn.XLOOKUP(C5,Nom_Resident,Recap!A:A,"Pas de chambre",0,1))</f>
        <v>425</v>
      </c>
      <c r="C5" s="20" t="s">
        <v>339</v>
      </c>
      <c r="D5" s="14"/>
      <c r="E5" s="21">
        <v>45672</v>
      </c>
      <c r="F5" s="20"/>
      <c r="G5" s="15">
        <f t="shared" si="0"/>
        <v>16</v>
      </c>
      <c r="H5" s="15" t="str">
        <f t="shared" si="1"/>
        <v>Oui</v>
      </c>
    </row>
    <row r="6" spans="1:8" ht="15.6">
      <c r="A6" s="16">
        <v>45657</v>
      </c>
      <c r="B6" s="20">
        <f>IF(C6="","",_xlfn.XLOOKUP(C6,Nom_Resident,Recap!A:A,"Pas de chambre",0,1))</f>
        <v>732</v>
      </c>
      <c r="C6" s="20" t="s">
        <v>613</v>
      </c>
      <c r="D6" s="14"/>
      <c r="E6" s="21"/>
      <c r="F6" s="20" t="s">
        <v>6</v>
      </c>
      <c r="G6" s="15" t="str">
        <f t="shared" si="0"/>
        <v/>
      </c>
      <c r="H6" s="15" t="str">
        <f t="shared" si="1"/>
        <v/>
      </c>
    </row>
    <row r="7" spans="1:8" ht="15.6">
      <c r="A7" s="16">
        <v>45658</v>
      </c>
      <c r="B7" s="20">
        <f>IF(C7="","",_xlfn.XLOOKUP(C7,Nom_Resident,Recap!A:A,"Pas de chambre",0,1))</f>
        <v>221</v>
      </c>
      <c r="C7" s="20" t="s">
        <v>194</v>
      </c>
      <c r="D7" s="14"/>
      <c r="E7" s="21"/>
      <c r="F7" s="20" t="s">
        <v>6</v>
      </c>
      <c r="G7" s="15" t="str">
        <f t="shared" si="0"/>
        <v/>
      </c>
      <c r="H7" s="15" t="str">
        <f t="shared" si="1"/>
        <v/>
      </c>
    </row>
    <row r="8" spans="1:8" ht="15.6">
      <c r="A8" s="16">
        <v>45658</v>
      </c>
      <c r="B8" s="20">
        <f>IF(C8="","",_xlfn.XLOOKUP(C8,Nom_Resident,Recap!A:A,"Pas de chambre",0,1))</f>
        <v>109</v>
      </c>
      <c r="C8" s="20" t="s">
        <v>87</v>
      </c>
      <c r="D8" s="14"/>
      <c r="E8" s="21">
        <v>45665</v>
      </c>
      <c r="F8" s="20"/>
      <c r="G8" s="15">
        <f t="shared" si="0"/>
        <v>7</v>
      </c>
      <c r="H8" s="15" t="str">
        <f t="shared" si="1"/>
        <v>Non</v>
      </c>
    </row>
    <row r="9" spans="1:8" ht="15.6">
      <c r="A9" s="16">
        <v>45660</v>
      </c>
      <c r="B9" s="20">
        <f>IF(C9="","",_xlfn.XLOOKUP(C9,Nom_Resident,Recap!A:A,"Pas de chambre",0,1))</f>
        <v>205</v>
      </c>
      <c r="C9" s="20" t="s">
        <v>148</v>
      </c>
      <c r="D9" s="14"/>
      <c r="E9" s="21">
        <v>45679</v>
      </c>
      <c r="F9" s="20"/>
      <c r="G9" s="15">
        <f t="shared" si="0"/>
        <v>19</v>
      </c>
      <c r="H9" s="15" t="str">
        <f t="shared" si="1"/>
        <v>Oui</v>
      </c>
    </row>
    <row r="10" spans="1:8" ht="15.6">
      <c r="A10" s="16">
        <v>45661</v>
      </c>
      <c r="B10" s="20">
        <f>IF(C10="","",_xlfn.XLOOKUP(C10,Nom_Resident,Recap!A:A,"Pas de chambre",0,1))</f>
        <v>214</v>
      </c>
      <c r="C10" s="20" t="s">
        <v>179</v>
      </c>
      <c r="D10" s="14"/>
      <c r="E10" s="21"/>
      <c r="F10" s="20" t="s">
        <v>6</v>
      </c>
      <c r="G10" s="15" t="str">
        <f t="shared" si="0"/>
        <v/>
      </c>
      <c r="H10" s="15" t="str">
        <f t="shared" si="1"/>
        <v/>
      </c>
    </row>
    <row r="11" spans="1:8" ht="15.6">
      <c r="A11" s="16">
        <v>45664</v>
      </c>
      <c r="B11" s="20">
        <f>IF(C11="","",_xlfn.XLOOKUP(C11,Nom_Resident,Recap!A:A,"Pas de chambre",0,1))</f>
        <v>209</v>
      </c>
      <c r="C11" s="20" t="s">
        <v>163</v>
      </c>
      <c r="D11" s="14"/>
      <c r="E11" s="21"/>
      <c r="F11" s="20"/>
      <c r="G11" s="15" t="str">
        <f t="shared" si="0"/>
        <v/>
      </c>
      <c r="H11" s="15" t="str">
        <f t="shared" si="1"/>
        <v/>
      </c>
    </row>
    <row r="12" spans="1:8" ht="15.6">
      <c r="A12" s="16">
        <v>45664</v>
      </c>
      <c r="B12" s="20">
        <f>IF(C12="","",_xlfn.XLOOKUP(C12,Nom_Resident,Recap!A:A,"Pas de chambre",0,1))</f>
        <v>217</v>
      </c>
      <c r="C12" s="20" t="s">
        <v>186</v>
      </c>
      <c r="D12" s="14"/>
      <c r="E12" s="21">
        <v>45681</v>
      </c>
      <c r="F12" s="20"/>
      <c r="G12" s="15">
        <f t="shared" si="0"/>
        <v>17</v>
      </c>
      <c r="H12" s="15" t="str">
        <f t="shared" si="1"/>
        <v>Oui</v>
      </c>
    </row>
    <row r="13" spans="1:8" ht="15.6">
      <c r="A13" s="16">
        <v>45670</v>
      </c>
      <c r="B13" s="20">
        <f>IF(C13="","",_xlfn.XLOOKUP(C13,Nom_Resident,Recap!A:A,"Pas de chambre",0,1))</f>
        <v>204</v>
      </c>
      <c r="C13" s="20" t="s">
        <v>144</v>
      </c>
      <c r="D13" s="14"/>
      <c r="E13" s="21">
        <v>45680</v>
      </c>
      <c r="F13" s="20" t="s">
        <v>6</v>
      </c>
      <c r="G13" s="15">
        <f t="shared" si="0"/>
        <v>10</v>
      </c>
      <c r="H13" s="15" t="str">
        <f t="shared" si="1"/>
        <v/>
      </c>
    </row>
    <row r="14" spans="1:8" ht="15.6">
      <c r="A14" s="16">
        <v>45671</v>
      </c>
      <c r="B14" s="20">
        <f>IF(C14="","",_xlfn.XLOOKUP(C14,Nom_Resident,Recap!A:A,"Pas de chambre",0,1))</f>
        <v>201</v>
      </c>
      <c r="C14" s="20" t="s">
        <v>137</v>
      </c>
      <c r="D14" s="14"/>
      <c r="E14" s="21">
        <v>45672</v>
      </c>
      <c r="F14" s="20"/>
      <c r="G14" s="15">
        <f t="shared" si="0"/>
        <v>1</v>
      </c>
      <c r="H14" s="15" t="str">
        <f t="shared" si="1"/>
        <v>Non</v>
      </c>
    </row>
    <row r="15" spans="1:8" ht="15.6">
      <c r="A15" s="16">
        <v>45672</v>
      </c>
      <c r="B15" s="20">
        <f>IF(C15="","",_xlfn.XLOOKUP(C15,Nom_Resident,Recap!A:A,"Pas de chambre",0,1))</f>
        <v>101</v>
      </c>
      <c r="C15" s="20" t="s">
        <v>60</v>
      </c>
      <c r="D15" s="14" t="s">
        <v>747</v>
      </c>
      <c r="E15" s="21"/>
      <c r="F15" s="20"/>
      <c r="G15" s="15" t="str">
        <f t="shared" si="0"/>
        <v/>
      </c>
      <c r="H15" s="15" t="str">
        <f t="shared" si="1"/>
        <v/>
      </c>
    </row>
    <row r="16" spans="1:8" ht="15.6">
      <c r="A16" s="16">
        <v>45672</v>
      </c>
      <c r="B16" s="20">
        <f>IF(C16="","",_xlfn.XLOOKUP(C16,Nom_Resident,Recap!A:A,"Pas de chambre",0,1))</f>
        <v>104</v>
      </c>
      <c r="C16" s="20" t="s">
        <v>71</v>
      </c>
      <c r="D16" s="14"/>
      <c r="E16" s="21">
        <v>45672</v>
      </c>
      <c r="F16" s="20"/>
      <c r="G16" s="15">
        <f t="shared" si="0"/>
        <v>0</v>
      </c>
      <c r="H16" s="15" t="str">
        <f t="shared" si="1"/>
        <v>Non</v>
      </c>
    </row>
    <row r="17" spans="1:8" ht="15.6">
      <c r="A17" s="16">
        <v>45672</v>
      </c>
      <c r="B17" s="20">
        <f>IF(C17="","",_xlfn.XLOOKUP(C17,Nom_Resident,Recap!A:A,"Pas de chambre",0,1))</f>
        <v>110</v>
      </c>
      <c r="C17" s="20" t="s">
        <v>91</v>
      </c>
      <c r="D17" s="14"/>
      <c r="E17" s="21">
        <v>45673</v>
      </c>
      <c r="F17" s="20"/>
      <c r="G17" s="15">
        <f t="shared" si="0"/>
        <v>1</v>
      </c>
      <c r="H17" s="15" t="str">
        <f t="shared" si="1"/>
        <v>Non</v>
      </c>
    </row>
    <row r="18" spans="1:8" ht="15.6">
      <c r="A18" s="16">
        <v>45673</v>
      </c>
      <c r="B18" s="20">
        <f>IF(C18="","",_xlfn.XLOOKUP(C18,Nom_Resident,Recap!A:A,"Pas de chambre",0,1))</f>
        <v>103</v>
      </c>
      <c r="C18" s="20" t="s">
        <v>67</v>
      </c>
      <c r="D18" s="14" t="s">
        <v>747</v>
      </c>
      <c r="E18" s="21"/>
      <c r="F18" s="20"/>
      <c r="G18" s="15" t="str">
        <f t="shared" si="0"/>
        <v/>
      </c>
      <c r="H18" s="15" t="str">
        <f t="shared" si="1"/>
        <v/>
      </c>
    </row>
    <row r="19" spans="1:8" ht="15.6">
      <c r="A19" s="16">
        <v>45673</v>
      </c>
      <c r="B19" s="20">
        <f>IF(C19="","",_xlfn.XLOOKUP(C19,Nom_Resident,Recap!A:A,"Pas de chambre",0,1))</f>
        <v>115</v>
      </c>
      <c r="C19" s="20" t="s">
        <v>111</v>
      </c>
      <c r="D19" s="14"/>
      <c r="E19" s="21">
        <v>45685</v>
      </c>
      <c r="F19" s="20"/>
      <c r="G19" s="15">
        <f t="shared" si="0"/>
        <v>12</v>
      </c>
      <c r="H19" s="15" t="str">
        <f t="shared" si="1"/>
        <v>Oui</v>
      </c>
    </row>
    <row r="20" spans="1:8" ht="15.6">
      <c r="A20" s="16">
        <v>45675</v>
      </c>
      <c r="B20" s="20">
        <f>IF(C20="","",_xlfn.XLOOKUP(C20,Nom_Resident,Recap!A:A,"Pas de chambre",0,1))</f>
        <v>112</v>
      </c>
      <c r="C20" s="20" t="s">
        <v>99</v>
      </c>
      <c r="D20" s="14"/>
      <c r="E20" s="21"/>
      <c r="F20" s="20"/>
      <c r="G20" s="15" t="str">
        <f t="shared" si="0"/>
        <v/>
      </c>
      <c r="H20" s="15" t="str">
        <f t="shared" si="1"/>
        <v/>
      </c>
    </row>
    <row r="21" spans="1:8" ht="15.6">
      <c r="A21" s="16">
        <v>45678</v>
      </c>
      <c r="B21" s="20">
        <f>IF(C21="","",_xlfn.XLOOKUP(C21,Nom_Resident,Recap!A:A,"Pas de chambre",0,1))</f>
        <v>128</v>
      </c>
      <c r="C21" s="20" t="s">
        <v>130</v>
      </c>
      <c r="D21" s="14"/>
      <c r="E21" s="21"/>
      <c r="F21" s="20"/>
      <c r="G21" s="15" t="str">
        <f t="shared" si="0"/>
        <v/>
      </c>
      <c r="H21" s="15" t="str">
        <f t="shared" si="1"/>
        <v/>
      </c>
    </row>
    <row r="22" spans="1:8" ht="15.6">
      <c r="A22" s="16">
        <v>45679</v>
      </c>
      <c r="B22" s="20">
        <f>IF(C22="","",_xlfn.XLOOKUP(C22,Nom_Resident,Recap!A:A,"Pas de chambre",0,1))</f>
        <v>124</v>
      </c>
      <c r="C22" s="20" t="s">
        <v>126</v>
      </c>
      <c r="D22" s="14" t="s">
        <v>747</v>
      </c>
      <c r="E22" s="21"/>
      <c r="F22" s="20"/>
      <c r="G22" s="15" t="str">
        <f t="shared" si="0"/>
        <v/>
      </c>
      <c r="H22" s="15" t="str">
        <f t="shared" si="1"/>
        <v/>
      </c>
    </row>
    <row r="23" spans="1:8" ht="15.6">
      <c r="A23" s="16">
        <v>45680</v>
      </c>
      <c r="B23" s="20">
        <f>IF(C23="","",_xlfn.XLOOKUP(C23,Nom_Resident,Recap!A:A,"Pas de chambre",0,1))</f>
        <v>304</v>
      </c>
      <c r="C23" s="20" t="s">
        <v>217</v>
      </c>
      <c r="D23" s="14"/>
      <c r="E23" s="21">
        <v>45687</v>
      </c>
      <c r="F23" s="20"/>
      <c r="G23" s="15">
        <f t="shared" si="0"/>
        <v>7</v>
      </c>
      <c r="H23" s="15" t="str">
        <f t="shared" si="1"/>
        <v>Non</v>
      </c>
    </row>
    <row r="24" spans="1:8" ht="15.6">
      <c r="A24" s="16">
        <v>45685</v>
      </c>
      <c r="B24" s="20">
        <f>IF(C24="","",_xlfn.XLOOKUP(C24,Nom_Resident,Recap!A:A,"Pas de chambre",0,1))</f>
        <v>102</v>
      </c>
      <c r="C24" s="20" t="s">
        <v>64</v>
      </c>
      <c r="D24" s="14" t="s">
        <v>747</v>
      </c>
      <c r="E24" s="21"/>
      <c r="F24" s="20"/>
      <c r="G24" s="15" t="str">
        <f t="shared" si="0"/>
        <v/>
      </c>
      <c r="H24" s="15" t="str">
        <f t="shared" si="1"/>
        <v/>
      </c>
    </row>
    <row r="25" spans="1:8" ht="15.6">
      <c r="A25" s="16">
        <v>45685</v>
      </c>
      <c r="B25" s="20">
        <f>IF(C25="","",_xlfn.XLOOKUP(C25,Nom_Resident,Recap!A:A,"Pas de chambre",0,1))</f>
        <v>106</v>
      </c>
      <c r="C25" s="20" t="s">
        <v>79</v>
      </c>
      <c r="D25" s="14"/>
      <c r="E25" s="21"/>
      <c r="F25" s="20"/>
      <c r="G25" s="15" t="str">
        <f t="shared" si="0"/>
        <v/>
      </c>
      <c r="H25" s="15" t="str">
        <f t="shared" si="1"/>
        <v/>
      </c>
    </row>
    <row r="26" spans="1:8" ht="15.6">
      <c r="A26" s="16">
        <v>45686</v>
      </c>
      <c r="B26" s="20">
        <f>IF(C26="","",_xlfn.XLOOKUP(C26,Nom_Resident,Recap!A:A,"Pas de chambre",0,1))</f>
        <v>618</v>
      </c>
      <c r="C26" s="20" t="s">
        <v>488</v>
      </c>
      <c r="D26" s="14" t="s">
        <v>747</v>
      </c>
      <c r="E26" s="21"/>
      <c r="F26" s="20"/>
      <c r="G26" s="15" t="str">
        <f t="shared" si="0"/>
        <v/>
      </c>
      <c r="H26" s="15" t="str">
        <f t="shared" si="1"/>
        <v/>
      </c>
    </row>
    <row r="27" spans="1:8" ht="15.6">
      <c r="A27" s="16">
        <v>45686</v>
      </c>
      <c r="B27" s="20">
        <f>IF(C27="","",_xlfn.XLOOKUP(C27,Nom_Resident,Recap!A:A,"Pas de chambre",0,1))</f>
        <v>108</v>
      </c>
      <c r="C27" s="20" t="s">
        <v>83</v>
      </c>
      <c r="D27" s="14" t="s">
        <v>747</v>
      </c>
      <c r="E27" s="21"/>
      <c r="F27" s="20"/>
      <c r="G27" s="15" t="str">
        <f t="shared" si="0"/>
        <v/>
      </c>
      <c r="H27" s="15" t="str">
        <f t="shared" si="1"/>
        <v/>
      </c>
    </row>
    <row r="28" spans="1:8" ht="15.6">
      <c r="A28" s="16">
        <v>45687</v>
      </c>
      <c r="B28" s="20">
        <f>IF(C28="","",_xlfn.XLOOKUP(C28,Nom_Resident,Recap!A:A,"Pas de chambre",0,1))</f>
        <v>216</v>
      </c>
      <c r="C28" s="20" t="s">
        <v>47</v>
      </c>
      <c r="D28" s="14"/>
      <c r="E28" s="21"/>
      <c r="F28" s="20"/>
      <c r="G28" s="15" t="str">
        <f t="shared" si="0"/>
        <v/>
      </c>
      <c r="H28" s="15" t="str">
        <f t="shared" si="1"/>
        <v/>
      </c>
    </row>
    <row r="29" spans="1:8" ht="15.6">
      <c r="A29" s="16">
        <v>45690</v>
      </c>
      <c r="B29" s="20">
        <f>IF(C29="","",_xlfn.XLOOKUP(C29,Nom_Resident,Recap!A:A,"Pas de chambre",0,1))</f>
        <v>618</v>
      </c>
      <c r="C29" s="20" t="s">
        <v>488</v>
      </c>
      <c r="D29" s="14"/>
      <c r="E29" s="21"/>
      <c r="F29" s="20"/>
      <c r="G29" s="15" t="str">
        <f t="shared" si="0"/>
        <v/>
      </c>
      <c r="H29" s="15" t="str">
        <f t="shared" si="1"/>
        <v/>
      </c>
    </row>
    <row r="30" spans="1:8" ht="15.6">
      <c r="A30" s="19">
        <v>45691</v>
      </c>
      <c r="B30" s="20">
        <f>IF(C30="","",_xlfn.XLOOKUP(C30,Nom_Resident,Recap!A:A,"Pas de chambre",0,1))</f>
        <v>618</v>
      </c>
      <c r="C30" s="20" t="s">
        <v>488</v>
      </c>
      <c r="D30" s="14"/>
      <c r="E30" s="21"/>
      <c r="F30" s="20"/>
      <c r="G30" s="15" t="str">
        <f t="shared" si="0"/>
        <v/>
      </c>
      <c r="H30" s="15" t="str">
        <f t="shared" si="1"/>
        <v/>
      </c>
    </row>
    <row r="31" spans="1:8" ht="15.6">
      <c r="A31" s="19">
        <v>45693</v>
      </c>
      <c r="B31" s="20">
        <f>IF(C31="","",_xlfn.XLOOKUP(C31,Nom_Resident,Recap!A:A,"Pas de chambre",0,1))</f>
        <v>128</v>
      </c>
      <c r="C31" s="20" t="s">
        <v>130</v>
      </c>
      <c r="D31" s="14" t="s">
        <v>747</v>
      </c>
      <c r="E31" s="21"/>
      <c r="F31" s="20"/>
      <c r="G31" s="15" t="str">
        <f t="shared" si="0"/>
        <v/>
      </c>
      <c r="H31" s="15" t="str">
        <f t="shared" si="1"/>
        <v/>
      </c>
    </row>
    <row r="32" spans="1:8" ht="15.6">
      <c r="A32" s="19"/>
      <c r="B32" s="20" t="str">
        <f>IF(C32="","",_xlfn.XLOOKUP(C32,Nom_Resident,Recap!A:A,"Pas de chambre",0,1))</f>
        <v/>
      </c>
      <c r="C32" s="20"/>
      <c r="D32" s="14"/>
      <c r="E32" s="21"/>
      <c r="F32" s="20"/>
      <c r="G32" s="15" t="str">
        <f t="shared" si="0"/>
        <v/>
      </c>
      <c r="H32" s="15" t="str">
        <f t="shared" si="1"/>
        <v/>
      </c>
    </row>
    <row r="33" spans="1:8" ht="15.6">
      <c r="A33" s="19"/>
      <c r="B33" s="20" t="str">
        <f>IF(C33="","",_xlfn.XLOOKUP(C33,Nom_Resident,Recap!A:A,"Pas de chambre",0,1))</f>
        <v/>
      </c>
      <c r="C33" s="20"/>
      <c r="D33" s="14"/>
      <c r="E33" s="21"/>
      <c r="F33" s="20"/>
      <c r="G33" s="15" t="str">
        <f t="shared" si="0"/>
        <v/>
      </c>
      <c r="H33" s="15" t="str">
        <f t="shared" si="1"/>
        <v/>
      </c>
    </row>
    <row r="34" spans="1:8" ht="15.6">
      <c r="A34" s="19"/>
      <c r="B34" s="20" t="str">
        <f>IF(C34="","",_xlfn.XLOOKUP(C34,Nom_Resident,Recap!A:A,"Pas de chambre",0,1))</f>
        <v/>
      </c>
      <c r="C34" s="20"/>
      <c r="D34" s="14"/>
      <c r="E34" s="21"/>
      <c r="F34" s="20"/>
      <c r="G34" s="15" t="str">
        <f t="shared" si="0"/>
        <v/>
      </c>
      <c r="H34" s="15" t="str">
        <f t="shared" si="1"/>
        <v/>
      </c>
    </row>
    <row r="35" spans="1:8" ht="15.6">
      <c r="A35" s="19"/>
      <c r="B35" s="20" t="str">
        <f>IF(C35="","",_xlfn.XLOOKUP(C35,Nom_Resident,Recap!A:A,"Pas de chambre",0,1))</f>
        <v/>
      </c>
      <c r="C35" s="20"/>
      <c r="D35" s="14"/>
      <c r="E35" s="21"/>
      <c r="F35" s="20"/>
      <c r="G35" s="15" t="str">
        <f t="shared" si="0"/>
        <v/>
      </c>
      <c r="H35" s="15" t="str">
        <f t="shared" si="1"/>
        <v/>
      </c>
    </row>
    <row r="36" spans="1:8" ht="15.6">
      <c r="A36" s="19"/>
      <c r="B36" s="20" t="str">
        <f>IF(C36="","",_xlfn.XLOOKUP(C36,Nom_Resident,Recap!A:A,"Pas de chambre",0,1))</f>
        <v/>
      </c>
      <c r="C36" s="20"/>
      <c r="D36" s="14"/>
      <c r="E36" s="21"/>
      <c r="F36" s="20"/>
      <c r="G36" s="15" t="str">
        <f t="shared" si="0"/>
        <v/>
      </c>
      <c r="H36" s="15" t="str">
        <f t="shared" si="1"/>
        <v/>
      </c>
    </row>
    <row r="37" spans="1:8" ht="15.6">
      <c r="A37" s="19"/>
      <c r="B37" s="20" t="str">
        <f>IF(C37="","",_xlfn.XLOOKUP(C37,Nom_Resident,Recap!A:A,"Pas de chambre",0,1))</f>
        <v/>
      </c>
      <c r="C37" s="20"/>
      <c r="D37" s="14"/>
      <c r="E37" s="21"/>
      <c r="F37" s="20"/>
      <c r="G37" s="15" t="str">
        <f t="shared" si="0"/>
        <v/>
      </c>
      <c r="H37" s="15" t="str">
        <f t="shared" si="1"/>
        <v/>
      </c>
    </row>
    <row r="38" spans="1:8" ht="15.6">
      <c r="A38" s="19"/>
      <c r="B38" s="20" t="str">
        <f>IF(C38="","",_xlfn.XLOOKUP(C38,Nom_Resident,Recap!A:A,"Pas de chambre",0,1))</f>
        <v/>
      </c>
      <c r="C38" s="20"/>
      <c r="D38" s="14"/>
      <c r="E38" s="21"/>
      <c r="F38" s="20"/>
      <c r="G38" s="15" t="str">
        <f t="shared" si="0"/>
        <v/>
      </c>
      <c r="H38" s="15" t="str">
        <f t="shared" si="1"/>
        <v/>
      </c>
    </row>
    <row r="39" spans="1:8" ht="15.6">
      <c r="A39" s="19"/>
      <c r="B39" s="20" t="str">
        <f>IF(C39="","",_xlfn.XLOOKUP(C39,Nom_Resident,Recap!A:A,"Pas de chambre",0,1))</f>
        <v/>
      </c>
      <c r="C39" s="20"/>
      <c r="D39" s="14"/>
      <c r="E39" s="21"/>
      <c r="F39" s="20"/>
      <c r="G39" s="15" t="str">
        <f t="shared" si="0"/>
        <v/>
      </c>
      <c r="H39" s="15" t="str">
        <f t="shared" si="1"/>
        <v/>
      </c>
    </row>
    <row r="40" spans="1:8" ht="15.6">
      <c r="A40" s="19"/>
      <c r="B40" s="20" t="str">
        <f>IF(C40="","",_xlfn.XLOOKUP(C40,Nom_Resident,Recap!A:A,"Pas de chambre",0,1))</f>
        <v/>
      </c>
      <c r="C40" s="20"/>
      <c r="D40" s="14"/>
      <c r="E40" s="21"/>
      <c r="F40" s="20"/>
      <c r="G40" s="15" t="str">
        <f t="shared" si="0"/>
        <v/>
      </c>
      <c r="H40" s="15" t="str">
        <f t="shared" si="1"/>
        <v/>
      </c>
    </row>
    <row r="41" spans="1:8" ht="15.6">
      <c r="A41" s="19"/>
      <c r="B41" s="20" t="str">
        <f>IF(C41="","",_xlfn.XLOOKUP(C41,Nom_Resident,Recap!A:A,"Pas de chambre",0,1))</f>
        <v/>
      </c>
      <c r="C41" s="20"/>
      <c r="D41" s="14"/>
      <c r="E41" s="21"/>
      <c r="F41" s="20"/>
      <c r="G41" s="15" t="str">
        <f t="shared" si="0"/>
        <v/>
      </c>
      <c r="H41" s="15" t="str">
        <f t="shared" si="1"/>
        <v/>
      </c>
    </row>
    <row r="42" spans="1:8" ht="15.6">
      <c r="A42" s="19"/>
      <c r="B42" s="20" t="str">
        <f>IF(C42="","",_xlfn.XLOOKUP(C42,Nom_Resident,Recap!A:A,"Pas de chambre",0,1))</f>
        <v/>
      </c>
      <c r="C42" s="20"/>
      <c r="D42" s="14"/>
      <c r="E42" s="21"/>
      <c r="F42" s="20"/>
      <c r="G42" s="15" t="str">
        <f t="shared" si="0"/>
        <v/>
      </c>
      <c r="H42" s="15" t="str">
        <f t="shared" si="1"/>
        <v/>
      </c>
    </row>
    <row r="43" spans="1:8" ht="15.6">
      <c r="A43" s="19"/>
      <c r="B43" s="20" t="str">
        <f>IF(C43="","",_xlfn.XLOOKUP(C43,Nom_Resident,Recap!A:A,"Pas de chambre",0,1))</f>
        <v/>
      </c>
      <c r="C43" s="20"/>
      <c r="D43" s="14"/>
      <c r="E43" s="21"/>
      <c r="F43" s="20"/>
      <c r="G43" s="15" t="str">
        <f t="shared" si="0"/>
        <v/>
      </c>
      <c r="H43" s="15" t="str">
        <f t="shared" si="1"/>
        <v/>
      </c>
    </row>
    <row r="44" spans="1:8" ht="15.6">
      <c r="A44" s="19"/>
      <c r="B44" s="20" t="str">
        <f>IF(C44="","",_xlfn.XLOOKUP(C44,Nom_Resident,Recap!A:A,"Pas de chambre",0,1))</f>
        <v/>
      </c>
      <c r="C44" s="20"/>
      <c r="D44" s="14"/>
      <c r="E44" s="21"/>
      <c r="F44" s="20"/>
      <c r="G44" s="15" t="str">
        <f t="shared" si="0"/>
        <v/>
      </c>
      <c r="H44" s="15" t="str">
        <f t="shared" si="1"/>
        <v/>
      </c>
    </row>
    <row r="45" spans="1:8" ht="15.6">
      <c r="A45" s="19"/>
      <c r="B45" s="20" t="str">
        <f>IF(C45="","",_xlfn.XLOOKUP(C45,Nom_Resident,Recap!A:A,"Pas de chambre",0,1))</f>
        <v/>
      </c>
      <c r="C45" s="20"/>
      <c r="D45" s="14"/>
      <c r="E45" s="21"/>
      <c r="F45" s="20"/>
      <c r="G45" s="15" t="str">
        <f t="shared" si="0"/>
        <v/>
      </c>
      <c r="H45" s="15" t="str">
        <f t="shared" si="1"/>
        <v/>
      </c>
    </row>
    <row r="46" spans="1:8" ht="15.6">
      <c r="A46" s="19"/>
      <c r="B46" s="20" t="str">
        <f>IF(C46="","",_xlfn.XLOOKUP(C46,Nom_Resident,Recap!A:A,"Pas de chambre",0,1))</f>
        <v/>
      </c>
      <c r="C46" s="20"/>
      <c r="D46" s="14"/>
      <c r="E46" s="21"/>
      <c r="F46" s="20"/>
      <c r="G46" s="15" t="str">
        <f t="shared" si="0"/>
        <v/>
      </c>
      <c r="H46" s="15" t="str">
        <f t="shared" si="1"/>
        <v/>
      </c>
    </row>
    <row r="47" spans="1:8" ht="15.6">
      <c r="A47" s="19"/>
      <c r="B47" s="20" t="str">
        <f>IF(C47="","",_xlfn.XLOOKUP(C47,Nom_Resident,Recap!A:A,"Pas de chambre",0,1))</f>
        <v/>
      </c>
      <c r="C47" s="20"/>
      <c r="D47" s="14"/>
      <c r="E47" s="21"/>
      <c r="F47" s="20"/>
      <c r="G47" s="15" t="str">
        <f t="shared" si="0"/>
        <v/>
      </c>
      <c r="H47" s="15" t="str">
        <f t="shared" si="1"/>
        <v/>
      </c>
    </row>
    <row r="48" spans="1:8" ht="15.6">
      <c r="A48" s="19"/>
      <c r="B48" s="20" t="str">
        <f>IF(C48="","",_xlfn.XLOOKUP(C48,Nom_Resident,Recap!A:A,"Pas de chambre",0,1))</f>
        <v/>
      </c>
      <c r="C48" s="20"/>
      <c r="D48" s="14"/>
      <c r="E48" s="21"/>
      <c r="F48" s="20"/>
      <c r="G48" s="15" t="str">
        <f t="shared" si="0"/>
        <v/>
      </c>
      <c r="H48" s="15" t="str">
        <f t="shared" si="1"/>
        <v/>
      </c>
    </row>
    <row r="49" spans="1:8" ht="15.6">
      <c r="A49" s="19"/>
      <c r="B49" s="20" t="str">
        <f>IF(C49="","",_xlfn.XLOOKUP(C49,Nom_Resident,Recap!A:A,"Pas de chambre",0,1))</f>
        <v/>
      </c>
      <c r="C49" s="20"/>
      <c r="D49" s="14"/>
      <c r="E49" s="21"/>
      <c r="F49" s="20"/>
      <c r="G49" s="15" t="str">
        <f t="shared" si="0"/>
        <v/>
      </c>
      <c r="H49" s="15" t="str">
        <f t="shared" si="1"/>
        <v/>
      </c>
    </row>
    <row r="50" spans="1:8" ht="15.6">
      <c r="A50" s="19"/>
      <c r="B50" s="20" t="str">
        <f>IF(C50="","",_xlfn.XLOOKUP(C50,Nom_Resident,Recap!A:A,"Pas de chambre",0,1))</f>
        <v/>
      </c>
      <c r="C50" s="20"/>
      <c r="D50" s="14"/>
      <c r="E50" s="21"/>
      <c r="F50" s="20"/>
      <c r="G50" s="15" t="str">
        <f t="shared" si="0"/>
        <v/>
      </c>
      <c r="H50" s="15" t="str">
        <f t="shared" si="1"/>
        <v/>
      </c>
    </row>
    <row r="51" spans="1:8" ht="15.6">
      <c r="A51" s="19"/>
      <c r="B51" s="20" t="str">
        <f>IF(C51="","",_xlfn.XLOOKUP(C51,Nom_Resident,Recap!A:A,"Pas de chambre",0,1))</f>
        <v/>
      </c>
      <c r="C51" s="20"/>
      <c r="D51" s="14"/>
      <c r="E51" s="21"/>
      <c r="F51" s="20"/>
      <c r="G51" s="15" t="str">
        <f t="shared" si="0"/>
        <v/>
      </c>
      <c r="H51" s="15" t="str">
        <f t="shared" si="1"/>
        <v/>
      </c>
    </row>
    <row r="52" spans="1:8" ht="15.6">
      <c r="A52" s="19"/>
      <c r="B52" s="20" t="str">
        <f>IF(C52="","",_xlfn.XLOOKUP(C52,Nom_Resident,Recap!A:A,"Pas de chambre",0,1))</f>
        <v/>
      </c>
      <c r="C52" s="20"/>
      <c r="D52" s="14"/>
      <c r="E52" s="21"/>
      <c r="F52" s="20"/>
      <c r="G52" s="15" t="str">
        <f t="shared" si="0"/>
        <v/>
      </c>
      <c r="H52" s="15" t="str">
        <f t="shared" si="1"/>
        <v/>
      </c>
    </row>
    <row r="53" spans="1:8" ht="15.6">
      <c r="A53" s="19"/>
      <c r="B53" s="20" t="str">
        <f>IF(C53="","",_xlfn.XLOOKUP(C53,Nom_Resident,Recap!A:A,"Pas de chambre",0,1))</f>
        <v/>
      </c>
      <c r="C53" s="20"/>
      <c r="D53" s="14"/>
      <c r="E53" s="21"/>
      <c r="F53" s="20"/>
      <c r="G53" s="15" t="str">
        <f t="shared" si="0"/>
        <v/>
      </c>
      <c r="H53" s="15" t="str">
        <f t="shared" si="1"/>
        <v/>
      </c>
    </row>
    <row r="54" spans="1:8" ht="15.6">
      <c r="A54" s="19"/>
      <c r="B54" s="20" t="str">
        <f>IF(C54="","",_xlfn.XLOOKUP(C54,Nom_Resident,Recap!A:A,"Pas de chambre",0,1))</f>
        <v/>
      </c>
      <c r="C54" s="20"/>
      <c r="D54" s="14"/>
      <c r="E54" s="21"/>
      <c r="F54" s="20"/>
      <c r="G54" s="15" t="str">
        <f t="shared" si="0"/>
        <v/>
      </c>
      <c r="H54" s="15" t="str">
        <f t="shared" si="1"/>
        <v/>
      </c>
    </row>
    <row r="55" spans="1:8" ht="15.6">
      <c r="A55" s="19"/>
      <c r="B55" s="20" t="str">
        <f>IF(C55="","",_xlfn.XLOOKUP(C55,Nom_Resident,Recap!A:A,"Pas de chambre",0,1))</f>
        <v/>
      </c>
      <c r="C55" s="20"/>
      <c r="D55" s="14"/>
      <c r="E55" s="21"/>
      <c r="F55" s="20"/>
      <c r="G55" s="15" t="str">
        <f t="shared" si="0"/>
        <v/>
      </c>
      <c r="H55" s="15" t="str">
        <f t="shared" si="1"/>
        <v/>
      </c>
    </row>
    <row r="56" spans="1:8" ht="15.6">
      <c r="A56" s="19"/>
      <c r="B56" s="20" t="str">
        <f>IF(C56="","",_xlfn.XLOOKUP(C56,Nom_Resident,Recap!A:A,"Pas de chambre",0,1))</f>
        <v/>
      </c>
      <c r="C56" s="20"/>
      <c r="D56" s="14"/>
      <c r="E56" s="21"/>
      <c r="F56" s="20"/>
      <c r="G56" s="15" t="str">
        <f t="shared" si="0"/>
        <v/>
      </c>
      <c r="H56" s="15" t="str">
        <f t="shared" si="1"/>
        <v/>
      </c>
    </row>
    <row r="57" spans="1:8" ht="15.6">
      <c r="A57" s="19"/>
      <c r="B57" s="20" t="str">
        <f>IF(C57="","",_xlfn.XLOOKUP(C57,Nom_Resident,Recap!A:A,"Pas de chambre",0,1))</f>
        <v/>
      </c>
      <c r="C57" s="20"/>
      <c r="D57" s="14"/>
      <c r="E57" s="21"/>
      <c r="F57" s="20"/>
      <c r="G57" s="15" t="str">
        <f t="shared" si="0"/>
        <v/>
      </c>
      <c r="H57" s="15" t="str">
        <f t="shared" si="1"/>
        <v/>
      </c>
    </row>
    <row r="58" spans="1:8" ht="15.6">
      <c r="A58" s="19"/>
      <c r="B58" s="20" t="str">
        <f>IF(C58="","",_xlfn.XLOOKUP(C58,Nom_Resident,Recap!A:A,"Pas de chambre",0,1))</f>
        <v/>
      </c>
      <c r="C58" s="20"/>
      <c r="D58" s="14"/>
      <c r="E58" s="21"/>
      <c r="F58" s="20"/>
      <c r="G58" s="15" t="str">
        <f t="shared" si="0"/>
        <v/>
      </c>
      <c r="H58" s="15" t="str">
        <f t="shared" si="1"/>
        <v/>
      </c>
    </row>
    <row r="59" spans="1:8" ht="15.6">
      <c r="A59" s="19"/>
      <c r="B59" s="20" t="str">
        <f>IF(C59="","",_xlfn.XLOOKUP(C59,Nom_Resident,Recap!A:A,"Pas de chambre",0,1))</f>
        <v/>
      </c>
      <c r="C59" s="20"/>
      <c r="D59" s="14"/>
      <c r="E59" s="21"/>
      <c r="F59" s="20"/>
      <c r="G59" s="15" t="str">
        <f t="shared" si="0"/>
        <v/>
      </c>
      <c r="H59" s="15" t="str">
        <f t="shared" si="1"/>
        <v/>
      </c>
    </row>
    <row r="60" spans="1:8" ht="15.6">
      <c r="A60" s="19"/>
      <c r="B60" s="20" t="str">
        <f>IF(C60="","",_xlfn.XLOOKUP(C60,Nom_Resident,Recap!A:A,"Pas de chambre",0,1))</f>
        <v/>
      </c>
      <c r="C60" s="20"/>
      <c r="D60" s="14"/>
      <c r="E60" s="21"/>
      <c r="F60" s="20"/>
      <c r="G60" s="15" t="str">
        <f t="shared" si="0"/>
        <v/>
      </c>
      <c r="H60" s="15" t="str">
        <f t="shared" si="1"/>
        <v/>
      </c>
    </row>
    <row r="61" spans="1:8" ht="15.6">
      <c r="A61" s="19"/>
      <c r="B61" s="20" t="str">
        <f>IF(C61="","",_xlfn.XLOOKUP(C61,Nom_Resident,Recap!A:A,"Pas de chambre",0,1))</f>
        <v/>
      </c>
      <c r="C61" s="20"/>
      <c r="D61" s="14"/>
      <c r="E61" s="21"/>
      <c r="F61" s="20"/>
      <c r="G61" s="15" t="str">
        <f t="shared" si="0"/>
        <v/>
      </c>
      <c r="H61" s="15" t="str">
        <f t="shared" si="1"/>
        <v/>
      </c>
    </row>
    <row r="62" spans="1:8" ht="15.6">
      <c r="A62" s="19"/>
      <c r="B62" s="20" t="str">
        <f>IF(C62="","",_xlfn.XLOOKUP(C62,Nom_Resident,Recap!A:A,"Pas de chambre",0,1))</f>
        <v/>
      </c>
      <c r="C62" s="20"/>
      <c r="D62" s="14"/>
      <c r="E62" s="21"/>
      <c r="F62" s="20"/>
      <c r="G62" s="15" t="str">
        <f t="shared" si="0"/>
        <v/>
      </c>
      <c r="H62" s="15" t="str">
        <f t="shared" si="1"/>
        <v/>
      </c>
    </row>
    <row r="63" spans="1:8" ht="15.6">
      <c r="A63" s="19"/>
      <c r="B63" s="20" t="str">
        <f>IF(C63="","",_xlfn.XLOOKUP(C63,Nom_Resident,Recap!A:A,"Pas de chambre",0,1))</f>
        <v/>
      </c>
      <c r="C63" s="20"/>
      <c r="D63" s="14"/>
      <c r="E63" s="21"/>
      <c r="F63" s="20"/>
      <c r="G63" s="15" t="str">
        <f t="shared" si="0"/>
        <v/>
      </c>
      <c r="H63" s="15" t="str">
        <f t="shared" si="1"/>
        <v/>
      </c>
    </row>
    <row r="64" spans="1:8" ht="15.6">
      <c r="A64" s="19"/>
      <c r="B64" s="20" t="str">
        <f>IF(C64="","",_xlfn.XLOOKUP(C64,Nom_Resident,Recap!A:A,"Pas de chambre",0,1))</f>
        <v/>
      </c>
      <c r="C64" s="20"/>
      <c r="D64" s="14"/>
      <c r="E64" s="21"/>
      <c r="F64" s="20"/>
      <c r="G64" s="15" t="str">
        <f t="shared" si="0"/>
        <v/>
      </c>
      <c r="H64" s="15" t="str">
        <f t="shared" si="1"/>
        <v/>
      </c>
    </row>
    <row r="65" spans="1:8" ht="15.6">
      <c r="A65" s="19"/>
      <c r="B65" s="20" t="str">
        <f>IF(C65="","",_xlfn.XLOOKUP(C65,Nom_Resident,Recap!A:A,"Pas de chambre",0,1))</f>
        <v/>
      </c>
      <c r="C65" s="20"/>
      <c r="D65" s="14"/>
      <c r="E65" s="21"/>
      <c r="F65" s="20"/>
      <c r="G65" s="15" t="str">
        <f t="shared" si="0"/>
        <v/>
      </c>
      <c r="H65" s="15" t="str">
        <f t="shared" si="1"/>
        <v/>
      </c>
    </row>
    <row r="66" spans="1:8" ht="15.6">
      <c r="A66" s="19"/>
      <c r="B66" s="20" t="str">
        <f>IF(C66="","",_xlfn.XLOOKUP(C66,Nom_Resident,Recap!A:A,"Pas de chambre",0,1))</f>
        <v/>
      </c>
      <c r="C66" s="20"/>
      <c r="D66" s="14"/>
      <c r="E66" s="21"/>
      <c r="F66" s="20"/>
      <c r="G66" s="15" t="str">
        <f t="shared" ref="G66:G129" si="2">IF(C66="","",IF(E66="","",E66-A66))</f>
        <v/>
      </c>
      <c r="H66" s="15" t="str">
        <f t="shared" ref="H66:H129" si="3">IF(AND(A66&lt;&gt;"", E66&lt;&gt;"", F66="", G66&gt;=10), "Oui", IF(AND(A66&lt;&gt;"", E66&lt;&gt;"", F66="", G66&lt;10), "Non", ""))</f>
        <v/>
      </c>
    </row>
    <row r="67" spans="1:8" ht="15.6">
      <c r="A67" s="19"/>
      <c r="B67" s="20" t="str">
        <f>IF(C67="","",_xlfn.XLOOKUP(C67,Nom_Resident,Recap!A:A,"Pas de chambre",0,1))</f>
        <v/>
      </c>
      <c r="C67" s="20"/>
      <c r="D67" s="14"/>
      <c r="E67" s="21"/>
      <c r="F67" s="20"/>
      <c r="G67" s="15" t="str">
        <f t="shared" si="2"/>
        <v/>
      </c>
      <c r="H67" s="15" t="str">
        <f t="shared" si="3"/>
        <v/>
      </c>
    </row>
    <row r="68" spans="1:8" ht="15.6">
      <c r="A68" s="19"/>
      <c r="B68" s="20" t="str">
        <f>IF(C68="","",_xlfn.XLOOKUP(C68,Nom_Resident,Recap!A:A,"Pas de chambre",0,1))</f>
        <v/>
      </c>
      <c r="C68" s="20"/>
      <c r="D68" s="14"/>
      <c r="E68" s="21"/>
      <c r="F68" s="20"/>
      <c r="G68" s="15" t="str">
        <f t="shared" si="2"/>
        <v/>
      </c>
      <c r="H68" s="15" t="str">
        <f t="shared" si="3"/>
        <v/>
      </c>
    </row>
    <row r="69" spans="1:8" ht="15.6">
      <c r="A69" s="19"/>
      <c r="B69" s="20" t="str">
        <f>IF(C69="","",_xlfn.XLOOKUP(C69,Nom_Resident,Recap!A:A,"Pas de chambre",0,1))</f>
        <v/>
      </c>
      <c r="C69" s="20"/>
      <c r="D69" s="14"/>
      <c r="E69" s="21"/>
      <c r="F69" s="20"/>
      <c r="G69" s="15" t="str">
        <f t="shared" si="2"/>
        <v/>
      </c>
      <c r="H69" s="15" t="str">
        <f t="shared" si="3"/>
        <v/>
      </c>
    </row>
    <row r="70" spans="1:8" ht="15.6">
      <c r="A70" s="19"/>
      <c r="B70" s="20" t="str">
        <f>IF(C70="","",_xlfn.XLOOKUP(C70,Nom_Resident,Recap!A:A,"Pas de chambre",0,1))</f>
        <v/>
      </c>
      <c r="C70" s="20"/>
      <c r="D70" s="14"/>
      <c r="E70" s="21"/>
      <c r="F70" s="20"/>
      <c r="G70" s="15" t="str">
        <f t="shared" si="2"/>
        <v/>
      </c>
      <c r="H70" s="15" t="str">
        <f t="shared" si="3"/>
        <v/>
      </c>
    </row>
    <row r="71" spans="1:8" ht="15.6">
      <c r="A71" s="19"/>
      <c r="B71" s="20" t="str">
        <f>IF(C71="","",_xlfn.XLOOKUP(C71,Nom_Resident,Recap!A:A,"Pas de chambre",0,1))</f>
        <v/>
      </c>
      <c r="C71" s="20"/>
      <c r="D71" s="14"/>
      <c r="E71" s="21"/>
      <c r="F71" s="20"/>
      <c r="G71" s="15" t="str">
        <f t="shared" si="2"/>
        <v/>
      </c>
      <c r="H71" s="15" t="str">
        <f t="shared" si="3"/>
        <v/>
      </c>
    </row>
    <row r="72" spans="1:8" ht="15.6">
      <c r="A72" s="19"/>
      <c r="B72" s="20" t="str">
        <f>IF(C72="","",_xlfn.XLOOKUP(C72,Nom_Resident,Recap!A:A,"Pas de chambre",0,1))</f>
        <v/>
      </c>
      <c r="C72" s="20"/>
      <c r="D72" s="14"/>
      <c r="E72" s="21"/>
      <c r="F72" s="20"/>
      <c r="G72" s="15" t="str">
        <f t="shared" si="2"/>
        <v/>
      </c>
      <c r="H72" s="15" t="str">
        <f t="shared" si="3"/>
        <v/>
      </c>
    </row>
    <row r="73" spans="1:8" ht="15.6">
      <c r="A73" s="19"/>
      <c r="B73" s="20" t="str">
        <f>IF(C73="","",_xlfn.XLOOKUP(C73,Nom_Resident,Recap!A:A,"Pas de chambre",0,1))</f>
        <v/>
      </c>
      <c r="C73" s="20"/>
      <c r="D73" s="14"/>
      <c r="E73" s="21"/>
      <c r="F73" s="20"/>
      <c r="G73" s="15" t="str">
        <f t="shared" si="2"/>
        <v/>
      </c>
      <c r="H73" s="15" t="str">
        <f t="shared" si="3"/>
        <v/>
      </c>
    </row>
    <row r="74" spans="1:8" ht="15.6">
      <c r="A74" s="19"/>
      <c r="B74" s="20" t="str">
        <f>IF(C74="","",_xlfn.XLOOKUP(C74,Nom_Resident,Recap!A:A,"Pas de chambre",0,1))</f>
        <v/>
      </c>
      <c r="C74" s="20"/>
      <c r="D74" s="14"/>
      <c r="E74" s="21"/>
      <c r="F74" s="20"/>
      <c r="G74" s="15" t="str">
        <f t="shared" si="2"/>
        <v/>
      </c>
      <c r="H74" s="15" t="str">
        <f t="shared" si="3"/>
        <v/>
      </c>
    </row>
    <row r="75" spans="1:8" ht="15.6">
      <c r="A75" s="19"/>
      <c r="B75" s="20" t="str">
        <f>IF(C75="","",_xlfn.XLOOKUP(C75,Nom_Resident,Recap!A:A,"Pas de chambre",0,1))</f>
        <v/>
      </c>
      <c r="C75" s="20"/>
      <c r="D75" s="14"/>
      <c r="E75" s="21"/>
      <c r="F75" s="20"/>
      <c r="G75" s="15" t="str">
        <f t="shared" si="2"/>
        <v/>
      </c>
      <c r="H75" s="15" t="str">
        <f t="shared" si="3"/>
        <v/>
      </c>
    </row>
    <row r="76" spans="1:8" ht="15.6">
      <c r="A76" s="19"/>
      <c r="B76" s="20" t="str">
        <f>IF(C76="","",_xlfn.XLOOKUP(C76,Nom_Resident,Recap!A:A,"Pas de chambre",0,1))</f>
        <v/>
      </c>
      <c r="C76" s="20"/>
      <c r="D76" s="14"/>
      <c r="E76" s="21"/>
      <c r="F76" s="20"/>
      <c r="G76" s="15" t="str">
        <f t="shared" si="2"/>
        <v/>
      </c>
      <c r="H76" s="15" t="str">
        <f t="shared" si="3"/>
        <v/>
      </c>
    </row>
    <row r="77" spans="1:8" ht="15.6">
      <c r="A77" s="19"/>
      <c r="B77" s="20" t="str">
        <f>IF(C77="","",_xlfn.XLOOKUP(C77,Nom_Resident,Recap!A:A,"Pas de chambre",0,1))</f>
        <v/>
      </c>
      <c r="C77" s="20"/>
      <c r="D77" s="14"/>
      <c r="E77" s="21"/>
      <c r="F77" s="20"/>
      <c r="G77" s="15" t="str">
        <f t="shared" si="2"/>
        <v/>
      </c>
      <c r="H77" s="15" t="str">
        <f t="shared" si="3"/>
        <v/>
      </c>
    </row>
    <row r="78" spans="1:8" ht="15.6">
      <c r="A78" s="19"/>
      <c r="B78" s="20" t="str">
        <f>IF(C78="","",_xlfn.XLOOKUP(C78,Nom_Resident,Recap!A:A,"Pas de chambre",0,1))</f>
        <v/>
      </c>
      <c r="C78" s="20"/>
      <c r="D78" s="14"/>
      <c r="E78" s="21"/>
      <c r="F78" s="20"/>
      <c r="G78" s="15" t="str">
        <f t="shared" si="2"/>
        <v/>
      </c>
      <c r="H78" s="15" t="str">
        <f t="shared" si="3"/>
        <v/>
      </c>
    </row>
    <row r="79" spans="1:8" ht="15.6">
      <c r="A79" s="19"/>
      <c r="B79" s="20" t="str">
        <f>IF(C79="","",_xlfn.XLOOKUP(C79,Nom_Resident,Recap!A:A,"Pas de chambre",0,1))</f>
        <v/>
      </c>
      <c r="C79" s="20"/>
      <c r="D79" s="14"/>
      <c r="E79" s="21"/>
      <c r="F79" s="20"/>
      <c r="G79" s="15" t="str">
        <f t="shared" si="2"/>
        <v/>
      </c>
      <c r="H79" s="15" t="str">
        <f t="shared" si="3"/>
        <v/>
      </c>
    </row>
    <row r="80" spans="1:8" ht="15.6">
      <c r="A80" s="19"/>
      <c r="B80" s="20" t="str">
        <f>IF(C80="","",_xlfn.XLOOKUP(C80,Nom_Resident,Recap!A:A,"Pas de chambre",0,1))</f>
        <v/>
      </c>
      <c r="C80" s="20"/>
      <c r="D80" s="14"/>
      <c r="E80" s="21"/>
      <c r="F80" s="20"/>
      <c r="G80" s="15" t="str">
        <f t="shared" si="2"/>
        <v/>
      </c>
      <c r="H80" s="15" t="str">
        <f t="shared" si="3"/>
        <v/>
      </c>
    </row>
    <row r="81" spans="1:8" ht="15.6">
      <c r="A81" s="19"/>
      <c r="B81" s="20" t="str">
        <f>IF(C81="","",_xlfn.XLOOKUP(C81,Nom_Resident,Recap!A:A,"Pas de chambre",0,1))</f>
        <v/>
      </c>
      <c r="C81" s="20"/>
      <c r="D81" s="14"/>
      <c r="E81" s="21"/>
      <c r="F81" s="20"/>
      <c r="G81" s="15" t="str">
        <f t="shared" si="2"/>
        <v/>
      </c>
      <c r="H81" s="15" t="str">
        <f t="shared" si="3"/>
        <v/>
      </c>
    </row>
    <row r="82" spans="1:8" ht="15.6">
      <c r="A82" s="19"/>
      <c r="B82" s="20" t="str">
        <f>IF(C82="","",_xlfn.XLOOKUP(C82,Nom_Resident,Recap!A:A,"Pas de chambre",0,1))</f>
        <v/>
      </c>
      <c r="C82" s="20"/>
      <c r="D82" s="14"/>
      <c r="E82" s="21"/>
      <c r="F82" s="20"/>
      <c r="G82" s="15" t="str">
        <f t="shared" si="2"/>
        <v/>
      </c>
      <c r="H82" s="15" t="str">
        <f t="shared" si="3"/>
        <v/>
      </c>
    </row>
    <row r="83" spans="1:8" ht="15.6">
      <c r="A83" s="19"/>
      <c r="B83" s="20" t="str">
        <f>IF(C83="","",_xlfn.XLOOKUP(C83,Nom_Resident,Recap!A:A,"Pas de chambre",0,1))</f>
        <v/>
      </c>
      <c r="C83" s="20"/>
      <c r="D83" s="14"/>
      <c r="E83" s="21"/>
      <c r="F83" s="20"/>
      <c r="G83" s="15" t="str">
        <f t="shared" si="2"/>
        <v/>
      </c>
      <c r="H83" s="15" t="str">
        <f t="shared" si="3"/>
        <v/>
      </c>
    </row>
    <row r="84" spans="1:8" ht="15.6">
      <c r="A84" s="19"/>
      <c r="B84" s="20" t="str">
        <f>IF(C84="","",_xlfn.XLOOKUP(C84,Nom_Resident,Recap!A:A,"Pas de chambre",0,1))</f>
        <v/>
      </c>
      <c r="C84" s="20"/>
      <c r="D84" s="14"/>
      <c r="E84" s="21"/>
      <c r="F84" s="20"/>
      <c r="G84" s="15" t="str">
        <f t="shared" si="2"/>
        <v/>
      </c>
      <c r="H84" s="15" t="str">
        <f t="shared" si="3"/>
        <v/>
      </c>
    </row>
    <row r="85" spans="1:8" ht="15.6">
      <c r="A85" s="19"/>
      <c r="B85" s="20" t="str">
        <f>IF(C85="","",_xlfn.XLOOKUP(C85,Nom_Resident,Recap!A:A,"Pas de chambre",0,1))</f>
        <v/>
      </c>
      <c r="C85" s="20"/>
      <c r="D85" s="14"/>
      <c r="E85" s="21"/>
      <c r="F85" s="20"/>
      <c r="G85" s="15" t="str">
        <f t="shared" si="2"/>
        <v/>
      </c>
      <c r="H85" s="15" t="str">
        <f t="shared" si="3"/>
        <v/>
      </c>
    </row>
    <row r="86" spans="1:8" ht="15.6">
      <c r="A86" s="19"/>
      <c r="B86" s="20" t="str">
        <f>IF(C86="","",_xlfn.XLOOKUP(C86,Nom_Resident,Recap!A:A,"Pas de chambre",0,1))</f>
        <v/>
      </c>
      <c r="C86" s="20"/>
      <c r="D86" s="14"/>
      <c r="E86" s="21"/>
      <c r="F86" s="20"/>
      <c r="G86" s="15" t="str">
        <f t="shared" si="2"/>
        <v/>
      </c>
      <c r="H86" s="15" t="str">
        <f t="shared" si="3"/>
        <v/>
      </c>
    </row>
    <row r="87" spans="1:8" ht="15.6">
      <c r="A87" s="19"/>
      <c r="B87" s="20" t="str">
        <f>IF(C87="","",_xlfn.XLOOKUP(C87,Nom_Resident,Recap!A:A,"Pas de chambre",0,1))</f>
        <v/>
      </c>
      <c r="C87" s="20"/>
      <c r="D87" s="14"/>
      <c r="E87" s="21"/>
      <c r="F87" s="20"/>
      <c r="G87" s="15" t="str">
        <f t="shared" si="2"/>
        <v/>
      </c>
      <c r="H87" s="15" t="str">
        <f t="shared" si="3"/>
        <v/>
      </c>
    </row>
    <row r="88" spans="1:8" ht="15.6">
      <c r="A88" s="19"/>
      <c r="B88" s="20" t="str">
        <f>IF(C88="","",_xlfn.XLOOKUP(C88,Nom_Resident,Recap!A:A,"Pas de chambre",0,1))</f>
        <v/>
      </c>
      <c r="C88" s="20"/>
      <c r="D88" s="14"/>
      <c r="E88" s="21"/>
      <c r="F88" s="20"/>
      <c r="G88" s="15" t="str">
        <f t="shared" si="2"/>
        <v/>
      </c>
      <c r="H88" s="15" t="str">
        <f t="shared" si="3"/>
        <v/>
      </c>
    </row>
    <row r="89" spans="1:8" ht="15.6">
      <c r="A89" s="19"/>
      <c r="B89" s="20" t="str">
        <f>IF(C89="","",_xlfn.XLOOKUP(C89,Nom_Resident,Recap!A:A,"Pas de chambre",0,1))</f>
        <v/>
      </c>
      <c r="C89" s="20"/>
      <c r="D89" s="14"/>
      <c r="E89" s="21"/>
      <c r="F89" s="20"/>
      <c r="G89" s="15" t="str">
        <f t="shared" si="2"/>
        <v/>
      </c>
      <c r="H89" s="15" t="str">
        <f t="shared" si="3"/>
        <v/>
      </c>
    </row>
    <row r="90" spans="1:8" ht="15.6">
      <c r="A90" s="19"/>
      <c r="B90" s="20" t="str">
        <f>IF(C90="","",_xlfn.XLOOKUP(C90,Nom_Resident,Recap!A:A,"Pas de chambre",0,1))</f>
        <v/>
      </c>
      <c r="C90" s="20"/>
      <c r="D90" s="14"/>
      <c r="E90" s="21"/>
      <c r="F90" s="20"/>
      <c r="G90" s="15" t="str">
        <f t="shared" si="2"/>
        <v/>
      </c>
      <c r="H90" s="15" t="str">
        <f t="shared" si="3"/>
        <v/>
      </c>
    </row>
    <row r="91" spans="1:8" ht="15.6">
      <c r="A91" s="19"/>
      <c r="B91" s="20" t="str">
        <f>IF(C91="","",_xlfn.XLOOKUP(C91,Nom_Resident,Recap!A:A,"Pas de chambre",0,1))</f>
        <v/>
      </c>
      <c r="C91" s="20"/>
      <c r="D91" s="14"/>
      <c r="E91" s="21"/>
      <c r="F91" s="20"/>
      <c r="G91" s="15" t="str">
        <f t="shared" si="2"/>
        <v/>
      </c>
      <c r="H91" s="15" t="str">
        <f t="shared" si="3"/>
        <v/>
      </c>
    </row>
    <row r="92" spans="1:8" ht="15.6">
      <c r="A92" s="19"/>
      <c r="B92" s="20" t="str">
        <f>IF(C92="","",_xlfn.XLOOKUP(C92,Nom_Resident,Recap!A:A,"Pas de chambre",0,1))</f>
        <v/>
      </c>
      <c r="C92" s="20"/>
      <c r="D92" s="14"/>
      <c r="E92" s="21"/>
      <c r="F92" s="20"/>
      <c r="G92" s="15" t="str">
        <f t="shared" si="2"/>
        <v/>
      </c>
      <c r="H92" s="15" t="str">
        <f t="shared" si="3"/>
        <v/>
      </c>
    </row>
    <row r="93" spans="1:8" ht="15.6">
      <c r="A93" s="19"/>
      <c r="B93" s="20" t="str">
        <f>IF(C93="","",_xlfn.XLOOKUP(C93,Nom_Resident,Recap!A:A,"Pas de chambre",0,1))</f>
        <v/>
      </c>
      <c r="C93" s="20"/>
      <c r="D93" s="14"/>
      <c r="E93" s="21"/>
      <c r="F93" s="20"/>
      <c r="G93" s="15" t="str">
        <f t="shared" si="2"/>
        <v/>
      </c>
      <c r="H93" s="15" t="str">
        <f t="shared" si="3"/>
        <v/>
      </c>
    </row>
    <row r="94" spans="1:8" ht="15.6">
      <c r="A94" s="19"/>
      <c r="B94" s="20" t="str">
        <f>IF(C94="","",_xlfn.XLOOKUP(C94,Nom_Resident,Recap!A:A,"Pas de chambre",0,1))</f>
        <v/>
      </c>
      <c r="C94" s="20"/>
      <c r="D94" s="14"/>
      <c r="E94" s="21"/>
      <c r="F94" s="20"/>
      <c r="G94" s="15" t="str">
        <f t="shared" si="2"/>
        <v/>
      </c>
      <c r="H94" s="15" t="str">
        <f t="shared" si="3"/>
        <v/>
      </c>
    </row>
    <row r="95" spans="1:8" ht="15.6">
      <c r="A95" s="19"/>
      <c r="B95" s="20" t="str">
        <f>IF(C95="","",_xlfn.XLOOKUP(C95,Nom_Resident,Recap!A:A,"Pas de chambre",0,1))</f>
        <v/>
      </c>
      <c r="C95" s="20"/>
      <c r="D95" s="14"/>
      <c r="E95" s="21"/>
      <c r="F95" s="20"/>
      <c r="G95" s="15" t="str">
        <f t="shared" si="2"/>
        <v/>
      </c>
      <c r="H95" s="15" t="str">
        <f t="shared" si="3"/>
        <v/>
      </c>
    </row>
    <row r="96" spans="1:8" ht="15.6">
      <c r="A96" s="19"/>
      <c r="B96" s="20" t="str">
        <f>IF(C96="","",_xlfn.XLOOKUP(C96,Nom_Resident,Recap!A:A,"Pas de chambre",0,1))</f>
        <v/>
      </c>
      <c r="C96" s="20"/>
      <c r="D96" s="14"/>
      <c r="E96" s="21"/>
      <c r="F96" s="20"/>
      <c r="G96" s="15" t="str">
        <f t="shared" si="2"/>
        <v/>
      </c>
      <c r="H96" s="15" t="str">
        <f t="shared" si="3"/>
        <v/>
      </c>
    </row>
    <row r="97" spans="1:8" ht="15.6">
      <c r="A97" s="19"/>
      <c r="B97" s="20" t="str">
        <f>IF(C97="","",_xlfn.XLOOKUP(C97,Nom_Resident,Recap!A:A,"Pas de chambre",0,1))</f>
        <v/>
      </c>
      <c r="C97" s="20"/>
      <c r="D97" s="14"/>
      <c r="E97" s="21"/>
      <c r="F97" s="20"/>
      <c r="G97" s="15" t="str">
        <f t="shared" si="2"/>
        <v/>
      </c>
      <c r="H97" s="15" t="str">
        <f t="shared" si="3"/>
        <v/>
      </c>
    </row>
    <row r="98" spans="1:8" ht="15.6">
      <c r="A98" s="19"/>
      <c r="B98" s="20" t="str">
        <f>IF(C98="","",_xlfn.XLOOKUP(C98,Nom_Resident,Recap!A:A,"Pas de chambre",0,1))</f>
        <v/>
      </c>
      <c r="C98" s="20"/>
      <c r="D98" s="14"/>
      <c r="E98" s="21"/>
      <c r="F98" s="20"/>
      <c r="G98" s="15" t="str">
        <f t="shared" si="2"/>
        <v/>
      </c>
      <c r="H98" s="15" t="str">
        <f t="shared" si="3"/>
        <v/>
      </c>
    </row>
    <row r="99" spans="1:8" ht="15.6">
      <c r="A99" s="19"/>
      <c r="B99" s="20" t="str">
        <f>IF(C99="","",_xlfn.XLOOKUP(C99,Nom_Resident,Recap!A:A,"Pas de chambre",0,1))</f>
        <v/>
      </c>
      <c r="C99" s="20"/>
      <c r="D99" s="14"/>
      <c r="E99" s="21"/>
      <c r="F99" s="20"/>
      <c r="G99" s="15" t="str">
        <f t="shared" si="2"/>
        <v/>
      </c>
      <c r="H99" s="15" t="str">
        <f t="shared" si="3"/>
        <v/>
      </c>
    </row>
    <row r="100" spans="1:8" ht="15.6">
      <c r="A100" s="19"/>
      <c r="B100" s="20" t="str">
        <f>IF(C100="","",_xlfn.XLOOKUP(C100,Nom_Resident,Recap!A:A,"Pas de chambre",0,1))</f>
        <v/>
      </c>
      <c r="C100" s="20"/>
      <c r="D100" s="14"/>
      <c r="E100" s="21"/>
      <c r="F100" s="20"/>
      <c r="G100" s="15" t="str">
        <f t="shared" si="2"/>
        <v/>
      </c>
      <c r="H100" s="15" t="str">
        <f t="shared" si="3"/>
        <v/>
      </c>
    </row>
    <row r="101" spans="1:8" ht="15.6">
      <c r="A101" s="19"/>
      <c r="B101" s="20" t="str">
        <f>IF(C101="","",_xlfn.XLOOKUP(C101,Nom_Resident,Recap!A:A,"Pas de chambre",0,1))</f>
        <v/>
      </c>
      <c r="C101" s="20"/>
      <c r="D101" s="14"/>
      <c r="E101" s="21"/>
      <c r="F101" s="20"/>
      <c r="G101" s="15" t="str">
        <f t="shared" si="2"/>
        <v/>
      </c>
      <c r="H101" s="15" t="str">
        <f t="shared" si="3"/>
        <v/>
      </c>
    </row>
    <row r="102" spans="1:8" ht="15.6">
      <c r="A102" s="19"/>
      <c r="B102" s="20" t="str">
        <f>IF(C102="","",_xlfn.XLOOKUP(C102,Nom_Resident,Recap!A:A,"Pas de chambre",0,1))</f>
        <v/>
      </c>
      <c r="C102" s="20"/>
      <c r="D102" s="14"/>
      <c r="E102" s="21"/>
      <c r="F102" s="20"/>
      <c r="G102" s="15" t="str">
        <f t="shared" si="2"/>
        <v/>
      </c>
      <c r="H102" s="15" t="str">
        <f t="shared" si="3"/>
        <v/>
      </c>
    </row>
    <row r="103" spans="1:8" ht="15.6">
      <c r="A103" s="19"/>
      <c r="B103" s="20" t="str">
        <f>IF(C103="","",_xlfn.XLOOKUP(C103,Nom_Resident,Recap!A:A,"Pas de chambre",0,1))</f>
        <v/>
      </c>
      <c r="C103" s="20"/>
      <c r="D103" s="14"/>
      <c r="E103" s="21"/>
      <c r="F103" s="20"/>
      <c r="G103" s="15" t="str">
        <f t="shared" si="2"/>
        <v/>
      </c>
      <c r="H103" s="15" t="str">
        <f t="shared" si="3"/>
        <v/>
      </c>
    </row>
    <row r="104" spans="1:8" ht="15.6">
      <c r="A104" s="19"/>
      <c r="B104" s="20" t="str">
        <f>IF(C104="","",_xlfn.XLOOKUP(C104,Nom_Resident,Recap!A:A,"Pas de chambre",0,1))</f>
        <v/>
      </c>
      <c r="C104" s="20"/>
      <c r="D104" s="14"/>
      <c r="E104" s="21"/>
      <c r="F104" s="20"/>
      <c r="G104" s="15" t="str">
        <f t="shared" si="2"/>
        <v/>
      </c>
      <c r="H104" s="15" t="str">
        <f t="shared" si="3"/>
        <v/>
      </c>
    </row>
    <row r="105" spans="1:8" ht="15.6">
      <c r="A105" s="19"/>
      <c r="B105" s="20" t="str">
        <f>IF(C105="","",_xlfn.XLOOKUP(C105,Nom_Resident,Recap!A:A,"Pas de chambre",0,1))</f>
        <v/>
      </c>
      <c r="C105" s="20"/>
      <c r="D105" s="14"/>
      <c r="E105" s="21"/>
      <c r="F105" s="20"/>
      <c r="G105" s="15" t="str">
        <f t="shared" si="2"/>
        <v/>
      </c>
      <c r="H105" s="15" t="str">
        <f t="shared" si="3"/>
        <v/>
      </c>
    </row>
    <row r="106" spans="1:8" ht="15.6">
      <c r="A106" s="19"/>
      <c r="B106" s="20" t="str">
        <f>IF(C106="","",_xlfn.XLOOKUP(C106,Nom_Resident,Recap!A:A,"Pas de chambre",0,1))</f>
        <v/>
      </c>
      <c r="C106" s="20"/>
      <c r="D106" s="14"/>
      <c r="E106" s="21"/>
      <c r="F106" s="20"/>
      <c r="G106" s="15" t="str">
        <f t="shared" si="2"/>
        <v/>
      </c>
      <c r="H106" s="15" t="str">
        <f t="shared" si="3"/>
        <v/>
      </c>
    </row>
    <row r="107" spans="1:8" ht="15.6">
      <c r="A107" s="19"/>
      <c r="B107" s="20" t="str">
        <f>IF(C107="","",_xlfn.XLOOKUP(C107,Nom_Resident,Recap!A:A,"Pas de chambre",0,1))</f>
        <v/>
      </c>
      <c r="C107" s="20"/>
      <c r="D107" s="14"/>
      <c r="E107" s="21"/>
      <c r="F107" s="20"/>
      <c r="G107" s="15" t="str">
        <f t="shared" si="2"/>
        <v/>
      </c>
      <c r="H107" s="15" t="str">
        <f t="shared" si="3"/>
        <v/>
      </c>
    </row>
    <row r="108" spans="1:8" ht="15.6">
      <c r="A108" s="19"/>
      <c r="B108" s="20" t="str">
        <f>IF(C108="","",_xlfn.XLOOKUP(C108,Nom_Resident,Recap!A:A,"Pas de chambre",0,1))</f>
        <v/>
      </c>
      <c r="C108" s="20"/>
      <c r="D108" s="14"/>
      <c r="E108" s="21"/>
      <c r="F108" s="20"/>
      <c r="G108" s="15" t="str">
        <f t="shared" si="2"/>
        <v/>
      </c>
      <c r="H108" s="15" t="str">
        <f t="shared" si="3"/>
        <v/>
      </c>
    </row>
    <row r="109" spans="1:8" ht="15.6">
      <c r="A109" s="19"/>
      <c r="B109" s="20" t="str">
        <f>IF(C109="","",_xlfn.XLOOKUP(C109,Nom_Resident,Recap!A:A,"Pas de chambre",0,1))</f>
        <v/>
      </c>
      <c r="C109" s="20"/>
      <c r="D109" s="14"/>
      <c r="E109" s="21"/>
      <c r="F109" s="20"/>
      <c r="G109" s="15" t="str">
        <f t="shared" si="2"/>
        <v/>
      </c>
      <c r="H109" s="15" t="str">
        <f t="shared" si="3"/>
        <v/>
      </c>
    </row>
    <row r="110" spans="1:8" ht="15.6">
      <c r="A110" s="19"/>
      <c r="B110" s="20" t="str">
        <f>IF(C110="","",_xlfn.XLOOKUP(C110,Nom_Resident,Recap!A:A,"Pas de chambre",0,1))</f>
        <v/>
      </c>
      <c r="C110" s="20"/>
      <c r="D110" s="14"/>
      <c r="E110" s="21"/>
      <c r="F110" s="20"/>
      <c r="G110" s="15" t="str">
        <f t="shared" si="2"/>
        <v/>
      </c>
      <c r="H110" s="15" t="str">
        <f t="shared" si="3"/>
        <v/>
      </c>
    </row>
    <row r="111" spans="1:8" ht="15.6">
      <c r="A111" s="19"/>
      <c r="B111" s="20" t="str">
        <f>IF(C111="","",_xlfn.XLOOKUP(C111,Nom_Resident,Recap!A:A,"Pas de chambre",0,1))</f>
        <v/>
      </c>
      <c r="C111" s="20"/>
      <c r="D111" s="14"/>
      <c r="E111" s="21"/>
      <c r="F111" s="20"/>
      <c r="G111" s="15" t="str">
        <f t="shared" si="2"/>
        <v/>
      </c>
      <c r="H111" s="15" t="str">
        <f t="shared" si="3"/>
        <v/>
      </c>
    </row>
    <row r="112" spans="1:8" ht="15.6">
      <c r="A112" s="19"/>
      <c r="B112" s="20" t="str">
        <f>IF(C112="","",_xlfn.XLOOKUP(C112,Nom_Resident,Recap!A:A,"Pas de chambre",0,1))</f>
        <v/>
      </c>
      <c r="C112" s="20"/>
      <c r="D112" s="14"/>
      <c r="E112" s="21"/>
      <c r="F112" s="20"/>
      <c r="G112" s="15" t="str">
        <f t="shared" si="2"/>
        <v/>
      </c>
      <c r="H112" s="15" t="str">
        <f t="shared" si="3"/>
        <v/>
      </c>
    </row>
    <row r="113" spans="1:8" ht="15.6">
      <c r="A113" s="19"/>
      <c r="B113" s="20" t="str">
        <f>IF(C113="","",_xlfn.XLOOKUP(C113,Nom_Resident,Recap!A:A,"Pas de chambre",0,1))</f>
        <v/>
      </c>
      <c r="C113" s="20"/>
      <c r="D113" s="14"/>
      <c r="E113" s="21"/>
      <c r="F113" s="20"/>
      <c r="G113" s="15" t="str">
        <f t="shared" si="2"/>
        <v/>
      </c>
      <c r="H113" s="15" t="str">
        <f t="shared" si="3"/>
        <v/>
      </c>
    </row>
    <row r="114" spans="1:8" ht="15.6">
      <c r="A114" s="19"/>
      <c r="B114" s="20" t="str">
        <f>IF(C114="","",_xlfn.XLOOKUP(C114,Nom_Resident,Recap!A:A,"Pas de chambre",0,1))</f>
        <v/>
      </c>
      <c r="C114" s="20"/>
      <c r="D114" s="14"/>
      <c r="E114" s="21"/>
      <c r="F114" s="20"/>
      <c r="G114" s="15" t="str">
        <f t="shared" si="2"/>
        <v/>
      </c>
      <c r="H114" s="15" t="str">
        <f t="shared" si="3"/>
        <v/>
      </c>
    </row>
    <row r="115" spans="1:8" ht="15.6">
      <c r="A115" s="19"/>
      <c r="B115" s="20" t="str">
        <f>IF(C115="","",_xlfn.XLOOKUP(C115,Nom_Resident,Recap!A:A,"Pas de chambre",0,1))</f>
        <v/>
      </c>
      <c r="C115" s="20"/>
      <c r="D115" s="14"/>
      <c r="E115" s="21"/>
      <c r="F115" s="20"/>
      <c r="G115" s="15" t="str">
        <f t="shared" si="2"/>
        <v/>
      </c>
      <c r="H115" s="15" t="str">
        <f t="shared" si="3"/>
        <v/>
      </c>
    </row>
    <row r="116" spans="1:8" ht="15.6">
      <c r="A116" s="19"/>
      <c r="B116" s="20" t="str">
        <f>IF(C116="","",_xlfn.XLOOKUP(C116,Nom_Resident,Recap!A:A,"Pas de chambre",0,1))</f>
        <v/>
      </c>
      <c r="C116" s="20"/>
      <c r="D116" s="14"/>
      <c r="E116" s="21"/>
      <c r="F116" s="20"/>
      <c r="G116" s="15" t="str">
        <f t="shared" si="2"/>
        <v/>
      </c>
      <c r="H116" s="15" t="str">
        <f t="shared" si="3"/>
        <v/>
      </c>
    </row>
    <row r="117" spans="1:8" ht="15.6">
      <c r="A117" s="19"/>
      <c r="B117" s="20" t="str">
        <f>IF(C117="","",_xlfn.XLOOKUP(C117,Nom_Resident,Recap!A:A,"Pas de chambre",0,1))</f>
        <v/>
      </c>
      <c r="C117" s="20"/>
      <c r="D117" s="14"/>
      <c r="E117" s="21"/>
      <c r="F117" s="20"/>
      <c r="G117" s="15" t="str">
        <f t="shared" si="2"/>
        <v/>
      </c>
      <c r="H117" s="15" t="str">
        <f t="shared" si="3"/>
        <v/>
      </c>
    </row>
    <row r="118" spans="1:8" ht="15.6">
      <c r="A118" s="19"/>
      <c r="B118" s="20" t="str">
        <f>IF(C118="","",_xlfn.XLOOKUP(C118,Nom_Resident,Recap!A:A,"Pas de chambre",0,1))</f>
        <v/>
      </c>
      <c r="C118" s="20"/>
      <c r="D118" s="14"/>
      <c r="E118" s="21"/>
      <c r="F118" s="20"/>
      <c r="G118" s="15" t="str">
        <f t="shared" si="2"/>
        <v/>
      </c>
      <c r="H118" s="15" t="str">
        <f t="shared" si="3"/>
        <v/>
      </c>
    </row>
    <row r="119" spans="1:8" ht="15.6">
      <c r="A119" s="19"/>
      <c r="B119" s="20" t="str">
        <f>IF(C119="","",_xlfn.XLOOKUP(C119,Nom_Resident,Recap!A:A,"Pas de chambre",0,1))</f>
        <v/>
      </c>
      <c r="C119" s="20"/>
      <c r="D119" s="14"/>
      <c r="E119" s="21"/>
      <c r="F119" s="20"/>
      <c r="G119" s="15" t="str">
        <f t="shared" si="2"/>
        <v/>
      </c>
      <c r="H119" s="15" t="str">
        <f t="shared" si="3"/>
        <v/>
      </c>
    </row>
    <row r="120" spans="1:8" ht="15.6">
      <c r="A120" s="19"/>
      <c r="B120" s="20" t="str">
        <f>IF(C120="","",_xlfn.XLOOKUP(C120,Nom_Resident,Recap!A:A,"Pas de chambre",0,1))</f>
        <v/>
      </c>
      <c r="C120" s="20"/>
      <c r="D120" s="14"/>
      <c r="E120" s="21"/>
      <c r="F120" s="20"/>
      <c r="G120" s="15" t="str">
        <f t="shared" si="2"/>
        <v/>
      </c>
      <c r="H120" s="15" t="str">
        <f t="shared" si="3"/>
        <v/>
      </c>
    </row>
    <row r="121" spans="1:8" ht="15.6">
      <c r="A121" s="19"/>
      <c r="B121" s="20" t="str">
        <f>IF(C121="","",_xlfn.XLOOKUP(C121,Nom_Resident,Recap!A:A,"Pas de chambre",0,1))</f>
        <v/>
      </c>
      <c r="C121" s="20"/>
      <c r="D121" s="14"/>
      <c r="E121" s="21"/>
      <c r="F121" s="20"/>
      <c r="G121" s="15" t="str">
        <f t="shared" si="2"/>
        <v/>
      </c>
      <c r="H121" s="15" t="str">
        <f t="shared" si="3"/>
        <v/>
      </c>
    </row>
    <row r="122" spans="1:8" ht="15.6">
      <c r="A122" s="19"/>
      <c r="B122" s="20" t="str">
        <f>IF(C122="","",_xlfn.XLOOKUP(C122,Nom_Resident,Recap!A:A,"Pas de chambre",0,1))</f>
        <v/>
      </c>
      <c r="C122" s="20"/>
      <c r="D122" s="14"/>
      <c r="E122" s="21"/>
      <c r="F122" s="20"/>
      <c r="G122" s="15" t="str">
        <f t="shared" si="2"/>
        <v/>
      </c>
      <c r="H122" s="15" t="str">
        <f t="shared" si="3"/>
        <v/>
      </c>
    </row>
    <row r="123" spans="1:8" ht="15.6">
      <c r="A123" s="19"/>
      <c r="B123" s="20" t="str">
        <f>IF(C123="","",_xlfn.XLOOKUP(C123,Nom_Resident,Recap!A:A,"Pas de chambre",0,1))</f>
        <v/>
      </c>
      <c r="C123" s="20"/>
      <c r="D123" s="14"/>
      <c r="E123" s="21"/>
      <c r="F123" s="20"/>
      <c r="G123" s="15" t="str">
        <f t="shared" si="2"/>
        <v/>
      </c>
      <c r="H123" s="15" t="str">
        <f t="shared" si="3"/>
        <v/>
      </c>
    </row>
    <row r="124" spans="1:8" ht="15.6">
      <c r="A124" s="19"/>
      <c r="B124" s="20" t="str">
        <f>IF(C124="","",_xlfn.XLOOKUP(C124,Nom_Resident,Recap!A:A,"Pas de chambre",0,1))</f>
        <v/>
      </c>
      <c r="C124" s="20"/>
      <c r="D124" s="14"/>
      <c r="E124" s="21"/>
      <c r="F124" s="20"/>
      <c r="G124" s="15" t="str">
        <f t="shared" si="2"/>
        <v/>
      </c>
      <c r="H124" s="15" t="str">
        <f t="shared" si="3"/>
        <v/>
      </c>
    </row>
    <row r="125" spans="1:8" ht="15.6">
      <c r="A125" s="19"/>
      <c r="B125" s="20" t="str">
        <f>IF(C125="","",_xlfn.XLOOKUP(C125,Nom_Resident,Recap!A:A,"Pas de chambre",0,1))</f>
        <v/>
      </c>
      <c r="C125" s="20"/>
      <c r="D125" s="14"/>
      <c r="E125" s="21"/>
      <c r="F125" s="20"/>
      <c r="G125" s="15" t="str">
        <f t="shared" si="2"/>
        <v/>
      </c>
      <c r="H125" s="15" t="str">
        <f t="shared" si="3"/>
        <v/>
      </c>
    </row>
    <row r="126" spans="1:8" ht="15.6">
      <c r="A126" s="19"/>
      <c r="B126" s="20" t="str">
        <f>IF(C126="","",_xlfn.XLOOKUP(C126,Nom_Resident,Recap!A:A,"Pas de chambre",0,1))</f>
        <v/>
      </c>
      <c r="C126" s="20"/>
      <c r="D126" s="14"/>
      <c r="E126" s="21"/>
      <c r="F126" s="20"/>
      <c r="G126" s="15" t="str">
        <f t="shared" si="2"/>
        <v/>
      </c>
      <c r="H126" s="15" t="str">
        <f t="shared" si="3"/>
        <v/>
      </c>
    </row>
    <row r="127" spans="1:8" ht="15.6">
      <c r="A127" s="19"/>
      <c r="B127" s="20" t="str">
        <f>IF(C127="","",_xlfn.XLOOKUP(C127,Nom_Resident,Recap!A:A,"Pas de chambre",0,1))</f>
        <v/>
      </c>
      <c r="C127" s="20"/>
      <c r="D127" s="14"/>
      <c r="E127" s="21"/>
      <c r="F127" s="20"/>
      <c r="G127" s="15" t="str">
        <f t="shared" si="2"/>
        <v/>
      </c>
      <c r="H127" s="15" t="str">
        <f t="shared" si="3"/>
        <v/>
      </c>
    </row>
    <row r="128" spans="1:8" ht="15.6">
      <c r="A128" s="19"/>
      <c r="B128" s="20" t="str">
        <f>IF(C128="","",_xlfn.XLOOKUP(C128,Nom_Resident,Recap!A:A,"Pas de chambre",0,1))</f>
        <v/>
      </c>
      <c r="C128" s="20"/>
      <c r="D128" s="14"/>
      <c r="E128" s="21"/>
      <c r="F128" s="20"/>
      <c r="G128" s="15" t="str">
        <f t="shared" si="2"/>
        <v/>
      </c>
      <c r="H128" s="15" t="str">
        <f t="shared" si="3"/>
        <v/>
      </c>
    </row>
    <row r="129" spans="1:8" ht="15.6">
      <c r="A129" s="19"/>
      <c r="B129" s="20" t="str">
        <f>IF(C129="","",_xlfn.XLOOKUP(C129,Nom_Resident,Recap!A:A,"Pas de chambre",0,1))</f>
        <v/>
      </c>
      <c r="C129" s="20"/>
      <c r="D129" s="14"/>
      <c r="E129" s="21"/>
      <c r="F129" s="20"/>
      <c r="G129" s="15" t="str">
        <f t="shared" si="2"/>
        <v/>
      </c>
      <c r="H129" s="15" t="str">
        <f t="shared" si="3"/>
        <v/>
      </c>
    </row>
    <row r="130" spans="1:8" ht="15.6">
      <c r="A130" s="19"/>
      <c r="B130" s="20" t="str">
        <f>IF(C130="","",_xlfn.XLOOKUP(C130,Nom_Resident,Recap!A:A,"Pas de chambre",0,1))</f>
        <v/>
      </c>
      <c r="C130" s="20"/>
      <c r="D130" s="14"/>
      <c r="E130" s="21"/>
      <c r="F130" s="20"/>
      <c r="G130" s="15" t="str">
        <f t="shared" ref="G130:G193" si="4">IF(C130="","",IF(E130="","",E130-A130))</f>
        <v/>
      </c>
      <c r="H130" s="15" t="str">
        <f t="shared" ref="H130:H193" si="5">IF(AND(A130&lt;&gt;"", E130&lt;&gt;"", F130="", G130&gt;=10), "Oui", IF(AND(A130&lt;&gt;"", E130&lt;&gt;"", F130="", G130&lt;10), "Non", ""))</f>
        <v/>
      </c>
    </row>
    <row r="131" spans="1:8" ht="15.6">
      <c r="A131" s="19"/>
      <c r="B131" s="20" t="str">
        <f>IF(C131="","",_xlfn.XLOOKUP(C131,Nom_Resident,Recap!A:A,"Pas de chambre",0,1))</f>
        <v/>
      </c>
      <c r="C131" s="20"/>
      <c r="D131" s="14"/>
      <c r="E131" s="21"/>
      <c r="F131" s="20"/>
      <c r="G131" s="15" t="str">
        <f t="shared" si="4"/>
        <v/>
      </c>
      <c r="H131" s="15" t="str">
        <f t="shared" si="5"/>
        <v/>
      </c>
    </row>
    <row r="132" spans="1:8" ht="15.6">
      <c r="A132" s="19"/>
      <c r="B132" s="20" t="str">
        <f>IF(C132="","",_xlfn.XLOOKUP(C132,Nom_Resident,Recap!A:A,"Pas de chambre",0,1))</f>
        <v/>
      </c>
      <c r="C132" s="20"/>
      <c r="D132" s="14"/>
      <c r="E132" s="21"/>
      <c r="F132" s="20"/>
      <c r="G132" s="15" t="str">
        <f t="shared" si="4"/>
        <v/>
      </c>
      <c r="H132" s="15" t="str">
        <f t="shared" si="5"/>
        <v/>
      </c>
    </row>
    <row r="133" spans="1:8" ht="15.6">
      <c r="A133" s="19"/>
      <c r="B133" s="20" t="str">
        <f>IF(C133="","",_xlfn.XLOOKUP(C133,Nom_Resident,Recap!A:A,"Pas de chambre",0,1))</f>
        <v/>
      </c>
      <c r="C133" s="20"/>
      <c r="D133" s="14"/>
      <c r="E133" s="21"/>
      <c r="F133" s="20"/>
      <c r="G133" s="15" t="str">
        <f t="shared" si="4"/>
        <v/>
      </c>
      <c r="H133" s="15" t="str">
        <f t="shared" si="5"/>
        <v/>
      </c>
    </row>
    <row r="134" spans="1:8" ht="15.6">
      <c r="A134" s="19"/>
      <c r="B134" s="20" t="str">
        <f>IF(C134="","",_xlfn.XLOOKUP(C134,Nom_Resident,Recap!A:A,"Pas de chambre",0,1))</f>
        <v/>
      </c>
      <c r="C134" s="20"/>
      <c r="D134" s="14"/>
      <c r="E134" s="21"/>
      <c r="F134" s="20"/>
      <c r="G134" s="15" t="str">
        <f t="shared" si="4"/>
        <v/>
      </c>
      <c r="H134" s="15" t="str">
        <f t="shared" si="5"/>
        <v/>
      </c>
    </row>
    <row r="135" spans="1:8" ht="15.6">
      <c r="A135" s="19"/>
      <c r="B135" s="20" t="str">
        <f>IF(C135="","",_xlfn.XLOOKUP(C135,Nom_Resident,Recap!A:A,"Pas de chambre",0,1))</f>
        <v/>
      </c>
      <c r="C135" s="20"/>
      <c r="D135" s="14"/>
      <c r="E135" s="21"/>
      <c r="F135" s="20"/>
      <c r="G135" s="15" t="str">
        <f t="shared" si="4"/>
        <v/>
      </c>
      <c r="H135" s="15" t="str">
        <f t="shared" si="5"/>
        <v/>
      </c>
    </row>
    <row r="136" spans="1:8" ht="15.6">
      <c r="A136" s="19"/>
      <c r="B136" s="20" t="str">
        <f>IF(C136="","",_xlfn.XLOOKUP(C136,Nom_Resident,Recap!A:A,"Pas de chambre",0,1))</f>
        <v/>
      </c>
      <c r="C136" s="20"/>
      <c r="D136" s="14"/>
      <c r="E136" s="21"/>
      <c r="F136" s="20"/>
      <c r="G136" s="15" t="str">
        <f t="shared" si="4"/>
        <v/>
      </c>
      <c r="H136" s="15" t="str">
        <f t="shared" si="5"/>
        <v/>
      </c>
    </row>
    <row r="137" spans="1:8" ht="15.6">
      <c r="A137" s="19"/>
      <c r="B137" s="20" t="str">
        <f>IF(C137="","",_xlfn.XLOOKUP(C137,Nom_Resident,Recap!A:A,"Pas de chambre",0,1))</f>
        <v/>
      </c>
      <c r="C137" s="20"/>
      <c r="D137" s="14"/>
      <c r="E137" s="21"/>
      <c r="F137" s="20"/>
      <c r="G137" s="15" t="str">
        <f t="shared" si="4"/>
        <v/>
      </c>
      <c r="H137" s="15" t="str">
        <f t="shared" si="5"/>
        <v/>
      </c>
    </row>
    <row r="138" spans="1:8" ht="15.6">
      <c r="A138" s="19"/>
      <c r="B138" s="20" t="str">
        <f>IF(C138="","",_xlfn.XLOOKUP(C138,Nom_Resident,Recap!A:A,"Pas de chambre",0,1))</f>
        <v/>
      </c>
      <c r="C138" s="20"/>
      <c r="D138" s="14"/>
      <c r="E138" s="21"/>
      <c r="F138" s="20"/>
      <c r="G138" s="15" t="str">
        <f t="shared" si="4"/>
        <v/>
      </c>
      <c r="H138" s="15" t="str">
        <f t="shared" si="5"/>
        <v/>
      </c>
    </row>
    <row r="139" spans="1:8" ht="15.6">
      <c r="A139" s="19"/>
      <c r="B139" s="20" t="str">
        <f>IF(C139="","",_xlfn.XLOOKUP(C139,Nom_Resident,Recap!A:A,"Pas de chambre",0,1))</f>
        <v/>
      </c>
      <c r="C139" s="20"/>
      <c r="D139" s="14"/>
      <c r="E139" s="21"/>
      <c r="F139" s="20"/>
      <c r="G139" s="15" t="str">
        <f t="shared" si="4"/>
        <v/>
      </c>
      <c r="H139" s="15" t="str">
        <f t="shared" si="5"/>
        <v/>
      </c>
    </row>
    <row r="140" spans="1:8" ht="15.6">
      <c r="A140" s="19"/>
      <c r="B140" s="20" t="str">
        <f>IF(C140="","",_xlfn.XLOOKUP(C140,Nom_Resident,Recap!A:A,"Pas de chambre",0,1))</f>
        <v/>
      </c>
      <c r="C140" s="20"/>
      <c r="D140" s="14"/>
      <c r="E140" s="21"/>
      <c r="F140" s="20"/>
      <c r="G140" s="15" t="str">
        <f t="shared" si="4"/>
        <v/>
      </c>
      <c r="H140" s="15" t="str">
        <f t="shared" si="5"/>
        <v/>
      </c>
    </row>
    <row r="141" spans="1:8" ht="15.6">
      <c r="A141" s="19"/>
      <c r="B141" s="20" t="str">
        <f>IF(C141="","",_xlfn.XLOOKUP(C141,Nom_Resident,Recap!A:A,"Pas de chambre",0,1))</f>
        <v/>
      </c>
      <c r="C141" s="20"/>
      <c r="D141" s="14"/>
      <c r="E141" s="21"/>
      <c r="F141" s="20"/>
      <c r="G141" s="15" t="str">
        <f t="shared" si="4"/>
        <v/>
      </c>
      <c r="H141" s="15" t="str">
        <f t="shared" si="5"/>
        <v/>
      </c>
    </row>
    <row r="142" spans="1:8" ht="15.6">
      <c r="A142" s="19"/>
      <c r="B142" s="20" t="str">
        <f>IF(C142="","",_xlfn.XLOOKUP(C142,Nom_Resident,Recap!A:A,"Pas de chambre",0,1))</f>
        <v/>
      </c>
      <c r="C142" s="20"/>
      <c r="D142" s="14"/>
      <c r="E142" s="21"/>
      <c r="F142" s="20"/>
      <c r="G142" s="15" t="str">
        <f t="shared" si="4"/>
        <v/>
      </c>
      <c r="H142" s="15" t="str">
        <f t="shared" si="5"/>
        <v/>
      </c>
    </row>
    <row r="143" spans="1:8" ht="15.6">
      <c r="A143" s="19"/>
      <c r="B143" s="20" t="str">
        <f>IF(C143="","",_xlfn.XLOOKUP(C143,Nom_Resident,Recap!A:A,"Pas de chambre",0,1))</f>
        <v/>
      </c>
      <c r="C143" s="20"/>
      <c r="D143" s="14"/>
      <c r="E143" s="21"/>
      <c r="F143" s="20"/>
      <c r="G143" s="15" t="str">
        <f t="shared" si="4"/>
        <v/>
      </c>
      <c r="H143" s="15" t="str">
        <f t="shared" si="5"/>
        <v/>
      </c>
    </row>
    <row r="144" spans="1:8" ht="15.6">
      <c r="A144" s="19"/>
      <c r="B144" s="20" t="str">
        <f>IF(C144="","",_xlfn.XLOOKUP(C144,Nom_Resident,Recap!A:A,"Pas de chambre",0,1))</f>
        <v/>
      </c>
      <c r="C144" s="20"/>
      <c r="D144" s="14"/>
      <c r="E144" s="21"/>
      <c r="F144" s="20"/>
      <c r="G144" s="15" t="str">
        <f t="shared" si="4"/>
        <v/>
      </c>
      <c r="H144" s="15" t="str">
        <f t="shared" si="5"/>
        <v/>
      </c>
    </row>
    <row r="145" spans="1:8" ht="15.6">
      <c r="A145" s="19"/>
      <c r="B145" s="20" t="str">
        <f>IF(C145="","",_xlfn.XLOOKUP(C145,Nom_Resident,Recap!A:A,"Pas de chambre",0,1))</f>
        <v/>
      </c>
      <c r="C145" s="20"/>
      <c r="D145" s="14"/>
      <c r="E145" s="21"/>
      <c r="F145" s="20"/>
      <c r="G145" s="15" t="str">
        <f t="shared" si="4"/>
        <v/>
      </c>
      <c r="H145" s="15" t="str">
        <f t="shared" si="5"/>
        <v/>
      </c>
    </row>
    <row r="146" spans="1:8" ht="15.6">
      <c r="A146" s="19"/>
      <c r="B146" s="20" t="str">
        <f>IF(C146="","",_xlfn.XLOOKUP(C146,Nom_Resident,Recap!A:A,"Pas de chambre",0,1))</f>
        <v/>
      </c>
      <c r="C146" s="20"/>
      <c r="D146" s="14"/>
      <c r="E146" s="21"/>
      <c r="F146" s="20"/>
      <c r="G146" s="15" t="str">
        <f t="shared" si="4"/>
        <v/>
      </c>
      <c r="H146" s="15" t="str">
        <f t="shared" si="5"/>
        <v/>
      </c>
    </row>
    <row r="147" spans="1:8" ht="15.6">
      <c r="A147" s="19"/>
      <c r="B147" s="20" t="str">
        <f>IF(C147="","",_xlfn.XLOOKUP(C147,Nom_Resident,Recap!A:A,"Pas de chambre",0,1))</f>
        <v/>
      </c>
      <c r="C147" s="20"/>
      <c r="D147" s="14"/>
      <c r="E147" s="21"/>
      <c r="F147" s="20"/>
      <c r="G147" s="15" t="str">
        <f t="shared" si="4"/>
        <v/>
      </c>
      <c r="H147" s="15" t="str">
        <f t="shared" si="5"/>
        <v/>
      </c>
    </row>
    <row r="148" spans="1:8" ht="15.6">
      <c r="A148" s="19"/>
      <c r="B148" s="20" t="str">
        <f>IF(C148="","",_xlfn.XLOOKUP(C148,Nom_Resident,Recap!A:A,"Pas de chambre",0,1))</f>
        <v/>
      </c>
      <c r="C148" s="20"/>
      <c r="D148" s="14"/>
      <c r="E148" s="21"/>
      <c r="F148" s="20"/>
      <c r="G148" s="15" t="str">
        <f t="shared" si="4"/>
        <v/>
      </c>
      <c r="H148" s="15" t="str">
        <f t="shared" si="5"/>
        <v/>
      </c>
    </row>
    <row r="149" spans="1:8" ht="15.6">
      <c r="A149" s="19"/>
      <c r="B149" s="20" t="str">
        <f>IF(C149="","",_xlfn.XLOOKUP(C149,Nom_Resident,Recap!A:A,"Pas de chambre",0,1))</f>
        <v/>
      </c>
      <c r="C149" s="20"/>
      <c r="D149" s="14"/>
      <c r="E149" s="21"/>
      <c r="F149" s="20"/>
      <c r="G149" s="15" t="str">
        <f t="shared" si="4"/>
        <v/>
      </c>
      <c r="H149" s="15" t="str">
        <f t="shared" si="5"/>
        <v/>
      </c>
    </row>
    <row r="150" spans="1:8" ht="15.6">
      <c r="A150" s="19"/>
      <c r="B150" s="20" t="str">
        <f>IF(C150="","",_xlfn.XLOOKUP(C150,Nom_Resident,Recap!A:A,"Pas de chambre",0,1))</f>
        <v/>
      </c>
      <c r="C150" s="20"/>
      <c r="D150" s="14"/>
      <c r="E150" s="21"/>
      <c r="F150" s="20"/>
      <c r="G150" s="15" t="str">
        <f t="shared" si="4"/>
        <v/>
      </c>
      <c r="H150" s="15" t="str">
        <f t="shared" si="5"/>
        <v/>
      </c>
    </row>
    <row r="151" spans="1:8" ht="15.6">
      <c r="A151" s="19"/>
      <c r="B151" s="20" t="str">
        <f>IF(C151="","",_xlfn.XLOOKUP(C151,Nom_Resident,Recap!A:A,"Pas de chambre",0,1))</f>
        <v/>
      </c>
      <c r="C151" s="20"/>
      <c r="D151" s="14"/>
      <c r="E151" s="21"/>
      <c r="F151" s="20"/>
      <c r="G151" s="15" t="str">
        <f t="shared" si="4"/>
        <v/>
      </c>
      <c r="H151" s="15" t="str">
        <f t="shared" si="5"/>
        <v/>
      </c>
    </row>
    <row r="152" spans="1:8" ht="15.6">
      <c r="A152" s="19"/>
      <c r="B152" s="20" t="str">
        <f>IF(C152="","",_xlfn.XLOOKUP(C152,Nom_Resident,Recap!A:A,"Pas de chambre",0,1))</f>
        <v/>
      </c>
      <c r="C152" s="20"/>
      <c r="D152" s="14"/>
      <c r="E152" s="21"/>
      <c r="F152" s="20"/>
      <c r="G152" s="15" t="str">
        <f t="shared" si="4"/>
        <v/>
      </c>
      <c r="H152" s="15" t="str">
        <f t="shared" si="5"/>
        <v/>
      </c>
    </row>
    <row r="153" spans="1:8" ht="15.6">
      <c r="A153" s="19"/>
      <c r="B153" s="20" t="str">
        <f>IF(C153="","",_xlfn.XLOOKUP(C153,Nom_Resident,Recap!A:A,"Pas de chambre",0,1))</f>
        <v/>
      </c>
      <c r="C153" s="20"/>
      <c r="D153" s="14"/>
      <c r="E153" s="21"/>
      <c r="F153" s="20"/>
      <c r="G153" s="15" t="str">
        <f t="shared" si="4"/>
        <v/>
      </c>
      <c r="H153" s="15" t="str">
        <f t="shared" si="5"/>
        <v/>
      </c>
    </row>
    <row r="154" spans="1:8" ht="15.6">
      <c r="A154" s="19"/>
      <c r="B154" s="20" t="str">
        <f>IF(C154="","",_xlfn.XLOOKUP(C154,Nom_Resident,Recap!A:A,"Pas de chambre",0,1))</f>
        <v/>
      </c>
      <c r="C154" s="20"/>
      <c r="D154" s="14"/>
      <c r="E154" s="21"/>
      <c r="F154" s="20"/>
      <c r="G154" s="15" t="str">
        <f t="shared" si="4"/>
        <v/>
      </c>
      <c r="H154" s="15" t="str">
        <f t="shared" si="5"/>
        <v/>
      </c>
    </row>
    <row r="155" spans="1:8" ht="15.6">
      <c r="A155" s="19"/>
      <c r="B155" s="20" t="str">
        <f>IF(C155="","",_xlfn.XLOOKUP(C155,Nom_Resident,Recap!A:A,"Pas de chambre",0,1))</f>
        <v/>
      </c>
      <c r="C155" s="20"/>
      <c r="D155" s="14"/>
      <c r="E155" s="21"/>
      <c r="F155" s="20"/>
      <c r="G155" s="15" t="str">
        <f t="shared" si="4"/>
        <v/>
      </c>
      <c r="H155" s="15" t="str">
        <f t="shared" si="5"/>
        <v/>
      </c>
    </row>
    <row r="156" spans="1:8" ht="15.6">
      <c r="A156" s="19"/>
      <c r="B156" s="20" t="str">
        <f>IF(C156="","",_xlfn.XLOOKUP(C156,Nom_Resident,Recap!A:A,"Pas de chambre",0,1))</f>
        <v/>
      </c>
      <c r="C156" s="20"/>
      <c r="D156" s="14"/>
      <c r="E156" s="21"/>
      <c r="F156" s="20"/>
      <c r="G156" s="15" t="str">
        <f t="shared" si="4"/>
        <v/>
      </c>
      <c r="H156" s="15" t="str">
        <f t="shared" si="5"/>
        <v/>
      </c>
    </row>
    <row r="157" spans="1:8" ht="15.6">
      <c r="A157" s="19"/>
      <c r="B157" s="20" t="str">
        <f>IF(C157="","",_xlfn.XLOOKUP(C157,Nom_Resident,Recap!A:A,"Pas de chambre",0,1))</f>
        <v/>
      </c>
      <c r="C157" s="20"/>
      <c r="D157" s="14"/>
      <c r="E157" s="21"/>
      <c r="F157" s="20"/>
      <c r="G157" s="15" t="str">
        <f t="shared" si="4"/>
        <v/>
      </c>
      <c r="H157" s="15" t="str">
        <f t="shared" si="5"/>
        <v/>
      </c>
    </row>
    <row r="158" spans="1:8" ht="15.6">
      <c r="A158" s="19"/>
      <c r="B158" s="20" t="str">
        <f>IF(C158="","",_xlfn.XLOOKUP(C158,Nom_Resident,Recap!A:A,"Pas de chambre",0,1))</f>
        <v/>
      </c>
      <c r="C158" s="20"/>
      <c r="D158" s="14"/>
      <c r="E158" s="21"/>
      <c r="F158" s="20"/>
      <c r="G158" s="15" t="str">
        <f t="shared" si="4"/>
        <v/>
      </c>
      <c r="H158" s="15" t="str">
        <f t="shared" si="5"/>
        <v/>
      </c>
    </row>
    <row r="159" spans="1:8" ht="15.6">
      <c r="A159" s="19"/>
      <c r="B159" s="20" t="str">
        <f>IF(C159="","",_xlfn.XLOOKUP(C159,Nom_Resident,Recap!A:A,"Pas de chambre",0,1))</f>
        <v/>
      </c>
      <c r="C159" s="20"/>
      <c r="D159" s="14"/>
      <c r="E159" s="21"/>
      <c r="F159" s="20"/>
      <c r="G159" s="15" t="str">
        <f t="shared" si="4"/>
        <v/>
      </c>
      <c r="H159" s="15" t="str">
        <f t="shared" si="5"/>
        <v/>
      </c>
    </row>
    <row r="160" spans="1:8" ht="15.6">
      <c r="A160" s="19"/>
      <c r="B160" s="20" t="str">
        <f>IF(C160="","",_xlfn.XLOOKUP(C160,Nom_Resident,Recap!A:A,"Pas de chambre",0,1))</f>
        <v/>
      </c>
      <c r="C160" s="20"/>
      <c r="D160" s="14"/>
      <c r="E160" s="21"/>
      <c r="F160" s="20"/>
      <c r="G160" s="15" t="str">
        <f t="shared" si="4"/>
        <v/>
      </c>
      <c r="H160" s="15" t="str">
        <f t="shared" si="5"/>
        <v/>
      </c>
    </row>
    <row r="161" spans="1:8" ht="15.6">
      <c r="A161" s="19"/>
      <c r="B161" s="20" t="str">
        <f>IF(C161="","",_xlfn.XLOOKUP(C161,Nom_Resident,Recap!A:A,"Pas de chambre",0,1))</f>
        <v/>
      </c>
      <c r="C161" s="20"/>
      <c r="D161" s="14"/>
      <c r="E161" s="21"/>
      <c r="F161" s="20"/>
      <c r="G161" s="15" t="str">
        <f t="shared" si="4"/>
        <v/>
      </c>
      <c r="H161" s="15" t="str">
        <f t="shared" si="5"/>
        <v/>
      </c>
    </row>
    <row r="162" spans="1:8" ht="15.6">
      <c r="A162" s="19"/>
      <c r="B162" s="20" t="str">
        <f>IF(C162="","",_xlfn.XLOOKUP(C162,Nom_Resident,Recap!A:A,"Pas de chambre",0,1))</f>
        <v/>
      </c>
      <c r="C162" s="20"/>
      <c r="D162" s="14"/>
      <c r="E162" s="21"/>
      <c r="F162" s="20"/>
      <c r="G162" s="15" t="str">
        <f t="shared" si="4"/>
        <v/>
      </c>
      <c r="H162" s="15" t="str">
        <f t="shared" si="5"/>
        <v/>
      </c>
    </row>
    <row r="163" spans="1:8" ht="15.6">
      <c r="A163" s="19"/>
      <c r="B163" s="20" t="str">
        <f>IF(C163="","",_xlfn.XLOOKUP(C163,Nom_Resident,Recap!A:A,"Pas de chambre",0,1))</f>
        <v/>
      </c>
      <c r="C163" s="20"/>
      <c r="D163" s="14"/>
      <c r="E163" s="21"/>
      <c r="F163" s="20"/>
      <c r="G163" s="15" t="str">
        <f t="shared" si="4"/>
        <v/>
      </c>
      <c r="H163" s="15" t="str">
        <f t="shared" si="5"/>
        <v/>
      </c>
    </row>
    <row r="164" spans="1:8" ht="15.6">
      <c r="A164" s="19"/>
      <c r="B164" s="20" t="str">
        <f>IF(C164="","",_xlfn.XLOOKUP(C164,Nom_Resident,Recap!A:A,"Pas de chambre",0,1))</f>
        <v/>
      </c>
      <c r="C164" s="20"/>
      <c r="D164" s="14"/>
      <c r="E164" s="21"/>
      <c r="F164" s="20"/>
      <c r="G164" s="15" t="str">
        <f t="shared" si="4"/>
        <v/>
      </c>
      <c r="H164" s="15" t="str">
        <f t="shared" si="5"/>
        <v/>
      </c>
    </row>
    <row r="165" spans="1:8" ht="15.6">
      <c r="A165" s="19"/>
      <c r="B165" s="20" t="str">
        <f>IF(C165="","",_xlfn.XLOOKUP(C165,Nom_Resident,Recap!A:A,"Pas de chambre",0,1))</f>
        <v/>
      </c>
      <c r="C165" s="20"/>
      <c r="D165" s="14"/>
      <c r="E165" s="21"/>
      <c r="F165" s="20"/>
      <c r="G165" s="15" t="str">
        <f t="shared" si="4"/>
        <v/>
      </c>
      <c r="H165" s="15" t="str">
        <f t="shared" si="5"/>
        <v/>
      </c>
    </row>
    <row r="166" spans="1:8" ht="15.6">
      <c r="A166" s="19"/>
      <c r="B166" s="20" t="str">
        <f>IF(C166="","",_xlfn.XLOOKUP(C166,Nom_Resident,Recap!A:A,"Pas de chambre",0,1))</f>
        <v/>
      </c>
      <c r="C166" s="20"/>
      <c r="D166" s="14"/>
      <c r="E166" s="21"/>
      <c r="F166" s="20"/>
      <c r="G166" s="15" t="str">
        <f t="shared" si="4"/>
        <v/>
      </c>
      <c r="H166" s="15" t="str">
        <f t="shared" si="5"/>
        <v/>
      </c>
    </row>
    <row r="167" spans="1:8" ht="15.6">
      <c r="A167" s="19"/>
      <c r="B167" s="20" t="str">
        <f>IF(C167="","",_xlfn.XLOOKUP(C167,Nom_Resident,Recap!A:A,"Pas de chambre",0,1))</f>
        <v/>
      </c>
      <c r="C167" s="20"/>
      <c r="D167" s="14"/>
      <c r="E167" s="21"/>
      <c r="F167" s="20"/>
      <c r="G167" s="15" t="str">
        <f t="shared" si="4"/>
        <v/>
      </c>
      <c r="H167" s="15" t="str">
        <f t="shared" si="5"/>
        <v/>
      </c>
    </row>
    <row r="168" spans="1:8" ht="15.6">
      <c r="A168" s="19"/>
      <c r="B168" s="20" t="str">
        <f>IF(C168="","",_xlfn.XLOOKUP(C168,Nom_Resident,Recap!A:A,"Pas de chambre",0,1))</f>
        <v/>
      </c>
      <c r="C168" s="20"/>
      <c r="D168" s="14"/>
      <c r="E168" s="21"/>
      <c r="F168" s="20"/>
      <c r="G168" s="15" t="str">
        <f t="shared" si="4"/>
        <v/>
      </c>
      <c r="H168" s="15" t="str">
        <f t="shared" si="5"/>
        <v/>
      </c>
    </row>
    <row r="169" spans="1:8" ht="15.6">
      <c r="A169" s="19"/>
      <c r="B169" s="20" t="str">
        <f>IF(C169="","",_xlfn.XLOOKUP(C169,Nom_Resident,Recap!A:A,"Pas de chambre",0,1))</f>
        <v/>
      </c>
      <c r="C169" s="20"/>
      <c r="D169" s="14"/>
      <c r="E169" s="21"/>
      <c r="F169" s="20"/>
      <c r="G169" s="15" t="str">
        <f t="shared" si="4"/>
        <v/>
      </c>
      <c r="H169" s="15" t="str">
        <f t="shared" si="5"/>
        <v/>
      </c>
    </row>
    <row r="170" spans="1:8" ht="15.6">
      <c r="A170" s="19"/>
      <c r="B170" s="20" t="str">
        <f>IF(C170="","",_xlfn.XLOOKUP(C170,Nom_Resident,Recap!A:A,"Pas de chambre",0,1))</f>
        <v/>
      </c>
      <c r="C170" s="20"/>
      <c r="D170" s="14"/>
      <c r="E170" s="21"/>
      <c r="F170" s="20"/>
      <c r="G170" s="15" t="str">
        <f t="shared" si="4"/>
        <v/>
      </c>
      <c r="H170" s="15" t="str">
        <f t="shared" si="5"/>
        <v/>
      </c>
    </row>
    <row r="171" spans="1:8" ht="15.6">
      <c r="A171" s="19"/>
      <c r="B171" s="20" t="str">
        <f>IF(C171="","",_xlfn.XLOOKUP(C171,Nom_Resident,Recap!A:A,"Pas de chambre",0,1))</f>
        <v/>
      </c>
      <c r="C171" s="20"/>
      <c r="D171" s="14"/>
      <c r="E171" s="21"/>
      <c r="F171" s="20"/>
      <c r="G171" s="15" t="str">
        <f t="shared" si="4"/>
        <v/>
      </c>
      <c r="H171" s="15" t="str">
        <f t="shared" si="5"/>
        <v/>
      </c>
    </row>
    <row r="172" spans="1:8" ht="15.6">
      <c r="A172" s="19"/>
      <c r="B172" s="20" t="str">
        <f>IF(C172="","",_xlfn.XLOOKUP(C172,Nom_Resident,Recap!A:A,"Pas de chambre",0,1))</f>
        <v/>
      </c>
      <c r="C172" s="20"/>
      <c r="D172" s="14"/>
      <c r="E172" s="21"/>
      <c r="F172" s="20"/>
      <c r="G172" s="15" t="str">
        <f t="shared" si="4"/>
        <v/>
      </c>
      <c r="H172" s="15" t="str">
        <f t="shared" si="5"/>
        <v/>
      </c>
    </row>
    <row r="173" spans="1:8" ht="15.6">
      <c r="A173" s="19"/>
      <c r="B173" s="20" t="str">
        <f>IF(C173="","",_xlfn.XLOOKUP(C173,Nom_Resident,Recap!A:A,"Pas de chambre",0,1))</f>
        <v/>
      </c>
      <c r="C173" s="20"/>
      <c r="D173" s="14"/>
      <c r="E173" s="21"/>
      <c r="F173" s="20"/>
      <c r="G173" s="15" t="str">
        <f t="shared" si="4"/>
        <v/>
      </c>
      <c r="H173" s="15" t="str">
        <f t="shared" si="5"/>
        <v/>
      </c>
    </row>
    <row r="174" spans="1:8" ht="15.6">
      <c r="A174" s="19"/>
      <c r="B174" s="20" t="str">
        <f>IF(C174="","",_xlfn.XLOOKUP(C174,Nom_Resident,Recap!A:A,"Pas de chambre",0,1))</f>
        <v/>
      </c>
      <c r="C174" s="20"/>
      <c r="D174" s="14"/>
      <c r="E174" s="21"/>
      <c r="F174" s="20"/>
      <c r="G174" s="15" t="str">
        <f t="shared" si="4"/>
        <v/>
      </c>
      <c r="H174" s="15" t="str">
        <f t="shared" si="5"/>
        <v/>
      </c>
    </row>
    <row r="175" spans="1:8" ht="15.6">
      <c r="A175" s="19"/>
      <c r="B175" s="20" t="str">
        <f>IF(C175="","",_xlfn.XLOOKUP(C175,Nom_Resident,Recap!A:A,"Pas de chambre",0,1))</f>
        <v/>
      </c>
      <c r="C175" s="20"/>
      <c r="D175" s="14"/>
      <c r="E175" s="21"/>
      <c r="F175" s="20"/>
      <c r="G175" s="15" t="str">
        <f t="shared" si="4"/>
        <v/>
      </c>
      <c r="H175" s="15" t="str">
        <f t="shared" si="5"/>
        <v/>
      </c>
    </row>
    <row r="176" spans="1:8" ht="15.6">
      <c r="A176" s="19"/>
      <c r="B176" s="20" t="str">
        <f>IF(C176="","",_xlfn.XLOOKUP(C176,Nom_Resident,Recap!A:A,"Pas de chambre",0,1))</f>
        <v/>
      </c>
      <c r="C176" s="20"/>
      <c r="D176" s="14"/>
      <c r="E176" s="21"/>
      <c r="F176" s="20"/>
      <c r="G176" s="15" t="str">
        <f t="shared" si="4"/>
        <v/>
      </c>
      <c r="H176" s="15" t="str">
        <f t="shared" si="5"/>
        <v/>
      </c>
    </row>
    <row r="177" spans="1:8" ht="15.6">
      <c r="A177" s="19"/>
      <c r="B177" s="20" t="str">
        <f>IF(C177="","",_xlfn.XLOOKUP(C177,Nom_Resident,Recap!A:A,"Pas de chambre",0,1))</f>
        <v/>
      </c>
      <c r="C177" s="20"/>
      <c r="D177" s="14"/>
      <c r="E177" s="21"/>
      <c r="F177" s="20"/>
      <c r="G177" s="15" t="str">
        <f t="shared" si="4"/>
        <v/>
      </c>
      <c r="H177" s="15" t="str">
        <f t="shared" si="5"/>
        <v/>
      </c>
    </row>
    <row r="178" spans="1:8" ht="15.6">
      <c r="A178" s="19"/>
      <c r="B178" s="20" t="str">
        <f>IF(C178="","",_xlfn.XLOOKUP(C178,Nom_Resident,Recap!A:A,"Pas de chambre",0,1))</f>
        <v/>
      </c>
      <c r="C178" s="20"/>
      <c r="D178" s="14"/>
      <c r="E178" s="21"/>
      <c r="F178" s="20"/>
      <c r="G178" s="15" t="str">
        <f t="shared" si="4"/>
        <v/>
      </c>
      <c r="H178" s="15" t="str">
        <f t="shared" si="5"/>
        <v/>
      </c>
    </row>
    <row r="179" spans="1:8" ht="15.6">
      <c r="A179" s="19"/>
      <c r="B179" s="20" t="str">
        <f>IF(C179="","",_xlfn.XLOOKUP(C179,Nom_Resident,Recap!A:A,"Pas de chambre",0,1))</f>
        <v/>
      </c>
      <c r="C179" s="20"/>
      <c r="D179" s="14"/>
      <c r="E179" s="21"/>
      <c r="F179" s="20"/>
      <c r="G179" s="15" t="str">
        <f t="shared" si="4"/>
        <v/>
      </c>
      <c r="H179" s="15" t="str">
        <f t="shared" si="5"/>
        <v/>
      </c>
    </row>
    <row r="180" spans="1:8" ht="15.6">
      <c r="A180" s="19"/>
      <c r="B180" s="20" t="str">
        <f>IF(C180="","",_xlfn.XLOOKUP(C180,Nom_Resident,Recap!A:A,"Pas de chambre",0,1))</f>
        <v/>
      </c>
      <c r="C180" s="20"/>
      <c r="D180" s="14"/>
      <c r="E180" s="21"/>
      <c r="F180" s="20"/>
      <c r="G180" s="15" t="str">
        <f t="shared" si="4"/>
        <v/>
      </c>
      <c r="H180" s="15" t="str">
        <f t="shared" si="5"/>
        <v/>
      </c>
    </row>
    <row r="181" spans="1:8" ht="15.6">
      <c r="A181" s="19"/>
      <c r="B181" s="20" t="str">
        <f>IF(C181="","",_xlfn.XLOOKUP(C181,Nom_Resident,Recap!A:A,"Pas de chambre",0,1))</f>
        <v/>
      </c>
      <c r="C181" s="20"/>
      <c r="D181" s="14"/>
      <c r="E181" s="21"/>
      <c r="F181" s="20"/>
      <c r="G181" s="15" t="str">
        <f t="shared" si="4"/>
        <v/>
      </c>
      <c r="H181" s="15" t="str">
        <f t="shared" si="5"/>
        <v/>
      </c>
    </row>
    <row r="182" spans="1:8" ht="15.6">
      <c r="A182" s="19"/>
      <c r="B182" s="20" t="str">
        <f>IF(C182="","",_xlfn.XLOOKUP(C182,Nom_Resident,Recap!A:A,"Pas de chambre",0,1))</f>
        <v/>
      </c>
      <c r="C182" s="20"/>
      <c r="D182" s="14"/>
      <c r="E182" s="21"/>
      <c r="F182" s="20"/>
      <c r="G182" s="15" t="str">
        <f t="shared" si="4"/>
        <v/>
      </c>
      <c r="H182" s="15" t="str">
        <f t="shared" si="5"/>
        <v/>
      </c>
    </row>
    <row r="183" spans="1:8" ht="15.6">
      <c r="A183" s="19"/>
      <c r="B183" s="20" t="str">
        <f>IF(C183="","",_xlfn.XLOOKUP(C183,Nom_Resident,Recap!A:A,"Pas de chambre",0,1))</f>
        <v/>
      </c>
      <c r="C183" s="20"/>
      <c r="D183" s="14"/>
      <c r="E183" s="21"/>
      <c r="F183" s="20"/>
      <c r="G183" s="15" t="str">
        <f t="shared" si="4"/>
        <v/>
      </c>
      <c r="H183" s="15" t="str">
        <f t="shared" si="5"/>
        <v/>
      </c>
    </row>
    <row r="184" spans="1:8" ht="15.6">
      <c r="A184" s="19"/>
      <c r="B184" s="20" t="str">
        <f>IF(C184="","",_xlfn.XLOOKUP(C184,Nom_Resident,Recap!A:A,"Pas de chambre",0,1))</f>
        <v/>
      </c>
      <c r="C184" s="20"/>
      <c r="D184" s="14"/>
      <c r="E184" s="21"/>
      <c r="F184" s="20"/>
      <c r="G184" s="15" t="str">
        <f t="shared" si="4"/>
        <v/>
      </c>
      <c r="H184" s="15" t="str">
        <f t="shared" si="5"/>
        <v/>
      </c>
    </row>
    <row r="185" spans="1:8" ht="15.6">
      <c r="A185" s="19"/>
      <c r="B185" s="20" t="str">
        <f>IF(C185="","",_xlfn.XLOOKUP(C185,Nom_Resident,Recap!A:A,"Pas de chambre",0,1))</f>
        <v/>
      </c>
      <c r="C185" s="20"/>
      <c r="D185" s="14"/>
      <c r="E185" s="21"/>
      <c r="F185" s="20"/>
      <c r="G185" s="15" t="str">
        <f t="shared" si="4"/>
        <v/>
      </c>
      <c r="H185" s="15" t="str">
        <f t="shared" si="5"/>
        <v/>
      </c>
    </row>
    <row r="186" spans="1:8" ht="15.6">
      <c r="A186" s="19"/>
      <c r="B186" s="20" t="str">
        <f>IF(C186="","",_xlfn.XLOOKUP(C186,Nom_Resident,Recap!A:A,"Pas de chambre",0,1))</f>
        <v/>
      </c>
      <c r="C186" s="20"/>
      <c r="D186" s="14"/>
      <c r="E186" s="21"/>
      <c r="F186" s="20"/>
      <c r="G186" s="15" t="str">
        <f t="shared" si="4"/>
        <v/>
      </c>
      <c r="H186" s="15" t="str">
        <f t="shared" si="5"/>
        <v/>
      </c>
    </row>
    <row r="187" spans="1:8" ht="15.6">
      <c r="A187" s="19"/>
      <c r="B187" s="20" t="str">
        <f>IF(C187="","",_xlfn.XLOOKUP(C187,Nom_Resident,Recap!A:A,"Pas de chambre",0,1))</f>
        <v/>
      </c>
      <c r="C187" s="20"/>
      <c r="D187" s="14"/>
      <c r="E187" s="21"/>
      <c r="F187" s="20"/>
      <c r="G187" s="15" t="str">
        <f t="shared" si="4"/>
        <v/>
      </c>
      <c r="H187" s="15" t="str">
        <f t="shared" si="5"/>
        <v/>
      </c>
    </row>
    <row r="188" spans="1:8" ht="15.6">
      <c r="A188" s="19"/>
      <c r="B188" s="20" t="str">
        <f>IF(C188="","",_xlfn.XLOOKUP(C188,Nom_Resident,Recap!A:A,"Pas de chambre",0,1))</f>
        <v/>
      </c>
      <c r="C188" s="20"/>
      <c r="D188" s="14"/>
      <c r="E188" s="21"/>
      <c r="F188" s="20"/>
      <c r="G188" s="15" t="str">
        <f t="shared" si="4"/>
        <v/>
      </c>
      <c r="H188" s="15" t="str">
        <f t="shared" si="5"/>
        <v/>
      </c>
    </row>
    <row r="189" spans="1:8" ht="15.6">
      <c r="A189" s="19"/>
      <c r="B189" s="20" t="str">
        <f>IF(C189="","",_xlfn.XLOOKUP(C189,Nom_Resident,Recap!A:A,"Pas de chambre",0,1))</f>
        <v/>
      </c>
      <c r="C189" s="20"/>
      <c r="D189" s="14"/>
      <c r="E189" s="21"/>
      <c r="F189" s="20"/>
      <c r="G189" s="15" t="str">
        <f t="shared" si="4"/>
        <v/>
      </c>
      <c r="H189" s="15" t="str">
        <f t="shared" si="5"/>
        <v/>
      </c>
    </row>
    <row r="190" spans="1:8" ht="15.6">
      <c r="A190" s="19"/>
      <c r="B190" s="20" t="str">
        <f>IF(C190="","",_xlfn.XLOOKUP(C190,Nom_Resident,Recap!A:A,"Pas de chambre",0,1))</f>
        <v/>
      </c>
      <c r="C190" s="20"/>
      <c r="D190" s="14"/>
      <c r="E190" s="21"/>
      <c r="F190" s="20"/>
      <c r="G190" s="15" t="str">
        <f t="shared" si="4"/>
        <v/>
      </c>
      <c r="H190" s="15" t="str">
        <f t="shared" si="5"/>
        <v/>
      </c>
    </row>
    <row r="191" spans="1:8" ht="15.6">
      <c r="A191" s="19"/>
      <c r="B191" s="20" t="str">
        <f>IF(C191="","",_xlfn.XLOOKUP(C191,Nom_Resident,Recap!A:A,"Pas de chambre",0,1))</f>
        <v/>
      </c>
      <c r="C191" s="20"/>
      <c r="D191" s="14"/>
      <c r="E191" s="21"/>
      <c r="F191" s="20"/>
      <c r="G191" s="15" t="str">
        <f t="shared" si="4"/>
        <v/>
      </c>
      <c r="H191" s="15" t="str">
        <f t="shared" si="5"/>
        <v/>
      </c>
    </row>
    <row r="192" spans="1:8" ht="15.6">
      <c r="A192" s="19"/>
      <c r="B192" s="20" t="str">
        <f>IF(C192="","",_xlfn.XLOOKUP(C192,Nom_Resident,Recap!A:A,"Pas de chambre",0,1))</f>
        <v/>
      </c>
      <c r="C192" s="20"/>
      <c r="D192" s="14"/>
      <c r="E192" s="21"/>
      <c r="F192" s="20"/>
      <c r="G192" s="15" t="str">
        <f t="shared" si="4"/>
        <v/>
      </c>
      <c r="H192" s="15" t="str">
        <f t="shared" si="5"/>
        <v/>
      </c>
    </row>
    <row r="193" spans="1:8" ht="15.6">
      <c r="A193" s="19"/>
      <c r="B193" s="20" t="str">
        <f>IF(C193="","",_xlfn.XLOOKUP(C193,Nom_Resident,Recap!A:A,"Pas de chambre",0,1))</f>
        <v/>
      </c>
      <c r="C193" s="20"/>
      <c r="D193" s="14"/>
      <c r="E193" s="21"/>
      <c r="F193" s="20"/>
      <c r="G193" s="15" t="str">
        <f t="shared" si="4"/>
        <v/>
      </c>
      <c r="H193" s="15" t="str">
        <f t="shared" si="5"/>
        <v/>
      </c>
    </row>
    <row r="194" spans="1:8" ht="15.6">
      <c r="A194" s="19"/>
      <c r="B194" s="20" t="str">
        <f>IF(C194="","",_xlfn.XLOOKUP(C194,Nom_Resident,Recap!A:A,"Pas de chambre",0,1))</f>
        <v/>
      </c>
      <c r="C194" s="20"/>
      <c r="D194" s="14"/>
      <c r="E194" s="21"/>
      <c r="F194" s="20"/>
      <c r="G194" s="15" t="str">
        <f t="shared" ref="G194:G257" si="6">IF(C194="","",IF(E194="","",E194-A194))</f>
        <v/>
      </c>
      <c r="H194" s="15" t="str">
        <f t="shared" ref="H194:H257" si="7">IF(AND(A194&lt;&gt;"", E194&lt;&gt;"", F194="", G194&gt;=10), "Oui", IF(AND(A194&lt;&gt;"", E194&lt;&gt;"", F194="", G194&lt;10), "Non", ""))</f>
        <v/>
      </c>
    </row>
    <row r="195" spans="1:8" ht="15.6">
      <c r="A195" s="19"/>
      <c r="B195" s="20" t="str">
        <f>IF(C195="","",_xlfn.XLOOKUP(C195,Nom_Resident,Recap!A:A,"Pas de chambre",0,1))</f>
        <v/>
      </c>
      <c r="C195" s="20"/>
      <c r="D195" s="14"/>
      <c r="E195" s="21"/>
      <c r="F195" s="20"/>
      <c r="G195" s="15" t="str">
        <f t="shared" si="6"/>
        <v/>
      </c>
      <c r="H195" s="15" t="str">
        <f t="shared" si="7"/>
        <v/>
      </c>
    </row>
    <row r="196" spans="1:8" ht="15.6">
      <c r="A196" s="19"/>
      <c r="B196" s="20" t="str">
        <f>IF(C196="","",_xlfn.XLOOKUP(C196,Nom_Resident,Recap!A:A,"Pas de chambre",0,1))</f>
        <v/>
      </c>
      <c r="C196" s="20"/>
      <c r="D196" s="14"/>
      <c r="E196" s="21"/>
      <c r="F196" s="20"/>
      <c r="G196" s="15" t="str">
        <f t="shared" si="6"/>
        <v/>
      </c>
      <c r="H196" s="15" t="str">
        <f t="shared" si="7"/>
        <v/>
      </c>
    </row>
    <row r="197" spans="1:8" ht="15.6">
      <c r="A197" s="19"/>
      <c r="B197" s="20" t="str">
        <f>IF(C197="","",_xlfn.XLOOKUP(C197,Nom_Resident,Recap!A:A,"Pas de chambre",0,1))</f>
        <v/>
      </c>
      <c r="C197" s="20"/>
      <c r="D197" s="14"/>
      <c r="E197" s="21"/>
      <c r="F197" s="20"/>
      <c r="G197" s="15" t="str">
        <f t="shared" si="6"/>
        <v/>
      </c>
      <c r="H197" s="15" t="str">
        <f t="shared" si="7"/>
        <v/>
      </c>
    </row>
    <row r="198" spans="1:8" ht="15.6">
      <c r="A198" s="19"/>
      <c r="B198" s="20" t="str">
        <f>IF(C198="","",_xlfn.XLOOKUP(C198,Nom_Resident,Recap!A:A,"Pas de chambre",0,1))</f>
        <v/>
      </c>
      <c r="C198" s="20"/>
      <c r="D198" s="14"/>
      <c r="E198" s="21"/>
      <c r="F198" s="20"/>
      <c r="G198" s="15" t="str">
        <f t="shared" si="6"/>
        <v/>
      </c>
      <c r="H198" s="15" t="str">
        <f t="shared" si="7"/>
        <v/>
      </c>
    </row>
    <row r="199" spans="1:8" ht="15.6">
      <c r="A199" s="19"/>
      <c r="B199" s="20" t="str">
        <f>IF(C199="","",_xlfn.XLOOKUP(C199,Nom_Resident,Recap!A:A,"Pas de chambre",0,1))</f>
        <v/>
      </c>
      <c r="C199" s="20"/>
      <c r="D199" s="14"/>
      <c r="E199" s="21"/>
      <c r="F199" s="20"/>
      <c r="G199" s="15" t="str">
        <f t="shared" si="6"/>
        <v/>
      </c>
      <c r="H199" s="15" t="str">
        <f t="shared" si="7"/>
        <v/>
      </c>
    </row>
    <row r="200" spans="1:8" ht="15.6">
      <c r="A200" s="19"/>
      <c r="B200" s="20" t="str">
        <f>IF(C200="","",_xlfn.XLOOKUP(C200,Nom_Resident,Recap!A:A,"Pas de chambre",0,1))</f>
        <v/>
      </c>
      <c r="C200" s="20"/>
      <c r="D200" s="14"/>
      <c r="E200" s="21"/>
      <c r="F200" s="20"/>
      <c r="G200" s="15" t="str">
        <f t="shared" si="6"/>
        <v/>
      </c>
      <c r="H200" s="15" t="str">
        <f t="shared" si="7"/>
        <v/>
      </c>
    </row>
    <row r="201" spans="1:8" ht="15.6">
      <c r="A201" s="19"/>
      <c r="B201" s="20" t="str">
        <f>IF(C201="","",_xlfn.XLOOKUP(C201,Nom_Resident,Recap!A:A,"Pas de chambre",0,1))</f>
        <v/>
      </c>
      <c r="C201" s="20"/>
      <c r="D201" s="14"/>
      <c r="E201" s="21"/>
      <c r="F201" s="20"/>
      <c r="G201" s="15" t="str">
        <f t="shared" si="6"/>
        <v/>
      </c>
      <c r="H201" s="15" t="str">
        <f t="shared" si="7"/>
        <v/>
      </c>
    </row>
    <row r="202" spans="1:8" ht="15.6">
      <c r="A202" s="19"/>
      <c r="B202" s="20" t="str">
        <f>IF(C202="","",_xlfn.XLOOKUP(C202,Nom_Resident,Recap!A:A,"Pas de chambre",0,1))</f>
        <v/>
      </c>
      <c r="C202" s="20"/>
      <c r="D202" s="14"/>
      <c r="E202" s="21"/>
      <c r="F202" s="20"/>
      <c r="G202" s="15" t="str">
        <f t="shared" si="6"/>
        <v/>
      </c>
      <c r="H202" s="15" t="str">
        <f t="shared" si="7"/>
        <v/>
      </c>
    </row>
    <row r="203" spans="1:8" ht="15.6">
      <c r="A203" s="19"/>
      <c r="B203" s="20" t="str">
        <f>IF(C203="","",_xlfn.XLOOKUP(C203,Nom_Resident,Recap!A:A,"Pas de chambre",0,1))</f>
        <v/>
      </c>
      <c r="C203" s="20"/>
      <c r="D203" s="14"/>
      <c r="E203" s="21"/>
      <c r="F203" s="20"/>
      <c r="G203" s="15" t="str">
        <f t="shared" si="6"/>
        <v/>
      </c>
      <c r="H203" s="15" t="str">
        <f t="shared" si="7"/>
        <v/>
      </c>
    </row>
    <row r="204" spans="1:8" ht="15.6">
      <c r="A204" s="19"/>
      <c r="B204" s="20" t="str">
        <f>IF(C204="","",_xlfn.XLOOKUP(C204,Nom_Resident,Recap!A:A,"Pas de chambre",0,1))</f>
        <v/>
      </c>
      <c r="C204" s="20"/>
      <c r="D204" s="14"/>
      <c r="E204" s="21"/>
      <c r="F204" s="20"/>
      <c r="G204" s="15" t="str">
        <f t="shared" si="6"/>
        <v/>
      </c>
      <c r="H204" s="15" t="str">
        <f t="shared" si="7"/>
        <v/>
      </c>
    </row>
    <row r="205" spans="1:8" ht="15.6">
      <c r="A205" s="19"/>
      <c r="B205" s="20" t="str">
        <f>IF(C205="","",_xlfn.XLOOKUP(C205,Nom_Resident,Recap!A:A,"Pas de chambre",0,1))</f>
        <v/>
      </c>
      <c r="C205" s="20"/>
      <c r="D205" s="14"/>
      <c r="E205" s="21"/>
      <c r="F205" s="20"/>
      <c r="G205" s="15" t="str">
        <f t="shared" si="6"/>
        <v/>
      </c>
      <c r="H205" s="15" t="str">
        <f t="shared" si="7"/>
        <v/>
      </c>
    </row>
    <row r="206" spans="1:8" ht="15.6">
      <c r="A206" s="19"/>
      <c r="B206" s="20" t="str">
        <f>IF(C206="","",_xlfn.XLOOKUP(C206,Nom_Resident,Recap!A:A,"Pas de chambre",0,1))</f>
        <v/>
      </c>
      <c r="C206" s="20"/>
      <c r="D206" s="14"/>
      <c r="E206" s="21"/>
      <c r="F206" s="20"/>
      <c r="G206" s="15" t="str">
        <f t="shared" si="6"/>
        <v/>
      </c>
      <c r="H206" s="15" t="str">
        <f t="shared" si="7"/>
        <v/>
      </c>
    </row>
    <row r="207" spans="1:8" ht="15.6">
      <c r="A207" s="19"/>
      <c r="B207" s="20" t="str">
        <f>IF(C207="","",_xlfn.XLOOKUP(C207,Nom_Resident,Recap!A:A,"Pas de chambre",0,1))</f>
        <v/>
      </c>
      <c r="C207" s="20"/>
      <c r="D207" s="14"/>
      <c r="E207" s="21"/>
      <c r="F207" s="20"/>
      <c r="G207" s="15" t="str">
        <f t="shared" si="6"/>
        <v/>
      </c>
      <c r="H207" s="15" t="str">
        <f t="shared" si="7"/>
        <v/>
      </c>
    </row>
    <row r="208" spans="1:8" ht="15.6">
      <c r="A208" s="19"/>
      <c r="B208" s="20" t="str">
        <f>IF(C208="","",_xlfn.XLOOKUP(C208,Nom_Resident,Recap!A:A,"Pas de chambre",0,1))</f>
        <v/>
      </c>
      <c r="C208" s="20"/>
      <c r="D208" s="14"/>
      <c r="E208" s="21"/>
      <c r="F208" s="20"/>
      <c r="G208" s="15" t="str">
        <f t="shared" si="6"/>
        <v/>
      </c>
      <c r="H208" s="15" t="str">
        <f t="shared" si="7"/>
        <v/>
      </c>
    </row>
    <row r="209" spans="1:8" ht="15.6">
      <c r="A209" s="19"/>
      <c r="B209" s="20" t="str">
        <f>IF(C209="","",_xlfn.XLOOKUP(C209,Nom_Resident,Recap!A:A,"Pas de chambre",0,1))</f>
        <v/>
      </c>
      <c r="C209" s="20"/>
      <c r="D209" s="14"/>
      <c r="E209" s="21"/>
      <c r="F209" s="20"/>
      <c r="G209" s="15" t="str">
        <f t="shared" si="6"/>
        <v/>
      </c>
      <c r="H209" s="15" t="str">
        <f t="shared" si="7"/>
        <v/>
      </c>
    </row>
    <row r="210" spans="1:8" ht="15.6">
      <c r="A210" s="19"/>
      <c r="B210" s="20" t="str">
        <f>IF(C210="","",_xlfn.XLOOKUP(C210,Nom_Resident,Recap!A:A,"Pas de chambre",0,1))</f>
        <v/>
      </c>
      <c r="C210" s="20"/>
      <c r="D210" s="14"/>
      <c r="E210" s="21"/>
      <c r="F210" s="20"/>
      <c r="G210" s="15" t="str">
        <f t="shared" si="6"/>
        <v/>
      </c>
      <c r="H210" s="15" t="str">
        <f t="shared" si="7"/>
        <v/>
      </c>
    </row>
    <row r="211" spans="1:8" ht="15.6">
      <c r="A211" s="19"/>
      <c r="B211" s="20" t="str">
        <f>IF(C211="","",_xlfn.XLOOKUP(C211,Nom_Resident,Recap!A:A,"Pas de chambre",0,1))</f>
        <v/>
      </c>
      <c r="C211" s="20"/>
      <c r="D211" s="14"/>
      <c r="E211" s="21"/>
      <c r="F211" s="20"/>
      <c r="G211" s="15" t="str">
        <f t="shared" si="6"/>
        <v/>
      </c>
      <c r="H211" s="15" t="str">
        <f t="shared" si="7"/>
        <v/>
      </c>
    </row>
    <row r="212" spans="1:8" ht="15.6">
      <c r="A212" s="19"/>
      <c r="B212" s="20" t="str">
        <f>IF(C212="","",_xlfn.XLOOKUP(C212,Nom_Resident,Recap!A:A,"Pas de chambre",0,1))</f>
        <v/>
      </c>
      <c r="C212" s="20"/>
      <c r="D212" s="14"/>
      <c r="E212" s="21"/>
      <c r="F212" s="20"/>
      <c r="G212" s="15" t="str">
        <f t="shared" si="6"/>
        <v/>
      </c>
      <c r="H212" s="15" t="str">
        <f t="shared" si="7"/>
        <v/>
      </c>
    </row>
    <row r="213" spans="1:8" ht="15.6">
      <c r="A213" s="19"/>
      <c r="B213" s="20" t="str">
        <f>IF(C213="","",_xlfn.XLOOKUP(C213,Nom_Resident,Recap!A:A,"Pas de chambre",0,1))</f>
        <v/>
      </c>
      <c r="C213" s="20"/>
      <c r="D213" s="14"/>
      <c r="E213" s="21"/>
      <c r="F213" s="20"/>
      <c r="G213" s="15" t="str">
        <f t="shared" si="6"/>
        <v/>
      </c>
      <c r="H213" s="15" t="str">
        <f t="shared" si="7"/>
        <v/>
      </c>
    </row>
    <row r="214" spans="1:8" ht="15.6">
      <c r="A214" s="19"/>
      <c r="B214" s="20" t="str">
        <f>IF(C214="","",_xlfn.XLOOKUP(C214,Nom_Resident,Recap!A:A,"Pas de chambre",0,1))</f>
        <v/>
      </c>
      <c r="C214" s="20"/>
      <c r="D214" s="14"/>
      <c r="E214" s="21"/>
      <c r="F214" s="20"/>
      <c r="G214" s="15" t="str">
        <f t="shared" si="6"/>
        <v/>
      </c>
      <c r="H214" s="15" t="str">
        <f t="shared" si="7"/>
        <v/>
      </c>
    </row>
    <row r="215" spans="1:8" ht="15.6">
      <c r="A215" s="19"/>
      <c r="B215" s="20" t="str">
        <f>IF(C215="","",_xlfn.XLOOKUP(C215,Nom_Resident,Recap!A:A,"Pas de chambre",0,1))</f>
        <v/>
      </c>
      <c r="C215" s="20"/>
      <c r="D215" s="14"/>
      <c r="E215" s="21"/>
      <c r="F215" s="20"/>
      <c r="G215" s="15" t="str">
        <f t="shared" si="6"/>
        <v/>
      </c>
      <c r="H215" s="15" t="str">
        <f t="shared" si="7"/>
        <v/>
      </c>
    </row>
    <row r="216" spans="1:8" ht="15.6">
      <c r="A216" s="19"/>
      <c r="B216" s="20" t="str">
        <f>IF(C216="","",_xlfn.XLOOKUP(C216,Nom_Resident,Recap!A:A,"Pas de chambre",0,1))</f>
        <v/>
      </c>
      <c r="C216" s="20"/>
      <c r="D216" s="14"/>
      <c r="E216" s="21"/>
      <c r="F216" s="20"/>
      <c r="G216" s="15" t="str">
        <f t="shared" si="6"/>
        <v/>
      </c>
      <c r="H216" s="15" t="str">
        <f t="shared" si="7"/>
        <v/>
      </c>
    </row>
    <row r="217" spans="1:8" ht="15.6">
      <c r="A217" s="19"/>
      <c r="B217" s="20" t="str">
        <f>IF(C217="","",_xlfn.XLOOKUP(C217,Nom_Resident,Recap!A:A,"Pas de chambre",0,1))</f>
        <v/>
      </c>
      <c r="C217" s="20"/>
      <c r="D217" s="14"/>
      <c r="E217" s="21"/>
      <c r="F217" s="20"/>
      <c r="G217" s="15" t="str">
        <f t="shared" si="6"/>
        <v/>
      </c>
      <c r="H217" s="15" t="str">
        <f t="shared" si="7"/>
        <v/>
      </c>
    </row>
    <row r="218" spans="1:8" ht="15.6">
      <c r="A218" s="19"/>
      <c r="B218" s="20" t="str">
        <f>IF(C218="","",_xlfn.XLOOKUP(C218,Nom_Resident,Recap!A:A,"Pas de chambre",0,1))</f>
        <v/>
      </c>
      <c r="C218" s="20"/>
      <c r="D218" s="14"/>
      <c r="E218" s="21"/>
      <c r="F218" s="20"/>
      <c r="G218" s="15" t="str">
        <f t="shared" si="6"/>
        <v/>
      </c>
      <c r="H218" s="15" t="str">
        <f t="shared" si="7"/>
        <v/>
      </c>
    </row>
    <row r="219" spans="1:8" ht="15.6">
      <c r="A219" s="19"/>
      <c r="B219" s="20" t="str">
        <f>IF(C219="","",_xlfn.XLOOKUP(C219,Nom_Resident,Recap!A:A,"Pas de chambre",0,1))</f>
        <v/>
      </c>
      <c r="C219" s="20"/>
      <c r="D219" s="14"/>
      <c r="E219" s="21"/>
      <c r="F219" s="20"/>
      <c r="G219" s="15" t="str">
        <f t="shared" si="6"/>
        <v/>
      </c>
      <c r="H219" s="15" t="str">
        <f t="shared" si="7"/>
        <v/>
      </c>
    </row>
    <row r="220" spans="1:8" ht="15.6">
      <c r="A220" s="19"/>
      <c r="B220" s="20" t="str">
        <f>IF(C220="","",_xlfn.XLOOKUP(C220,Nom_Resident,Recap!A:A,"Pas de chambre",0,1))</f>
        <v/>
      </c>
      <c r="C220" s="20"/>
      <c r="D220" s="14"/>
      <c r="E220" s="21"/>
      <c r="F220" s="20"/>
      <c r="G220" s="15" t="str">
        <f t="shared" si="6"/>
        <v/>
      </c>
      <c r="H220" s="15" t="str">
        <f t="shared" si="7"/>
        <v/>
      </c>
    </row>
    <row r="221" spans="1:8" ht="15.6">
      <c r="A221" s="19"/>
      <c r="B221" s="20" t="str">
        <f>IF(C221="","",_xlfn.XLOOKUP(C221,Nom_Resident,Recap!A:A,"Pas de chambre",0,1))</f>
        <v/>
      </c>
      <c r="C221" s="20"/>
      <c r="D221" s="14"/>
      <c r="E221" s="21"/>
      <c r="F221" s="20"/>
      <c r="G221" s="15" t="str">
        <f t="shared" si="6"/>
        <v/>
      </c>
      <c r="H221" s="15" t="str">
        <f t="shared" si="7"/>
        <v/>
      </c>
    </row>
    <row r="222" spans="1:8" ht="15.6">
      <c r="A222" s="19"/>
      <c r="B222" s="20" t="str">
        <f>IF(C222="","",_xlfn.XLOOKUP(C222,Nom_Resident,Recap!A:A,"Pas de chambre",0,1))</f>
        <v/>
      </c>
      <c r="C222" s="20"/>
      <c r="D222" s="14"/>
      <c r="E222" s="21"/>
      <c r="F222" s="20"/>
      <c r="G222" s="15" t="str">
        <f t="shared" si="6"/>
        <v/>
      </c>
      <c r="H222" s="15" t="str">
        <f t="shared" si="7"/>
        <v/>
      </c>
    </row>
    <row r="223" spans="1:8" ht="15.6">
      <c r="A223" s="19"/>
      <c r="B223" s="20" t="str">
        <f>IF(C223="","",_xlfn.XLOOKUP(C223,Nom_Resident,Recap!A:A,"Pas de chambre",0,1))</f>
        <v/>
      </c>
      <c r="C223" s="20"/>
      <c r="D223" s="14"/>
      <c r="E223" s="21"/>
      <c r="F223" s="20"/>
      <c r="G223" s="15" t="str">
        <f t="shared" si="6"/>
        <v/>
      </c>
      <c r="H223" s="15" t="str">
        <f t="shared" si="7"/>
        <v/>
      </c>
    </row>
    <row r="224" spans="1:8" ht="15.6">
      <c r="A224" s="19"/>
      <c r="B224" s="20" t="str">
        <f>IF(C224="","",_xlfn.XLOOKUP(C224,Nom_Resident,Recap!A:A,"Pas de chambre",0,1))</f>
        <v/>
      </c>
      <c r="C224" s="20"/>
      <c r="D224" s="14"/>
      <c r="E224" s="21"/>
      <c r="F224" s="20"/>
      <c r="G224" s="15" t="str">
        <f t="shared" si="6"/>
        <v/>
      </c>
      <c r="H224" s="15" t="str">
        <f t="shared" si="7"/>
        <v/>
      </c>
    </row>
    <row r="225" spans="1:8" ht="15.6">
      <c r="A225" s="19"/>
      <c r="B225" s="20" t="str">
        <f>IF(C225="","",_xlfn.XLOOKUP(C225,Nom_Resident,Recap!A:A,"Pas de chambre",0,1))</f>
        <v/>
      </c>
      <c r="C225" s="20"/>
      <c r="D225" s="14"/>
      <c r="E225" s="21"/>
      <c r="F225" s="20"/>
      <c r="G225" s="15" t="str">
        <f t="shared" si="6"/>
        <v/>
      </c>
      <c r="H225" s="15" t="str">
        <f t="shared" si="7"/>
        <v/>
      </c>
    </row>
    <row r="226" spans="1:8" ht="15.6">
      <c r="A226" s="19"/>
      <c r="B226" s="20" t="str">
        <f>IF(C226="","",_xlfn.XLOOKUP(C226,Nom_Resident,Recap!A:A,"Pas de chambre",0,1))</f>
        <v/>
      </c>
      <c r="C226" s="20"/>
      <c r="D226" s="14"/>
      <c r="E226" s="21"/>
      <c r="F226" s="20"/>
      <c r="G226" s="15" t="str">
        <f t="shared" si="6"/>
        <v/>
      </c>
      <c r="H226" s="15" t="str">
        <f t="shared" si="7"/>
        <v/>
      </c>
    </row>
    <row r="227" spans="1:8" ht="15.6">
      <c r="A227" s="19"/>
      <c r="B227" s="20" t="str">
        <f>IF(C227="","",_xlfn.XLOOKUP(C227,Nom_Resident,Recap!A:A,"Pas de chambre",0,1))</f>
        <v/>
      </c>
      <c r="C227" s="20"/>
      <c r="D227" s="14"/>
      <c r="E227" s="21"/>
      <c r="F227" s="20"/>
      <c r="G227" s="15" t="str">
        <f t="shared" si="6"/>
        <v/>
      </c>
      <c r="H227" s="15" t="str">
        <f t="shared" si="7"/>
        <v/>
      </c>
    </row>
    <row r="228" spans="1:8" ht="15.6">
      <c r="A228" s="19"/>
      <c r="B228" s="20" t="str">
        <f>IF(C228="","",_xlfn.XLOOKUP(C228,Nom_Resident,Recap!A:A,"Pas de chambre",0,1))</f>
        <v/>
      </c>
      <c r="C228" s="20"/>
      <c r="D228" s="14"/>
      <c r="E228" s="21"/>
      <c r="F228" s="20"/>
      <c r="G228" s="15" t="str">
        <f t="shared" si="6"/>
        <v/>
      </c>
      <c r="H228" s="15" t="str">
        <f t="shared" si="7"/>
        <v/>
      </c>
    </row>
    <row r="229" spans="1:8" ht="15.6">
      <c r="A229" s="19"/>
      <c r="B229" s="20" t="str">
        <f>IF(C229="","",_xlfn.XLOOKUP(C229,Nom_Resident,Recap!A:A,"Pas de chambre",0,1))</f>
        <v/>
      </c>
      <c r="C229" s="20"/>
      <c r="D229" s="14"/>
      <c r="E229" s="21"/>
      <c r="F229" s="20"/>
      <c r="G229" s="15" t="str">
        <f t="shared" si="6"/>
        <v/>
      </c>
      <c r="H229" s="15" t="str">
        <f t="shared" si="7"/>
        <v/>
      </c>
    </row>
    <row r="230" spans="1:8" ht="15.6">
      <c r="A230" s="19"/>
      <c r="B230" s="20" t="str">
        <f>IF(C230="","",_xlfn.XLOOKUP(C230,Nom_Resident,Recap!A:A,"Pas de chambre",0,1))</f>
        <v/>
      </c>
      <c r="C230" s="20"/>
      <c r="D230" s="14"/>
      <c r="E230" s="21"/>
      <c r="F230" s="20"/>
      <c r="G230" s="15" t="str">
        <f t="shared" si="6"/>
        <v/>
      </c>
      <c r="H230" s="15" t="str">
        <f t="shared" si="7"/>
        <v/>
      </c>
    </row>
    <row r="231" spans="1:8" ht="15.6">
      <c r="A231" s="19"/>
      <c r="B231" s="20" t="str">
        <f>IF(C231="","",_xlfn.XLOOKUP(C231,Nom_Resident,Recap!A:A,"Pas de chambre",0,1))</f>
        <v/>
      </c>
      <c r="C231" s="20"/>
      <c r="D231" s="14"/>
      <c r="E231" s="21"/>
      <c r="F231" s="20"/>
      <c r="G231" s="15" t="str">
        <f t="shared" si="6"/>
        <v/>
      </c>
      <c r="H231" s="15" t="str">
        <f t="shared" si="7"/>
        <v/>
      </c>
    </row>
    <row r="232" spans="1:8" ht="15.6">
      <c r="A232" s="19"/>
      <c r="B232" s="20" t="str">
        <f>IF(C232="","",_xlfn.XLOOKUP(C232,Nom_Resident,Recap!A:A,"Pas de chambre",0,1))</f>
        <v/>
      </c>
      <c r="C232" s="20"/>
      <c r="D232" s="14"/>
      <c r="E232" s="21"/>
      <c r="F232" s="20"/>
      <c r="G232" s="15" t="str">
        <f t="shared" si="6"/>
        <v/>
      </c>
      <c r="H232" s="15" t="str">
        <f t="shared" si="7"/>
        <v/>
      </c>
    </row>
    <row r="233" spans="1:8" ht="15.6">
      <c r="A233" s="19"/>
      <c r="B233" s="20" t="str">
        <f>IF(C233="","",_xlfn.XLOOKUP(C233,Nom_Resident,Recap!A:A,"Pas de chambre",0,1))</f>
        <v/>
      </c>
      <c r="C233" s="20"/>
      <c r="D233" s="14"/>
      <c r="E233" s="21"/>
      <c r="F233" s="20"/>
      <c r="G233" s="15" t="str">
        <f t="shared" si="6"/>
        <v/>
      </c>
      <c r="H233" s="15" t="str">
        <f t="shared" si="7"/>
        <v/>
      </c>
    </row>
    <row r="234" spans="1:8" ht="15.6">
      <c r="A234" s="19"/>
      <c r="B234" s="20" t="str">
        <f>IF(C234="","",_xlfn.XLOOKUP(C234,Nom_Resident,Recap!A:A,"Pas de chambre",0,1))</f>
        <v/>
      </c>
      <c r="C234" s="20"/>
      <c r="D234" s="14"/>
      <c r="E234" s="21"/>
      <c r="F234" s="20"/>
      <c r="G234" s="15" t="str">
        <f t="shared" si="6"/>
        <v/>
      </c>
      <c r="H234" s="15" t="str">
        <f t="shared" si="7"/>
        <v/>
      </c>
    </row>
    <row r="235" spans="1:8" ht="15.6">
      <c r="A235" s="19"/>
      <c r="B235" s="20" t="str">
        <f>IF(C235="","",_xlfn.XLOOKUP(C235,Nom_Resident,Recap!A:A,"Pas de chambre",0,1))</f>
        <v/>
      </c>
      <c r="C235" s="20"/>
      <c r="D235" s="14"/>
      <c r="E235" s="21"/>
      <c r="F235" s="20"/>
      <c r="G235" s="15" t="str">
        <f t="shared" si="6"/>
        <v/>
      </c>
      <c r="H235" s="15" t="str">
        <f t="shared" si="7"/>
        <v/>
      </c>
    </row>
    <row r="236" spans="1:8" ht="15.6">
      <c r="A236" s="19"/>
      <c r="B236" s="20" t="str">
        <f>IF(C236="","",_xlfn.XLOOKUP(C236,Nom_Resident,Recap!A:A,"Pas de chambre",0,1))</f>
        <v/>
      </c>
      <c r="C236" s="20"/>
      <c r="D236" s="14"/>
      <c r="E236" s="21"/>
      <c r="F236" s="20"/>
      <c r="G236" s="15" t="str">
        <f t="shared" si="6"/>
        <v/>
      </c>
      <c r="H236" s="15" t="str">
        <f t="shared" si="7"/>
        <v/>
      </c>
    </row>
    <row r="237" spans="1:8" ht="15.6">
      <c r="A237" s="19"/>
      <c r="B237" s="20" t="str">
        <f>IF(C237="","",_xlfn.XLOOKUP(C237,Nom_Resident,Recap!A:A,"Pas de chambre",0,1))</f>
        <v/>
      </c>
      <c r="C237" s="20"/>
      <c r="D237" s="14"/>
      <c r="E237" s="21"/>
      <c r="F237" s="20"/>
      <c r="G237" s="15" t="str">
        <f t="shared" si="6"/>
        <v/>
      </c>
      <c r="H237" s="15" t="str">
        <f t="shared" si="7"/>
        <v/>
      </c>
    </row>
    <row r="238" spans="1:8" ht="15.6">
      <c r="A238" s="19"/>
      <c r="B238" s="20" t="str">
        <f>IF(C238="","",_xlfn.XLOOKUP(C238,Nom_Resident,Recap!A:A,"Pas de chambre",0,1))</f>
        <v/>
      </c>
      <c r="C238" s="20"/>
      <c r="D238" s="14"/>
      <c r="E238" s="21"/>
      <c r="F238" s="20"/>
      <c r="G238" s="15" t="str">
        <f t="shared" si="6"/>
        <v/>
      </c>
      <c r="H238" s="15" t="str">
        <f t="shared" si="7"/>
        <v/>
      </c>
    </row>
    <row r="239" spans="1:8" ht="15.6">
      <c r="A239" s="19"/>
      <c r="B239" s="20" t="str">
        <f>IF(C239="","",_xlfn.XLOOKUP(C239,Nom_Resident,Recap!A:A,"Pas de chambre",0,1))</f>
        <v/>
      </c>
      <c r="C239" s="20"/>
      <c r="D239" s="14"/>
      <c r="E239" s="21"/>
      <c r="F239" s="20"/>
      <c r="G239" s="15" t="str">
        <f t="shared" si="6"/>
        <v/>
      </c>
      <c r="H239" s="15" t="str">
        <f t="shared" si="7"/>
        <v/>
      </c>
    </row>
    <row r="240" spans="1:8" ht="15.6">
      <c r="A240" s="19"/>
      <c r="B240" s="20" t="str">
        <f>IF(C240="","",_xlfn.XLOOKUP(C240,Nom_Resident,Recap!A:A,"Pas de chambre",0,1))</f>
        <v/>
      </c>
      <c r="C240" s="20"/>
      <c r="D240" s="14"/>
      <c r="E240" s="21"/>
      <c r="F240" s="20"/>
      <c r="G240" s="15" t="str">
        <f t="shared" si="6"/>
        <v/>
      </c>
      <c r="H240" s="15" t="str">
        <f t="shared" si="7"/>
        <v/>
      </c>
    </row>
    <row r="241" spans="1:8" ht="15.6">
      <c r="A241" s="19"/>
      <c r="B241" s="20" t="str">
        <f>IF(C241="","",_xlfn.XLOOKUP(C241,Nom_Resident,Recap!A:A,"Pas de chambre",0,1))</f>
        <v/>
      </c>
      <c r="C241" s="20"/>
      <c r="D241" s="14"/>
      <c r="E241" s="21"/>
      <c r="F241" s="20"/>
      <c r="G241" s="15" t="str">
        <f t="shared" si="6"/>
        <v/>
      </c>
      <c r="H241" s="15" t="str">
        <f t="shared" si="7"/>
        <v/>
      </c>
    </row>
    <row r="242" spans="1:8" ht="15.6">
      <c r="A242" s="19"/>
      <c r="B242" s="20" t="str">
        <f>IF(C242="","",_xlfn.XLOOKUP(C242,Nom_Resident,Recap!A:A,"Pas de chambre",0,1))</f>
        <v/>
      </c>
      <c r="C242" s="20"/>
      <c r="D242" s="14"/>
      <c r="E242" s="21"/>
      <c r="F242" s="20"/>
      <c r="G242" s="15" t="str">
        <f t="shared" si="6"/>
        <v/>
      </c>
      <c r="H242" s="15" t="str">
        <f t="shared" si="7"/>
        <v/>
      </c>
    </row>
    <row r="243" spans="1:8" ht="15.6">
      <c r="A243" s="19"/>
      <c r="B243" s="20" t="str">
        <f>IF(C243="","",_xlfn.XLOOKUP(C243,Nom_Resident,Recap!A:A,"Pas de chambre",0,1))</f>
        <v/>
      </c>
      <c r="C243" s="20"/>
      <c r="D243" s="14"/>
      <c r="E243" s="21"/>
      <c r="F243" s="20"/>
      <c r="G243" s="15" t="str">
        <f t="shared" si="6"/>
        <v/>
      </c>
      <c r="H243" s="15" t="str">
        <f t="shared" si="7"/>
        <v/>
      </c>
    </row>
    <row r="244" spans="1:8" ht="15.6">
      <c r="A244" s="19"/>
      <c r="B244" s="20" t="str">
        <f>IF(C244="","",_xlfn.XLOOKUP(C244,Nom_Resident,Recap!A:A,"Pas de chambre",0,1))</f>
        <v/>
      </c>
      <c r="C244" s="20"/>
      <c r="D244" s="14"/>
      <c r="E244" s="21"/>
      <c r="F244" s="20"/>
      <c r="G244" s="15" t="str">
        <f t="shared" si="6"/>
        <v/>
      </c>
      <c r="H244" s="15" t="str">
        <f t="shared" si="7"/>
        <v/>
      </c>
    </row>
    <row r="245" spans="1:8" ht="15.6">
      <c r="A245" s="19"/>
      <c r="B245" s="20" t="str">
        <f>IF(C245="","",_xlfn.XLOOKUP(C245,Nom_Resident,Recap!A:A,"Pas de chambre",0,1))</f>
        <v/>
      </c>
      <c r="C245" s="20"/>
      <c r="D245" s="14"/>
      <c r="E245" s="21"/>
      <c r="F245" s="20"/>
      <c r="G245" s="15" t="str">
        <f t="shared" si="6"/>
        <v/>
      </c>
      <c r="H245" s="15" t="str">
        <f t="shared" si="7"/>
        <v/>
      </c>
    </row>
    <row r="246" spans="1:8" ht="15.6">
      <c r="A246" s="19"/>
      <c r="B246" s="20" t="str">
        <f>IF(C246="","",_xlfn.XLOOKUP(C246,Nom_Resident,Recap!A:A,"Pas de chambre",0,1))</f>
        <v/>
      </c>
      <c r="C246" s="20"/>
      <c r="D246" s="14"/>
      <c r="E246" s="21"/>
      <c r="F246" s="20"/>
      <c r="G246" s="15" t="str">
        <f t="shared" si="6"/>
        <v/>
      </c>
      <c r="H246" s="15" t="str">
        <f t="shared" si="7"/>
        <v/>
      </c>
    </row>
    <row r="247" spans="1:8" ht="15.6">
      <c r="A247" s="19"/>
      <c r="B247" s="20" t="str">
        <f>IF(C247="","",_xlfn.XLOOKUP(C247,Nom_Resident,Recap!A:A,"Pas de chambre",0,1))</f>
        <v/>
      </c>
      <c r="C247" s="20"/>
      <c r="D247" s="14"/>
      <c r="E247" s="21"/>
      <c r="F247" s="20"/>
      <c r="G247" s="15" t="str">
        <f t="shared" si="6"/>
        <v/>
      </c>
      <c r="H247" s="15" t="str">
        <f t="shared" si="7"/>
        <v/>
      </c>
    </row>
    <row r="248" spans="1:8" ht="15.6">
      <c r="A248" s="19"/>
      <c r="B248" s="20" t="str">
        <f>IF(C248="","",_xlfn.XLOOKUP(C248,Nom_Resident,Recap!A:A,"Pas de chambre",0,1))</f>
        <v/>
      </c>
      <c r="C248" s="20"/>
      <c r="D248" s="14"/>
      <c r="E248" s="21"/>
      <c r="F248" s="20"/>
      <c r="G248" s="15" t="str">
        <f t="shared" si="6"/>
        <v/>
      </c>
      <c r="H248" s="15" t="str">
        <f t="shared" si="7"/>
        <v/>
      </c>
    </row>
    <row r="249" spans="1:8" ht="15.6">
      <c r="A249" s="19"/>
      <c r="B249" s="20" t="str">
        <f>IF(C249="","",_xlfn.XLOOKUP(C249,Nom_Resident,Recap!A:A,"Pas de chambre",0,1))</f>
        <v/>
      </c>
      <c r="C249" s="20"/>
      <c r="D249" s="14"/>
      <c r="E249" s="21"/>
      <c r="F249" s="20"/>
      <c r="G249" s="15" t="str">
        <f t="shared" si="6"/>
        <v/>
      </c>
      <c r="H249" s="15" t="str">
        <f t="shared" si="7"/>
        <v/>
      </c>
    </row>
    <row r="250" spans="1:8" ht="15.6">
      <c r="A250" s="19"/>
      <c r="B250" s="20" t="str">
        <f>IF(C250="","",_xlfn.XLOOKUP(C250,Nom_Resident,Recap!A:A,"Pas de chambre",0,1))</f>
        <v/>
      </c>
      <c r="C250" s="20"/>
      <c r="D250" s="14"/>
      <c r="E250" s="21"/>
      <c r="F250" s="20"/>
      <c r="G250" s="15" t="str">
        <f t="shared" si="6"/>
        <v/>
      </c>
      <c r="H250" s="15" t="str">
        <f t="shared" si="7"/>
        <v/>
      </c>
    </row>
    <row r="251" spans="1:8" ht="15.6">
      <c r="A251" s="19"/>
      <c r="B251" s="20" t="str">
        <f>IF(C251="","",_xlfn.XLOOKUP(C251,Nom_Resident,Recap!A:A,"Pas de chambre",0,1))</f>
        <v/>
      </c>
      <c r="C251" s="20"/>
      <c r="D251" s="14"/>
      <c r="E251" s="21"/>
      <c r="F251" s="20"/>
      <c r="G251" s="15" t="str">
        <f t="shared" si="6"/>
        <v/>
      </c>
      <c r="H251" s="15" t="str">
        <f t="shared" si="7"/>
        <v/>
      </c>
    </row>
    <row r="252" spans="1:8" ht="15.6">
      <c r="A252" s="19"/>
      <c r="B252" s="20" t="str">
        <f>IF(C252="","",_xlfn.XLOOKUP(C252,Nom_Resident,Recap!A:A,"Pas de chambre",0,1))</f>
        <v/>
      </c>
      <c r="C252" s="20"/>
      <c r="D252" s="14"/>
      <c r="E252" s="21"/>
      <c r="F252" s="20"/>
      <c r="G252" s="15" t="str">
        <f t="shared" si="6"/>
        <v/>
      </c>
      <c r="H252" s="15" t="str">
        <f t="shared" si="7"/>
        <v/>
      </c>
    </row>
    <row r="253" spans="1:8" ht="15.6">
      <c r="A253" s="19"/>
      <c r="B253" s="20" t="str">
        <f>IF(C253="","",_xlfn.XLOOKUP(C253,Nom_Resident,Recap!A:A,"Pas de chambre",0,1))</f>
        <v/>
      </c>
      <c r="C253" s="20"/>
      <c r="D253" s="14"/>
      <c r="E253" s="21"/>
      <c r="F253" s="20"/>
      <c r="G253" s="15" t="str">
        <f t="shared" si="6"/>
        <v/>
      </c>
      <c r="H253" s="15" t="str">
        <f t="shared" si="7"/>
        <v/>
      </c>
    </row>
    <row r="254" spans="1:8" ht="15.6">
      <c r="A254" s="19"/>
      <c r="B254" s="20" t="str">
        <f>IF(C254="","",_xlfn.XLOOKUP(C254,Nom_Resident,Recap!A:A,"Pas de chambre",0,1))</f>
        <v/>
      </c>
      <c r="C254" s="20"/>
      <c r="D254" s="14"/>
      <c r="E254" s="21"/>
      <c r="F254" s="20"/>
      <c r="G254" s="15" t="str">
        <f t="shared" si="6"/>
        <v/>
      </c>
      <c r="H254" s="15" t="str">
        <f t="shared" si="7"/>
        <v/>
      </c>
    </row>
    <row r="255" spans="1:8" ht="15.6">
      <c r="A255" s="19"/>
      <c r="B255" s="20" t="str">
        <f>IF(C255="","",_xlfn.XLOOKUP(C255,Nom_Resident,Recap!A:A,"Pas de chambre",0,1))</f>
        <v/>
      </c>
      <c r="C255" s="20"/>
      <c r="D255" s="14"/>
      <c r="E255" s="21"/>
      <c r="F255" s="20"/>
      <c r="G255" s="15" t="str">
        <f t="shared" si="6"/>
        <v/>
      </c>
      <c r="H255" s="15" t="str">
        <f t="shared" si="7"/>
        <v/>
      </c>
    </row>
    <row r="256" spans="1:8" ht="15.6">
      <c r="A256" s="19"/>
      <c r="B256" s="20" t="str">
        <f>IF(C256="","",_xlfn.XLOOKUP(C256,Nom_Resident,Recap!A:A,"Pas de chambre",0,1))</f>
        <v/>
      </c>
      <c r="C256" s="20"/>
      <c r="D256" s="14"/>
      <c r="E256" s="21"/>
      <c r="F256" s="20"/>
      <c r="G256" s="15" t="str">
        <f t="shared" si="6"/>
        <v/>
      </c>
      <c r="H256" s="15" t="str">
        <f t="shared" si="7"/>
        <v/>
      </c>
    </row>
    <row r="257" spans="1:8" ht="15.6">
      <c r="A257" s="19"/>
      <c r="B257" s="20" t="str">
        <f>IF(C257="","",_xlfn.XLOOKUP(C257,Nom_Resident,Recap!A:A,"Pas de chambre",0,1))</f>
        <v/>
      </c>
      <c r="C257" s="20"/>
      <c r="D257" s="14"/>
      <c r="E257" s="21"/>
      <c r="F257" s="20"/>
      <c r="G257" s="15" t="str">
        <f t="shared" si="6"/>
        <v/>
      </c>
      <c r="H257" s="15" t="str">
        <f t="shared" si="7"/>
        <v/>
      </c>
    </row>
    <row r="258" spans="1:8" ht="15.6">
      <c r="A258" s="19"/>
      <c r="B258" s="20" t="str">
        <f>IF(C258="","",_xlfn.XLOOKUP(C258,Nom_Resident,Recap!A:A,"Pas de chambre",0,1))</f>
        <v/>
      </c>
      <c r="C258" s="20"/>
      <c r="D258" s="14"/>
      <c r="E258" s="21"/>
      <c r="F258" s="20"/>
      <c r="G258" s="15" t="str">
        <f t="shared" ref="G258:G321" si="8">IF(C258="","",IF(E258="","",E258-A258))</f>
        <v/>
      </c>
      <c r="H258" s="15" t="str">
        <f t="shared" ref="H258:H321" si="9">IF(AND(A258&lt;&gt;"", E258&lt;&gt;"", F258="", G258&gt;=10), "Oui", IF(AND(A258&lt;&gt;"", E258&lt;&gt;"", F258="", G258&lt;10), "Non", ""))</f>
        <v/>
      </c>
    </row>
    <row r="259" spans="1:8" ht="15.6">
      <c r="A259" s="19"/>
      <c r="B259" s="20" t="str">
        <f>IF(C259="","",_xlfn.XLOOKUP(C259,Nom_Resident,Recap!A:A,"Pas de chambre",0,1))</f>
        <v/>
      </c>
      <c r="C259" s="20"/>
      <c r="D259" s="14"/>
      <c r="E259" s="21"/>
      <c r="F259" s="20"/>
      <c r="G259" s="15" t="str">
        <f t="shared" si="8"/>
        <v/>
      </c>
      <c r="H259" s="15" t="str">
        <f t="shared" si="9"/>
        <v/>
      </c>
    </row>
    <row r="260" spans="1:8" ht="15.6">
      <c r="A260" s="19"/>
      <c r="B260" s="20" t="str">
        <f>IF(C260="","",_xlfn.XLOOKUP(C260,Nom_Resident,Recap!A:A,"Pas de chambre",0,1))</f>
        <v/>
      </c>
      <c r="C260" s="20"/>
      <c r="D260" s="14"/>
      <c r="E260" s="21"/>
      <c r="F260" s="20"/>
      <c r="G260" s="15" t="str">
        <f t="shared" si="8"/>
        <v/>
      </c>
      <c r="H260" s="15" t="str">
        <f t="shared" si="9"/>
        <v/>
      </c>
    </row>
    <row r="261" spans="1:8" ht="15.6">
      <c r="A261" s="19"/>
      <c r="B261" s="20" t="str">
        <f>IF(C261="","",_xlfn.XLOOKUP(C261,Nom_Resident,Recap!A:A,"Pas de chambre",0,1))</f>
        <v/>
      </c>
      <c r="C261" s="20"/>
      <c r="D261" s="14"/>
      <c r="E261" s="21"/>
      <c r="F261" s="20"/>
      <c r="G261" s="15" t="str">
        <f t="shared" si="8"/>
        <v/>
      </c>
      <c r="H261" s="15" t="str">
        <f t="shared" si="9"/>
        <v/>
      </c>
    </row>
    <row r="262" spans="1:8" ht="15.6">
      <c r="A262" s="19"/>
      <c r="B262" s="20" t="str">
        <f>IF(C262="","",_xlfn.XLOOKUP(C262,Nom_Resident,Recap!A:A,"Pas de chambre",0,1))</f>
        <v/>
      </c>
      <c r="C262" s="20"/>
      <c r="D262" s="14"/>
      <c r="E262" s="21"/>
      <c r="F262" s="20"/>
      <c r="G262" s="15" t="str">
        <f t="shared" si="8"/>
        <v/>
      </c>
      <c r="H262" s="15" t="str">
        <f t="shared" si="9"/>
        <v/>
      </c>
    </row>
    <row r="263" spans="1:8" ht="15.6">
      <c r="A263" s="19"/>
      <c r="B263" s="20" t="str">
        <f>IF(C263="","",_xlfn.XLOOKUP(C263,Nom_Resident,Recap!A:A,"Pas de chambre",0,1))</f>
        <v/>
      </c>
      <c r="C263" s="20"/>
      <c r="D263" s="14"/>
      <c r="E263" s="21"/>
      <c r="F263" s="20"/>
      <c r="G263" s="15" t="str">
        <f t="shared" si="8"/>
        <v/>
      </c>
      <c r="H263" s="15" t="str">
        <f t="shared" si="9"/>
        <v/>
      </c>
    </row>
    <row r="264" spans="1:8" ht="15.6">
      <c r="A264" s="19"/>
      <c r="B264" s="20" t="str">
        <f>IF(C264="","",_xlfn.XLOOKUP(C264,Nom_Resident,Recap!A:A,"Pas de chambre",0,1))</f>
        <v/>
      </c>
      <c r="C264" s="20"/>
      <c r="D264" s="14"/>
      <c r="E264" s="21"/>
      <c r="F264" s="20"/>
      <c r="G264" s="15" t="str">
        <f t="shared" si="8"/>
        <v/>
      </c>
      <c r="H264" s="15" t="str">
        <f t="shared" si="9"/>
        <v/>
      </c>
    </row>
    <row r="265" spans="1:8" ht="15.6">
      <c r="A265" s="19"/>
      <c r="B265" s="20" t="str">
        <f>IF(C265="","",_xlfn.XLOOKUP(C265,Nom_Resident,Recap!A:A,"Pas de chambre",0,1))</f>
        <v/>
      </c>
      <c r="C265" s="20"/>
      <c r="D265" s="14"/>
      <c r="E265" s="21"/>
      <c r="F265" s="20"/>
      <c r="G265" s="15" t="str">
        <f t="shared" si="8"/>
        <v/>
      </c>
      <c r="H265" s="15" t="str">
        <f t="shared" si="9"/>
        <v/>
      </c>
    </row>
    <row r="266" spans="1:8" ht="15.6">
      <c r="A266" s="19"/>
      <c r="B266" s="20" t="str">
        <f>IF(C266="","",_xlfn.XLOOKUP(C266,Nom_Resident,Recap!A:A,"Pas de chambre",0,1))</f>
        <v/>
      </c>
      <c r="C266" s="20"/>
      <c r="D266" s="14"/>
      <c r="E266" s="21"/>
      <c r="F266" s="20"/>
      <c r="G266" s="15" t="str">
        <f t="shared" si="8"/>
        <v/>
      </c>
      <c r="H266" s="15" t="str">
        <f t="shared" si="9"/>
        <v/>
      </c>
    </row>
    <row r="267" spans="1:8" ht="15.6">
      <c r="A267" s="19"/>
      <c r="B267" s="20" t="str">
        <f>IF(C267="","",_xlfn.XLOOKUP(C267,Nom_Resident,Recap!A:A,"Pas de chambre",0,1))</f>
        <v/>
      </c>
      <c r="C267" s="20"/>
      <c r="D267" s="14"/>
      <c r="E267" s="21"/>
      <c r="F267" s="20"/>
      <c r="G267" s="15" t="str">
        <f t="shared" si="8"/>
        <v/>
      </c>
      <c r="H267" s="15" t="str">
        <f t="shared" si="9"/>
        <v/>
      </c>
    </row>
    <row r="268" spans="1:8" ht="15.6">
      <c r="A268" s="19"/>
      <c r="B268" s="20" t="str">
        <f>IF(C268="","",_xlfn.XLOOKUP(C268,Nom_Resident,Recap!A:A,"Pas de chambre",0,1))</f>
        <v/>
      </c>
      <c r="C268" s="20"/>
      <c r="D268" s="14"/>
      <c r="E268" s="21"/>
      <c r="F268" s="20"/>
      <c r="G268" s="15" t="str">
        <f t="shared" si="8"/>
        <v/>
      </c>
      <c r="H268" s="15" t="str">
        <f t="shared" si="9"/>
        <v/>
      </c>
    </row>
    <row r="269" spans="1:8" ht="15.6">
      <c r="A269" s="19"/>
      <c r="B269" s="20" t="str">
        <f>IF(C269="","",_xlfn.XLOOKUP(C269,Nom_Resident,Recap!A:A,"Pas de chambre",0,1))</f>
        <v/>
      </c>
      <c r="C269" s="20"/>
      <c r="D269" s="14"/>
      <c r="E269" s="21"/>
      <c r="F269" s="20"/>
      <c r="G269" s="15" t="str">
        <f t="shared" si="8"/>
        <v/>
      </c>
      <c r="H269" s="15" t="str">
        <f t="shared" si="9"/>
        <v/>
      </c>
    </row>
    <row r="270" spans="1:8" ht="15.6">
      <c r="A270" s="19"/>
      <c r="B270" s="20" t="str">
        <f>IF(C270="","",_xlfn.XLOOKUP(C270,Nom_Resident,Recap!A:A,"Pas de chambre",0,1))</f>
        <v/>
      </c>
      <c r="C270" s="20"/>
      <c r="D270" s="14"/>
      <c r="E270" s="21"/>
      <c r="F270" s="20"/>
      <c r="G270" s="15" t="str">
        <f t="shared" si="8"/>
        <v/>
      </c>
      <c r="H270" s="15" t="str">
        <f t="shared" si="9"/>
        <v/>
      </c>
    </row>
    <row r="271" spans="1:8" ht="15.6">
      <c r="A271" s="19"/>
      <c r="B271" s="20" t="str">
        <f>IF(C271="","",_xlfn.XLOOKUP(C271,Nom_Resident,Recap!A:A,"Pas de chambre",0,1))</f>
        <v/>
      </c>
      <c r="C271" s="20"/>
      <c r="D271" s="14"/>
      <c r="E271" s="21"/>
      <c r="F271" s="20"/>
      <c r="G271" s="15" t="str">
        <f t="shared" si="8"/>
        <v/>
      </c>
      <c r="H271" s="15" t="str">
        <f t="shared" si="9"/>
        <v/>
      </c>
    </row>
    <row r="272" spans="1:8" ht="15.6">
      <c r="A272" s="19"/>
      <c r="B272" s="20" t="str">
        <f>IF(C272="","",_xlfn.XLOOKUP(C272,Nom_Resident,Recap!A:A,"Pas de chambre",0,1))</f>
        <v/>
      </c>
      <c r="C272" s="20"/>
      <c r="D272" s="14"/>
      <c r="E272" s="21"/>
      <c r="F272" s="20"/>
      <c r="G272" s="15" t="str">
        <f t="shared" si="8"/>
        <v/>
      </c>
      <c r="H272" s="15" t="str">
        <f t="shared" si="9"/>
        <v/>
      </c>
    </row>
    <row r="273" spans="1:8" ht="15.6">
      <c r="A273" s="19"/>
      <c r="B273" s="20" t="str">
        <f>IF(C273="","",_xlfn.XLOOKUP(C273,Nom_Resident,Recap!A:A,"Pas de chambre",0,1))</f>
        <v/>
      </c>
      <c r="C273" s="20"/>
      <c r="D273" s="14"/>
      <c r="E273" s="21"/>
      <c r="F273" s="20"/>
      <c r="G273" s="15" t="str">
        <f t="shared" si="8"/>
        <v/>
      </c>
      <c r="H273" s="15" t="str">
        <f t="shared" si="9"/>
        <v/>
      </c>
    </row>
    <row r="274" spans="1:8" ht="15.6">
      <c r="A274" s="19"/>
      <c r="B274" s="20" t="str">
        <f>IF(C274="","",_xlfn.XLOOKUP(C274,Nom_Resident,Recap!A:A,"Pas de chambre",0,1))</f>
        <v/>
      </c>
      <c r="C274" s="20"/>
      <c r="D274" s="14"/>
      <c r="E274" s="21"/>
      <c r="F274" s="20"/>
      <c r="G274" s="15" t="str">
        <f t="shared" si="8"/>
        <v/>
      </c>
      <c r="H274" s="15" t="str">
        <f t="shared" si="9"/>
        <v/>
      </c>
    </row>
    <row r="275" spans="1:8" ht="15.6">
      <c r="A275" s="19"/>
      <c r="B275" s="20" t="str">
        <f>IF(C275="","",_xlfn.XLOOKUP(C275,Nom_Resident,Recap!A:A,"Pas de chambre",0,1))</f>
        <v/>
      </c>
      <c r="C275" s="20"/>
      <c r="D275" s="14"/>
      <c r="E275" s="21"/>
      <c r="F275" s="20"/>
      <c r="G275" s="15" t="str">
        <f t="shared" si="8"/>
        <v/>
      </c>
      <c r="H275" s="15" t="str">
        <f t="shared" si="9"/>
        <v/>
      </c>
    </row>
    <row r="276" spans="1:8" ht="15.6">
      <c r="A276" s="19"/>
      <c r="B276" s="20" t="str">
        <f>IF(C276="","",_xlfn.XLOOKUP(C276,Nom_Resident,Recap!A:A,"Pas de chambre",0,1))</f>
        <v/>
      </c>
      <c r="C276" s="20"/>
      <c r="D276" s="14"/>
      <c r="E276" s="21"/>
      <c r="F276" s="20"/>
      <c r="G276" s="15" t="str">
        <f t="shared" si="8"/>
        <v/>
      </c>
      <c r="H276" s="15" t="str">
        <f t="shared" si="9"/>
        <v/>
      </c>
    </row>
    <row r="277" spans="1:8" ht="15.6">
      <c r="A277" s="19"/>
      <c r="B277" s="20" t="str">
        <f>IF(C277="","",_xlfn.XLOOKUP(C277,Nom_Resident,Recap!A:A,"Pas de chambre",0,1))</f>
        <v/>
      </c>
      <c r="C277" s="20"/>
      <c r="D277" s="14"/>
      <c r="E277" s="21"/>
      <c r="F277" s="20"/>
      <c r="G277" s="15" t="str">
        <f t="shared" si="8"/>
        <v/>
      </c>
      <c r="H277" s="15" t="str">
        <f t="shared" si="9"/>
        <v/>
      </c>
    </row>
    <row r="278" spans="1:8" ht="15.6">
      <c r="A278" s="19"/>
      <c r="B278" s="20" t="str">
        <f>IF(C278="","",_xlfn.XLOOKUP(C278,Nom_Resident,Recap!A:A,"Pas de chambre",0,1))</f>
        <v/>
      </c>
      <c r="C278" s="20"/>
      <c r="D278" s="14"/>
      <c r="E278" s="21"/>
      <c r="F278" s="20"/>
      <c r="G278" s="15" t="str">
        <f t="shared" si="8"/>
        <v/>
      </c>
      <c r="H278" s="15" t="str">
        <f t="shared" si="9"/>
        <v/>
      </c>
    </row>
    <row r="279" spans="1:8" ht="15.6">
      <c r="A279" s="19"/>
      <c r="B279" s="20" t="str">
        <f>IF(C279="","",_xlfn.XLOOKUP(C279,Nom_Resident,Recap!A:A,"Pas de chambre",0,1))</f>
        <v/>
      </c>
      <c r="C279" s="20"/>
      <c r="D279" s="14"/>
      <c r="E279" s="21"/>
      <c r="F279" s="20"/>
      <c r="G279" s="15" t="str">
        <f t="shared" si="8"/>
        <v/>
      </c>
      <c r="H279" s="15" t="str">
        <f t="shared" si="9"/>
        <v/>
      </c>
    </row>
    <row r="280" spans="1:8" ht="15.6">
      <c r="A280" s="19"/>
      <c r="B280" s="20" t="str">
        <f>IF(C280="","",_xlfn.XLOOKUP(C280,Nom_Resident,Recap!A:A,"Pas de chambre",0,1))</f>
        <v/>
      </c>
      <c r="C280" s="20"/>
      <c r="D280" s="14"/>
      <c r="E280" s="21"/>
      <c r="F280" s="20"/>
      <c r="G280" s="15" t="str">
        <f t="shared" si="8"/>
        <v/>
      </c>
      <c r="H280" s="15" t="str">
        <f t="shared" si="9"/>
        <v/>
      </c>
    </row>
    <row r="281" spans="1:8" ht="15.6">
      <c r="A281" s="19"/>
      <c r="B281" s="20" t="str">
        <f>IF(C281="","",_xlfn.XLOOKUP(C281,Nom_Resident,Recap!A:A,"Pas de chambre",0,1))</f>
        <v/>
      </c>
      <c r="C281" s="20"/>
      <c r="D281" s="14"/>
      <c r="E281" s="21"/>
      <c r="F281" s="20"/>
      <c r="G281" s="15" t="str">
        <f t="shared" si="8"/>
        <v/>
      </c>
      <c r="H281" s="15" t="str">
        <f t="shared" si="9"/>
        <v/>
      </c>
    </row>
    <row r="282" spans="1:8" ht="15.6">
      <c r="A282" s="19"/>
      <c r="B282" s="20" t="str">
        <f>IF(C282="","",_xlfn.XLOOKUP(C282,Nom_Resident,Recap!A:A,"Pas de chambre",0,1))</f>
        <v/>
      </c>
      <c r="C282" s="20"/>
      <c r="D282" s="14"/>
      <c r="E282" s="21"/>
      <c r="F282" s="20"/>
      <c r="G282" s="15" t="str">
        <f t="shared" si="8"/>
        <v/>
      </c>
      <c r="H282" s="15" t="str">
        <f t="shared" si="9"/>
        <v/>
      </c>
    </row>
    <row r="283" spans="1:8" ht="15.6">
      <c r="A283" s="19"/>
      <c r="B283" s="20" t="str">
        <f>IF(C283="","",_xlfn.XLOOKUP(C283,Nom_Resident,Recap!A:A,"Pas de chambre",0,1))</f>
        <v/>
      </c>
      <c r="C283" s="20"/>
      <c r="D283" s="14"/>
      <c r="E283" s="21"/>
      <c r="F283" s="20"/>
      <c r="G283" s="15" t="str">
        <f t="shared" si="8"/>
        <v/>
      </c>
      <c r="H283" s="15" t="str">
        <f t="shared" si="9"/>
        <v/>
      </c>
    </row>
    <row r="284" spans="1:8" ht="15.6">
      <c r="A284" s="19"/>
      <c r="B284" s="20" t="str">
        <f>IF(C284="","",_xlfn.XLOOKUP(C284,Nom_Resident,Recap!A:A,"Pas de chambre",0,1))</f>
        <v/>
      </c>
      <c r="C284" s="20"/>
      <c r="D284" s="14"/>
      <c r="E284" s="21"/>
      <c r="F284" s="20"/>
      <c r="G284" s="15" t="str">
        <f t="shared" si="8"/>
        <v/>
      </c>
      <c r="H284" s="15" t="str">
        <f t="shared" si="9"/>
        <v/>
      </c>
    </row>
    <row r="285" spans="1:8" ht="15.6">
      <c r="A285" s="19"/>
      <c r="B285" s="20" t="str">
        <f>IF(C285="","",_xlfn.XLOOKUP(C285,Nom_Resident,Recap!A:A,"Pas de chambre",0,1))</f>
        <v/>
      </c>
      <c r="C285" s="20"/>
      <c r="D285" s="14"/>
      <c r="E285" s="21"/>
      <c r="F285" s="20"/>
      <c r="G285" s="15" t="str">
        <f t="shared" si="8"/>
        <v/>
      </c>
      <c r="H285" s="15" t="str">
        <f t="shared" si="9"/>
        <v/>
      </c>
    </row>
    <row r="286" spans="1:8" ht="15.6">
      <c r="A286" s="19"/>
      <c r="B286" s="20" t="str">
        <f>IF(C286="","",_xlfn.XLOOKUP(C286,Nom_Resident,Recap!A:A,"Pas de chambre",0,1))</f>
        <v/>
      </c>
      <c r="C286" s="20"/>
      <c r="D286" s="14"/>
      <c r="E286" s="21"/>
      <c r="F286" s="20"/>
      <c r="G286" s="15" t="str">
        <f t="shared" si="8"/>
        <v/>
      </c>
      <c r="H286" s="15" t="str">
        <f t="shared" si="9"/>
        <v/>
      </c>
    </row>
    <row r="287" spans="1:8" ht="15.6">
      <c r="A287" s="19"/>
      <c r="B287" s="20" t="str">
        <f>IF(C287="","",_xlfn.XLOOKUP(C287,Nom_Resident,Recap!A:A,"Pas de chambre",0,1))</f>
        <v/>
      </c>
      <c r="C287" s="20"/>
      <c r="D287" s="14"/>
      <c r="E287" s="21"/>
      <c r="F287" s="20"/>
      <c r="G287" s="15" t="str">
        <f t="shared" si="8"/>
        <v/>
      </c>
      <c r="H287" s="15" t="str">
        <f t="shared" si="9"/>
        <v/>
      </c>
    </row>
    <row r="288" spans="1:8" ht="15.6">
      <c r="A288" s="19"/>
      <c r="B288" s="20" t="str">
        <f>IF(C288="","",_xlfn.XLOOKUP(C288,Nom_Resident,Recap!A:A,"Pas de chambre",0,1))</f>
        <v/>
      </c>
      <c r="C288" s="20"/>
      <c r="D288" s="14"/>
      <c r="E288" s="21"/>
      <c r="F288" s="20"/>
      <c r="G288" s="15" t="str">
        <f t="shared" si="8"/>
        <v/>
      </c>
      <c r="H288" s="15" t="str">
        <f t="shared" si="9"/>
        <v/>
      </c>
    </row>
    <row r="289" spans="1:8" ht="15.6">
      <c r="A289" s="19"/>
      <c r="B289" s="20" t="str">
        <f>IF(C289="","",_xlfn.XLOOKUP(C289,Nom_Resident,Recap!A:A,"Pas de chambre",0,1))</f>
        <v/>
      </c>
      <c r="C289" s="20"/>
      <c r="D289" s="14"/>
      <c r="E289" s="21"/>
      <c r="F289" s="20"/>
      <c r="G289" s="15" t="str">
        <f t="shared" si="8"/>
        <v/>
      </c>
      <c r="H289" s="15" t="str">
        <f t="shared" si="9"/>
        <v/>
      </c>
    </row>
    <row r="290" spans="1:8" ht="15.6">
      <c r="A290" s="19"/>
      <c r="B290" s="20" t="str">
        <f>IF(C290="","",_xlfn.XLOOKUP(C290,Nom_Resident,Recap!A:A,"Pas de chambre",0,1))</f>
        <v/>
      </c>
      <c r="C290" s="20"/>
      <c r="D290" s="14"/>
      <c r="E290" s="21"/>
      <c r="F290" s="20"/>
      <c r="G290" s="15" t="str">
        <f t="shared" si="8"/>
        <v/>
      </c>
      <c r="H290" s="15" t="str">
        <f t="shared" si="9"/>
        <v/>
      </c>
    </row>
    <row r="291" spans="1:8" ht="15.6">
      <c r="A291" s="19"/>
      <c r="B291" s="20" t="str">
        <f>IF(C291="","",_xlfn.XLOOKUP(C291,Nom_Resident,Recap!A:A,"Pas de chambre",0,1))</f>
        <v/>
      </c>
      <c r="C291" s="20"/>
      <c r="D291" s="14"/>
      <c r="E291" s="21"/>
      <c r="F291" s="20"/>
      <c r="G291" s="15" t="str">
        <f t="shared" si="8"/>
        <v/>
      </c>
      <c r="H291" s="15" t="str">
        <f t="shared" si="9"/>
        <v/>
      </c>
    </row>
    <row r="292" spans="1:8" ht="15.6">
      <c r="A292" s="19"/>
      <c r="B292" s="20" t="str">
        <f>IF(C292="","",_xlfn.XLOOKUP(C292,Nom_Resident,Recap!A:A,"Pas de chambre",0,1))</f>
        <v/>
      </c>
      <c r="C292" s="20"/>
      <c r="D292" s="14"/>
      <c r="E292" s="21"/>
      <c r="F292" s="20"/>
      <c r="G292" s="15" t="str">
        <f t="shared" si="8"/>
        <v/>
      </c>
      <c r="H292" s="15" t="str">
        <f t="shared" si="9"/>
        <v/>
      </c>
    </row>
    <row r="293" spans="1:8" ht="15.6">
      <c r="A293" s="19"/>
      <c r="B293" s="20" t="str">
        <f>IF(C293="","",_xlfn.XLOOKUP(C293,Nom_Resident,Recap!A:A,"Pas de chambre",0,1))</f>
        <v/>
      </c>
      <c r="C293" s="20"/>
      <c r="D293" s="14"/>
      <c r="E293" s="21"/>
      <c r="F293" s="20"/>
      <c r="G293" s="15" t="str">
        <f t="shared" si="8"/>
        <v/>
      </c>
      <c r="H293" s="15" t="str">
        <f t="shared" si="9"/>
        <v/>
      </c>
    </row>
    <row r="294" spans="1:8" ht="15.6">
      <c r="A294" s="19"/>
      <c r="B294" s="20" t="str">
        <f>IF(C294="","",_xlfn.XLOOKUP(C294,Nom_Resident,Recap!A:A,"Pas de chambre",0,1))</f>
        <v/>
      </c>
      <c r="C294" s="20"/>
      <c r="D294" s="14"/>
      <c r="E294" s="21"/>
      <c r="F294" s="20"/>
      <c r="G294" s="15" t="str">
        <f t="shared" si="8"/>
        <v/>
      </c>
      <c r="H294" s="15" t="str">
        <f t="shared" si="9"/>
        <v/>
      </c>
    </row>
    <row r="295" spans="1:8" ht="15.6">
      <c r="A295" s="19"/>
      <c r="B295" s="20" t="str">
        <f>IF(C295="","",_xlfn.XLOOKUP(C295,Nom_Resident,Recap!A:A,"Pas de chambre",0,1))</f>
        <v/>
      </c>
      <c r="C295" s="20"/>
      <c r="D295" s="14"/>
      <c r="E295" s="21"/>
      <c r="F295" s="20"/>
      <c r="G295" s="15" t="str">
        <f t="shared" si="8"/>
        <v/>
      </c>
      <c r="H295" s="15" t="str">
        <f t="shared" si="9"/>
        <v/>
      </c>
    </row>
    <row r="296" spans="1:8" ht="15.6">
      <c r="A296" s="19"/>
      <c r="B296" s="20" t="str">
        <f>IF(C296="","",_xlfn.XLOOKUP(C296,Nom_Resident,Recap!A:A,"Pas de chambre",0,1))</f>
        <v/>
      </c>
      <c r="C296" s="20"/>
      <c r="D296" s="14"/>
      <c r="E296" s="21"/>
      <c r="F296" s="20"/>
      <c r="G296" s="15" t="str">
        <f t="shared" si="8"/>
        <v/>
      </c>
      <c r="H296" s="15" t="str">
        <f t="shared" si="9"/>
        <v/>
      </c>
    </row>
    <row r="297" spans="1:8" ht="15.6">
      <c r="A297" s="19"/>
      <c r="B297" s="20" t="str">
        <f>IF(C297="","",_xlfn.XLOOKUP(C297,Nom_Resident,Recap!A:A,"Pas de chambre",0,1))</f>
        <v/>
      </c>
      <c r="C297" s="20"/>
      <c r="D297" s="14"/>
      <c r="E297" s="21"/>
      <c r="F297" s="20"/>
      <c r="G297" s="15" t="str">
        <f t="shared" si="8"/>
        <v/>
      </c>
      <c r="H297" s="15" t="str">
        <f t="shared" si="9"/>
        <v/>
      </c>
    </row>
    <row r="298" spans="1:8" ht="15.6">
      <c r="A298" s="19"/>
      <c r="B298" s="20" t="str">
        <f>IF(C298="","",_xlfn.XLOOKUP(C298,Nom_Resident,Recap!A:A,"Pas de chambre",0,1))</f>
        <v/>
      </c>
      <c r="C298" s="20"/>
      <c r="D298" s="14"/>
      <c r="E298" s="21"/>
      <c r="F298" s="20"/>
      <c r="G298" s="15" t="str">
        <f t="shared" si="8"/>
        <v/>
      </c>
      <c r="H298" s="15" t="str">
        <f t="shared" si="9"/>
        <v/>
      </c>
    </row>
    <row r="299" spans="1:8" ht="15.6">
      <c r="A299" s="19"/>
      <c r="B299" s="20" t="str">
        <f>IF(C299="","",_xlfn.XLOOKUP(C299,Nom_Resident,Recap!A:A,"Pas de chambre",0,1))</f>
        <v/>
      </c>
      <c r="C299" s="20"/>
      <c r="D299" s="14"/>
      <c r="E299" s="21"/>
      <c r="F299" s="20"/>
      <c r="G299" s="15" t="str">
        <f t="shared" si="8"/>
        <v/>
      </c>
      <c r="H299" s="15" t="str">
        <f t="shared" si="9"/>
        <v/>
      </c>
    </row>
    <row r="300" spans="1:8" ht="15.6">
      <c r="A300" s="19"/>
      <c r="B300" s="20" t="str">
        <f>IF(C300="","",_xlfn.XLOOKUP(C300,Nom_Resident,Recap!A:A,"Pas de chambre",0,1))</f>
        <v/>
      </c>
      <c r="C300" s="20"/>
      <c r="D300" s="14"/>
      <c r="E300" s="21"/>
      <c r="F300" s="20"/>
      <c r="G300" s="15" t="str">
        <f t="shared" si="8"/>
        <v/>
      </c>
      <c r="H300" s="15" t="str">
        <f t="shared" si="9"/>
        <v/>
      </c>
    </row>
    <row r="301" spans="1:8" ht="15.6">
      <c r="A301" s="19"/>
      <c r="B301" s="20" t="str">
        <f>IF(C301="","",_xlfn.XLOOKUP(C301,Nom_Resident,Recap!A:A,"Pas de chambre",0,1))</f>
        <v/>
      </c>
      <c r="C301" s="20"/>
      <c r="D301" s="14"/>
      <c r="E301" s="21"/>
      <c r="F301" s="20"/>
      <c r="G301" s="15" t="str">
        <f t="shared" si="8"/>
        <v/>
      </c>
      <c r="H301" s="15" t="str">
        <f t="shared" si="9"/>
        <v/>
      </c>
    </row>
    <row r="302" spans="1:8" ht="15.6">
      <c r="A302" s="19"/>
      <c r="B302" s="20" t="str">
        <f>IF(C302="","",_xlfn.XLOOKUP(C302,Nom_Resident,Recap!A:A,"Pas de chambre",0,1))</f>
        <v/>
      </c>
      <c r="C302" s="20"/>
      <c r="D302" s="14"/>
      <c r="E302" s="21"/>
      <c r="F302" s="20"/>
      <c r="G302" s="15" t="str">
        <f t="shared" si="8"/>
        <v/>
      </c>
      <c r="H302" s="15" t="str">
        <f t="shared" si="9"/>
        <v/>
      </c>
    </row>
    <row r="303" spans="1:8" ht="15.6">
      <c r="A303" s="19"/>
      <c r="B303" s="20" t="str">
        <f>IF(C303="","",_xlfn.XLOOKUP(C303,Nom_Resident,Recap!A:A,"Pas de chambre",0,1))</f>
        <v/>
      </c>
      <c r="C303" s="20"/>
      <c r="D303" s="14"/>
      <c r="E303" s="21"/>
      <c r="F303" s="20"/>
      <c r="G303" s="15" t="str">
        <f t="shared" si="8"/>
        <v/>
      </c>
      <c r="H303" s="15" t="str">
        <f t="shared" si="9"/>
        <v/>
      </c>
    </row>
    <row r="304" spans="1:8" ht="15.6">
      <c r="A304" s="19"/>
      <c r="B304" s="20" t="str">
        <f>IF(C304="","",_xlfn.XLOOKUP(C304,Nom_Resident,Recap!A:A,"Pas de chambre",0,1))</f>
        <v/>
      </c>
      <c r="C304" s="20"/>
      <c r="D304" s="14"/>
      <c r="E304" s="21"/>
      <c r="F304" s="20"/>
      <c r="G304" s="15" t="str">
        <f t="shared" si="8"/>
        <v/>
      </c>
      <c r="H304" s="15" t="str">
        <f t="shared" si="9"/>
        <v/>
      </c>
    </row>
    <row r="305" spans="1:8" ht="15.6">
      <c r="A305" s="19"/>
      <c r="B305" s="20" t="str">
        <f>IF(C305="","",_xlfn.XLOOKUP(C305,Nom_Resident,Recap!A:A,"Pas de chambre",0,1))</f>
        <v/>
      </c>
      <c r="C305" s="20"/>
      <c r="D305" s="14"/>
      <c r="E305" s="21"/>
      <c r="F305" s="20"/>
      <c r="G305" s="15" t="str">
        <f t="shared" si="8"/>
        <v/>
      </c>
      <c r="H305" s="15" t="str">
        <f t="shared" si="9"/>
        <v/>
      </c>
    </row>
    <row r="306" spans="1:8" ht="15.6">
      <c r="A306" s="19"/>
      <c r="B306" s="20" t="str">
        <f>IF(C306="","",_xlfn.XLOOKUP(C306,Nom_Resident,Recap!A:A,"Pas de chambre",0,1))</f>
        <v/>
      </c>
      <c r="C306" s="20"/>
      <c r="D306" s="14"/>
      <c r="E306" s="21"/>
      <c r="F306" s="20"/>
      <c r="G306" s="15" t="str">
        <f t="shared" si="8"/>
        <v/>
      </c>
      <c r="H306" s="15" t="str">
        <f t="shared" si="9"/>
        <v/>
      </c>
    </row>
    <row r="307" spans="1:8" ht="15.6">
      <c r="A307" s="19"/>
      <c r="B307" s="20" t="str">
        <f>IF(C307="","",_xlfn.XLOOKUP(C307,Nom_Resident,Recap!A:A,"Pas de chambre",0,1))</f>
        <v/>
      </c>
      <c r="C307" s="20"/>
      <c r="D307" s="14"/>
      <c r="E307" s="21"/>
      <c r="F307" s="20"/>
      <c r="G307" s="15" t="str">
        <f t="shared" si="8"/>
        <v/>
      </c>
      <c r="H307" s="15" t="str">
        <f t="shared" si="9"/>
        <v/>
      </c>
    </row>
    <row r="308" spans="1:8" ht="15.6">
      <c r="A308" s="19"/>
      <c r="B308" s="20" t="str">
        <f>IF(C308="","",_xlfn.XLOOKUP(C308,Nom_Resident,Recap!A:A,"Pas de chambre",0,1))</f>
        <v/>
      </c>
      <c r="C308" s="20"/>
      <c r="D308" s="14"/>
      <c r="E308" s="21"/>
      <c r="F308" s="20"/>
      <c r="G308" s="15" t="str">
        <f t="shared" si="8"/>
        <v/>
      </c>
      <c r="H308" s="15" t="str">
        <f t="shared" si="9"/>
        <v/>
      </c>
    </row>
    <row r="309" spans="1:8" ht="15.6">
      <c r="A309" s="19"/>
      <c r="B309" s="20" t="str">
        <f>IF(C309="","",_xlfn.XLOOKUP(C309,Nom_Resident,Recap!A:A,"Pas de chambre",0,1))</f>
        <v/>
      </c>
      <c r="C309" s="20"/>
      <c r="D309" s="14"/>
      <c r="E309" s="21"/>
      <c r="F309" s="20"/>
      <c r="G309" s="15" t="str">
        <f t="shared" si="8"/>
        <v/>
      </c>
      <c r="H309" s="15" t="str">
        <f t="shared" si="9"/>
        <v/>
      </c>
    </row>
    <row r="310" spans="1:8" ht="15.6">
      <c r="A310" s="19"/>
      <c r="B310" s="20" t="str">
        <f>IF(C310="","",_xlfn.XLOOKUP(C310,Nom_Resident,Recap!A:A,"Pas de chambre",0,1))</f>
        <v/>
      </c>
      <c r="C310" s="20"/>
      <c r="D310" s="14"/>
      <c r="E310" s="21"/>
      <c r="F310" s="20"/>
      <c r="G310" s="15" t="str">
        <f t="shared" si="8"/>
        <v/>
      </c>
      <c r="H310" s="15" t="str">
        <f t="shared" si="9"/>
        <v/>
      </c>
    </row>
    <row r="311" spans="1:8" ht="15.6">
      <c r="A311" s="19"/>
      <c r="B311" s="20" t="str">
        <f>IF(C311="","",_xlfn.XLOOKUP(C311,Nom_Resident,Recap!A:A,"Pas de chambre",0,1))</f>
        <v/>
      </c>
      <c r="C311" s="20"/>
      <c r="D311" s="14"/>
      <c r="E311" s="21"/>
      <c r="F311" s="20"/>
      <c r="G311" s="15" t="str">
        <f t="shared" si="8"/>
        <v/>
      </c>
      <c r="H311" s="15" t="str">
        <f t="shared" si="9"/>
        <v/>
      </c>
    </row>
    <row r="312" spans="1:8" ht="15.6">
      <c r="A312" s="19"/>
      <c r="B312" s="20" t="str">
        <f>IF(C312="","",_xlfn.XLOOKUP(C312,Nom_Resident,Recap!A:A,"Pas de chambre",0,1))</f>
        <v/>
      </c>
      <c r="C312" s="20"/>
      <c r="D312" s="14"/>
      <c r="E312" s="21"/>
      <c r="F312" s="20"/>
      <c r="G312" s="15" t="str">
        <f t="shared" si="8"/>
        <v/>
      </c>
      <c r="H312" s="15" t="str">
        <f t="shared" si="9"/>
        <v/>
      </c>
    </row>
    <row r="313" spans="1:8" ht="15.6">
      <c r="A313" s="19"/>
      <c r="B313" s="20" t="str">
        <f>IF(C313="","",_xlfn.XLOOKUP(C313,Nom_Resident,Recap!A:A,"Pas de chambre",0,1))</f>
        <v/>
      </c>
      <c r="C313" s="20"/>
      <c r="D313" s="14"/>
      <c r="E313" s="21"/>
      <c r="F313" s="20"/>
      <c r="G313" s="15" t="str">
        <f t="shared" si="8"/>
        <v/>
      </c>
      <c r="H313" s="15" t="str">
        <f t="shared" si="9"/>
        <v/>
      </c>
    </row>
    <row r="314" spans="1:8" ht="15.6">
      <c r="A314" s="19"/>
      <c r="B314" s="20" t="str">
        <f>IF(C314="","",_xlfn.XLOOKUP(C314,Nom_Resident,Recap!A:A,"Pas de chambre",0,1))</f>
        <v/>
      </c>
      <c r="C314" s="20"/>
      <c r="D314" s="14"/>
      <c r="E314" s="21"/>
      <c r="F314" s="20"/>
      <c r="G314" s="15" t="str">
        <f t="shared" si="8"/>
        <v/>
      </c>
      <c r="H314" s="15" t="str">
        <f t="shared" si="9"/>
        <v/>
      </c>
    </row>
    <row r="315" spans="1:8" ht="15.6">
      <c r="A315" s="19"/>
      <c r="B315" s="20" t="str">
        <f>IF(C315="","",_xlfn.XLOOKUP(C315,Nom_Resident,Recap!A:A,"Pas de chambre",0,1))</f>
        <v/>
      </c>
      <c r="C315" s="20"/>
      <c r="D315" s="14"/>
      <c r="E315" s="21"/>
      <c r="F315" s="20"/>
      <c r="G315" s="15" t="str">
        <f t="shared" si="8"/>
        <v/>
      </c>
      <c r="H315" s="15" t="str">
        <f t="shared" si="9"/>
        <v/>
      </c>
    </row>
    <row r="316" spans="1:8" ht="15.6">
      <c r="A316" s="19"/>
      <c r="B316" s="20" t="str">
        <f>IF(C316="","",_xlfn.XLOOKUP(C316,Nom_Resident,Recap!A:A,"Pas de chambre",0,1))</f>
        <v/>
      </c>
      <c r="C316" s="20"/>
      <c r="D316" s="14"/>
      <c r="E316" s="21"/>
      <c r="F316" s="20"/>
      <c r="G316" s="15" t="str">
        <f t="shared" si="8"/>
        <v/>
      </c>
      <c r="H316" s="15" t="str">
        <f t="shared" si="9"/>
        <v/>
      </c>
    </row>
    <row r="317" spans="1:8" ht="15.6">
      <c r="A317" s="19"/>
      <c r="B317" s="20" t="str">
        <f>IF(C317="","",_xlfn.XLOOKUP(C317,Nom_Resident,Recap!A:A,"Pas de chambre",0,1))</f>
        <v/>
      </c>
      <c r="C317" s="20"/>
      <c r="D317" s="14"/>
      <c r="E317" s="21"/>
      <c r="F317" s="20"/>
      <c r="G317" s="15" t="str">
        <f t="shared" si="8"/>
        <v/>
      </c>
      <c r="H317" s="15" t="str">
        <f t="shared" si="9"/>
        <v/>
      </c>
    </row>
    <row r="318" spans="1:8" ht="15.6">
      <c r="A318" s="19"/>
      <c r="B318" s="20" t="str">
        <f>IF(C318="","",_xlfn.XLOOKUP(C318,Nom_Resident,Recap!A:A,"Pas de chambre",0,1))</f>
        <v/>
      </c>
      <c r="C318" s="20"/>
      <c r="D318" s="14"/>
      <c r="E318" s="21"/>
      <c r="F318" s="20"/>
      <c r="G318" s="15" t="str">
        <f t="shared" si="8"/>
        <v/>
      </c>
      <c r="H318" s="15" t="str">
        <f t="shared" si="9"/>
        <v/>
      </c>
    </row>
    <row r="319" spans="1:8" ht="15.6">
      <c r="A319" s="19"/>
      <c r="B319" s="20" t="str">
        <f>IF(C319="","",_xlfn.XLOOKUP(C319,Nom_Resident,Recap!A:A,"Pas de chambre",0,1))</f>
        <v/>
      </c>
      <c r="C319" s="20"/>
      <c r="D319" s="14"/>
      <c r="E319" s="21"/>
      <c r="F319" s="20"/>
      <c r="G319" s="15" t="str">
        <f t="shared" si="8"/>
        <v/>
      </c>
      <c r="H319" s="15" t="str">
        <f t="shared" si="9"/>
        <v/>
      </c>
    </row>
    <row r="320" spans="1:8" ht="15.6">
      <c r="A320" s="19"/>
      <c r="B320" s="20" t="str">
        <f>IF(C320="","",_xlfn.XLOOKUP(C320,Nom_Resident,Recap!A:A,"Pas de chambre",0,1))</f>
        <v/>
      </c>
      <c r="C320" s="20"/>
      <c r="D320" s="14"/>
      <c r="E320" s="21"/>
      <c r="F320" s="20"/>
      <c r="G320" s="15" t="str">
        <f t="shared" si="8"/>
        <v/>
      </c>
      <c r="H320" s="15" t="str">
        <f t="shared" si="9"/>
        <v/>
      </c>
    </row>
    <row r="321" spans="1:8" ht="15.6">
      <c r="A321" s="19"/>
      <c r="B321" s="20" t="str">
        <f>IF(C321="","",_xlfn.XLOOKUP(C321,Nom_Resident,Recap!A:A,"Pas de chambre",0,1))</f>
        <v/>
      </c>
      <c r="C321" s="20"/>
      <c r="D321" s="14"/>
      <c r="E321" s="21"/>
      <c r="F321" s="20"/>
      <c r="G321" s="15" t="str">
        <f t="shared" si="8"/>
        <v/>
      </c>
      <c r="H321" s="15" t="str">
        <f t="shared" si="9"/>
        <v/>
      </c>
    </row>
    <row r="322" spans="1:8" ht="15.6">
      <c r="A322" s="19"/>
      <c r="B322" s="20" t="str">
        <f>IF(C322="","",_xlfn.XLOOKUP(C322,Nom_Resident,Recap!A:A,"Pas de chambre",0,1))</f>
        <v/>
      </c>
      <c r="C322" s="20"/>
      <c r="D322" s="14"/>
      <c r="E322" s="21"/>
      <c r="F322" s="20"/>
      <c r="G322" s="15" t="str">
        <f t="shared" ref="G322:G385" si="10">IF(C322="","",IF(E322="","",E322-A322))</f>
        <v/>
      </c>
      <c r="H322" s="15" t="str">
        <f t="shared" ref="H322:H385" si="11">IF(AND(A322&lt;&gt;"", E322&lt;&gt;"", F322="", G322&gt;=10), "Oui", IF(AND(A322&lt;&gt;"", E322&lt;&gt;"", F322="", G322&lt;10), "Non", ""))</f>
        <v/>
      </c>
    </row>
    <row r="323" spans="1:8" ht="15.6">
      <c r="A323" s="19"/>
      <c r="B323" s="20" t="str">
        <f>IF(C323="","",_xlfn.XLOOKUP(C323,Nom_Resident,Recap!A:A,"Pas de chambre",0,1))</f>
        <v/>
      </c>
      <c r="C323" s="20"/>
      <c r="D323" s="14"/>
      <c r="E323" s="21"/>
      <c r="F323" s="20"/>
      <c r="G323" s="15" t="str">
        <f t="shared" si="10"/>
        <v/>
      </c>
      <c r="H323" s="15" t="str">
        <f t="shared" si="11"/>
        <v/>
      </c>
    </row>
    <row r="324" spans="1:8" ht="15.6">
      <c r="A324" s="19"/>
      <c r="B324" s="20" t="str">
        <f>IF(C324="","",_xlfn.XLOOKUP(C324,Nom_Resident,Recap!A:A,"Pas de chambre",0,1))</f>
        <v/>
      </c>
      <c r="C324" s="20"/>
      <c r="D324" s="14"/>
      <c r="E324" s="21"/>
      <c r="F324" s="20"/>
      <c r="G324" s="15" t="str">
        <f t="shared" si="10"/>
        <v/>
      </c>
      <c r="H324" s="15" t="str">
        <f t="shared" si="11"/>
        <v/>
      </c>
    </row>
    <row r="325" spans="1:8" ht="15.6">
      <c r="A325" s="19"/>
      <c r="B325" s="20" t="str">
        <f>IF(C325="","",_xlfn.XLOOKUP(C325,Nom_Resident,Recap!A:A,"Pas de chambre",0,1))</f>
        <v/>
      </c>
      <c r="C325" s="20"/>
      <c r="D325" s="14"/>
      <c r="E325" s="21"/>
      <c r="F325" s="20"/>
      <c r="G325" s="15" t="str">
        <f t="shared" si="10"/>
        <v/>
      </c>
      <c r="H325" s="15" t="str">
        <f t="shared" si="11"/>
        <v/>
      </c>
    </row>
    <row r="326" spans="1:8" ht="15.6">
      <c r="A326" s="19"/>
      <c r="B326" s="20" t="str">
        <f>IF(C326="","",_xlfn.XLOOKUP(C326,Nom_Resident,Recap!A:A,"Pas de chambre",0,1))</f>
        <v/>
      </c>
      <c r="C326" s="20"/>
      <c r="D326" s="14"/>
      <c r="E326" s="21"/>
      <c r="F326" s="20"/>
      <c r="G326" s="15" t="str">
        <f t="shared" si="10"/>
        <v/>
      </c>
      <c r="H326" s="15" t="str">
        <f t="shared" si="11"/>
        <v/>
      </c>
    </row>
    <row r="327" spans="1:8" ht="15.6">
      <c r="A327" s="19"/>
      <c r="B327" s="20" t="str">
        <f>IF(C327="","",_xlfn.XLOOKUP(C327,Nom_Resident,Recap!A:A,"Pas de chambre",0,1))</f>
        <v/>
      </c>
      <c r="C327" s="20"/>
      <c r="D327" s="14"/>
      <c r="E327" s="21"/>
      <c r="F327" s="20"/>
      <c r="G327" s="15" t="str">
        <f t="shared" si="10"/>
        <v/>
      </c>
      <c r="H327" s="15" t="str">
        <f t="shared" si="11"/>
        <v/>
      </c>
    </row>
    <row r="328" spans="1:8" ht="15.6">
      <c r="A328" s="19"/>
      <c r="B328" s="20" t="str">
        <f>IF(C328="","",_xlfn.XLOOKUP(C328,Nom_Resident,Recap!A:A,"Pas de chambre",0,1))</f>
        <v/>
      </c>
      <c r="C328" s="20"/>
      <c r="D328" s="14"/>
      <c r="E328" s="21"/>
      <c r="F328" s="20"/>
      <c r="G328" s="15" t="str">
        <f t="shared" si="10"/>
        <v/>
      </c>
      <c r="H328" s="15" t="str">
        <f t="shared" si="11"/>
        <v/>
      </c>
    </row>
    <row r="329" spans="1:8" ht="15.6">
      <c r="A329" s="19"/>
      <c r="B329" s="20" t="str">
        <f>IF(C329="","",_xlfn.XLOOKUP(C329,Nom_Resident,Recap!A:A,"Pas de chambre",0,1))</f>
        <v/>
      </c>
      <c r="C329" s="20"/>
      <c r="D329" s="14"/>
      <c r="E329" s="21"/>
      <c r="F329" s="20"/>
      <c r="G329" s="15" t="str">
        <f t="shared" si="10"/>
        <v/>
      </c>
      <c r="H329" s="15" t="str">
        <f t="shared" si="11"/>
        <v/>
      </c>
    </row>
    <row r="330" spans="1:8" ht="15.6">
      <c r="A330" s="19"/>
      <c r="B330" s="20" t="str">
        <f>IF(C330="","",_xlfn.XLOOKUP(C330,Nom_Resident,Recap!A:A,"Pas de chambre",0,1))</f>
        <v/>
      </c>
      <c r="C330" s="20"/>
      <c r="D330" s="14"/>
      <c r="E330" s="21"/>
      <c r="F330" s="20"/>
      <c r="G330" s="15" t="str">
        <f t="shared" si="10"/>
        <v/>
      </c>
      <c r="H330" s="15" t="str">
        <f t="shared" si="11"/>
        <v/>
      </c>
    </row>
    <row r="331" spans="1:8" ht="15.6">
      <c r="A331" s="19"/>
      <c r="B331" s="20" t="str">
        <f>IF(C331="","",_xlfn.XLOOKUP(C331,Nom_Resident,Recap!A:A,"Pas de chambre",0,1))</f>
        <v/>
      </c>
      <c r="C331" s="20"/>
      <c r="D331" s="14"/>
      <c r="E331" s="21"/>
      <c r="F331" s="20"/>
      <c r="G331" s="15" t="str">
        <f t="shared" si="10"/>
        <v/>
      </c>
      <c r="H331" s="15" t="str">
        <f t="shared" si="11"/>
        <v/>
      </c>
    </row>
    <row r="332" spans="1:8" ht="15.6">
      <c r="A332" s="19"/>
      <c r="B332" s="20" t="str">
        <f>IF(C332="","",_xlfn.XLOOKUP(C332,Nom_Resident,Recap!A:A,"Pas de chambre",0,1))</f>
        <v/>
      </c>
      <c r="C332" s="20"/>
      <c r="D332" s="14"/>
      <c r="E332" s="21"/>
      <c r="F332" s="20"/>
      <c r="G332" s="15" t="str">
        <f t="shared" si="10"/>
        <v/>
      </c>
      <c r="H332" s="15" t="str">
        <f t="shared" si="11"/>
        <v/>
      </c>
    </row>
    <row r="333" spans="1:8" ht="15.6">
      <c r="A333" s="19"/>
      <c r="B333" s="20" t="str">
        <f>IF(C333="","",_xlfn.XLOOKUP(C333,Nom_Resident,Recap!A:A,"Pas de chambre",0,1))</f>
        <v/>
      </c>
      <c r="C333" s="20"/>
      <c r="D333" s="14"/>
      <c r="E333" s="21"/>
      <c r="F333" s="20"/>
      <c r="G333" s="15" t="str">
        <f t="shared" si="10"/>
        <v/>
      </c>
      <c r="H333" s="15" t="str">
        <f t="shared" si="11"/>
        <v/>
      </c>
    </row>
    <row r="334" spans="1:8" ht="15.6">
      <c r="A334" s="19"/>
      <c r="B334" s="20" t="str">
        <f>IF(C334="","",_xlfn.XLOOKUP(C334,Nom_Resident,Recap!A:A,"Pas de chambre",0,1))</f>
        <v/>
      </c>
      <c r="C334" s="20"/>
      <c r="D334" s="14"/>
      <c r="E334" s="21"/>
      <c r="F334" s="20"/>
      <c r="G334" s="15" t="str">
        <f t="shared" si="10"/>
        <v/>
      </c>
      <c r="H334" s="15" t="str">
        <f t="shared" si="11"/>
        <v/>
      </c>
    </row>
    <row r="335" spans="1:8" ht="15.6">
      <c r="A335" s="19"/>
      <c r="B335" s="20" t="str">
        <f>IF(C335="","",_xlfn.XLOOKUP(C335,Nom_Resident,Recap!A:A,"Pas de chambre",0,1))</f>
        <v/>
      </c>
      <c r="C335" s="20"/>
      <c r="D335" s="14"/>
      <c r="E335" s="21"/>
      <c r="F335" s="20"/>
      <c r="G335" s="15" t="str">
        <f t="shared" si="10"/>
        <v/>
      </c>
      <c r="H335" s="15" t="str">
        <f t="shared" si="11"/>
        <v/>
      </c>
    </row>
    <row r="336" spans="1:8" ht="15.6">
      <c r="A336" s="19"/>
      <c r="B336" s="20" t="str">
        <f>IF(C336="","",_xlfn.XLOOKUP(C336,Nom_Resident,Recap!A:A,"Pas de chambre",0,1))</f>
        <v/>
      </c>
      <c r="C336" s="20"/>
      <c r="D336" s="14"/>
      <c r="E336" s="21"/>
      <c r="F336" s="20"/>
      <c r="G336" s="15" t="str">
        <f t="shared" si="10"/>
        <v/>
      </c>
      <c r="H336" s="15" t="str">
        <f t="shared" si="11"/>
        <v/>
      </c>
    </row>
    <row r="337" spans="1:8" ht="15.6">
      <c r="A337" s="19"/>
      <c r="B337" s="20" t="str">
        <f>IF(C337="","",_xlfn.XLOOKUP(C337,Nom_Resident,Recap!A:A,"Pas de chambre",0,1))</f>
        <v/>
      </c>
      <c r="C337" s="20"/>
      <c r="D337" s="14"/>
      <c r="E337" s="21"/>
      <c r="F337" s="20"/>
      <c r="G337" s="15" t="str">
        <f t="shared" si="10"/>
        <v/>
      </c>
      <c r="H337" s="15" t="str">
        <f t="shared" si="11"/>
        <v/>
      </c>
    </row>
    <row r="338" spans="1:8" ht="15.6">
      <c r="A338" s="19"/>
      <c r="B338" s="20" t="str">
        <f>IF(C338="","",_xlfn.XLOOKUP(C338,Nom_Resident,Recap!A:A,"Pas de chambre",0,1))</f>
        <v/>
      </c>
      <c r="C338" s="20"/>
      <c r="D338" s="14"/>
      <c r="E338" s="21"/>
      <c r="F338" s="20"/>
      <c r="G338" s="15" t="str">
        <f t="shared" si="10"/>
        <v/>
      </c>
      <c r="H338" s="15" t="str">
        <f t="shared" si="11"/>
        <v/>
      </c>
    </row>
    <row r="339" spans="1:8" ht="15.6">
      <c r="A339" s="19"/>
      <c r="B339" s="20" t="str">
        <f>IF(C339="","",_xlfn.XLOOKUP(C339,Nom_Resident,Recap!A:A,"Pas de chambre",0,1))</f>
        <v/>
      </c>
      <c r="C339" s="20"/>
      <c r="D339" s="14"/>
      <c r="E339" s="21"/>
      <c r="F339" s="20"/>
      <c r="G339" s="15" t="str">
        <f t="shared" si="10"/>
        <v/>
      </c>
      <c r="H339" s="15" t="str">
        <f t="shared" si="11"/>
        <v/>
      </c>
    </row>
    <row r="340" spans="1:8" ht="15.6">
      <c r="A340" s="19"/>
      <c r="B340" s="20" t="str">
        <f>IF(C340="","",_xlfn.XLOOKUP(C340,Nom_Resident,Recap!A:A,"Pas de chambre",0,1))</f>
        <v/>
      </c>
      <c r="C340" s="20"/>
      <c r="D340" s="14"/>
      <c r="E340" s="21"/>
      <c r="F340" s="20"/>
      <c r="G340" s="15" t="str">
        <f t="shared" si="10"/>
        <v/>
      </c>
      <c r="H340" s="15" t="str">
        <f t="shared" si="11"/>
        <v/>
      </c>
    </row>
    <row r="341" spans="1:8" ht="15.6">
      <c r="A341" s="19"/>
      <c r="B341" s="20" t="str">
        <f>IF(C341="","",_xlfn.XLOOKUP(C341,Nom_Resident,Recap!A:A,"Pas de chambre",0,1))</f>
        <v/>
      </c>
      <c r="C341" s="20"/>
      <c r="D341" s="14"/>
      <c r="E341" s="21"/>
      <c r="F341" s="20"/>
      <c r="G341" s="15" t="str">
        <f t="shared" si="10"/>
        <v/>
      </c>
      <c r="H341" s="15" t="str">
        <f t="shared" si="11"/>
        <v/>
      </c>
    </row>
    <row r="342" spans="1:8" ht="15.6">
      <c r="A342" s="19"/>
      <c r="B342" s="20" t="str">
        <f>IF(C342="","",_xlfn.XLOOKUP(C342,Nom_Resident,Recap!A:A,"Pas de chambre",0,1))</f>
        <v/>
      </c>
      <c r="C342" s="20"/>
      <c r="D342" s="14"/>
      <c r="E342" s="21"/>
      <c r="F342" s="20"/>
      <c r="G342" s="15" t="str">
        <f t="shared" si="10"/>
        <v/>
      </c>
      <c r="H342" s="15" t="str">
        <f t="shared" si="11"/>
        <v/>
      </c>
    </row>
    <row r="343" spans="1:8" ht="15.6">
      <c r="A343" s="19"/>
      <c r="B343" s="20" t="str">
        <f>IF(C343="","",_xlfn.XLOOKUP(C343,Nom_Resident,Recap!A:A,"Pas de chambre",0,1))</f>
        <v/>
      </c>
      <c r="C343" s="20"/>
      <c r="D343" s="14"/>
      <c r="E343" s="21"/>
      <c r="F343" s="20"/>
      <c r="G343" s="15" t="str">
        <f t="shared" si="10"/>
        <v/>
      </c>
      <c r="H343" s="15" t="str">
        <f t="shared" si="11"/>
        <v/>
      </c>
    </row>
    <row r="344" spans="1:8" ht="15.6">
      <c r="A344" s="19"/>
      <c r="B344" s="20" t="str">
        <f>IF(C344="","",_xlfn.XLOOKUP(C344,Nom_Resident,Recap!A:A,"Pas de chambre",0,1))</f>
        <v/>
      </c>
      <c r="C344" s="20"/>
      <c r="D344" s="14"/>
      <c r="E344" s="21"/>
      <c r="F344" s="20"/>
      <c r="G344" s="15" t="str">
        <f t="shared" si="10"/>
        <v/>
      </c>
      <c r="H344" s="15" t="str">
        <f t="shared" si="11"/>
        <v/>
      </c>
    </row>
    <row r="345" spans="1:8" ht="15.6">
      <c r="A345" s="19"/>
      <c r="B345" s="20" t="str">
        <f>IF(C345="","",_xlfn.XLOOKUP(C345,Nom_Resident,Recap!A:A,"Pas de chambre",0,1))</f>
        <v/>
      </c>
      <c r="C345" s="20"/>
      <c r="D345" s="14"/>
      <c r="E345" s="21"/>
      <c r="F345" s="20"/>
      <c r="G345" s="15" t="str">
        <f t="shared" si="10"/>
        <v/>
      </c>
      <c r="H345" s="15" t="str">
        <f t="shared" si="11"/>
        <v/>
      </c>
    </row>
    <row r="346" spans="1:8" ht="15.6">
      <c r="A346" s="19"/>
      <c r="B346" s="20" t="str">
        <f>IF(C346="","",_xlfn.XLOOKUP(C346,Nom_Resident,Recap!A:A,"Pas de chambre",0,1))</f>
        <v/>
      </c>
      <c r="C346" s="20"/>
      <c r="D346" s="14"/>
      <c r="E346" s="21"/>
      <c r="F346" s="20"/>
      <c r="G346" s="15" t="str">
        <f t="shared" si="10"/>
        <v/>
      </c>
      <c r="H346" s="15" t="str">
        <f t="shared" si="11"/>
        <v/>
      </c>
    </row>
    <row r="347" spans="1:8" ht="15.6">
      <c r="A347" s="19"/>
      <c r="B347" s="20" t="str">
        <f>IF(C347="","",_xlfn.XLOOKUP(C347,Nom_Resident,Recap!A:A,"Pas de chambre",0,1))</f>
        <v/>
      </c>
      <c r="C347" s="20"/>
      <c r="D347" s="14"/>
      <c r="E347" s="21"/>
      <c r="F347" s="20"/>
      <c r="G347" s="15" t="str">
        <f t="shared" si="10"/>
        <v/>
      </c>
      <c r="H347" s="15" t="str">
        <f t="shared" si="11"/>
        <v/>
      </c>
    </row>
    <row r="348" spans="1:8" ht="15.6">
      <c r="A348" s="19"/>
      <c r="B348" s="20" t="str">
        <f>IF(C348="","",_xlfn.XLOOKUP(C348,Nom_Resident,Recap!A:A,"Pas de chambre",0,1))</f>
        <v/>
      </c>
      <c r="C348" s="20"/>
      <c r="D348" s="14"/>
      <c r="E348" s="21"/>
      <c r="F348" s="20"/>
      <c r="G348" s="15" t="str">
        <f t="shared" si="10"/>
        <v/>
      </c>
      <c r="H348" s="15" t="str">
        <f t="shared" si="11"/>
        <v/>
      </c>
    </row>
    <row r="349" spans="1:8" ht="15.6">
      <c r="A349" s="19"/>
      <c r="B349" s="20" t="str">
        <f>IF(C349="","",_xlfn.XLOOKUP(C349,Nom_Resident,Recap!A:A,"Pas de chambre",0,1))</f>
        <v/>
      </c>
      <c r="C349" s="20"/>
      <c r="D349" s="14"/>
      <c r="E349" s="21"/>
      <c r="F349" s="20"/>
      <c r="G349" s="15" t="str">
        <f t="shared" si="10"/>
        <v/>
      </c>
      <c r="H349" s="15" t="str">
        <f t="shared" si="11"/>
        <v/>
      </c>
    </row>
    <row r="350" spans="1:8" ht="15.6">
      <c r="A350" s="19"/>
      <c r="B350" s="20" t="str">
        <f>IF(C350="","",_xlfn.XLOOKUP(C350,Nom_Resident,Recap!A:A,"Pas de chambre",0,1))</f>
        <v/>
      </c>
      <c r="C350" s="20"/>
      <c r="D350" s="14"/>
      <c r="E350" s="21"/>
      <c r="F350" s="20"/>
      <c r="G350" s="15" t="str">
        <f t="shared" si="10"/>
        <v/>
      </c>
      <c r="H350" s="15" t="str">
        <f t="shared" si="11"/>
        <v/>
      </c>
    </row>
    <row r="351" spans="1:8" ht="15.6">
      <c r="A351" s="19"/>
      <c r="B351" s="20" t="str">
        <f>IF(C351="","",_xlfn.XLOOKUP(C351,Nom_Resident,Recap!A:A,"Pas de chambre",0,1))</f>
        <v/>
      </c>
      <c r="C351" s="20"/>
      <c r="D351" s="14"/>
      <c r="E351" s="21"/>
      <c r="F351" s="20"/>
      <c r="G351" s="15" t="str">
        <f t="shared" si="10"/>
        <v/>
      </c>
      <c r="H351" s="15" t="str">
        <f t="shared" si="11"/>
        <v/>
      </c>
    </row>
    <row r="352" spans="1:8" ht="15.6">
      <c r="A352" s="19"/>
      <c r="B352" s="20" t="str">
        <f>IF(C352="","",_xlfn.XLOOKUP(C352,Nom_Resident,Recap!A:A,"Pas de chambre",0,1))</f>
        <v/>
      </c>
      <c r="C352" s="20"/>
      <c r="D352" s="14"/>
      <c r="E352" s="21"/>
      <c r="F352" s="20"/>
      <c r="G352" s="15" t="str">
        <f t="shared" si="10"/>
        <v/>
      </c>
      <c r="H352" s="15" t="str">
        <f t="shared" si="11"/>
        <v/>
      </c>
    </row>
    <row r="353" spans="1:8" ht="15.6">
      <c r="A353" s="19"/>
      <c r="B353" s="20" t="str">
        <f>IF(C353="","",_xlfn.XLOOKUP(C353,Nom_Resident,Recap!A:A,"Pas de chambre",0,1))</f>
        <v/>
      </c>
      <c r="C353" s="20"/>
      <c r="D353" s="14"/>
      <c r="E353" s="21"/>
      <c r="F353" s="20"/>
      <c r="G353" s="15" t="str">
        <f t="shared" si="10"/>
        <v/>
      </c>
      <c r="H353" s="15" t="str">
        <f t="shared" si="11"/>
        <v/>
      </c>
    </row>
    <row r="354" spans="1:8" ht="15.6">
      <c r="A354" s="19"/>
      <c r="B354" s="20" t="str">
        <f>IF(C354="","",_xlfn.XLOOKUP(C354,Nom_Resident,Recap!A:A,"Pas de chambre",0,1))</f>
        <v/>
      </c>
      <c r="C354" s="20"/>
      <c r="D354" s="14"/>
      <c r="E354" s="21"/>
      <c r="F354" s="20"/>
      <c r="G354" s="15" t="str">
        <f t="shared" si="10"/>
        <v/>
      </c>
      <c r="H354" s="15" t="str">
        <f t="shared" si="11"/>
        <v/>
      </c>
    </row>
    <row r="355" spans="1:8" ht="15.6">
      <c r="A355" s="19"/>
      <c r="B355" s="20" t="str">
        <f>IF(C355="","",_xlfn.XLOOKUP(C355,Nom_Resident,Recap!A:A,"Pas de chambre",0,1))</f>
        <v/>
      </c>
      <c r="C355" s="20"/>
      <c r="D355" s="14"/>
      <c r="E355" s="21"/>
      <c r="F355" s="20"/>
      <c r="G355" s="15" t="str">
        <f t="shared" si="10"/>
        <v/>
      </c>
      <c r="H355" s="15" t="str">
        <f t="shared" si="11"/>
        <v/>
      </c>
    </row>
    <row r="356" spans="1:8" ht="15.6">
      <c r="A356" s="19"/>
      <c r="B356" s="20" t="str">
        <f>IF(C356="","",_xlfn.XLOOKUP(C356,Nom_Resident,Recap!A:A,"Pas de chambre",0,1))</f>
        <v/>
      </c>
      <c r="C356" s="20"/>
      <c r="D356" s="14"/>
      <c r="E356" s="21"/>
      <c r="F356" s="20"/>
      <c r="G356" s="15" t="str">
        <f t="shared" si="10"/>
        <v/>
      </c>
      <c r="H356" s="15" t="str">
        <f t="shared" si="11"/>
        <v/>
      </c>
    </row>
    <row r="357" spans="1:8" ht="15.6">
      <c r="A357" s="19"/>
      <c r="B357" s="20" t="str">
        <f>IF(C357="","",_xlfn.XLOOKUP(C357,Nom_Resident,Recap!A:A,"Pas de chambre",0,1))</f>
        <v/>
      </c>
      <c r="C357" s="20"/>
      <c r="D357" s="14"/>
      <c r="E357" s="21"/>
      <c r="F357" s="20"/>
      <c r="G357" s="15" t="str">
        <f t="shared" si="10"/>
        <v/>
      </c>
      <c r="H357" s="15" t="str">
        <f t="shared" si="11"/>
        <v/>
      </c>
    </row>
    <row r="358" spans="1:8" ht="15.6">
      <c r="A358" s="19"/>
      <c r="B358" s="20" t="str">
        <f>IF(C358="","",_xlfn.XLOOKUP(C358,Nom_Resident,Recap!A:A,"Pas de chambre",0,1))</f>
        <v/>
      </c>
      <c r="C358" s="20"/>
      <c r="D358" s="14"/>
      <c r="E358" s="21"/>
      <c r="F358" s="20"/>
      <c r="G358" s="15" t="str">
        <f t="shared" si="10"/>
        <v/>
      </c>
      <c r="H358" s="15" t="str">
        <f t="shared" si="11"/>
        <v/>
      </c>
    </row>
    <row r="359" spans="1:8" ht="15.6">
      <c r="A359" s="19"/>
      <c r="B359" s="20" t="str">
        <f>IF(C359="","",_xlfn.XLOOKUP(C359,Nom_Resident,Recap!A:A,"Pas de chambre",0,1))</f>
        <v/>
      </c>
      <c r="C359" s="20"/>
      <c r="D359" s="14"/>
      <c r="E359" s="21"/>
      <c r="F359" s="20"/>
      <c r="G359" s="15" t="str">
        <f t="shared" si="10"/>
        <v/>
      </c>
      <c r="H359" s="15" t="str">
        <f t="shared" si="11"/>
        <v/>
      </c>
    </row>
    <row r="360" spans="1:8" ht="15.6">
      <c r="A360" s="19"/>
      <c r="B360" s="20" t="str">
        <f>IF(C360="","",_xlfn.XLOOKUP(C360,Nom_Resident,Recap!A:A,"Pas de chambre",0,1))</f>
        <v/>
      </c>
      <c r="C360" s="20"/>
      <c r="D360" s="14"/>
      <c r="E360" s="21"/>
      <c r="F360" s="20"/>
      <c r="G360" s="15" t="str">
        <f t="shared" si="10"/>
        <v/>
      </c>
      <c r="H360" s="15" t="str">
        <f t="shared" si="11"/>
        <v/>
      </c>
    </row>
    <row r="361" spans="1:8" ht="15.6">
      <c r="A361" s="19"/>
      <c r="B361" s="20" t="str">
        <f>IF(C361="","",_xlfn.XLOOKUP(C361,Nom_Resident,Recap!A:A,"Pas de chambre",0,1))</f>
        <v/>
      </c>
      <c r="C361" s="20"/>
      <c r="D361" s="14"/>
      <c r="E361" s="21"/>
      <c r="F361" s="20"/>
      <c r="G361" s="15" t="str">
        <f t="shared" si="10"/>
        <v/>
      </c>
      <c r="H361" s="15" t="str">
        <f t="shared" si="11"/>
        <v/>
      </c>
    </row>
    <row r="362" spans="1:8" ht="15.6">
      <c r="A362" s="19"/>
      <c r="B362" s="20" t="str">
        <f>IF(C362="","",_xlfn.XLOOKUP(C362,Nom_Resident,Recap!A:A,"Pas de chambre",0,1))</f>
        <v/>
      </c>
      <c r="C362" s="20"/>
      <c r="D362" s="14"/>
      <c r="E362" s="21"/>
      <c r="F362" s="20"/>
      <c r="G362" s="15" t="str">
        <f t="shared" si="10"/>
        <v/>
      </c>
      <c r="H362" s="15" t="str">
        <f t="shared" si="11"/>
        <v/>
      </c>
    </row>
    <row r="363" spans="1:8" ht="15.6">
      <c r="A363" s="19"/>
      <c r="B363" s="20" t="str">
        <f>IF(C363="","",_xlfn.XLOOKUP(C363,Nom_Resident,Recap!A:A,"Pas de chambre",0,1))</f>
        <v/>
      </c>
      <c r="C363" s="20"/>
      <c r="D363" s="14"/>
      <c r="E363" s="21"/>
      <c r="F363" s="20"/>
      <c r="G363" s="15" t="str">
        <f t="shared" si="10"/>
        <v/>
      </c>
      <c r="H363" s="15" t="str">
        <f t="shared" si="11"/>
        <v/>
      </c>
    </row>
    <row r="364" spans="1:8" ht="15.6">
      <c r="A364" s="19"/>
      <c r="B364" s="20" t="str">
        <f>IF(C364="","",_xlfn.XLOOKUP(C364,Nom_Resident,Recap!A:A,"Pas de chambre",0,1))</f>
        <v/>
      </c>
      <c r="C364" s="20"/>
      <c r="D364" s="14"/>
      <c r="E364" s="21"/>
      <c r="F364" s="20"/>
      <c r="G364" s="15" t="str">
        <f t="shared" si="10"/>
        <v/>
      </c>
      <c r="H364" s="15" t="str">
        <f t="shared" si="11"/>
        <v/>
      </c>
    </row>
    <row r="365" spans="1:8" ht="15.6">
      <c r="A365" s="19"/>
      <c r="B365" s="20" t="str">
        <f>IF(C365="","",_xlfn.XLOOKUP(C365,Nom_Resident,Recap!A:A,"Pas de chambre",0,1))</f>
        <v/>
      </c>
      <c r="C365" s="20"/>
      <c r="D365" s="14"/>
      <c r="E365" s="21"/>
      <c r="F365" s="20"/>
      <c r="G365" s="15" t="str">
        <f t="shared" si="10"/>
        <v/>
      </c>
      <c r="H365" s="15" t="str">
        <f t="shared" si="11"/>
        <v/>
      </c>
    </row>
    <row r="366" spans="1:8" ht="15.6">
      <c r="A366" s="19"/>
      <c r="B366" s="20" t="str">
        <f>IF(C366="","",_xlfn.XLOOKUP(C366,Nom_Resident,Recap!A:A,"Pas de chambre",0,1))</f>
        <v/>
      </c>
      <c r="C366" s="20"/>
      <c r="D366" s="14"/>
      <c r="E366" s="21"/>
      <c r="F366" s="20"/>
      <c r="G366" s="15" t="str">
        <f t="shared" si="10"/>
        <v/>
      </c>
      <c r="H366" s="15" t="str">
        <f t="shared" si="11"/>
        <v/>
      </c>
    </row>
    <row r="367" spans="1:8" ht="15.6">
      <c r="A367" s="19"/>
      <c r="B367" s="20" t="str">
        <f>IF(C367="","",_xlfn.XLOOKUP(C367,Nom_Resident,Recap!A:A,"Pas de chambre",0,1))</f>
        <v/>
      </c>
      <c r="C367" s="20"/>
      <c r="D367" s="14"/>
      <c r="E367" s="21"/>
      <c r="F367" s="20"/>
      <c r="G367" s="15" t="str">
        <f t="shared" si="10"/>
        <v/>
      </c>
      <c r="H367" s="15" t="str">
        <f t="shared" si="11"/>
        <v/>
      </c>
    </row>
    <row r="368" spans="1:8" ht="15.6">
      <c r="A368" s="19"/>
      <c r="B368" s="20" t="str">
        <f>IF(C368="","",_xlfn.XLOOKUP(C368,Nom_Resident,Recap!A:A,"Pas de chambre",0,1))</f>
        <v/>
      </c>
      <c r="C368" s="20"/>
      <c r="D368" s="14"/>
      <c r="E368" s="21"/>
      <c r="F368" s="20"/>
      <c r="G368" s="15" t="str">
        <f t="shared" si="10"/>
        <v/>
      </c>
      <c r="H368" s="15" t="str">
        <f t="shared" si="11"/>
        <v/>
      </c>
    </row>
    <row r="369" spans="1:8" ht="15.6">
      <c r="A369" s="19"/>
      <c r="B369" s="20" t="str">
        <f>IF(C369="","",_xlfn.XLOOKUP(C369,Nom_Resident,Recap!A:A,"Pas de chambre",0,1))</f>
        <v/>
      </c>
      <c r="C369" s="20"/>
      <c r="D369" s="14"/>
      <c r="E369" s="21"/>
      <c r="F369" s="20"/>
      <c r="G369" s="15" t="str">
        <f t="shared" si="10"/>
        <v/>
      </c>
      <c r="H369" s="15" t="str">
        <f t="shared" si="11"/>
        <v/>
      </c>
    </row>
    <row r="370" spans="1:8" ht="15.6">
      <c r="A370" s="19"/>
      <c r="B370" s="20" t="str">
        <f>IF(C370="","",_xlfn.XLOOKUP(C370,Nom_Resident,Recap!A:A,"Pas de chambre",0,1))</f>
        <v/>
      </c>
      <c r="C370" s="20"/>
      <c r="D370" s="14"/>
      <c r="E370" s="21"/>
      <c r="F370" s="20"/>
      <c r="G370" s="15" t="str">
        <f t="shared" si="10"/>
        <v/>
      </c>
      <c r="H370" s="15" t="str">
        <f t="shared" si="11"/>
        <v/>
      </c>
    </row>
    <row r="371" spans="1:8" ht="15.6">
      <c r="A371" s="19"/>
      <c r="B371" s="20" t="str">
        <f>IF(C371="","",_xlfn.XLOOKUP(C371,Nom_Resident,Recap!A:A,"Pas de chambre",0,1))</f>
        <v/>
      </c>
      <c r="C371" s="20"/>
      <c r="D371" s="14"/>
      <c r="E371" s="21"/>
      <c r="F371" s="20"/>
      <c r="G371" s="15" t="str">
        <f t="shared" si="10"/>
        <v/>
      </c>
      <c r="H371" s="15" t="str">
        <f t="shared" si="11"/>
        <v/>
      </c>
    </row>
    <row r="372" spans="1:8" ht="15.6">
      <c r="A372" s="19"/>
      <c r="B372" s="20" t="str">
        <f>IF(C372="","",_xlfn.XLOOKUP(C372,Nom_Resident,Recap!A:A,"Pas de chambre",0,1))</f>
        <v/>
      </c>
      <c r="C372" s="20"/>
      <c r="D372" s="14"/>
      <c r="E372" s="21"/>
      <c r="F372" s="20"/>
      <c r="G372" s="15" t="str">
        <f t="shared" si="10"/>
        <v/>
      </c>
      <c r="H372" s="15" t="str">
        <f t="shared" si="11"/>
        <v/>
      </c>
    </row>
    <row r="373" spans="1:8" ht="15.6">
      <c r="A373" s="19"/>
      <c r="B373" s="20" t="str">
        <f>IF(C373="","",_xlfn.XLOOKUP(C373,Nom_Resident,Recap!A:A,"Pas de chambre",0,1))</f>
        <v/>
      </c>
      <c r="C373" s="20"/>
      <c r="D373" s="14"/>
      <c r="E373" s="21"/>
      <c r="F373" s="20"/>
      <c r="G373" s="15" t="str">
        <f t="shared" si="10"/>
        <v/>
      </c>
      <c r="H373" s="15" t="str">
        <f t="shared" si="11"/>
        <v/>
      </c>
    </row>
    <row r="374" spans="1:8" ht="15.6">
      <c r="A374" s="19"/>
      <c r="B374" s="20" t="str">
        <f>IF(C374="","",_xlfn.XLOOKUP(C374,Nom_Resident,Recap!A:A,"Pas de chambre",0,1))</f>
        <v/>
      </c>
      <c r="C374" s="20"/>
      <c r="D374" s="14"/>
      <c r="E374" s="21"/>
      <c r="F374" s="20"/>
      <c r="G374" s="15" t="str">
        <f t="shared" si="10"/>
        <v/>
      </c>
      <c r="H374" s="15" t="str">
        <f t="shared" si="11"/>
        <v/>
      </c>
    </row>
    <row r="375" spans="1:8" ht="15.6">
      <c r="A375" s="19"/>
      <c r="B375" s="20" t="str">
        <f>IF(C375="","",_xlfn.XLOOKUP(C375,Nom_Resident,Recap!A:A,"Pas de chambre",0,1))</f>
        <v/>
      </c>
      <c r="C375" s="20"/>
      <c r="D375" s="14"/>
      <c r="E375" s="21"/>
      <c r="F375" s="20"/>
      <c r="G375" s="15" t="str">
        <f t="shared" si="10"/>
        <v/>
      </c>
      <c r="H375" s="15" t="str">
        <f t="shared" si="11"/>
        <v/>
      </c>
    </row>
    <row r="376" spans="1:8" ht="15.6">
      <c r="A376" s="19"/>
      <c r="B376" s="20" t="str">
        <f>IF(C376="","",_xlfn.XLOOKUP(C376,Nom_Resident,Recap!A:A,"Pas de chambre",0,1))</f>
        <v/>
      </c>
      <c r="C376" s="20"/>
      <c r="D376" s="14"/>
      <c r="E376" s="21"/>
      <c r="F376" s="20"/>
      <c r="G376" s="15" t="str">
        <f t="shared" si="10"/>
        <v/>
      </c>
      <c r="H376" s="15" t="str">
        <f t="shared" si="11"/>
        <v/>
      </c>
    </row>
    <row r="377" spans="1:8" ht="15.6">
      <c r="A377" s="19"/>
      <c r="B377" s="20" t="str">
        <f>IF(C377="","",_xlfn.XLOOKUP(C377,Nom_Resident,Recap!A:A,"Pas de chambre",0,1))</f>
        <v/>
      </c>
      <c r="C377" s="20"/>
      <c r="D377" s="14"/>
      <c r="E377" s="21"/>
      <c r="F377" s="20"/>
      <c r="G377" s="15" t="str">
        <f t="shared" si="10"/>
        <v/>
      </c>
      <c r="H377" s="15" t="str">
        <f t="shared" si="11"/>
        <v/>
      </c>
    </row>
    <row r="378" spans="1:8" ht="15.6">
      <c r="A378" s="19"/>
      <c r="B378" s="20" t="str">
        <f>IF(C378="","",_xlfn.XLOOKUP(C378,Nom_Resident,Recap!A:A,"Pas de chambre",0,1))</f>
        <v/>
      </c>
      <c r="C378" s="20"/>
      <c r="D378" s="14"/>
      <c r="E378" s="21"/>
      <c r="F378" s="20"/>
      <c r="G378" s="15" t="str">
        <f t="shared" si="10"/>
        <v/>
      </c>
      <c r="H378" s="15" t="str">
        <f t="shared" si="11"/>
        <v/>
      </c>
    </row>
    <row r="379" spans="1:8" ht="15.6">
      <c r="A379" s="19"/>
      <c r="B379" s="20" t="str">
        <f>IF(C379="","",_xlfn.XLOOKUP(C379,Nom_Resident,Recap!A:A,"Pas de chambre",0,1))</f>
        <v/>
      </c>
      <c r="C379" s="20"/>
      <c r="D379" s="14"/>
      <c r="E379" s="21"/>
      <c r="F379" s="20"/>
      <c r="G379" s="15" t="str">
        <f t="shared" si="10"/>
        <v/>
      </c>
      <c r="H379" s="15" t="str">
        <f t="shared" si="11"/>
        <v/>
      </c>
    </row>
    <row r="380" spans="1:8" ht="15.6">
      <c r="A380" s="19"/>
      <c r="B380" s="20" t="str">
        <f>IF(C380="","",_xlfn.XLOOKUP(C380,Nom_Resident,Recap!A:A,"Pas de chambre",0,1))</f>
        <v/>
      </c>
      <c r="C380" s="20"/>
      <c r="D380" s="14"/>
      <c r="E380" s="21"/>
      <c r="F380" s="20"/>
      <c r="G380" s="15" t="str">
        <f t="shared" si="10"/>
        <v/>
      </c>
      <c r="H380" s="15" t="str">
        <f t="shared" si="11"/>
        <v/>
      </c>
    </row>
    <row r="381" spans="1:8" ht="15.6">
      <c r="A381" s="19"/>
      <c r="B381" s="20" t="str">
        <f>IF(C381="","",_xlfn.XLOOKUP(C381,Nom_Resident,Recap!A:A,"Pas de chambre",0,1))</f>
        <v/>
      </c>
      <c r="C381" s="20"/>
      <c r="D381" s="14"/>
      <c r="E381" s="21"/>
      <c r="F381" s="20"/>
      <c r="G381" s="15" t="str">
        <f t="shared" si="10"/>
        <v/>
      </c>
      <c r="H381" s="15" t="str">
        <f t="shared" si="11"/>
        <v/>
      </c>
    </row>
    <row r="382" spans="1:8" ht="15.6">
      <c r="A382" s="19"/>
      <c r="B382" s="20" t="str">
        <f>IF(C382="","",_xlfn.XLOOKUP(C382,Nom_Resident,Recap!A:A,"Pas de chambre",0,1))</f>
        <v/>
      </c>
      <c r="C382" s="20"/>
      <c r="D382" s="14"/>
      <c r="E382" s="21"/>
      <c r="F382" s="20"/>
      <c r="G382" s="15" t="str">
        <f t="shared" si="10"/>
        <v/>
      </c>
      <c r="H382" s="15" t="str">
        <f t="shared" si="11"/>
        <v/>
      </c>
    </row>
    <row r="383" spans="1:8" ht="15.6">
      <c r="A383" s="19"/>
      <c r="B383" s="20" t="str">
        <f>IF(C383="","",_xlfn.XLOOKUP(C383,Nom_Resident,Recap!A:A,"Pas de chambre",0,1))</f>
        <v/>
      </c>
      <c r="C383" s="20"/>
      <c r="D383" s="14"/>
      <c r="E383" s="21"/>
      <c r="F383" s="20"/>
      <c r="G383" s="15" t="str">
        <f t="shared" si="10"/>
        <v/>
      </c>
      <c r="H383" s="15" t="str">
        <f t="shared" si="11"/>
        <v/>
      </c>
    </row>
    <row r="384" spans="1:8" ht="15.6">
      <c r="A384" s="19"/>
      <c r="B384" s="20" t="str">
        <f>IF(C384="","",_xlfn.XLOOKUP(C384,Nom_Resident,Recap!A:A,"Pas de chambre",0,1))</f>
        <v/>
      </c>
      <c r="C384" s="20"/>
      <c r="D384" s="14"/>
      <c r="E384" s="21"/>
      <c r="F384" s="20"/>
      <c r="G384" s="15" t="str">
        <f t="shared" si="10"/>
        <v/>
      </c>
      <c r="H384" s="15" t="str">
        <f t="shared" si="11"/>
        <v/>
      </c>
    </row>
    <row r="385" spans="1:8" ht="15.6">
      <c r="A385" s="19"/>
      <c r="B385" s="20" t="str">
        <f>IF(C385="","",_xlfn.XLOOKUP(C385,Nom_Resident,Recap!A:A,"Pas de chambre",0,1))</f>
        <v/>
      </c>
      <c r="C385" s="20"/>
      <c r="D385" s="14"/>
      <c r="E385" s="21"/>
      <c r="F385" s="20"/>
      <c r="G385" s="15" t="str">
        <f t="shared" si="10"/>
        <v/>
      </c>
      <c r="H385" s="15" t="str">
        <f t="shared" si="11"/>
        <v/>
      </c>
    </row>
    <row r="386" spans="1:8" ht="15.6">
      <c r="A386" s="19"/>
      <c r="B386" s="20" t="str">
        <f>IF(C386="","",_xlfn.XLOOKUP(C386,Nom_Resident,Recap!A:A,"Pas de chambre",0,1))</f>
        <v/>
      </c>
      <c r="C386" s="20"/>
      <c r="D386" s="14"/>
      <c r="E386" s="21"/>
      <c r="F386" s="20"/>
      <c r="G386" s="15" t="str">
        <f t="shared" ref="G386:G449" si="12">IF(C386="","",IF(E386="","",E386-A386))</f>
        <v/>
      </c>
      <c r="H386" s="15" t="str">
        <f t="shared" ref="H386:H449" si="13">IF(AND(A386&lt;&gt;"", E386&lt;&gt;"", F386="", G386&gt;=10), "Oui", IF(AND(A386&lt;&gt;"", E386&lt;&gt;"", F386="", G386&lt;10), "Non", ""))</f>
        <v/>
      </c>
    </row>
    <row r="387" spans="1:8" ht="15.6">
      <c r="A387" s="19"/>
      <c r="B387" s="20" t="str">
        <f>IF(C387="","",_xlfn.XLOOKUP(C387,Nom_Resident,Recap!A:A,"Pas de chambre",0,1))</f>
        <v/>
      </c>
      <c r="C387" s="20"/>
      <c r="D387" s="14"/>
      <c r="E387" s="21"/>
      <c r="F387" s="20"/>
      <c r="G387" s="15" t="str">
        <f t="shared" si="12"/>
        <v/>
      </c>
      <c r="H387" s="15" t="str">
        <f t="shared" si="13"/>
        <v/>
      </c>
    </row>
    <row r="388" spans="1:8" ht="15.6">
      <c r="A388" s="19"/>
      <c r="B388" s="20" t="str">
        <f>IF(C388="","",_xlfn.XLOOKUP(C388,Nom_Resident,Recap!A:A,"Pas de chambre",0,1))</f>
        <v/>
      </c>
      <c r="C388" s="20"/>
      <c r="D388" s="14"/>
      <c r="E388" s="21"/>
      <c r="F388" s="20"/>
      <c r="G388" s="15" t="str">
        <f t="shared" si="12"/>
        <v/>
      </c>
      <c r="H388" s="15" t="str">
        <f t="shared" si="13"/>
        <v/>
      </c>
    </row>
    <row r="389" spans="1:8" ht="15.6">
      <c r="A389" s="19"/>
      <c r="B389" s="20" t="str">
        <f>IF(C389="","",_xlfn.XLOOKUP(C389,Nom_Resident,Recap!A:A,"Pas de chambre",0,1))</f>
        <v/>
      </c>
      <c r="C389" s="20"/>
      <c r="D389" s="14"/>
      <c r="E389" s="21"/>
      <c r="F389" s="20"/>
      <c r="G389" s="15" t="str">
        <f t="shared" si="12"/>
        <v/>
      </c>
      <c r="H389" s="15" t="str">
        <f t="shared" si="13"/>
        <v/>
      </c>
    </row>
    <row r="390" spans="1:8" ht="15.6">
      <c r="A390" s="19"/>
      <c r="B390" s="20" t="str">
        <f>IF(C390="","",_xlfn.XLOOKUP(C390,Nom_Resident,Recap!A:A,"Pas de chambre",0,1))</f>
        <v/>
      </c>
      <c r="C390" s="20"/>
      <c r="D390" s="14"/>
      <c r="E390" s="21"/>
      <c r="F390" s="20"/>
      <c r="G390" s="15" t="str">
        <f t="shared" si="12"/>
        <v/>
      </c>
      <c r="H390" s="15" t="str">
        <f t="shared" si="13"/>
        <v/>
      </c>
    </row>
    <row r="391" spans="1:8" ht="15.6">
      <c r="A391" s="19"/>
      <c r="B391" s="20" t="str">
        <f>IF(C391="","",_xlfn.XLOOKUP(C391,Nom_Resident,Recap!A:A,"Pas de chambre",0,1))</f>
        <v/>
      </c>
      <c r="C391" s="20"/>
      <c r="D391" s="14"/>
      <c r="E391" s="21"/>
      <c r="F391" s="20"/>
      <c r="G391" s="15" t="str">
        <f t="shared" si="12"/>
        <v/>
      </c>
      <c r="H391" s="15" t="str">
        <f t="shared" si="13"/>
        <v/>
      </c>
    </row>
    <row r="392" spans="1:8" ht="15.6">
      <c r="A392" s="19"/>
      <c r="B392" s="20" t="str">
        <f>IF(C392="","",_xlfn.XLOOKUP(C392,Nom_Resident,Recap!A:A,"Pas de chambre",0,1))</f>
        <v/>
      </c>
      <c r="C392" s="20"/>
      <c r="D392" s="14"/>
      <c r="E392" s="21"/>
      <c r="F392" s="20"/>
      <c r="G392" s="15" t="str">
        <f t="shared" si="12"/>
        <v/>
      </c>
      <c r="H392" s="15" t="str">
        <f t="shared" si="13"/>
        <v/>
      </c>
    </row>
    <row r="393" spans="1:8" ht="15.6">
      <c r="A393" s="19"/>
      <c r="B393" s="20" t="str">
        <f>IF(C393="","",_xlfn.XLOOKUP(C393,Nom_Resident,Recap!A:A,"Pas de chambre",0,1))</f>
        <v/>
      </c>
      <c r="C393" s="20"/>
      <c r="D393" s="14"/>
      <c r="E393" s="21"/>
      <c r="F393" s="20"/>
      <c r="G393" s="15" t="str">
        <f t="shared" si="12"/>
        <v/>
      </c>
      <c r="H393" s="15" t="str">
        <f t="shared" si="13"/>
        <v/>
      </c>
    </row>
    <row r="394" spans="1:8" ht="15.6">
      <c r="A394" s="19"/>
      <c r="B394" s="20" t="str">
        <f>IF(C394="","",_xlfn.XLOOKUP(C394,Nom_Resident,Recap!A:A,"Pas de chambre",0,1))</f>
        <v/>
      </c>
      <c r="C394" s="20"/>
      <c r="D394" s="14"/>
      <c r="E394" s="21"/>
      <c r="F394" s="20"/>
      <c r="G394" s="15" t="str">
        <f t="shared" si="12"/>
        <v/>
      </c>
      <c r="H394" s="15" t="str">
        <f t="shared" si="13"/>
        <v/>
      </c>
    </row>
    <row r="395" spans="1:8" ht="15.6">
      <c r="A395" s="19"/>
      <c r="B395" s="20" t="str">
        <f>IF(C395="","",_xlfn.XLOOKUP(C395,Nom_Resident,Recap!A:A,"Pas de chambre",0,1))</f>
        <v/>
      </c>
      <c r="C395" s="20"/>
      <c r="D395" s="14"/>
      <c r="E395" s="21"/>
      <c r="F395" s="20"/>
      <c r="G395" s="15" t="str">
        <f t="shared" si="12"/>
        <v/>
      </c>
      <c r="H395" s="15" t="str">
        <f t="shared" si="13"/>
        <v/>
      </c>
    </row>
    <row r="396" spans="1:8" ht="15.6">
      <c r="A396" s="19"/>
      <c r="B396" s="20" t="str">
        <f>IF(C396="","",_xlfn.XLOOKUP(C396,Nom_Resident,Recap!A:A,"Pas de chambre",0,1))</f>
        <v/>
      </c>
      <c r="C396" s="20"/>
      <c r="D396" s="14"/>
      <c r="E396" s="21"/>
      <c r="F396" s="20"/>
      <c r="G396" s="15" t="str">
        <f t="shared" si="12"/>
        <v/>
      </c>
      <c r="H396" s="15" t="str">
        <f t="shared" si="13"/>
        <v/>
      </c>
    </row>
    <row r="397" spans="1:8" ht="15.6">
      <c r="A397" s="19"/>
      <c r="B397" s="20" t="str">
        <f>IF(C397="","",_xlfn.XLOOKUP(C397,Nom_Resident,Recap!A:A,"Pas de chambre",0,1))</f>
        <v/>
      </c>
      <c r="C397" s="20"/>
      <c r="D397" s="14"/>
      <c r="E397" s="21"/>
      <c r="F397" s="20"/>
      <c r="G397" s="15" t="str">
        <f t="shared" si="12"/>
        <v/>
      </c>
      <c r="H397" s="15" t="str">
        <f t="shared" si="13"/>
        <v/>
      </c>
    </row>
    <row r="398" spans="1:8" ht="15.6">
      <c r="A398" s="19"/>
      <c r="B398" s="20" t="str">
        <f>IF(C398="","",_xlfn.XLOOKUP(C398,Nom_Resident,Recap!A:A,"Pas de chambre",0,1))</f>
        <v/>
      </c>
      <c r="C398" s="20"/>
      <c r="D398" s="14"/>
      <c r="E398" s="21"/>
      <c r="F398" s="20"/>
      <c r="G398" s="15" t="str">
        <f t="shared" si="12"/>
        <v/>
      </c>
      <c r="H398" s="15" t="str">
        <f t="shared" si="13"/>
        <v/>
      </c>
    </row>
    <row r="399" spans="1:8" ht="15.6">
      <c r="A399" s="19"/>
      <c r="B399" s="20" t="str">
        <f>IF(C399="","",_xlfn.XLOOKUP(C399,Nom_Resident,Recap!A:A,"Pas de chambre",0,1))</f>
        <v/>
      </c>
      <c r="C399" s="20"/>
      <c r="D399" s="14"/>
      <c r="E399" s="21"/>
      <c r="F399" s="20"/>
      <c r="G399" s="15" t="str">
        <f t="shared" si="12"/>
        <v/>
      </c>
      <c r="H399" s="15" t="str">
        <f t="shared" si="13"/>
        <v/>
      </c>
    </row>
    <row r="400" spans="1:8" ht="15.6">
      <c r="A400" s="19"/>
      <c r="B400" s="20" t="str">
        <f>IF(C400="","",_xlfn.XLOOKUP(C400,Nom_Resident,Recap!A:A,"Pas de chambre",0,1))</f>
        <v/>
      </c>
      <c r="C400" s="20"/>
      <c r="D400" s="14"/>
      <c r="E400" s="21"/>
      <c r="F400" s="20"/>
      <c r="G400" s="15" t="str">
        <f t="shared" si="12"/>
        <v/>
      </c>
      <c r="H400" s="15" t="str">
        <f t="shared" si="13"/>
        <v/>
      </c>
    </row>
    <row r="401" spans="1:8" ht="15.6">
      <c r="A401" s="19"/>
      <c r="B401" s="20" t="str">
        <f>IF(C401="","",_xlfn.XLOOKUP(C401,Nom_Resident,Recap!A:A,"Pas de chambre",0,1))</f>
        <v/>
      </c>
      <c r="C401" s="20"/>
      <c r="D401" s="14"/>
      <c r="E401" s="21"/>
      <c r="F401" s="20"/>
      <c r="G401" s="15" t="str">
        <f t="shared" si="12"/>
        <v/>
      </c>
      <c r="H401" s="15" t="str">
        <f t="shared" si="13"/>
        <v/>
      </c>
    </row>
    <row r="402" spans="1:8" ht="15.6">
      <c r="A402" s="19"/>
      <c r="B402" s="20" t="str">
        <f>IF(C402="","",_xlfn.XLOOKUP(C402,Nom_Resident,Recap!A:A,"Pas de chambre",0,1))</f>
        <v/>
      </c>
      <c r="C402" s="20"/>
      <c r="D402" s="14"/>
      <c r="E402" s="21"/>
      <c r="F402" s="20"/>
      <c r="G402" s="15" t="str">
        <f t="shared" si="12"/>
        <v/>
      </c>
      <c r="H402" s="15" t="str">
        <f t="shared" si="13"/>
        <v/>
      </c>
    </row>
    <row r="403" spans="1:8" ht="15.6">
      <c r="A403" s="19"/>
      <c r="B403" s="20" t="str">
        <f>IF(C403="","",_xlfn.XLOOKUP(C403,Nom_Resident,Recap!A:A,"Pas de chambre",0,1))</f>
        <v/>
      </c>
      <c r="C403" s="20"/>
      <c r="D403" s="14"/>
      <c r="E403" s="21"/>
      <c r="F403" s="20"/>
      <c r="G403" s="15" t="str">
        <f t="shared" si="12"/>
        <v/>
      </c>
      <c r="H403" s="15" t="str">
        <f t="shared" si="13"/>
        <v/>
      </c>
    </row>
    <row r="404" spans="1:8" ht="15.6">
      <c r="A404" s="19"/>
      <c r="B404" s="20" t="str">
        <f>IF(C404="","",_xlfn.XLOOKUP(C404,Nom_Resident,Recap!A:A,"Pas de chambre",0,1))</f>
        <v/>
      </c>
      <c r="C404" s="20"/>
      <c r="D404" s="14"/>
      <c r="E404" s="21"/>
      <c r="F404" s="20"/>
      <c r="G404" s="15" t="str">
        <f t="shared" si="12"/>
        <v/>
      </c>
      <c r="H404" s="15" t="str">
        <f t="shared" si="13"/>
        <v/>
      </c>
    </row>
    <row r="405" spans="1:8" ht="15.6">
      <c r="A405" s="19"/>
      <c r="B405" s="20" t="str">
        <f>IF(C405="","",_xlfn.XLOOKUP(C405,Nom_Resident,Recap!A:A,"Pas de chambre",0,1))</f>
        <v/>
      </c>
      <c r="C405" s="20"/>
      <c r="D405" s="14"/>
      <c r="E405" s="21"/>
      <c r="F405" s="20"/>
      <c r="G405" s="15" t="str">
        <f t="shared" si="12"/>
        <v/>
      </c>
      <c r="H405" s="15" t="str">
        <f t="shared" si="13"/>
        <v/>
      </c>
    </row>
    <row r="406" spans="1:8" ht="15.6">
      <c r="A406" s="19"/>
      <c r="B406" s="20" t="str">
        <f>IF(C406="","",_xlfn.XLOOKUP(C406,Nom_Resident,Recap!A:A,"Pas de chambre",0,1))</f>
        <v/>
      </c>
      <c r="C406" s="20"/>
      <c r="D406" s="14"/>
      <c r="E406" s="21"/>
      <c r="F406" s="20"/>
      <c r="G406" s="15" t="str">
        <f t="shared" si="12"/>
        <v/>
      </c>
      <c r="H406" s="15" t="str">
        <f t="shared" si="13"/>
        <v/>
      </c>
    </row>
    <row r="407" spans="1:8" ht="15.6">
      <c r="A407" s="19"/>
      <c r="B407" s="20" t="str">
        <f>IF(C407="","",_xlfn.XLOOKUP(C407,Nom_Resident,Recap!A:A,"Pas de chambre",0,1))</f>
        <v/>
      </c>
      <c r="C407" s="20"/>
      <c r="D407" s="14"/>
      <c r="E407" s="21"/>
      <c r="F407" s="20"/>
      <c r="G407" s="15" t="str">
        <f t="shared" si="12"/>
        <v/>
      </c>
      <c r="H407" s="15" t="str">
        <f t="shared" si="13"/>
        <v/>
      </c>
    </row>
    <row r="408" spans="1:8" ht="15.6">
      <c r="A408" s="19"/>
      <c r="B408" s="20" t="str">
        <f>IF(C408="","",_xlfn.XLOOKUP(C408,Nom_Resident,Recap!A:A,"Pas de chambre",0,1))</f>
        <v/>
      </c>
      <c r="C408" s="20"/>
      <c r="D408" s="14"/>
      <c r="E408" s="21"/>
      <c r="F408" s="20"/>
      <c r="G408" s="15" t="str">
        <f t="shared" si="12"/>
        <v/>
      </c>
      <c r="H408" s="15" t="str">
        <f t="shared" si="13"/>
        <v/>
      </c>
    </row>
    <row r="409" spans="1:8" ht="15.6">
      <c r="A409" s="19"/>
      <c r="B409" s="20" t="str">
        <f>IF(C409="","",_xlfn.XLOOKUP(C409,Nom_Resident,Recap!A:A,"Pas de chambre",0,1))</f>
        <v/>
      </c>
      <c r="C409" s="20"/>
      <c r="D409" s="14"/>
      <c r="E409" s="21"/>
      <c r="F409" s="20"/>
      <c r="G409" s="15" t="str">
        <f t="shared" si="12"/>
        <v/>
      </c>
      <c r="H409" s="15" t="str">
        <f t="shared" si="13"/>
        <v/>
      </c>
    </row>
    <row r="410" spans="1:8" ht="15.6">
      <c r="A410" s="19"/>
      <c r="B410" s="20" t="str">
        <f>IF(C410="","",_xlfn.XLOOKUP(C410,Nom_Resident,Recap!A:A,"Pas de chambre",0,1))</f>
        <v/>
      </c>
      <c r="C410" s="20"/>
      <c r="D410" s="14"/>
      <c r="E410" s="21"/>
      <c r="F410" s="20"/>
      <c r="G410" s="15" t="str">
        <f t="shared" si="12"/>
        <v/>
      </c>
      <c r="H410" s="15" t="str">
        <f t="shared" si="13"/>
        <v/>
      </c>
    </row>
    <row r="411" spans="1:8" ht="15.6">
      <c r="A411" s="19"/>
      <c r="B411" s="20" t="str">
        <f>IF(C411="","",_xlfn.XLOOKUP(C411,Nom_Resident,Recap!A:A,"Pas de chambre",0,1))</f>
        <v/>
      </c>
      <c r="C411" s="20"/>
      <c r="D411" s="14"/>
      <c r="E411" s="21"/>
      <c r="F411" s="20"/>
      <c r="G411" s="15" t="str">
        <f t="shared" si="12"/>
        <v/>
      </c>
      <c r="H411" s="15" t="str">
        <f t="shared" si="13"/>
        <v/>
      </c>
    </row>
    <row r="412" spans="1:8" ht="15.6">
      <c r="A412" s="19"/>
      <c r="B412" s="20" t="str">
        <f>IF(C412="","",_xlfn.XLOOKUP(C412,Nom_Resident,Recap!A:A,"Pas de chambre",0,1))</f>
        <v/>
      </c>
      <c r="C412" s="20"/>
      <c r="D412" s="14"/>
      <c r="E412" s="21"/>
      <c r="F412" s="20"/>
      <c r="G412" s="15" t="str">
        <f t="shared" si="12"/>
        <v/>
      </c>
      <c r="H412" s="15" t="str">
        <f t="shared" si="13"/>
        <v/>
      </c>
    </row>
    <row r="413" spans="1:8" ht="15.6">
      <c r="A413" s="19"/>
      <c r="B413" s="20" t="str">
        <f>IF(C413="","",_xlfn.XLOOKUP(C413,Nom_Resident,Recap!A:A,"Pas de chambre",0,1))</f>
        <v/>
      </c>
      <c r="C413" s="20"/>
      <c r="D413" s="14"/>
      <c r="E413" s="21"/>
      <c r="F413" s="20"/>
      <c r="G413" s="15" t="str">
        <f t="shared" si="12"/>
        <v/>
      </c>
      <c r="H413" s="15" t="str">
        <f t="shared" si="13"/>
        <v/>
      </c>
    </row>
    <row r="414" spans="1:8" ht="15.6">
      <c r="A414" s="19"/>
      <c r="B414" s="20" t="str">
        <f>IF(C414="","",_xlfn.XLOOKUP(C414,Nom_Resident,Recap!A:A,"Pas de chambre",0,1))</f>
        <v/>
      </c>
      <c r="C414" s="20"/>
      <c r="D414" s="14"/>
      <c r="E414" s="21"/>
      <c r="F414" s="20"/>
      <c r="G414" s="15" t="str">
        <f t="shared" si="12"/>
        <v/>
      </c>
      <c r="H414" s="15" t="str">
        <f t="shared" si="13"/>
        <v/>
      </c>
    </row>
    <row r="415" spans="1:8" ht="15.6">
      <c r="A415" s="19"/>
      <c r="B415" s="20" t="str">
        <f>IF(C415="","",_xlfn.XLOOKUP(C415,Nom_Resident,Recap!A:A,"Pas de chambre",0,1))</f>
        <v/>
      </c>
      <c r="C415" s="20"/>
      <c r="D415" s="14"/>
      <c r="E415" s="21"/>
      <c r="F415" s="20"/>
      <c r="G415" s="15" t="str">
        <f t="shared" si="12"/>
        <v/>
      </c>
      <c r="H415" s="15" t="str">
        <f t="shared" si="13"/>
        <v/>
      </c>
    </row>
    <row r="416" spans="1:8" ht="15.6">
      <c r="A416" s="19"/>
      <c r="B416" s="20" t="str">
        <f>IF(C416="","",_xlfn.XLOOKUP(C416,Nom_Resident,Recap!A:A,"Pas de chambre",0,1))</f>
        <v/>
      </c>
      <c r="C416" s="20"/>
      <c r="D416" s="14"/>
      <c r="E416" s="21"/>
      <c r="F416" s="20"/>
      <c r="G416" s="15" t="str">
        <f t="shared" si="12"/>
        <v/>
      </c>
      <c r="H416" s="15" t="str">
        <f t="shared" si="13"/>
        <v/>
      </c>
    </row>
    <row r="417" spans="1:8" ht="15.6">
      <c r="A417" s="19"/>
      <c r="B417" s="20" t="str">
        <f>IF(C417="","",_xlfn.XLOOKUP(C417,Nom_Resident,Recap!A:A,"Pas de chambre",0,1))</f>
        <v/>
      </c>
      <c r="C417" s="20"/>
      <c r="D417" s="14"/>
      <c r="E417" s="21"/>
      <c r="F417" s="20"/>
      <c r="G417" s="15" t="str">
        <f t="shared" si="12"/>
        <v/>
      </c>
      <c r="H417" s="15" t="str">
        <f t="shared" si="13"/>
        <v/>
      </c>
    </row>
    <row r="418" spans="1:8" ht="15.6">
      <c r="A418" s="19"/>
      <c r="B418" s="20" t="str">
        <f>IF(C418="","",_xlfn.XLOOKUP(C418,Nom_Resident,Recap!A:A,"Pas de chambre",0,1))</f>
        <v/>
      </c>
      <c r="C418" s="20"/>
      <c r="D418" s="14"/>
      <c r="E418" s="21"/>
      <c r="F418" s="20"/>
      <c r="G418" s="15" t="str">
        <f t="shared" si="12"/>
        <v/>
      </c>
      <c r="H418" s="15" t="str">
        <f t="shared" si="13"/>
        <v/>
      </c>
    </row>
    <row r="419" spans="1:8" ht="15.6">
      <c r="A419" s="19"/>
      <c r="B419" s="20" t="str">
        <f>IF(C419="","",_xlfn.XLOOKUP(C419,Nom_Resident,Recap!A:A,"Pas de chambre",0,1))</f>
        <v/>
      </c>
      <c r="C419" s="20"/>
      <c r="D419" s="14"/>
      <c r="E419" s="21"/>
      <c r="F419" s="20"/>
      <c r="G419" s="15" t="str">
        <f t="shared" si="12"/>
        <v/>
      </c>
      <c r="H419" s="15" t="str">
        <f t="shared" si="13"/>
        <v/>
      </c>
    </row>
    <row r="420" spans="1:8" ht="15.6">
      <c r="A420" s="19"/>
      <c r="B420" s="20" t="str">
        <f>IF(C420="","",_xlfn.XLOOKUP(C420,Nom_Resident,Recap!A:A,"Pas de chambre",0,1))</f>
        <v/>
      </c>
      <c r="C420" s="20"/>
      <c r="D420" s="14"/>
      <c r="E420" s="21"/>
      <c r="F420" s="20"/>
      <c r="G420" s="15" t="str">
        <f t="shared" si="12"/>
        <v/>
      </c>
      <c r="H420" s="15" t="str">
        <f t="shared" si="13"/>
        <v/>
      </c>
    </row>
    <row r="421" spans="1:8" ht="15.6">
      <c r="A421" s="19"/>
      <c r="B421" s="20" t="str">
        <f>IF(C421="","",_xlfn.XLOOKUP(C421,Nom_Resident,Recap!A:A,"Pas de chambre",0,1))</f>
        <v/>
      </c>
      <c r="C421" s="20"/>
      <c r="D421" s="14"/>
      <c r="E421" s="21"/>
      <c r="F421" s="20"/>
      <c r="G421" s="15" t="str">
        <f t="shared" si="12"/>
        <v/>
      </c>
      <c r="H421" s="15" t="str">
        <f t="shared" si="13"/>
        <v/>
      </c>
    </row>
    <row r="422" spans="1:8" ht="15.6">
      <c r="A422" s="19"/>
      <c r="B422" s="20" t="str">
        <f>IF(C422="","",_xlfn.XLOOKUP(C422,Nom_Resident,Recap!A:A,"Pas de chambre",0,1))</f>
        <v/>
      </c>
      <c r="C422" s="20"/>
      <c r="D422" s="14"/>
      <c r="E422" s="21"/>
      <c r="F422" s="20"/>
      <c r="G422" s="15" t="str">
        <f t="shared" si="12"/>
        <v/>
      </c>
      <c r="H422" s="15" t="str">
        <f t="shared" si="13"/>
        <v/>
      </c>
    </row>
    <row r="423" spans="1:8" ht="15.6">
      <c r="A423" s="19"/>
      <c r="B423" s="20" t="str">
        <f>IF(C423="","",_xlfn.XLOOKUP(C423,Nom_Resident,Recap!A:A,"Pas de chambre",0,1))</f>
        <v/>
      </c>
      <c r="C423" s="20"/>
      <c r="D423" s="14"/>
      <c r="E423" s="21"/>
      <c r="F423" s="20"/>
      <c r="G423" s="15" t="str">
        <f t="shared" si="12"/>
        <v/>
      </c>
      <c r="H423" s="15" t="str">
        <f t="shared" si="13"/>
        <v/>
      </c>
    </row>
    <row r="424" spans="1:8" ht="15.6">
      <c r="A424" s="19"/>
      <c r="B424" s="20" t="str">
        <f>IF(C424="","",_xlfn.XLOOKUP(C424,Nom_Resident,Recap!A:A,"Pas de chambre",0,1))</f>
        <v/>
      </c>
      <c r="C424" s="20"/>
      <c r="D424" s="14"/>
      <c r="E424" s="21"/>
      <c r="F424" s="20"/>
      <c r="G424" s="15" t="str">
        <f t="shared" si="12"/>
        <v/>
      </c>
      <c r="H424" s="15" t="str">
        <f t="shared" si="13"/>
        <v/>
      </c>
    </row>
    <row r="425" spans="1:8" ht="15.6">
      <c r="A425" s="19"/>
      <c r="B425" s="20" t="str">
        <f>IF(C425="","",_xlfn.XLOOKUP(C425,Nom_Resident,Recap!A:A,"Pas de chambre",0,1))</f>
        <v/>
      </c>
      <c r="C425" s="20"/>
      <c r="D425" s="14"/>
      <c r="E425" s="21"/>
      <c r="F425" s="20"/>
      <c r="G425" s="15" t="str">
        <f t="shared" si="12"/>
        <v/>
      </c>
      <c r="H425" s="15" t="str">
        <f t="shared" si="13"/>
        <v/>
      </c>
    </row>
    <row r="426" spans="1:8" ht="15.6">
      <c r="A426" s="19"/>
      <c r="B426" s="20" t="str">
        <f>IF(C426="","",_xlfn.XLOOKUP(C426,Nom_Resident,Recap!A:A,"Pas de chambre",0,1))</f>
        <v/>
      </c>
      <c r="C426" s="20"/>
      <c r="D426" s="14"/>
      <c r="E426" s="21"/>
      <c r="F426" s="20"/>
      <c r="G426" s="15" t="str">
        <f t="shared" si="12"/>
        <v/>
      </c>
      <c r="H426" s="15" t="str">
        <f t="shared" si="13"/>
        <v/>
      </c>
    </row>
    <row r="427" spans="1:8" ht="15.6">
      <c r="A427" s="19"/>
      <c r="B427" s="20" t="str">
        <f>IF(C427="","",_xlfn.XLOOKUP(C427,Nom_Resident,Recap!A:A,"Pas de chambre",0,1))</f>
        <v/>
      </c>
      <c r="C427" s="20"/>
      <c r="D427" s="14"/>
      <c r="E427" s="21"/>
      <c r="F427" s="20"/>
      <c r="G427" s="15" t="str">
        <f t="shared" si="12"/>
        <v/>
      </c>
      <c r="H427" s="15" t="str">
        <f t="shared" si="13"/>
        <v/>
      </c>
    </row>
    <row r="428" spans="1:8" ht="15.6">
      <c r="A428" s="19"/>
      <c r="B428" s="20" t="str">
        <f>IF(C428="","",_xlfn.XLOOKUP(C428,Nom_Resident,Recap!A:A,"Pas de chambre",0,1))</f>
        <v/>
      </c>
      <c r="C428" s="20"/>
      <c r="D428" s="14"/>
      <c r="E428" s="21"/>
      <c r="F428" s="20"/>
      <c r="G428" s="15" t="str">
        <f t="shared" si="12"/>
        <v/>
      </c>
      <c r="H428" s="15" t="str">
        <f t="shared" si="13"/>
        <v/>
      </c>
    </row>
    <row r="429" spans="1:8" ht="15.6">
      <c r="A429" s="19"/>
      <c r="B429" s="20" t="str">
        <f>IF(C429="","",_xlfn.XLOOKUP(C429,Nom_Resident,Recap!A:A,"Pas de chambre",0,1))</f>
        <v/>
      </c>
      <c r="C429" s="20"/>
      <c r="D429" s="14"/>
      <c r="E429" s="21"/>
      <c r="F429" s="20"/>
      <c r="G429" s="15" t="str">
        <f t="shared" si="12"/>
        <v/>
      </c>
      <c r="H429" s="15" t="str">
        <f t="shared" si="13"/>
        <v/>
      </c>
    </row>
    <row r="430" spans="1:8" ht="15.6">
      <c r="A430" s="19"/>
      <c r="B430" s="20" t="str">
        <f>IF(C430="","",_xlfn.XLOOKUP(C430,Nom_Resident,Recap!A:A,"Pas de chambre",0,1))</f>
        <v/>
      </c>
      <c r="C430" s="20"/>
      <c r="D430" s="14"/>
      <c r="E430" s="21"/>
      <c r="F430" s="20"/>
      <c r="G430" s="15" t="str">
        <f t="shared" si="12"/>
        <v/>
      </c>
      <c r="H430" s="15" t="str">
        <f t="shared" si="13"/>
        <v/>
      </c>
    </row>
    <row r="431" spans="1:8" ht="15.6">
      <c r="A431" s="19"/>
      <c r="B431" s="20" t="str">
        <f>IF(C431="","",_xlfn.XLOOKUP(C431,Nom_Resident,Recap!A:A,"Pas de chambre",0,1))</f>
        <v/>
      </c>
      <c r="C431" s="20"/>
      <c r="D431" s="14"/>
      <c r="E431" s="21"/>
      <c r="F431" s="20"/>
      <c r="G431" s="15" t="str">
        <f t="shared" si="12"/>
        <v/>
      </c>
      <c r="H431" s="15" t="str">
        <f t="shared" si="13"/>
        <v/>
      </c>
    </row>
    <row r="432" spans="1:8" ht="15.6">
      <c r="A432" s="19"/>
      <c r="B432" s="20" t="str">
        <f>IF(C432="","",_xlfn.XLOOKUP(C432,Nom_Resident,Recap!A:A,"Pas de chambre",0,1))</f>
        <v/>
      </c>
      <c r="C432" s="20"/>
      <c r="D432" s="14"/>
      <c r="E432" s="21"/>
      <c r="F432" s="20"/>
      <c r="G432" s="15" t="str">
        <f t="shared" si="12"/>
        <v/>
      </c>
      <c r="H432" s="15" t="str">
        <f t="shared" si="13"/>
        <v/>
      </c>
    </row>
    <row r="433" spans="1:8" ht="15.6">
      <c r="A433" s="19"/>
      <c r="B433" s="20" t="str">
        <f>IF(C433="","",_xlfn.XLOOKUP(C433,Nom_Resident,Recap!A:A,"Pas de chambre",0,1))</f>
        <v/>
      </c>
      <c r="C433" s="20"/>
      <c r="D433" s="14"/>
      <c r="E433" s="21"/>
      <c r="F433" s="20"/>
      <c r="G433" s="15" t="str">
        <f t="shared" si="12"/>
        <v/>
      </c>
      <c r="H433" s="15" t="str">
        <f t="shared" si="13"/>
        <v/>
      </c>
    </row>
    <row r="434" spans="1:8" ht="15.6">
      <c r="A434" s="19"/>
      <c r="B434" s="20" t="str">
        <f>IF(C434="","",_xlfn.XLOOKUP(C434,Nom_Resident,Recap!A:A,"Pas de chambre",0,1))</f>
        <v/>
      </c>
      <c r="C434" s="20"/>
      <c r="D434" s="14"/>
      <c r="E434" s="21"/>
      <c r="F434" s="20"/>
      <c r="G434" s="15" t="str">
        <f t="shared" si="12"/>
        <v/>
      </c>
      <c r="H434" s="15" t="str">
        <f t="shared" si="13"/>
        <v/>
      </c>
    </row>
    <row r="435" spans="1:8" ht="15.6">
      <c r="A435" s="19"/>
      <c r="B435" s="20" t="str">
        <f>IF(C435="","",_xlfn.XLOOKUP(C435,Nom_Resident,Recap!A:A,"Pas de chambre",0,1))</f>
        <v/>
      </c>
      <c r="C435" s="20"/>
      <c r="D435" s="14"/>
      <c r="E435" s="21"/>
      <c r="F435" s="20"/>
      <c r="G435" s="15" t="str">
        <f t="shared" si="12"/>
        <v/>
      </c>
      <c r="H435" s="15" t="str">
        <f t="shared" si="13"/>
        <v/>
      </c>
    </row>
    <row r="436" spans="1:8" ht="15.6">
      <c r="A436" s="19"/>
      <c r="B436" s="20" t="str">
        <f>IF(C436="","",_xlfn.XLOOKUP(C436,Nom_Resident,Recap!A:A,"Pas de chambre",0,1))</f>
        <v/>
      </c>
      <c r="C436" s="20"/>
      <c r="D436" s="14"/>
      <c r="E436" s="21"/>
      <c r="F436" s="20"/>
      <c r="G436" s="15" t="str">
        <f t="shared" si="12"/>
        <v/>
      </c>
      <c r="H436" s="15" t="str">
        <f t="shared" si="13"/>
        <v/>
      </c>
    </row>
    <row r="437" spans="1:8" ht="15.6">
      <c r="A437" s="19"/>
      <c r="B437" s="20" t="str">
        <f>IF(C437="","",_xlfn.XLOOKUP(C437,Nom_Resident,Recap!A:A,"Pas de chambre",0,1))</f>
        <v/>
      </c>
      <c r="C437" s="20"/>
      <c r="D437" s="14"/>
      <c r="E437" s="21"/>
      <c r="F437" s="20"/>
      <c r="G437" s="15" t="str">
        <f t="shared" si="12"/>
        <v/>
      </c>
      <c r="H437" s="15" t="str">
        <f t="shared" si="13"/>
        <v/>
      </c>
    </row>
    <row r="438" spans="1:8" ht="15.6">
      <c r="A438" s="19"/>
      <c r="B438" s="20" t="str">
        <f>IF(C438="","",_xlfn.XLOOKUP(C438,Nom_Resident,Recap!A:A,"Pas de chambre",0,1))</f>
        <v/>
      </c>
      <c r="C438" s="20"/>
      <c r="D438" s="14"/>
      <c r="E438" s="21"/>
      <c r="F438" s="20"/>
      <c r="G438" s="15" t="str">
        <f t="shared" si="12"/>
        <v/>
      </c>
      <c r="H438" s="15" t="str">
        <f t="shared" si="13"/>
        <v/>
      </c>
    </row>
    <row r="439" spans="1:8" ht="15.6">
      <c r="A439" s="19"/>
      <c r="B439" s="20" t="str">
        <f>IF(C439="","",_xlfn.XLOOKUP(C439,Nom_Resident,Recap!A:A,"Pas de chambre",0,1))</f>
        <v/>
      </c>
      <c r="C439" s="20"/>
      <c r="D439" s="14"/>
      <c r="E439" s="21"/>
      <c r="F439" s="20"/>
      <c r="G439" s="15" t="str">
        <f t="shared" si="12"/>
        <v/>
      </c>
      <c r="H439" s="15" t="str">
        <f t="shared" si="13"/>
        <v/>
      </c>
    </row>
    <row r="440" spans="1:8" ht="15.6">
      <c r="A440" s="19"/>
      <c r="B440" s="20" t="str">
        <f>IF(C440="","",_xlfn.XLOOKUP(C440,Nom_Resident,Recap!A:A,"Pas de chambre",0,1))</f>
        <v/>
      </c>
      <c r="C440" s="20"/>
      <c r="D440" s="14"/>
      <c r="E440" s="21"/>
      <c r="F440" s="20"/>
      <c r="G440" s="15" t="str">
        <f t="shared" si="12"/>
        <v/>
      </c>
      <c r="H440" s="15" t="str">
        <f t="shared" si="13"/>
        <v/>
      </c>
    </row>
    <row r="441" spans="1:8" ht="15.6">
      <c r="A441" s="19"/>
      <c r="B441" s="20" t="str">
        <f>IF(C441="","",_xlfn.XLOOKUP(C441,Nom_Resident,Recap!A:A,"Pas de chambre",0,1))</f>
        <v/>
      </c>
      <c r="C441" s="20"/>
      <c r="D441" s="14"/>
      <c r="E441" s="21"/>
      <c r="F441" s="20"/>
      <c r="G441" s="15" t="str">
        <f t="shared" si="12"/>
        <v/>
      </c>
      <c r="H441" s="15" t="str">
        <f t="shared" si="13"/>
        <v/>
      </c>
    </row>
    <row r="442" spans="1:8" ht="15.6">
      <c r="A442" s="19"/>
      <c r="B442" s="20" t="str">
        <f>IF(C442="","",_xlfn.XLOOKUP(C442,Nom_Resident,Recap!A:A,"Pas de chambre",0,1))</f>
        <v/>
      </c>
      <c r="C442" s="20"/>
      <c r="D442" s="14"/>
      <c r="E442" s="21"/>
      <c r="F442" s="20"/>
      <c r="G442" s="15" t="str">
        <f t="shared" si="12"/>
        <v/>
      </c>
      <c r="H442" s="15" t="str">
        <f t="shared" si="13"/>
        <v/>
      </c>
    </row>
    <row r="443" spans="1:8" ht="15.6">
      <c r="A443" s="19"/>
      <c r="B443" s="20" t="str">
        <f>IF(C443="","",_xlfn.XLOOKUP(C443,Nom_Resident,Recap!A:A,"Pas de chambre",0,1))</f>
        <v/>
      </c>
      <c r="C443" s="20"/>
      <c r="D443" s="14"/>
      <c r="E443" s="21"/>
      <c r="F443" s="20"/>
      <c r="G443" s="15" t="str">
        <f t="shared" si="12"/>
        <v/>
      </c>
      <c r="H443" s="15" t="str">
        <f t="shared" si="13"/>
        <v/>
      </c>
    </row>
    <row r="444" spans="1:8" ht="15.6">
      <c r="A444" s="19"/>
      <c r="B444" s="20" t="str">
        <f>IF(C444="","",_xlfn.XLOOKUP(C444,Nom_Resident,Recap!A:A,"Pas de chambre",0,1))</f>
        <v/>
      </c>
      <c r="C444" s="20"/>
      <c r="D444" s="14"/>
      <c r="E444" s="21"/>
      <c r="F444" s="20"/>
      <c r="G444" s="15" t="str">
        <f t="shared" si="12"/>
        <v/>
      </c>
      <c r="H444" s="15" t="str">
        <f t="shared" si="13"/>
        <v/>
      </c>
    </row>
    <row r="445" spans="1:8" ht="15.6">
      <c r="A445" s="19"/>
      <c r="B445" s="20" t="str">
        <f>IF(C445="","",_xlfn.XLOOKUP(C445,Nom_Resident,Recap!A:A,"Pas de chambre",0,1))</f>
        <v/>
      </c>
      <c r="C445" s="20"/>
      <c r="D445" s="14"/>
      <c r="E445" s="21"/>
      <c r="F445" s="20"/>
      <c r="G445" s="15" t="str">
        <f t="shared" si="12"/>
        <v/>
      </c>
      <c r="H445" s="15" t="str">
        <f t="shared" si="13"/>
        <v/>
      </c>
    </row>
    <row r="446" spans="1:8" ht="15.6">
      <c r="A446" s="19"/>
      <c r="B446" s="20" t="str">
        <f>IF(C446="","",_xlfn.XLOOKUP(C446,Nom_Resident,Recap!A:A,"Pas de chambre",0,1))</f>
        <v/>
      </c>
      <c r="C446" s="20"/>
      <c r="D446" s="14"/>
      <c r="E446" s="21"/>
      <c r="F446" s="20"/>
      <c r="G446" s="15" t="str">
        <f t="shared" si="12"/>
        <v/>
      </c>
      <c r="H446" s="15" t="str">
        <f t="shared" si="13"/>
        <v/>
      </c>
    </row>
    <row r="447" spans="1:8" ht="15.6">
      <c r="A447" s="19"/>
      <c r="B447" s="20" t="str">
        <f>IF(C447="","",_xlfn.XLOOKUP(C447,Nom_Resident,Recap!A:A,"Pas de chambre",0,1))</f>
        <v/>
      </c>
      <c r="C447" s="20"/>
      <c r="D447" s="14"/>
      <c r="E447" s="21"/>
      <c r="F447" s="20"/>
      <c r="G447" s="15" t="str">
        <f t="shared" si="12"/>
        <v/>
      </c>
      <c r="H447" s="15" t="str">
        <f t="shared" si="13"/>
        <v/>
      </c>
    </row>
    <row r="448" spans="1:8" ht="15.6">
      <c r="A448" s="19"/>
      <c r="B448" s="20" t="str">
        <f>IF(C448="","",_xlfn.XLOOKUP(C448,Nom_Resident,Recap!A:A,"Pas de chambre",0,1))</f>
        <v/>
      </c>
      <c r="C448" s="20"/>
      <c r="D448" s="14"/>
      <c r="E448" s="21"/>
      <c r="F448" s="20"/>
      <c r="G448" s="15" t="str">
        <f t="shared" si="12"/>
        <v/>
      </c>
      <c r="H448" s="15" t="str">
        <f t="shared" si="13"/>
        <v/>
      </c>
    </row>
    <row r="449" spans="1:8" ht="15.6">
      <c r="A449" s="19"/>
      <c r="B449" s="20" t="str">
        <f>IF(C449="","",_xlfn.XLOOKUP(C449,Nom_Resident,Recap!A:A,"Pas de chambre",0,1))</f>
        <v/>
      </c>
      <c r="C449" s="20"/>
      <c r="D449" s="14"/>
      <c r="E449" s="21"/>
      <c r="F449" s="20"/>
      <c r="G449" s="15" t="str">
        <f t="shared" si="12"/>
        <v/>
      </c>
      <c r="H449" s="15" t="str">
        <f t="shared" si="13"/>
        <v/>
      </c>
    </row>
    <row r="450" spans="1:8" ht="15.6">
      <c r="A450" s="19"/>
      <c r="B450" s="20" t="str">
        <f>IF(C450="","",_xlfn.XLOOKUP(C450,Nom_Resident,Recap!A:A,"Pas de chambre",0,1))</f>
        <v/>
      </c>
      <c r="C450" s="20"/>
      <c r="D450" s="14"/>
      <c r="E450" s="21"/>
      <c r="F450" s="20"/>
      <c r="G450" s="15" t="str">
        <f t="shared" ref="G450:G513" si="14">IF(C450="","",IF(E450="","",E450-A450))</f>
        <v/>
      </c>
      <c r="H450" s="15" t="str">
        <f t="shared" ref="H450:H513" si="15">IF(AND(A450&lt;&gt;"", E450&lt;&gt;"", F450="", G450&gt;=10), "Oui", IF(AND(A450&lt;&gt;"", E450&lt;&gt;"", F450="", G450&lt;10), "Non", ""))</f>
        <v/>
      </c>
    </row>
    <row r="451" spans="1:8" ht="15.6">
      <c r="A451" s="19"/>
      <c r="B451" s="20" t="str">
        <f>IF(C451="","",_xlfn.XLOOKUP(C451,Nom_Resident,Recap!A:A,"Pas de chambre",0,1))</f>
        <v/>
      </c>
      <c r="C451" s="20"/>
      <c r="D451" s="14"/>
      <c r="E451" s="21"/>
      <c r="F451" s="20"/>
      <c r="G451" s="15" t="str">
        <f t="shared" si="14"/>
        <v/>
      </c>
      <c r="H451" s="15" t="str">
        <f t="shared" si="15"/>
        <v/>
      </c>
    </row>
    <row r="452" spans="1:8" ht="15.6">
      <c r="A452" s="19"/>
      <c r="B452" s="20" t="str">
        <f>IF(C452="","",_xlfn.XLOOKUP(C452,Nom_Resident,Recap!A:A,"Pas de chambre",0,1))</f>
        <v/>
      </c>
      <c r="C452" s="20"/>
      <c r="D452" s="14"/>
      <c r="E452" s="21"/>
      <c r="F452" s="20"/>
      <c r="G452" s="15" t="str">
        <f t="shared" si="14"/>
        <v/>
      </c>
      <c r="H452" s="15" t="str">
        <f t="shared" si="15"/>
        <v/>
      </c>
    </row>
    <row r="453" spans="1:8" ht="15.6">
      <c r="A453" s="19"/>
      <c r="B453" s="20" t="str">
        <f>IF(C453="","",_xlfn.XLOOKUP(C453,Nom_Resident,Recap!A:A,"Pas de chambre",0,1))</f>
        <v/>
      </c>
      <c r="C453" s="20"/>
      <c r="D453" s="14"/>
      <c r="E453" s="21"/>
      <c r="F453" s="20"/>
      <c r="G453" s="15" t="str">
        <f t="shared" si="14"/>
        <v/>
      </c>
      <c r="H453" s="15" t="str">
        <f t="shared" si="15"/>
        <v/>
      </c>
    </row>
    <row r="454" spans="1:8" ht="15.6">
      <c r="A454" s="19"/>
      <c r="B454" s="20" t="str">
        <f>IF(C454="","",_xlfn.XLOOKUP(C454,Nom_Resident,Recap!A:A,"Pas de chambre",0,1))</f>
        <v/>
      </c>
      <c r="C454" s="20"/>
      <c r="D454" s="14"/>
      <c r="E454" s="21"/>
      <c r="F454" s="20"/>
      <c r="G454" s="15" t="str">
        <f t="shared" si="14"/>
        <v/>
      </c>
      <c r="H454" s="15" t="str">
        <f t="shared" si="15"/>
        <v/>
      </c>
    </row>
    <row r="455" spans="1:8" ht="15.6">
      <c r="A455" s="19"/>
      <c r="B455" s="20" t="str">
        <f>IF(C455="","",_xlfn.XLOOKUP(C455,Nom_Resident,Recap!A:A,"Pas de chambre",0,1))</f>
        <v/>
      </c>
      <c r="C455" s="20"/>
      <c r="D455" s="14"/>
      <c r="E455" s="21"/>
      <c r="F455" s="20"/>
      <c r="G455" s="15" t="str">
        <f t="shared" si="14"/>
        <v/>
      </c>
      <c r="H455" s="15" t="str">
        <f t="shared" si="15"/>
        <v/>
      </c>
    </row>
    <row r="456" spans="1:8" ht="15.6">
      <c r="A456" s="19"/>
      <c r="B456" s="20" t="str">
        <f>IF(C456="","",_xlfn.XLOOKUP(C456,Nom_Resident,Recap!A:A,"Pas de chambre",0,1))</f>
        <v/>
      </c>
      <c r="C456" s="20"/>
      <c r="D456" s="14"/>
      <c r="E456" s="21"/>
      <c r="F456" s="20"/>
      <c r="G456" s="15" t="str">
        <f t="shared" si="14"/>
        <v/>
      </c>
      <c r="H456" s="15" t="str">
        <f t="shared" si="15"/>
        <v/>
      </c>
    </row>
    <row r="457" spans="1:8" ht="15.6">
      <c r="A457" s="19"/>
      <c r="B457" s="20" t="str">
        <f>IF(C457="","",_xlfn.XLOOKUP(C457,Nom_Resident,Recap!A:A,"Pas de chambre",0,1))</f>
        <v/>
      </c>
      <c r="C457" s="20"/>
      <c r="D457" s="14"/>
      <c r="E457" s="21"/>
      <c r="F457" s="20"/>
      <c r="G457" s="15" t="str">
        <f t="shared" si="14"/>
        <v/>
      </c>
      <c r="H457" s="15" t="str">
        <f t="shared" si="15"/>
        <v/>
      </c>
    </row>
    <row r="458" spans="1:8" ht="15.6">
      <c r="A458" s="19"/>
      <c r="B458" s="20" t="str">
        <f>IF(C458="","",_xlfn.XLOOKUP(C458,Nom_Resident,Recap!A:A,"Pas de chambre",0,1))</f>
        <v/>
      </c>
      <c r="C458" s="20"/>
      <c r="D458" s="14"/>
      <c r="E458" s="21"/>
      <c r="F458" s="20"/>
      <c r="G458" s="15" t="str">
        <f t="shared" si="14"/>
        <v/>
      </c>
      <c r="H458" s="15" t="str">
        <f t="shared" si="15"/>
        <v/>
      </c>
    </row>
    <row r="459" spans="1:8" ht="15.6">
      <c r="A459" s="19"/>
      <c r="B459" s="20" t="str">
        <f>IF(C459="","",_xlfn.XLOOKUP(C459,Nom_Resident,Recap!A:A,"Pas de chambre",0,1))</f>
        <v/>
      </c>
      <c r="C459" s="20"/>
      <c r="D459" s="14"/>
      <c r="E459" s="21"/>
      <c r="F459" s="20"/>
      <c r="G459" s="15" t="str">
        <f t="shared" si="14"/>
        <v/>
      </c>
      <c r="H459" s="15" t="str">
        <f t="shared" si="15"/>
        <v/>
      </c>
    </row>
    <row r="460" spans="1:8" ht="15.6">
      <c r="A460" s="19"/>
      <c r="B460" s="20" t="str">
        <f>IF(C460="","",_xlfn.XLOOKUP(C460,Nom_Resident,Recap!A:A,"Pas de chambre",0,1))</f>
        <v/>
      </c>
      <c r="C460" s="20"/>
      <c r="D460" s="14"/>
      <c r="E460" s="21"/>
      <c r="F460" s="20"/>
      <c r="G460" s="15" t="str">
        <f t="shared" si="14"/>
        <v/>
      </c>
      <c r="H460" s="15" t="str">
        <f t="shared" si="15"/>
        <v/>
      </c>
    </row>
    <row r="461" spans="1:8" ht="15.6">
      <c r="A461" s="19"/>
      <c r="B461" s="20" t="str">
        <f>IF(C461="","",_xlfn.XLOOKUP(C461,Nom_Resident,Recap!A:A,"Pas de chambre",0,1))</f>
        <v/>
      </c>
      <c r="C461" s="20"/>
      <c r="D461" s="14"/>
      <c r="E461" s="21"/>
      <c r="F461" s="20"/>
      <c r="G461" s="15" t="str">
        <f t="shared" si="14"/>
        <v/>
      </c>
      <c r="H461" s="15" t="str">
        <f t="shared" si="15"/>
        <v/>
      </c>
    </row>
    <row r="462" spans="1:8" ht="15.6">
      <c r="A462" s="19"/>
      <c r="B462" s="20" t="str">
        <f>IF(C462="","",_xlfn.XLOOKUP(C462,Nom_Resident,Recap!A:A,"Pas de chambre",0,1))</f>
        <v/>
      </c>
      <c r="C462" s="20"/>
      <c r="D462" s="14"/>
      <c r="E462" s="21"/>
      <c r="F462" s="20"/>
      <c r="G462" s="15" t="str">
        <f t="shared" si="14"/>
        <v/>
      </c>
      <c r="H462" s="15" t="str">
        <f t="shared" si="15"/>
        <v/>
      </c>
    </row>
    <row r="463" spans="1:8" ht="15.6">
      <c r="A463" s="19"/>
      <c r="B463" s="20" t="str">
        <f>IF(C463="","",_xlfn.XLOOKUP(C463,Nom_Resident,Recap!A:A,"Pas de chambre",0,1))</f>
        <v/>
      </c>
      <c r="C463" s="20"/>
      <c r="D463" s="14"/>
      <c r="E463" s="21"/>
      <c r="F463" s="20"/>
      <c r="G463" s="15" t="str">
        <f t="shared" si="14"/>
        <v/>
      </c>
      <c r="H463" s="15" t="str">
        <f t="shared" si="15"/>
        <v/>
      </c>
    </row>
    <row r="464" spans="1:8" ht="15.6">
      <c r="A464" s="19"/>
      <c r="B464" s="20" t="str">
        <f>IF(C464="","",_xlfn.XLOOKUP(C464,Nom_Resident,Recap!A:A,"Pas de chambre",0,1))</f>
        <v/>
      </c>
      <c r="C464" s="20"/>
      <c r="D464" s="14"/>
      <c r="E464" s="21"/>
      <c r="F464" s="20"/>
      <c r="G464" s="15" t="str">
        <f t="shared" si="14"/>
        <v/>
      </c>
      <c r="H464" s="15" t="str">
        <f t="shared" si="15"/>
        <v/>
      </c>
    </row>
    <row r="465" spans="1:8" ht="15.6">
      <c r="A465" s="19"/>
      <c r="B465" s="20" t="str">
        <f>IF(C465="","",_xlfn.XLOOKUP(C465,Nom_Resident,Recap!A:A,"Pas de chambre",0,1))</f>
        <v/>
      </c>
      <c r="C465" s="20"/>
      <c r="D465" s="14"/>
      <c r="E465" s="21"/>
      <c r="F465" s="20"/>
      <c r="G465" s="15" t="str">
        <f t="shared" si="14"/>
        <v/>
      </c>
      <c r="H465" s="15" t="str">
        <f t="shared" si="15"/>
        <v/>
      </c>
    </row>
    <row r="466" spans="1:8" ht="15.6">
      <c r="A466" s="19"/>
      <c r="B466" s="20" t="str">
        <f>IF(C466="","",_xlfn.XLOOKUP(C466,Nom_Resident,Recap!A:A,"Pas de chambre",0,1))</f>
        <v/>
      </c>
      <c r="C466" s="20"/>
      <c r="D466" s="14"/>
      <c r="E466" s="21"/>
      <c r="F466" s="20"/>
      <c r="G466" s="15" t="str">
        <f t="shared" si="14"/>
        <v/>
      </c>
      <c r="H466" s="15" t="str">
        <f t="shared" si="15"/>
        <v/>
      </c>
    </row>
    <row r="467" spans="1:8" ht="15.6">
      <c r="A467" s="19"/>
      <c r="B467" s="20" t="str">
        <f>IF(C467="","",_xlfn.XLOOKUP(C467,Nom_Resident,Recap!A:A,"Pas de chambre",0,1))</f>
        <v/>
      </c>
      <c r="C467" s="20"/>
      <c r="D467" s="14"/>
      <c r="E467" s="21"/>
      <c r="F467" s="20"/>
      <c r="G467" s="15" t="str">
        <f t="shared" si="14"/>
        <v/>
      </c>
      <c r="H467" s="15" t="str">
        <f t="shared" si="15"/>
        <v/>
      </c>
    </row>
    <row r="468" spans="1:8" ht="15.6">
      <c r="A468" s="19"/>
      <c r="B468" s="20" t="str">
        <f>IF(C468="","",_xlfn.XLOOKUP(C468,Nom_Resident,Recap!A:A,"Pas de chambre",0,1))</f>
        <v/>
      </c>
      <c r="C468" s="20"/>
      <c r="D468" s="14"/>
      <c r="E468" s="21"/>
      <c r="F468" s="20"/>
      <c r="G468" s="15" t="str">
        <f t="shared" si="14"/>
        <v/>
      </c>
      <c r="H468" s="15" t="str">
        <f t="shared" si="15"/>
        <v/>
      </c>
    </row>
    <row r="469" spans="1:8" ht="15.6">
      <c r="A469" s="19"/>
      <c r="B469" s="20" t="str">
        <f>IF(C469="","",_xlfn.XLOOKUP(C469,Nom_Resident,Recap!A:A,"Pas de chambre",0,1))</f>
        <v/>
      </c>
      <c r="C469" s="20"/>
      <c r="D469" s="14"/>
      <c r="E469" s="21"/>
      <c r="F469" s="20"/>
      <c r="G469" s="15" t="str">
        <f t="shared" si="14"/>
        <v/>
      </c>
      <c r="H469" s="15" t="str">
        <f t="shared" si="15"/>
        <v/>
      </c>
    </row>
    <row r="470" spans="1:8" ht="15.6">
      <c r="A470" s="19"/>
      <c r="B470" s="20" t="str">
        <f>IF(C470="","",_xlfn.XLOOKUP(C470,Nom_Resident,Recap!A:A,"Pas de chambre",0,1))</f>
        <v/>
      </c>
      <c r="C470" s="20"/>
      <c r="D470" s="14"/>
      <c r="E470" s="21"/>
      <c r="F470" s="20"/>
      <c r="G470" s="15" t="str">
        <f t="shared" si="14"/>
        <v/>
      </c>
      <c r="H470" s="15" t="str">
        <f t="shared" si="15"/>
        <v/>
      </c>
    </row>
    <row r="471" spans="1:8" ht="15.6">
      <c r="A471" s="19"/>
      <c r="B471" s="20" t="str">
        <f>IF(C471="","",_xlfn.XLOOKUP(C471,Nom_Resident,Recap!A:A,"Pas de chambre",0,1))</f>
        <v/>
      </c>
      <c r="C471" s="20"/>
      <c r="D471" s="14"/>
      <c r="E471" s="21"/>
      <c r="F471" s="20"/>
      <c r="G471" s="15" t="str">
        <f t="shared" si="14"/>
        <v/>
      </c>
      <c r="H471" s="15" t="str">
        <f t="shared" si="15"/>
        <v/>
      </c>
    </row>
    <row r="472" spans="1:8" ht="15.6">
      <c r="A472" s="19"/>
      <c r="B472" s="20" t="str">
        <f>IF(C472="","",_xlfn.XLOOKUP(C472,Nom_Resident,Recap!A:A,"Pas de chambre",0,1))</f>
        <v/>
      </c>
      <c r="C472" s="20"/>
      <c r="D472" s="14"/>
      <c r="E472" s="21"/>
      <c r="F472" s="20"/>
      <c r="G472" s="15" t="str">
        <f t="shared" si="14"/>
        <v/>
      </c>
      <c r="H472" s="15" t="str">
        <f t="shared" si="15"/>
        <v/>
      </c>
    </row>
    <row r="473" spans="1:8" ht="15.6">
      <c r="A473" s="19"/>
      <c r="B473" s="20" t="str">
        <f>IF(C473="","",_xlfn.XLOOKUP(C473,Nom_Resident,Recap!A:A,"Pas de chambre",0,1))</f>
        <v/>
      </c>
      <c r="C473" s="20"/>
      <c r="D473" s="14"/>
      <c r="E473" s="21"/>
      <c r="F473" s="20"/>
      <c r="G473" s="15" t="str">
        <f t="shared" si="14"/>
        <v/>
      </c>
      <c r="H473" s="15" t="str">
        <f t="shared" si="15"/>
        <v/>
      </c>
    </row>
    <row r="474" spans="1:8" ht="15.6">
      <c r="A474" s="19"/>
      <c r="B474" s="20" t="str">
        <f>IF(C474="","",_xlfn.XLOOKUP(C474,Nom_Resident,Recap!A:A,"Pas de chambre",0,1))</f>
        <v/>
      </c>
      <c r="C474" s="20"/>
      <c r="D474" s="14"/>
      <c r="E474" s="21"/>
      <c r="F474" s="20"/>
      <c r="G474" s="15" t="str">
        <f t="shared" si="14"/>
        <v/>
      </c>
      <c r="H474" s="15" t="str">
        <f t="shared" si="15"/>
        <v/>
      </c>
    </row>
    <row r="475" spans="1:8" ht="15.6">
      <c r="A475" s="19"/>
      <c r="B475" s="20" t="str">
        <f>IF(C475="","",_xlfn.XLOOKUP(C475,Nom_Resident,Recap!A:A,"Pas de chambre",0,1))</f>
        <v/>
      </c>
      <c r="C475" s="20"/>
      <c r="D475" s="14"/>
      <c r="E475" s="21"/>
      <c r="F475" s="20"/>
      <c r="G475" s="15" t="str">
        <f t="shared" si="14"/>
        <v/>
      </c>
      <c r="H475" s="15" t="str">
        <f t="shared" si="15"/>
        <v/>
      </c>
    </row>
    <row r="476" spans="1:8" ht="15.6">
      <c r="A476" s="19"/>
      <c r="B476" s="20" t="str">
        <f>IF(C476="","",_xlfn.XLOOKUP(C476,Nom_Resident,Recap!A:A,"Pas de chambre",0,1))</f>
        <v/>
      </c>
      <c r="C476" s="20"/>
      <c r="D476" s="14"/>
      <c r="E476" s="21"/>
      <c r="F476" s="20"/>
      <c r="G476" s="15" t="str">
        <f t="shared" si="14"/>
        <v/>
      </c>
      <c r="H476" s="15" t="str">
        <f t="shared" si="15"/>
        <v/>
      </c>
    </row>
    <row r="477" spans="1:8" ht="15.6">
      <c r="A477" s="19"/>
      <c r="B477" s="20" t="str">
        <f>IF(C477="","",_xlfn.XLOOKUP(C477,Nom_Resident,Recap!A:A,"Pas de chambre",0,1))</f>
        <v/>
      </c>
      <c r="C477" s="20"/>
      <c r="D477" s="14"/>
      <c r="E477" s="21"/>
      <c r="F477" s="20"/>
      <c r="G477" s="15" t="str">
        <f t="shared" si="14"/>
        <v/>
      </c>
      <c r="H477" s="15" t="str">
        <f t="shared" si="15"/>
        <v/>
      </c>
    </row>
    <row r="478" spans="1:8" ht="15.6">
      <c r="A478" s="19"/>
      <c r="B478" s="20" t="str">
        <f>IF(C478="","",_xlfn.XLOOKUP(C478,Nom_Resident,Recap!A:A,"Pas de chambre",0,1))</f>
        <v/>
      </c>
      <c r="C478" s="20"/>
      <c r="D478" s="14"/>
      <c r="E478" s="21"/>
      <c r="F478" s="20"/>
      <c r="G478" s="15" t="str">
        <f t="shared" si="14"/>
        <v/>
      </c>
      <c r="H478" s="15" t="str">
        <f t="shared" si="15"/>
        <v/>
      </c>
    </row>
    <row r="479" spans="1:8" ht="15.6">
      <c r="A479" s="19"/>
      <c r="B479" s="20" t="str">
        <f>IF(C479="","",_xlfn.XLOOKUP(C479,Nom_Resident,Recap!A:A,"Pas de chambre",0,1))</f>
        <v/>
      </c>
      <c r="C479" s="20"/>
      <c r="D479" s="14"/>
      <c r="E479" s="21"/>
      <c r="F479" s="20"/>
      <c r="G479" s="15" t="str">
        <f t="shared" si="14"/>
        <v/>
      </c>
      <c r="H479" s="15" t="str">
        <f t="shared" si="15"/>
        <v/>
      </c>
    </row>
    <row r="480" spans="1:8" ht="15.6">
      <c r="A480" s="19"/>
      <c r="B480" s="20" t="str">
        <f>IF(C480="","",_xlfn.XLOOKUP(C480,Nom_Resident,Recap!A:A,"Pas de chambre",0,1))</f>
        <v/>
      </c>
      <c r="C480" s="20"/>
      <c r="D480" s="14"/>
      <c r="E480" s="21"/>
      <c r="F480" s="20"/>
      <c r="G480" s="15" t="str">
        <f t="shared" si="14"/>
        <v/>
      </c>
      <c r="H480" s="15" t="str">
        <f t="shared" si="15"/>
        <v/>
      </c>
    </row>
    <row r="481" spans="1:8" ht="15.6">
      <c r="A481" s="19"/>
      <c r="B481" s="20" t="str">
        <f>IF(C481="","",_xlfn.XLOOKUP(C481,Nom_Resident,Recap!A:A,"Pas de chambre",0,1))</f>
        <v/>
      </c>
      <c r="C481" s="20"/>
      <c r="D481" s="14"/>
      <c r="E481" s="21"/>
      <c r="F481" s="20"/>
      <c r="G481" s="15" t="str">
        <f t="shared" si="14"/>
        <v/>
      </c>
      <c r="H481" s="15" t="str">
        <f t="shared" si="15"/>
        <v/>
      </c>
    </row>
    <row r="482" spans="1:8" ht="15.6">
      <c r="A482" s="19"/>
      <c r="B482" s="20" t="str">
        <f>IF(C482="","",_xlfn.XLOOKUP(C482,Nom_Resident,Recap!A:A,"Pas de chambre",0,1))</f>
        <v/>
      </c>
      <c r="C482" s="20"/>
      <c r="D482" s="14"/>
      <c r="E482" s="21"/>
      <c r="F482" s="20"/>
      <c r="G482" s="15" t="str">
        <f t="shared" si="14"/>
        <v/>
      </c>
      <c r="H482" s="15" t="str">
        <f t="shared" si="15"/>
        <v/>
      </c>
    </row>
    <row r="483" spans="1:8" ht="15.6">
      <c r="A483" s="19"/>
      <c r="B483" s="20" t="str">
        <f>IF(C483="","",_xlfn.XLOOKUP(C483,Nom_Resident,Recap!A:A,"Pas de chambre",0,1))</f>
        <v/>
      </c>
      <c r="C483" s="20"/>
      <c r="D483" s="14"/>
      <c r="E483" s="21"/>
      <c r="F483" s="20"/>
      <c r="G483" s="15" t="str">
        <f t="shared" si="14"/>
        <v/>
      </c>
      <c r="H483" s="15" t="str">
        <f t="shared" si="15"/>
        <v/>
      </c>
    </row>
    <row r="484" spans="1:8" ht="15.6">
      <c r="A484" s="19"/>
      <c r="B484" s="20" t="str">
        <f>IF(C484="","",_xlfn.XLOOKUP(C484,Nom_Resident,Recap!A:A,"Pas de chambre",0,1))</f>
        <v/>
      </c>
      <c r="C484" s="20"/>
      <c r="D484" s="14"/>
      <c r="E484" s="21"/>
      <c r="F484" s="20"/>
      <c r="G484" s="15" t="str">
        <f t="shared" si="14"/>
        <v/>
      </c>
      <c r="H484" s="15" t="str">
        <f t="shared" si="15"/>
        <v/>
      </c>
    </row>
    <row r="485" spans="1:8" ht="15.6">
      <c r="A485" s="19"/>
      <c r="B485" s="20" t="str">
        <f>IF(C485="","",_xlfn.XLOOKUP(C485,Nom_Resident,Recap!A:A,"Pas de chambre",0,1))</f>
        <v/>
      </c>
      <c r="C485" s="20"/>
      <c r="D485" s="14"/>
      <c r="E485" s="21"/>
      <c r="F485" s="20"/>
      <c r="G485" s="15" t="str">
        <f t="shared" si="14"/>
        <v/>
      </c>
      <c r="H485" s="15" t="str">
        <f t="shared" si="15"/>
        <v/>
      </c>
    </row>
    <row r="486" spans="1:8" ht="15.6">
      <c r="A486" s="19"/>
      <c r="B486" s="20" t="str">
        <f>IF(C486="","",_xlfn.XLOOKUP(C486,Nom_Resident,Recap!A:A,"Pas de chambre",0,1))</f>
        <v/>
      </c>
      <c r="C486" s="20"/>
      <c r="D486" s="14"/>
      <c r="E486" s="21"/>
      <c r="F486" s="20"/>
      <c r="G486" s="15" t="str">
        <f t="shared" si="14"/>
        <v/>
      </c>
      <c r="H486" s="15" t="str">
        <f t="shared" si="15"/>
        <v/>
      </c>
    </row>
    <row r="487" spans="1:8" ht="15.6">
      <c r="A487" s="19"/>
      <c r="B487" s="20" t="str">
        <f>IF(C487="","",_xlfn.XLOOKUP(C487,Nom_Resident,Recap!A:A,"Pas de chambre",0,1))</f>
        <v/>
      </c>
      <c r="C487" s="20"/>
      <c r="D487" s="14"/>
      <c r="E487" s="21"/>
      <c r="F487" s="20"/>
      <c r="G487" s="15" t="str">
        <f t="shared" si="14"/>
        <v/>
      </c>
      <c r="H487" s="15" t="str">
        <f t="shared" si="15"/>
        <v/>
      </c>
    </row>
    <row r="488" spans="1:8" ht="15.6">
      <c r="A488" s="19"/>
      <c r="B488" s="20" t="str">
        <f>IF(C488="","",_xlfn.XLOOKUP(C488,Nom_Resident,Recap!A:A,"Pas de chambre",0,1))</f>
        <v/>
      </c>
      <c r="C488" s="20"/>
      <c r="D488" s="14"/>
      <c r="E488" s="21"/>
      <c r="F488" s="20"/>
      <c r="G488" s="15" t="str">
        <f t="shared" si="14"/>
        <v/>
      </c>
      <c r="H488" s="15" t="str">
        <f t="shared" si="15"/>
        <v/>
      </c>
    </row>
    <row r="489" spans="1:8" ht="15.6">
      <c r="A489" s="19"/>
      <c r="B489" s="20" t="str">
        <f>IF(C489="","",_xlfn.XLOOKUP(C489,Nom_Resident,Recap!A:A,"Pas de chambre",0,1))</f>
        <v/>
      </c>
      <c r="C489" s="20"/>
      <c r="D489" s="14"/>
      <c r="E489" s="21"/>
      <c r="F489" s="20"/>
      <c r="G489" s="15" t="str">
        <f t="shared" si="14"/>
        <v/>
      </c>
      <c r="H489" s="15" t="str">
        <f t="shared" si="15"/>
        <v/>
      </c>
    </row>
    <row r="490" spans="1:8" ht="15.6">
      <c r="A490" s="19"/>
      <c r="B490" s="20" t="str">
        <f>IF(C490="","",_xlfn.XLOOKUP(C490,Nom_Resident,Recap!A:A,"Pas de chambre",0,1))</f>
        <v/>
      </c>
      <c r="C490" s="20"/>
      <c r="D490" s="14"/>
      <c r="E490" s="21"/>
      <c r="F490" s="20"/>
      <c r="G490" s="15" t="str">
        <f t="shared" si="14"/>
        <v/>
      </c>
      <c r="H490" s="15" t="str">
        <f t="shared" si="15"/>
        <v/>
      </c>
    </row>
    <row r="491" spans="1:8" ht="15.6">
      <c r="A491" s="19"/>
      <c r="B491" s="20" t="str">
        <f>IF(C491="","",_xlfn.XLOOKUP(C491,Nom_Resident,Recap!A:A,"Pas de chambre",0,1))</f>
        <v/>
      </c>
      <c r="C491" s="20"/>
      <c r="D491" s="14"/>
      <c r="E491" s="21"/>
      <c r="F491" s="20"/>
      <c r="G491" s="15" t="str">
        <f t="shared" si="14"/>
        <v/>
      </c>
      <c r="H491" s="15" t="str">
        <f t="shared" si="15"/>
        <v/>
      </c>
    </row>
    <row r="492" spans="1:8" ht="15.6">
      <c r="A492" s="19"/>
      <c r="B492" s="20" t="str">
        <f>IF(C492="","",_xlfn.XLOOKUP(C492,Nom_Resident,Recap!A:A,"Pas de chambre",0,1))</f>
        <v/>
      </c>
      <c r="C492" s="20"/>
      <c r="D492" s="14"/>
      <c r="E492" s="21"/>
      <c r="F492" s="20"/>
      <c r="G492" s="15" t="str">
        <f t="shared" si="14"/>
        <v/>
      </c>
      <c r="H492" s="15" t="str">
        <f t="shared" si="15"/>
        <v/>
      </c>
    </row>
    <row r="493" spans="1:8" ht="15.6">
      <c r="A493" s="19"/>
      <c r="B493" s="20" t="str">
        <f>IF(C493="","",_xlfn.XLOOKUP(C493,Nom_Resident,Recap!A:A,"Pas de chambre",0,1))</f>
        <v/>
      </c>
      <c r="C493" s="20"/>
      <c r="D493" s="14"/>
      <c r="E493" s="21"/>
      <c r="F493" s="20"/>
      <c r="G493" s="15" t="str">
        <f t="shared" si="14"/>
        <v/>
      </c>
      <c r="H493" s="15" t="str">
        <f t="shared" si="15"/>
        <v/>
      </c>
    </row>
    <row r="494" spans="1:8" ht="15.6">
      <c r="A494" s="19"/>
      <c r="B494" s="20" t="str">
        <f>IF(C494="","",_xlfn.XLOOKUP(C494,Nom_Resident,Recap!A:A,"Pas de chambre",0,1))</f>
        <v/>
      </c>
      <c r="C494" s="20"/>
      <c r="D494" s="14"/>
      <c r="E494" s="21"/>
      <c r="F494" s="20"/>
      <c r="G494" s="15" t="str">
        <f t="shared" si="14"/>
        <v/>
      </c>
      <c r="H494" s="15" t="str">
        <f t="shared" si="15"/>
        <v/>
      </c>
    </row>
    <row r="495" spans="1:8" ht="15.6">
      <c r="A495" s="19"/>
      <c r="B495" s="20" t="str">
        <f>IF(C495="","",_xlfn.XLOOKUP(C495,Nom_Resident,Recap!A:A,"Pas de chambre",0,1))</f>
        <v/>
      </c>
      <c r="C495" s="20"/>
      <c r="D495" s="14"/>
      <c r="E495" s="21"/>
      <c r="F495" s="20"/>
      <c r="G495" s="15" t="str">
        <f t="shared" si="14"/>
        <v/>
      </c>
      <c r="H495" s="15" t="str">
        <f t="shared" si="15"/>
        <v/>
      </c>
    </row>
    <row r="496" spans="1:8" ht="15.6">
      <c r="A496" s="19"/>
      <c r="B496" s="20" t="str">
        <f>IF(C496="","",_xlfn.XLOOKUP(C496,Nom_Resident,Recap!A:A,"Pas de chambre",0,1))</f>
        <v/>
      </c>
      <c r="C496" s="20"/>
      <c r="D496" s="14"/>
      <c r="E496" s="21"/>
      <c r="F496" s="20"/>
      <c r="G496" s="15" t="str">
        <f t="shared" si="14"/>
        <v/>
      </c>
      <c r="H496" s="15" t="str">
        <f t="shared" si="15"/>
        <v/>
      </c>
    </row>
    <row r="497" spans="1:8" ht="15.6">
      <c r="A497" s="19"/>
      <c r="B497" s="20" t="str">
        <f>IF(C497="","",_xlfn.XLOOKUP(C497,Nom_Resident,Recap!A:A,"Pas de chambre",0,1))</f>
        <v/>
      </c>
      <c r="C497" s="20"/>
      <c r="D497" s="14"/>
      <c r="E497" s="21"/>
      <c r="F497" s="20"/>
      <c r="G497" s="15" t="str">
        <f t="shared" si="14"/>
        <v/>
      </c>
      <c r="H497" s="15" t="str">
        <f t="shared" si="15"/>
        <v/>
      </c>
    </row>
    <row r="498" spans="1:8" ht="15.6">
      <c r="A498" s="19"/>
      <c r="B498" s="20" t="str">
        <f>IF(C498="","",_xlfn.XLOOKUP(C498,Nom_Resident,Recap!A:A,"Pas de chambre",0,1))</f>
        <v/>
      </c>
      <c r="C498" s="20"/>
      <c r="D498" s="14"/>
      <c r="E498" s="21"/>
      <c r="F498" s="20"/>
      <c r="G498" s="15" t="str">
        <f t="shared" si="14"/>
        <v/>
      </c>
      <c r="H498" s="15" t="str">
        <f t="shared" si="15"/>
        <v/>
      </c>
    </row>
    <row r="499" spans="1:8" ht="15.6">
      <c r="A499" s="19"/>
      <c r="B499" s="20" t="str">
        <f>IF(C499="","",_xlfn.XLOOKUP(C499,Nom_Resident,Recap!A:A,"Pas de chambre",0,1))</f>
        <v/>
      </c>
      <c r="C499" s="20"/>
      <c r="D499" s="14"/>
      <c r="E499" s="21"/>
      <c r="F499" s="20"/>
      <c r="G499" s="15" t="str">
        <f t="shared" si="14"/>
        <v/>
      </c>
      <c r="H499" s="15" t="str">
        <f t="shared" si="15"/>
        <v/>
      </c>
    </row>
    <row r="500" spans="1:8" ht="15.6">
      <c r="A500" s="19"/>
      <c r="B500" s="20" t="str">
        <f>IF(C500="","",_xlfn.XLOOKUP(C500,Nom_Resident,Recap!A:A,"Pas de chambre",0,1))</f>
        <v/>
      </c>
      <c r="C500" s="20"/>
      <c r="D500" s="14"/>
      <c r="E500" s="21"/>
      <c r="F500" s="20"/>
      <c r="G500" s="15" t="str">
        <f t="shared" si="14"/>
        <v/>
      </c>
      <c r="H500" s="15" t="str">
        <f t="shared" si="15"/>
        <v/>
      </c>
    </row>
    <row r="501" spans="1:8" ht="15.6">
      <c r="A501" s="19"/>
      <c r="B501" s="20" t="str">
        <f>IF(C501="","",_xlfn.XLOOKUP(C501,Nom_Resident,Recap!A:A,"Pas de chambre",0,1))</f>
        <v/>
      </c>
      <c r="C501" s="20"/>
      <c r="D501" s="14"/>
      <c r="E501" s="21"/>
      <c r="F501" s="20"/>
      <c r="G501" s="15" t="str">
        <f t="shared" si="14"/>
        <v/>
      </c>
      <c r="H501" s="15" t="str">
        <f t="shared" si="15"/>
        <v/>
      </c>
    </row>
    <row r="502" spans="1:8" ht="15.6">
      <c r="A502" s="19"/>
      <c r="B502" s="20" t="str">
        <f>IF(C502="","",_xlfn.XLOOKUP(C502,Nom_Resident,Recap!A:A,"Pas de chambre",0,1))</f>
        <v/>
      </c>
      <c r="C502" s="20"/>
      <c r="D502" s="14"/>
      <c r="E502" s="21"/>
      <c r="F502" s="20"/>
      <c r="G502" s="15" t="str">
        <f t="shared" si="14"/>
        <v/>
      </c>
      <c r="H502" s="15" t="str">
        <f t="shared" si="15"/>
        <v/>
      </c>
    </row>
    <row r="503" spans="1:8" ht="15.6">
      <c r="A503" s="19"/>
      <c r="B503" s="20" t="str">
        <f>IF(C503="","",_xlfn.XLOOKUP(C503,Nom_Resident,Recap!A:A,"Pas de chambre",0,1))</f>
        <v/>
      </c>
      <c r="C503" s="20"/>
      <c r="D503" s="14"/>
      <c r="E503" s="21"/>
      <c r="F503" s="20"/>
      <c r="G503" s="15" t="str">
        <f t="shared" si="14"/>
        <v/>
      </c>
      <c r="H503" s="15" t="str">
        <f t="shared" si="15"/>
        <v/>
      </c>
    </row>
    <row r="504" spans="1:8" ht="15.6">
      <c r="A504" s="19"/>
      <c r="B504" s="20" t="str">
        <f>IF(C504="","",_xlfn.XLOOKUP(C504,Nom_Resident,Recap!A:A,"Pas de chambre",0,1))</f>
        <v/>
      </c>
      <c r="C504" s="20"/>
      <c r="D504" s="14"/>
      <c r="E504" s="21"/>
      <c r="F504" s="20"/>
      <c r="G504" s="15" t="str">
        <f t="shared" si="14"/>
        <v/>
      </c>
      <c r="H504" s="15" t="str">
        <f t="shared" si="15"/>
        <v/>
      </c>
    </row>
    <row r="505" spans="1:8" ht="15.6">
      <c r="A505" s="19"/>
      <c r="B505" s="20" t="str">
        <f>IF(C505="","",_xlfn.XLOOKUP(C505,Nom_Resident,Recap!A:A,"Pas de chambre",0,1))</f>
        <v/>
      </c>
      <c r="C505" s="20"/>
      <c r="D505" s="14"/>
      <c r="E505" s="21"/>
      <c r="F505" s="20"/>
      <c r="G505" s="15" t="str">
        <f t="shared" si="14"/>
        <v/>
      </c>
      <c r="H505" s="15" t="str">
        <f t="shared" si="15"/>
        <v/>
      </c>
    </row>
    <row r="506" spans="1:8" ht="15.6">
      <c r="A506" s="19"/>
      <c r="B506" s="20" t="str">
        <f>IF(C506="","",_xlfn.XLOOKUP(C506,Nom_Resident,Recap!A:A,"Pas de chambre",0,1))</f>
        <v/>
      </c>
      <c r="C506" s="20"/>
      <c r="D506" s="14"/>
      <c r="E506" s="21"/>
      <c r="F506" s="20"/>
      <c r="G506" s="15" t="str">
        <f t="shared" si="14"/>
        <v/>
      </c>
      <c r="H506" s="15" t="str">
        <f t="shared" si="15"/>
        <v/>
      </c>
    </row>
    <row r="507" spans="1:8" ht="15.6">
      <c r="A507" s="19"/>
      <c r="B507" s="20" t="str">
        <f>IF(C507="","",_xlfn.XLOOKUP(C507,Nom_Resident,Recap!A:A,"Pas de chambre",0,1))</f>
        <v/>
      </c>
      <c r="C507" s="20"/>
      <c r="D507" s="14"/>
      <c r="E507" s="21"/>
      <c r="F507" s="20"/>
      <c r="G507" s="15" t="str">
        <f t="shared" si="14"/>
        <v/>
      </c>
      <c r="H507" s="15" t="str">
        <f t="shared" si="15"/>
        <v/>
      </c>
    </row>
    <row r="508" spans="1:8" ht="15.6">
      <c r="A508" s="19"/>
      <c r="B508" s="20" t="str">
        <f>IF(C508="","",_xlfn.XLOOKUP(C508,Nom_Resident,Recap!A:A,"Pas de chambre",0,1))</f>
        <v/>
      </c>
      <c r="C508" s="20"/>
      <c r="D508" s="14"/>
      <c r="E508" s="21"/>
      <c r="F508" s="20"/>
      <c r="G508" s="15" t="str">
        <f t="shared" si="14"/>
        <v/>
      </c>
      <c r="H508" s="15" t="str">
        <f t="shared" si="15"/>
        <v/>
      </c>
    </row>
    <row r="509" spans="1:8" ht="15.6">
      <c r="A509" s="19"/>
      <c r="B509" s="20" t="str">
        <f>IF(C509="","",_xlfn.XLOOKUP(C509,Nom_Resident,Recap!A:A,"Pas de chambre",0,1))</f>
        <v/>
      </c>
      <c r="C509" s="20"/>
      <c r="D509" s="14"/>
      <c r="E509" s="21"/>
      <c r="F509" s="20"/>
      <c r="G509" s="15" t="str">
        <f t="shared" si="14"/>
        <v/>
      </c>
      <c r="H509" s="15" t="str">
        <f t="shared" si="15"/>
        <v/>
      </c>
    </row>
    <row r="510" spans="1:8" ht="15.6">
      <c r="A510" s="19"/>
      <c r="B510" s="20" t="str">
        <f>IF(C510="","",_xlfn.XLOOKUP(C510,Nom_Resident,Recap!A:A,"Pas de chambre",0,1))</f>
        <v/>
      </c>
      <c r="C510" s="20"/>
      <c r="D510" s="14"/>
      <c r="E510" s="21"/>
      <c r="F510" s="20"/>
      <c r="G510" s="15" t="str">
        <f t="shared" si="14"/>
        <v/>
      </c>
      <c r="H510" s="15" t="str">
        <f t="shared" si="15"/>
        <v/>
      </c>
    </row>
    <row r="511" spans="1:8" ht="15.6">
      <c r="A511" s="19"/>
      <c r="B511" s="20" t="str">
        <f>IF(C511="","",_xlfn.XLOOKUP(C511,Nom_Resident,Recap!A:A,"Pas de chambre",0,1))</f>
        <v/>
      </c>
      <c r="C511" s="20"/>
      <c r="D511" s="14"/>
      <c r="E511" s="21"/>
      <c r="F511" s="20"/>
      <c r="G511" s="15" t="str">
        <f t="shared" si="14"/>
        <v/>
      </c>
      <c r="H511" s="15" t="str">
        <f t="shared" si="15"/>
        <v/>
      </c>
    </row>
    <row r="512" spans="1:8" ht="15.6">
      <c r="A512" s="19"/>
      <c r="B512" s="20" t="str">
        <f>IF(C512="","",_xlfn.XLOOKUP(C512,Nom_Resident,Recap!A:A,"Pas de chambre",0,1))</f>
        <v/>
      </c>
      <c r="C512" s="20"/>
      <c r="D512" s="14"/>
      <c r="E512" s="21"/>
      <c r="F512" s="20"/>
      <c r="G512" s="15" t="str">
        <f t="shared" si="14"/>
        <v/>
      </c>
      <c r="H512" s="15" t="str">
        <f t="shared" si="15"/>
        <v/>
      </c>
    </row>
    <row r="513" spans="1:8" ht="15.6">
      <c r="A513" s="19"/>
      <c r="B513" s="20" t="str">
        <f>IF(C513="","",_xlfn.XLOOKUP(C513,Nom_Resident,Recap!A:A,"Pas de chambre",0,1))</f>
        <v/>
      </c>
      <c r="C513" s="20"/>
      <c r="D513" s="14"/>
      <c r="E513" s="21"/>
      <c r="F513" s="20"/>
      <c r="G513" s="15" t="str">
        <f t="shared" si="14"/>
        <v/>
      </c>
      <c r="H513" s="15" t="str">
        <f t="shared" si="15"/>
        <v/>
      </c>
    </row>
    <row r="514" spans="1:8" ht="15.6">
      <c r="A514" s="19"/>
      <c r="B514" s="20" t="str">
        <f>IF(C514="","",_xlfn.XLOOKUP(C514,Nom_Resident,Recap!A:A,"Pas de chambre",0,1))</f>
        <v/>
      </c>
      <c r="C514" s="20"/>
      <c r="D514" s="14"/>
      <c r="E514" s="21"/>
      <c r="F514" s="20"/>
      <c r="G514" s="15" t="str">
        <f t="shared" ref="G514:G577" si="16">IF(C514="","",IF(E514="","",E514-A514))</f>
        <v/>
      </c>
      <c r="H514" s="15" t="str">
        <f t="shared" ref="H514:H577" si="17">IF(AND(A514&lt;&gt;"", E514&lt;&gt;"", F514="", G514&gt;=10), "Oui", IF(AND(A514&lt;&gt;"", E514&lt;&gt;"", F514="", G514&lt;10), "Non", ""))</f>
        <v/>
      </c>
    </row>
    <row r="515" spans="1:8" ht="15.6">
      <c r="A515" s="19"/>
      <c r="B515" s="20" t="str">
        <f>IF(C515="","",_xlfn.XLOOKUP(C515,Nom_Resident,Recap!A:A,"Pas de chambre",0,1))</f>
        <v/>
      </c>
      <c r="C515" s="20"/>
      <c r="D515" s="14"/>
      <c r="E515" s="21"/>
      <c r="F515" s="20"/>
      <c r="G515" s="15" t="str">
        <f t="shared" si="16"/>
        <v/>
      </c>
      <c r="H515" s="15" t="str">
        <f t="shared" si="17"/>
        <v/>
      </c>
    </row>
    <row r="516" spans="1:8" ht="15.6">
      <c r="A516" s="19"/>
      <c r="B516" s="20" t="str">
        <f>IF(C516="","",_xlfn.XLOOKUP(C516,Nom_Resident,Recap!A:A,"Pas de chambre",0,1))</f>
        <v/>
      </c>
      <c r="C516" s="20"/>
      <c r="D516" s="14"/>
      <c r="E516" s="21"/>
      <c r="F516" s="20"/>
      <c r="G516" s="15" t="str">
        <f t="shared" si="16"/>
        <v/>
      </c>
      <c r="H516" s="15" t="str">
        <f t="shared" si="17"/>
        <v/>
      </c>
    </row>
    <row r="517" spans="1:8" ht="15.6">
      <c r="A517" s="19"/>
      <c r="B517" s="20" t="str">
        <f>IF(C517="","",_xlfn.XLOOKUP(C517,Nom_Resident,Recap!A:A,"Pas de chambre",0,1))</f>
        <v/>
      </c>
      <c r="C517" s="20"/>
      <c r="D517" s="14"/>
      <c r="E517" s="21"/>
      <c r="F517" s="20"/>
      <c r="G517" s="15" t="str">
        <f t="shared" si="16"/>
        <v/>
      </c>
      <c r="H517" s="15" t="str">
        <f t="shared" si="17"/>
        <v/>
      </c>
    </row>
    <row r="518" spans="1:8" ht="15.6">
      <c r="A518" s="19"/>
      <c r="B518" s="20" t="str">
        <f>IF(C518="","",_xlfn.XLOOKUP(C518,Nom_Resident,Recap!A:A,"Pas de chambre",0,1))</f>
        <v/>
      </c>
      <c r="C518" s="20"/>
      <c r="D518" s="14"/>
      <c r="E518" s="21"/>
      <c r="F518" s="20"/>
      <c r="G518" s="15" t="str">
        <f t="shared" si="16"/>
        <v/>
      </c>
      <c r="H518" s="15" t="str">
        <f t="shared" si="17"/>
        <v/>
      </c>
    </row>
    <row r="519" spans="1:8" ht="15.6">
      <c r="A519" s="19"/>
      <c r="B519" s="20" t="str">
        <f>IF(C519="","",_xlfn.XLOOKUP(C519,Nom_Resident,Recap!A:A,"Pas de chambre",0,1))</f>
        <v/>
      </c>
      <c r="C519" s="20"/>
      <c r="D519" s="14"/>
      <c r="E519" s="21"/>
      <c r="F519" s="20"/>
      <c r="G519" s="15" t="str">
        <f t="shared" si="16"/>
        <v/>
      </c>
      <c r="H519" s="15" t="str">
        <f t="shared" si="17"/>
        <v/>
      </c>
    </row>
    <row r="520" spans="1:8" ht="15.6">
      <c r="A520" s="19"/>
      <c r="B520" s="20" t="str">
        <f>IF(C520="","",_xlfn.XLOOKUP(C520,Nom_Resident,Recap!A:A,"Pas de chambre",0,1))</f>
        <v/>
      </c>
      <c r="C520" s="20"/>
      <c r="D520" s="14"/>
      <c r="E520" s="21"/>
      <c r="F520" s="20"/>
      <c r="G520" s="15" t="str">
        <f t="shared" si="16"/>
        <v/>
      </c>
      <c r="H520" s="15" t="str">
        <f t="shared" si="17"/>
        <v/>
      </c>
    </row>
    <row r="521" spans="1:8" ht="15.6">
      <c r="A521" s="19"/>
      <c r="B521" s="20" t="str">
        <f>IF(C521="","",_xlfn.XLOOKUP(C521,Nom_Resident,Recap!A:A,"Pas de chambre",0,1))</f>
        <v/>
      </c>
      <c r="C521" s="20"/>
      <c r="D521" s="14"/>
      <c r="E521" s="21"/>
      <c r="F521" s="20"/>
      <c r="G521" s="15" t="str">
        <f t="shared" si="16"/>
        <v/>
      </c>
      <c r="H521" s="15" t="str">
        <f t="shared" si="17"/>
        <v/>
      </c>
    </row>
    <row r="522" spans="1:8" ht="15.6">
      <c r="A522" s="19"/>
      <c r="B522" s="20" t="str">
        <f>IF(C522="","",_xlfn.XLOOKUP(C522,Nom_Resident,Recap!A:A,"Pas de chambre",0,1))</f>
        <v/>
      </c>
      <c r="C522" s="20"/>
      <c r="D522" s="14"/>
      <c r="E522" s="21"/>
      <c r="F522" s="20"/>
      <c r="G522" s="15" t="str">
        <f t="shared" si="16"/>
        <v/>
      </c>
      <c r="H522" s="15" t="str">
        <f t="shared" si="17"/>
        <v/>
      </c>
    </row>
    <row r="523" spans="1:8" ht="15.6">
      <c r="A523" s="19"/>
      <c r="B523" s="20" t="str">
        <f>IF(C523="","",_xlfn.XLOOKUP(C523,Nom_Resident,Recap!A:A,"Pas de chambre",0,1))</f>
        <v/>
      </c>
      <c r="C523" s="20"/>
      <c r="D523" s="14"/>
      <c r="E523" s="21"/>
      <c r="F523" s="20"/>
      <c r="G523" s="15" t="str">
        <f t="shared" si="16"/>
        <v/>
      </c>
      <c r="H523" s="15" t="str">
        <f t="shared" si="17"/>
        <v/>
      </c>
    </row>
    <row r="524" spans="1:8" ht="15.6">
      <c r="A524" s="19"/>
      <c r="B524" s="20" t="str">
        <f>IF(C524="","",_xlfn.XLOOKUP(C524,Nom_Resident,Recap!A:A,"Pas de chambre",0,1))</f>
        <v/>
      </c>
      <c r="C524" s="20"/>
      <c r="D524" s="14"/>
      <c r="E524" s="21"/>
      <c r="F524" s="20"/>
      <c r="G524" s="15" t="str">
        <f t="shared" si="16"/>
        <v/>
      </c>
      <c r="H524" s="15" t="str">
        <f t="shared" si="17"/>
        <v/>
      </c>
    </row>
    <row r="525" spans="1:8" ht="15.6">
      <c r="A525" s="19"/>
      <c r="B525" s="20" t="str">
        <f>IF(C525="","",_xlfn.XLOOKUP(C525,Nom_Resident,Recap!A:A,"Pas de chambre",0,1))</f>
        <v/>
      </c>
      <c r="C525" s="20"/>
      <c r="D525" s="14"/>
      <c r="E525" s="21"/>
      <c r="F525" s="20"/>
      <c r="G525" s="15" t="str">
        <f t="shared" si="16"/>
        <v/>
      </c>
      <c r="H525" s="15" t="str">
        <f t="shared" si="17"/>
        <v/>
      </c>
    </row>
    <row r="526" spans="1:8" ht="15.6">
      <c r="A526" s="19"/>
      <c r="B526" s="20" t="str">
        <f>IF(C526="","",_xlfn.XLOOKUP(C526,Nom_Resident,Recap!A:A,"Pas de chambre",0,1))</f>
        <v/>
      </c>
      <c r="C526" s="20"/>
      <c r="D526" s="14"/>
      <c r="E526" s="21"/>
      <c r="F526" s="20"/>
      <c r="G526" s="15" t="str">
        <f t="shared" si="16"/>
        <v/>
      </c>
      <c r="H526" s="15" t="str">
        <f t="shared" si="17"/>
        <v/>
      </c>
    </row>
    <row r="527" spans="1:8" ht="15.6">
      <c r="A527" s="19"/>
      <c r="B527" s="20" t="str">
        <f>IF(C527="","",_xlfn.XLOOKUP(C527,Nom_Resident,Recap!A:A,"Pas de chambre",0,1))</f>
        <v/>
      </c>
      <c r="C527" s="20"/>
      <c r="D527" s="14"/>
      <c r="E527" s="21"/>
      <c r="F527" s="20"/>
      <c r="G527" s="15" t="str">
        <f t="shared" si="16"/>
        <v/>
      </c>
      <c r="H527" s="15" t="str">
        <f t="shared" si="17"/>
        <v/>
      </c>
    </row>
    <row r="528" spans="1:8" ht="15.6">
      <c r="A528" s="19"/>
      <c r="B528" s="20" t="str">
        <f>IF(C528="","",_xlfn.XLOOKUP(C528,Nom_Resident,Recap!A:A,"Pas de chambre",0,1))</f>
        <v/>
      </c>
      <c r="C528" s="20"/>
      <c r="D528" s="14"/>
      <c r="E528" s="21"/>
      <c r="F528" s="20"/>
      <c r="G528" s="15" t="str">
        <f t="shared" si="16"/>
        <v/>
      </c>
      <c r="H528" s="15" t="str">
        <f t="shared" si="17"/>
        <v/>
      </c>
    </row>
    <row r="529" spans="1:8" ht="15.6">
      <c r="A529" s="19"/>
      <c r="B529" s="20" t="str">
        <f>IF(C529="","",_xlfn.XLOOKUP(C529,Nom_Resident,Recap!A:A,"Pas de chambre",0,1))</f>
        <v/>
      </c>
      <c r="C529" s="20"/>
      <c r="D529" s="14"/>
      <c r="E529" s="21"/>
      <c r="F529" s="20"/>
      <c r="G529" s="15" t="str">
        <f t="shared" si="16"/>
        <v/>
      </c>
      <c r="H529" s="15" t="str">
        <f t="shared" si="17"/>
        <v/>
      </c>
    </row>
    <row r="530" spans="1:8" ht="15.6">
      <c r="A530" s="19"/>
      <c r="B530" s="20" t="str">
        <f>IF(C530="","",_xlfn.XLOOKUP(C530,Nom_Resident,Recap!A:A,"Pas de chambre",0,1))</f>
        <v/>
      </c>
      <c r="C530" s="20"/>
      <c r="D530" s="14"/>
      <c r="E530" s="21"/>
      <c r="F530" s="20"/>
      <c r="G530" s="15" t="str">
        <f t="shared" si="16"/>
        <v/>
      </c>
      <c r="H530" s="15" t="str">
        <f t="shared" si="17"/>
        <v/>
      </c>
    </row>
    <row r="531" spans="1:8" ht="15.6">
      <c r="A531" s="19"/>
      <c r="B531" s="20" t="str">
        <f>IF(C531="","",_xlfn.XLOOKUP(C531,Nom_Resident,Recap!A:A,"Pas de chambre",0,1))</f>
        <v/>
      </c>
      <c r="C531" s="20"/>
      <c r="D531" s="14"/>
      <c r="E531" s="21"/>
      <c r="F531" s="20"/>
      <c r="G531" s="15" t="str">
        <f t="shared" si="16"/>
        <v/>
      </c>
      <c r="H531" s="15" t="str">
        <f t="shared" si="17"/>
        <v/>
      </c>
    </row>
    <row r="532" spans="1:8" ht="15.6">
      <c r="A532" s="19"/>
      <c r="B532" s="20" t="str">
        <f>IF(C532="","",_xlfn.XLOOKUP(C532,Nom_Resident,Recap!A:A,"Pas de chambre",0,1))</f>
        <v/>
      </c>
      <c r="C532" s="20"/>
      <c r="D532" s="14"/>
      <c r="E532" s="21"/>
      <c r="F532" s="20"/>
      <c r="G532" s="15" t="str">
        <f t="shared" si="16"/>
        <v/>
      </c>
      <c r="H532" s="15" t="str">
        <f t="shared" si="17"/>
        <v/>
      </c>
    </row>
    <row r="533" spans="1:8" ht="15.6">
      <c r="A533" s="19"/>
      <c r="B533" s="20" t="str">
        <f>IF(C533="","",_xlfn.XLOOKUP(C533,Nom_Resident,Recap!A:A,"Pas de chambre",0,1))</f>
        <v/>
      </c>
      <c r="C533" s="20"/>
      <c r="D533" s="14"/>
      <c r="E533" s="21"/>
      <c r="F533" s="20"/>
      <c r="G533" s="15" t="str">
        <f t="shared" si="16"/>
        <v/>
      </c>
      <c r="H533" s="15" t="str">
        <f t="shared" si="17"/>
        <v/>
      </c>
    </row>
    <row r="534" spans="1:8" ht="15.6">
      <c r="A534" s="19"/>
      <c r="B534" s="20" t="str">
        <f>IF(C534="","",_xlfn.XLOOKUP(C534,Nom_Resident,Recap!A:A,"Pas de chambre",0,1))</f>
        <v/>
      </c>
      <c r="C534" s="20"/>
      <c r="D534" s="14"/>
      <c r="E534" s="21"/>
      <c r="F534" s="20"/>
      <c r="G534" s="15" t="str">
        <f t="shared" si="16"/>
        <v/>
      </c>
      <c r="H534" s="15" t="str">
        <f t="shared" si="17"/>
        <v/>
      </c>
    </row>
    <row r="535" spans="1:8" ht="15.6">
      <c r="A535" s="19"/>
      <c r="B535" s="20" t="str">
        <f>IF(C535="","",_xlfn.XLOOKUP(C535,Nom_Resident,Recap!A:A,"Pas de chambre",0,1))</f>
        <v/>
      </c>
      <c r="C535" s="20"/>
      <c r="D535" s="14"/>
      <c r="E535" s="21"/>
      <c r="F535" s="20"/>
      <c r="G535" s="15" t="str">
        <f t="shared" si="16"/>
        <v/>
      </c>
      <c r="H535" s="15" t="str">
        <f t="shared" si="17"/>
        <v/>
      </c>
    </row>
    <row r="536" spans="1:8" ht="15.6">
      <c r="A536" s="19"/>
      <c r="B536" s="20" t="str">
        <f>IF(C536="","",_xlfn.XLOOKUP(C536,Nom_Resident,Recap!A:A,"Pas de chambre",0,1))</f>
        <v/>
      </c>
      <c r="C536" s="20"/>
      <c r="D536" s="14"/>
      <c r="E536" s="21"/>
      <c r="F536" s="20"/>
      <c r="G536" s="15" t="str">
        <f t="shared" si="16"/>
        <v/>
      </c>
      <c r="H536" s="15" t="str">
        <f t="shared" si="17"/>
        <v/>
      </c>
    </row>
    <row r="537" spans="1:8" ht="15.6">
      <c r="A537" s="19"/>
      <c r="B537" s="20" t="str">
        <f>IF(C537="","",_xlfn.XLOOKUP(C537,Nom_Resident,Recap!A:A,"Pas de chambre",0,1))</f>
        <v/>
      </c>
      <c r="C537" s="20"/>
      <c r="D537" s="14"/>
      <c r="E537" s="21"/>
      <c r="F537" s="20"/>
      <c r="G537" s="15" t="str">
        <f t="shared" si="16"/>
        <v/>
      </c>
      <c r="H537" s="15" t="str">
        <f t="shared" si="17"/>
        <v/>
      </c>
    </row>
    <row r="538" spans="1:8" ht="15.6">
      <c r="A538" s="19"/>
      <c r="B538" s="20" t="str">
        <f>IF(C538="","",_xlfn.XLOOKUP(C538,Nom_Resident,Recap!A:A,"Pas de chambre",0,1))</f>
        <v/>
      </c>
      <c r="C538" s="20"/>
      <c r="D538" s="14"/>
      <c r="E538" s="21"/>
      <c r="F538" s="20"/>
      <c r="G538" s="15" t="str">
        <f t="shared" si="16"/>
        <v/>
      </c>
      <c r="H538" s="15" t="str">
        <f t="shared" si="17"/>
        <v/>
      </c>
    </row>
    <row r="539" spans="1:8" ht="15.6">
      <c r="A539" s="19"/>
      <c r="B539" s="20" t="str">
        <f>IF(C539="","",_xlfn.XLOOKUP(C539,Nom_Resident,Recap!A:A,"Pas de chambre",0,1))</f>
        <v/>
      </c>
      <c r="C539" s="20"/>
      <c r="D539" s="14"/>
      <c r="E539" s="21"/>
      <c r="F539" s="20"/>
      <c r="G539" s="15" t="str">
        <f t="shared" si="16"/>
        <v/>
      </c>
      <c r="H539" s="15" t="str">
        <f t="shared" si="17"/>
        <v/>
      </c>
    </row>
    <row r="540" spans="1:8" ht="15.6">
      <c r="A540" s="19"/>
      <c r="B540" s="20" t="str">
        <f>IF(C540="","",_xlfn.XLOOKUP(C540,Nom_Resident,Recap!A:A,"Pas de chambre",0,1))</f>
        <v/>
      </c>
      <c r="C540" s="20"/>
      <c r="D540" s="14"/>
      <c r="E540" s="21"/>
      <c r="F540" s="20"/>
      <c r="G540" s="15" t="str">
        <f t="shared" si="16"/>
        <v/>
      </c>
      <c r="H540" s="15" t="str">
        <f t="shared" si="17"/>
        <v/>
      </c>
    </row>
    <row r="541" spans="1:8" ht="15.6">
      <c r="A541" s="19"/>
      <c r="B541" s="20" t="str">
        <f>IF(C541="","",_xlfn.XLOOKUP(C541,Nom_Resident,Recap!A:A,"Pas de chambre",0,1))</f>
        <v/>
      </c>
      <c r="C541" s="20"/>
      <c r="D541" s="14"/>
      <c r="E541" s="21"/>
      <c r="F541" s="20"/>
      <c r="G541" s="15" t="str">
        <f t="shared" si="16"/>
        <v/>
      </c>
      <c r="H541" s="15" t="str">
        <f t="shared" si="17"/>
        <v/>
      </c>
    </row>
    <row r="542" spans="1:8" ht="15.6">
      <c r="A542" s="19"/>
      <c r="B542" s="20" t="str">
        <f>IF(C542="","",_xlfn.XLOOKUP(C542,Nom_Resident,Recap!A:A,"Pas de chambre",0,1))</f>
        <v/>
      </c>
      <c r="C542" s="20"/>
      <c r="D542" s="14"/>
      <c r="E542" s="21"/>
      <c r="F542" s="20"/>
      <c r="G542" s="15" t="str">
        <f t="shared" si="16"/>
        <v/>
      </c>
      <c r="H542" s="15" t="str">
        <f t="shared" si="17"/>
        <v/>
      </c>
    </row>
    <row r="543" spans="1:8" ht="15.6">
      <c r="A543" s="19"/>
      <c r="B543" s="20" t="str">
        <f>IF(C543="","",_xlfn.XLOOKUP(C543,Nom_Resident,Recap!A:A,"Pas de chambre",0,1))</f>
        <v/>
      </c>
      <c r="C543" s="20"/>
      <c r="D543" s="14"/>
      <c r="E543" s="21"/>
      <c r="F543" s="20"/>
      <c r="G543" s="15" t="str">
        <f t="shared" si="16"/>
        <v/>
      </c>
      <c r="H543" s="15" t="str">
        <f t="shared" si="17"/>
        <v/>
      </c>
    </row>
    <row r="544" spans="1:8" ht="15.6">
      <c r="A544" s="19"/>
      <c r="B544" s="20" t="str">
        <f>IF(C544="","",_xlfn.XLOOKUP(C544,Nom_Resident,Recap!A:A,"Pas de chambre",0,1))</f>
        <v/>
      </c>
      <c r="C544" s="20"/>
      <c r="D544" s="14"/>
      <c r="E544" s="21"/>
      <c r="F544" s="20"/>
      <c r="G544" s="15" t="str">
        <f t="shared" si="16"/>
        <v/>
      </c>
      <c r="H544" s="15" t="str">
        <f t="shared" si="17"/>
        <v/>
      </c>
    </row>
    <row r="545" spans="1:8" ht="15.6">
      <c r="A545" s="19"/>
      <c r="B545" s="20" t="str">
        <f>IF(C545="","",_xlfn.XLOOKUP(C545,Nom_Resident,Recap!A:A,"Pas de chambre",0,1))</f>
        <v/>
      </c>
      <c r="C545" s="20"/>
      <c r="D545" s="14"/>
      <c r="E545" s="21"/>
      <c r="F545" s="20"/>
      <c r="G545" s="15" t="str">
        <f t="shared" si="16"/>
        <v/>
      </c>
      <c r="H545" s="15" t="str">
        <f t="shared" si="17"/>
        <v/>
      </c>
    </row>
    <row r="546" spans="1:8" ht="15.6">
      <c r="A546" s="19"/>
      <c r="B546" s="20" t="str">
        <f>IF(C546="","",_xlfn.XLOOKUP(C546,Nom_Resident,Recap!A:A,"Pas de chambre",0,1))</f>
        <v/>
      </c>
      <c r="C546" s="20"/>
      <c r="D546" s="14"/>
      <c r="E546" s="21"/>
      <c r="F546" s="20"/>
      <c r="G546" s="15" t="str">
        <f t="shared" si="16"/>
        <v/>
      </c>
      <c r="H546" s="15" t="str">
        <f t="shared" si="17"/>
        <v/>
      </c>
    </row>
    <row r="547" spans="1:8" ht="15.6">
      <c r="A547" s="19"/>
      <c r="B547" s="20" t="str">
        <f>IF(C547="","",_xlfn.XLOOKUP(C547,Nom_Resident,Recap!A:A,"Pas de chambre",0,1))</f>
        <v/>
      </c>
      <c r="C547" s="20"/>
      <c r="D547" s="14"/>
      <c r="E547" s="21"/>
      <c r="F547" s="20"/>
      <c r="G547" s="15" t="str">
        <f t="shared" si="16"/>
        <v/>
      </c>
      <c r="H547" s="15" t="str">
        <f t="shared" si="17"/>
        <v/>
      </c>
    </row>
    <row r="548" spans="1:8" ht="15.6">
      <c r="A548" s="19"/>
      <c r="B548" s="20" t="str">
        <f>IF(C548="","",_xlfn.XLOOKUP(C548,Nom_Resident,Recap!A:A,"Pas de chambre",0,1))</f>
        <v/>
      </c>
      <c r="C548" s="20"/>
      <c r="D548" s="14"/>
      <c r="E548" s="21"/>
      <c r="F548" s="20"/>
      <c r="G548" s="15" t="str">
        <f t="shared" si="16"/>
        <v/>
      </c>
      <c r="H548" s="15" t="str">
        <f t="shared" si="17"/>
        <v/>
      </c>
    </row>
    <row r="549" spans="1:8" ht="15.6">
      <c r="A549" s="19"/>
      <c r="B549" s="20" t="str">
        <f>IF(C549="","",_xlfn.XLOOKUP(C549,Nom_Resident,Recap!A:A,"Pas de chambre",0,1))</f>
        <v/>
      </c>
      <c r="C549" s="20"/>
      <c r="D549" s="14"/>
      <c r="E549" s="21"/>
      <c r="F549" s="20"/>
      <c r="G549" s="15" t="str">
        <f t="shared" si="16"/>
        <v/>
      </c>
      <c r="H549" s="15" t="str">
        <f t="shared" si="17"/>
        <v/>
      </c>
    </row>
    <row r="550" spans="1:8" ht="15.6">
      <c r="A550" s="19"/>
      <c r="B550" s="20" t="str">
        <f>IF(C550="","",_xlfn.XLOOKUP(C550,Nom_Resident,Recap!A:A,"Pas de chambre",0,1))</f>
        <v/>
      </c>
      <c r="C550" s="20"/>
      <c r="D550" s="14"/>
      <c r="E550" s="21"/>
      <c r="F550" s="20"/>
      <c r="G550" s="15" t="str">
        <f t="shared" si="16"/>
        <v/>
      </c>
      <c r="H550" s="15" t="str">
        <f t="shared" si="17"/>
        <v/>
      </c>
    </row>
    <row r="551" spans="1:8" ht="15.6">
      <c r="A551" s="19"/>
      <c r="B551" s="20" t="str">
        <f>IF(C551="","",_xlfn.XLOOKUP(C551,Nom_Resident,Recap!A:A,"Pas de chambre",0,1))</f>
        <v/>
      </c>
      <c r="C551" s="20"/>
      <c r="D551" s="14"/>
      <c r="E551" s="21"/>
      <c r="F551" s="20"/>
      <c r="G551" s="15" t="str">
        <f t="shared" si="16"/>
        <v/>
      </c>
      <c r="H551" s="15" t="str">
        <f t="shared" si="17"/>
        <v/>
      </c>
    </row>
    <row r="552" spans="1:8" ht="15.6">
      <c r="A552" s="19"/>
      <c r="B552" s="20" t="str">
        <f>IF(C552="","",_xlfn.XLOOKUP(C552,Nom_Resident,Recap!A:A,"Pas de chambre",0,1))</f>
        <v/>
      </c>
      <c r="C552" s="20"/>
      <c r="D552" s="14"/>
      <c r="E552" s="21"/>
      <c r="F552" s="20"/>
      <c r="G552" s="15" t="str">
        <f t="shared" si="16"/>
        <v/>
      </c>
      <c r="H552" s="15" t="str">
        <f t="shared" si="17"/>
        <v/>
      </c>
    </row>
    <row r="553" spans="1:8" ht="15.6">
      <c r="A553" s="19"/>
      <c r="B553" s="20" t="str">
        <f>IF(C553="","",_xlfn.XLOOKUP(C553,Nom_Resident,Recap!A:A,"Pas de chambre",0,1))</f>
        <v/>
      </c>
      <c r="C553" s="20"/>
      <c r="D553" s="14"/>
      <c r="E553" s="21"/>
      <c r="F553" s="20"/>
      <c r="G553" s="15" t="str">
        <f t="shared" si="16"/>
        <v/>
      </c>
      <c r="H553" s="15" t="str">
        <f t="shared" si="17"/>
        <v/>
      </c>
    </row>
    <row r="554" spans="1:8" ht="15.6">
      <c r="A554" s="19"/>
      <c r="B554" s="20" t="str">
        <f>IF(C554="","",_xlfn.XLOOKUP(C554,Nom_Resident,Recap!A:A,"Pas de chambre",0,1))</f>
        <v/>
      </c>
      <c r="C554" s="20"/>
      <c r="D554" s="14"/>
      <c r="E554" s="21"/>
      <c r="F554" s="20"/>
      <c r="G554" s="15" t="str">
        <f t="shared" si="16"/>
        <v/>
      </c>
      <c r="H554" s="15" t="str">
        <f t="shared" si="17"/>
        <v/>
      </c>
    </row>
    <row r="555" spans="1:8" ht="15.6">
      <c r="A555" s="19"/>
      <c r="B555" s="20" t="str">
        <f>IF(C555="","",_xlfn.XLOOKUP(C555,Nom_Resident,Recap!A:A,"Pas de chambre",0,1))</f>
        <v/>
      </c>
      <c r="C555" s="20"/>
      <c r="D555" s="14"/>
      <c r="E555" s="21"/>
      <c r="F555" s="20"/>
      <c r="G555" s="15" t="str">
        <f t="shared" si="16"/>
        <v/>
      </c>
      <c r="H555" s="15" t="str">
        <f t="shared" si="17"/>
        <v/>
      </c>
    </row>
    <row r="556" spans="1:8" ht="15.6">
      <c r="A556" s="19"/>
      <c r="B556" s="20" t="str">
        <f>IF(C556="","",_xlfn.XLOOKUP(C556,Nom_Resident,Recap!A:A,"Pas de chambre",0,1))</f>
        <v/>
      </c>
      <c r="C556" s="20"/>
      <c r="D556" s="14"/>
      <c r="E556" s="21"/>
      <c r="F556" s="20"/>
      <c r="G556" s="15" t="str">
        <f t="shared" si="16"/>
        <v/>
      </c>
      <c r="H556" s="15" t="str">
        <f t="shared" si="17"/>
        <v/>
      </c>
    </row>
    <row r="557" spans="1:8" ht="15.6">
      <c r="A557" s="19"/>
      <c r="B557" s="20" t="str">
        <f>IF(C557="","",_xlfn.XLOOKUP(C557,Nom_Resident,Recap!A:A,"Pas de chambre",0,1))</f>
        <v/>
      </c>
      <c r="C557" s="20"/>
      <c r="D557" s="14"/>
      <c r="E557" s="21"/>
      <c r="F557" s="20"/>
      <c r="G557" s="15" t="str">
        <f t="shared" si="16"/>
        <v/>
      </c>
      <c r="H557" s="15" t="str">
        <f t="shared" si="17"/>
        <v/>
      </c>
    </row>
    <row r="558" spans="1:8" ht="15.6">
      <c r="A558" s="19"/>
      <c r="B558" s="20" t="str">
        <f>IF(C558="","",_xlfn.XLOOKUP(C558,Nom_Resident,Recap!A:A,"Pas de chambre",0,1))</f>
        <v/>
      </c>
      <c r="C558" s="20"/>
      <c r="D558" s="14"/>
      <c r="E558" s="21"/>
      <c r="F558" s="20"/>
      <c r="G558" s="15" t="str">
        <f t="shared" si="16"/>
        <v/>
      </c>
      <c r="H558" s="15" t="str">
        <f t="shared" si="17"/>
        <v/>
      </c>
    </row>
    <row r="559" spans="1:8" ht="15.6">
      <c r="A559" s="19"/>
      <c r="B559" s="20" t="str">
        <f>IF(C559="","",_xlfn.XLOOKUP(C559,Nom_Resident,Recap!A:A,"Pas de chambre",0,1))</f>
        <v/>
      </c>
      <c r="C559" s="20"/>
      <c r="D559" s="14"/>
      <c r="E559" s="21"/>
      <c r="F559" s="20"/>
      <c r="G559" s="15" t="str">
        <f t="shared" si="16"/>
        <v/>
      </c>
      <c r="H559" s="15" t="str">
        <f t="shared" si="17"/>
        <v/>
      </c>
    </row>
    <row r="560" spans="1:8" ht="15.6">
      <c r="A560" s="19"/>
      <c r="B560" s="20" t="str">
        <f>IF(C560="","",_xlfn.XLOOKUP(C560,Nom_Resident,Recap!A:A,"Pas de chambre",0,1))</f>
        <v/>
      </c>
      <c r="C560" s="20"/>
      <c r="D560" s="14"/>
      <c r="E560" s="21"/>
      <c r="F560" s="20"/>
      <c r="G560" s="15" t="str">
        <f t="shared" si="16"/>
        <v/>
      </c>
      <c r="H560" s="15" t="str">
        <f t="shared" si="17"/>
        <v/>
      </c>
    </row>
    <row r="561" spans="1:8" ht="15.6">
      <c r="A561" s="19"/>
      <c r="B561" s="20" t="str">
        <f>IF(C561="","",_xlfn.XLOOKUP(C561,Nom_Resident,Recap!A:A,"Pas de chambre",0,1))</f>
        <v/>
      </c>
      <c r="C561" s="20"/>
      <c r="D561" s="14"/>
      <c r="E561" s="21"/>
      <c r="F561" s="20"/>
      <c r="G561" s="15" t="str">
        <f t="shared" si="16"/>
        <v/>
      </c>
      <c r="H561" s="15" t="str">
        <f t="shared" si="17"/>
        <v/>
      </c>
    </row>
    <row r="562" spans="1:8" ht="15.6">
      <c r="A562" s="19"/>
      <c r="B562" s="20" t="str">
        <f>IF(C562="","",_xlfn.XLOOKUP(C562,Nom_Resident,Recap!A:A,"Pas de chambre",0,1))</f>
        <v/>
      </c>
      <c r="C562" s="20"/>
      <c r="D562" s="14"/>
      <c r="E562" s="21"/>
      <c r="F562" s="20"/>
      <c r="G562" s="15" t="str">
        <f t="shared" si="16"/>
        <v/>
      </c>
      <c r="H562" s="15" t="str">
        <f t="shared" si="17"/>
        <v/>
      </c>
    </row>
    <row r="563" spans="1:8" ht="15.6">
      <c r="A563" s="19"/>
      <c r="B563" s="20" t="str">
        <f>IF(C563="","",_xlfn.XLOOKUP(C563,Nom_Resident,Recap!A:A,"Pas de chambre",0,1))</f>
        <v/>
      </c>
      <c r="C563" s="20"/>
      <c r="D563" s="14"/>
      <c r="E563" s="21"/>
      <c r="F563" s="20"/>
      <c r="G563" s="15" t="str">
        <f t="shared" si="16"/>
        <v/>
      </c>
      <c r="H563" s="15" t="str">
        <f t="shared" si="17"/>
        <v/>
      </c>
    </row>
    <row r="564" spans="1:8" ht="15.6">
      <c r="A564" s="19"/>
      <c r="B564" s="20" t="str">
        <f>IF(C564="","",_xlfn.XLOOKUP(C564,Nom_Resident,Recap!A:A,"Pas de chambre",0,1))</f>
        <v/>
      </c>
      <c r="C564" s="20"/>
      <c r="D564" s="14"/>
      <c r="E564" s="21"/>
      <c r="F564" s="20"/>
      <c r="G564" s="15" t="str">
        <f t="shared" si="16"/>
        <v/>
      </c>
      <c r="H564" s="15" t="str">
        <f t="shared" si="17"/>
        <v/>
      </c>
    </row>
    <row r="565" spans="1:8" ht="15.6">
      <c r="A565" s="19"/>
      <c r="B565" s="20" t="str">
        <f>IF(C565="","",_xlfn.XLOOKUP(C565,Nom_Resident,Recap!A:A,"Pas de chambre",0,1))</f>
        <v/>
      </c>
      <c r="C565" s="20"/>
      <c r="D565" s="14"/>
      <c r="E565" s="21"/>
      <c r="F565" s="20"/>
      <c r="G565" s="15" t="str">
        <f t="shared" si="16"/>
        <v/>
      </c>
      <c r="H565" s="15" t="str">
        <f t="shared" si="17"/>
        <v/>
      </c>
    </row>
    <row r="566" spans="1:8" ht="15.6">
      <c r="A566" s="19"/>
      <c r="B566" s="20" t="str">
        <f>IF(C566="","",_xlfn.XLOOKUP(C566,Nom_Resident,Recap!A:A,"Pas de chambre",0,1))</f>
        <v/>
      </c>
      <c r="C566" s="20"/>
      <c r="D566" s="14"/>
      <c r="E566" s="21"/>
      <c r="F566" s="20"/>
      <c r="G566" s="15" t="str">
        <f t="shared" si="16"/>
        <v/>
      </c>
      <c r="H566" s="15" t="str">
        <f t="shared" si="17"/>
        <v/>
      </c>
    </row>
    <row r="567" spans="1:8" ht="15.6">
      <c r="A567" s="19"/>
      <c r="B567" s="20" t="str">
        <f>IF(C567="","",_xlfn.XLOOKUP(C567,Nom_Resident,Recap!A:A,"Pas de chambre",0,1))</f>
        <v/>
      </c>
      <c r="C567" s="20"/>
      <c r="D567" s="14"/>
      <c r="E567" s="21"/>
      <c r="F567" s="20"/>
      <c r="G567" s="15" t="str">
        <f t="shared" si="16"/>
        <v/>
      </c>
      <c r="H567" s="15" t="str">
        <f t="shared" si="17"/>
        <v/>
      </c>
    </row>
    <row r="568" spans="1:8" ht="15.6">
      <c r="A568" s="19"/>
      <c r="B568" s="20" t="str">
        <f>IF(C568="","",_xlfn.XLOOKUP(C568,Nom_Resident,Recap!A:A,"Pas de chambre",0,1))</f>
        <v/>
      </c>
      <c r="C568" s="20"/>
      <c r="D568" s="14"/>
      <c r="E568" s="21"/>
      <c r="F568" s="20"/>
      <c r="G568" s="15" t="str">
        <f t="shared" si="16"/>
        <v/>
      </c>
      <c r="H568" s="15" t="str">
        <f t="shared" si="17"/>
        <v/>
      </c>
    </row>
    <row r="569" spans="1:8" ht="15.6">
      <c r="A569" s="19"/>
      <c r="B569" s="20" t="str">
        <f>IF(C569="","",_xlfn.XLOOKUP(C569,Nom_Resident,Recap!A:A,"Pas de chambre",0,1))</f>
        <v/>
      </c>
      <c r="C569" s="20"/>
      <c r="D569" s="14"/>
      <c r="E569" s="21"/>
      <c r="F569" s="20"/>
      <c r="G569" s="15" t="str">
        <f t="shared" si="16"/>
        <v/>
      </c>
      <c r="H569" s="15" t="str">
        <f t="shared" si="17"/>
        <v/>
      </c>
    </row>
    <row r="570" spans="1:8" ht="15.6">
      <c r="A570" s="19"/>
      <c r="B570" s="20" t="str">
        <f>IF(C570="","",_xlfn.XLOOKUP(C570,Nom_Resident,Recap!A:A,"Pas de chambre",0,1))</f>
        <v/>
      </c>
      <c r="C570" s="20"/>
      <c r="D570" s="14"/>
      <c r="E570" s="21"/>
      <c r="F570" s="20"/>
      <c r="G570" s="15" t="str">
        <f t="shared" si="16"/>
        <v/>
      </c>
      <c r="H570" s="15" t="str">
        <f t="shared" si="17"/>
        <v/>
      </c>
    </row>
    <row r="571" spans="1:8" ht="15.6">
      <c r="A571" s="19"/>
      <c r="B571" s="20" t="str">
        <f>IF(C571="","",_xlfn.XLOOKUP(C571,Nom_Resident,Recap!A:A,"Pas de chambre",0,1))</f>
        <v/>
      </c>
      <c r="C571" s="20"/>
      <c r="D571" s="14"/>
      <c r="E571" s="21"/>
      <c r="F571" s="20"/>
      <c r="G571" s="15" t="str">
        <f t="shared" si="16"/>
        <v/>
      </c>
      <c r="H571" s="15" t="str">
        <f t="shared" si="17"/>
        <v/>
      </c>
    </row>
    <row r="572" spans="1:8" ht="15.6">
      <c r="A572" s="19"/>
      <c r="B572" s="20" t="str">
        <f>IF(C572="","",_xlfn.XLOOKUP(C572,Nom_Resident,Recap!A:A,"Pas de chambre",0,1))</f>
        <v/>
      </c>
      <c r="C572" s="20"/>
      <c r="D572" s="14"/>
      <c r="E572" s="21"/>
      <c r="F572" s="20"/>
      <c r="G572" s="15" t="str">
        <f t="shared" si="16"/>
        <v/>
      </c>
      <c r="H572" s="15" t="str">
        <f t="shared" si="17"/>
        <v/>
      </c>
    </row>
    <row r="573" spans="1:8" ht="15.6">
      <c r="A573" s="19"/>
      <c r="B573" s="20" t="str">
        <f>IF(C573="","",_xlfn.XLOOKUP(C573,Nom_Resident,Recap!A:A,"Pas de chambre",0,1))</f>
        <v/>
      </c>
      <c r="C573" s="20"/>
      <c r="D573" s="14"/>
      <c r="E573" s="21"/>
      <c r="F573" s="20"/>
      <c r="G573" s="15" t="str">
        <f t="shared" si="16"/>
        <v/>
      </c>
      <c r="H573" s="15" t="str">
        <f t="shared" si="17"/>
        <v/>
      </c>
    </row>
    <row r="574" spans="1:8" ht="15.6">
      <c r="A574" s="19"/>
      <c r="B574" s="20" t="str">
        <f>IF(C574="","",_xlfn.XLOOKUP(C574,Nom_Resident,Recap!A:A,"Pas de chambre",0,1))</f>
        <v/>
      </c>
      <c r="C574" s="20"/>
      <c r="D574" s="14"/>
      <c r="E574" s="21"/>
      <c r="F574" s="20"/>
      <c r="G574" s="15" t="str">
        <f t="shared" si="16"/>
        <v/>
      </c>
      <c r="H574" s="15" t="str">
        <f t="shared" si="17"/>
        <v/>
      </c>
    </row>
    <row r="575" spans="1:8" ht="15.6">
      <c r="A575" s="19"/>
      <c r="B575" s="20" t="str">
        <f>IF(C575="","",_xlfn.XLOOKUP(C575,Nom_Resident,Recap!A:A,"Pas de chambre",0,1))</f>
        <v/>
      </c>
      <c r="C575" s="20"/>
      <c r="D575" s="14"/>
      <c r="E575" s="21"/>
      <c r="F575" s="20"/>
      <c r="G575" s="15" t="str">
        <f t="shared" si="16"/>
        <v/>
      </c>
      <c r="H575" s="15" t="str">
        <f t="shared" si="17"/>
        <v/>
      </c>
    </row>
    <row r="576" spans="1:8" ht="15.6">
      <c r="A576" s="19"/>
      <c r="B576" s="20" t="str">
        <f>IF(C576="","",_xlfn.XLOOKUP(C576,Nom_Resident,Recap!A:A,"Pas de chambre",0,1))</f>
        <v/>
      </c>
      <c r="C576" s="20"/>
      <c r="D576" s="14"/>
      <c r="E576" s="21"/>
      <c r="F576" s="20"/>
      <c r="G576" s="15" t="str">
        <f t="shared" si="16"/>
        <v/>
      </c>
      <c r="H576" s="15" t="str">
        <f t="shared" si="17"/>
        <v/>
      </c>
    </row>
    <row r="577" spans="1:8" ht="15.6">
      <c r="A577" s="19"/>
      <c r="B577" s="20" t="str">
        <f>IF(C577="","",_xlfn.XLOOKUP(C577,Nom_Resident,Recap!A:A,"Pas de chambre",0,1))</f>
        <v/>
      </c>
      <c r="C577" s="20"/>
      <c r="D577" s="14"/>
      <c r="E577" s="21"/>
      <c r="F577" s="20"/>
      <c r="G577" s="15" t="str">
        <f t="shared" si="16"/>
        <v/>
      </c>
      <c r="H577" s="15" t="str">
        <f t="shared" si="17"/>
        <v/>
      </c>
    </row>
    <row r="578" spans="1:8" ht="15.6">
      <c r="A578" s="19"/>
      <c r="B578" s="20" t="str">
        <f>IF(C578="","",_xlfn.XLOOKUP(C578,Nom_Resident,Recap!A:A,"Pas de chambre",0,1))</f>
        <v/>
      </c>
      <c r="C578" s="20"/>
      <c r="D578" s="14"/>
      <c r="E578" s="21"/>
      <c r="F578" s="20"/>
      <c r="G578" s="15" t="str">
        <f t="shared" ref="G578:G641" si="18">IF(C578="","",IF(E578="","",E578-A578))</f>
        <v/>
      </c>
      <c r="H578" s="15" t="str">
        <f t="shared" ref="H578:H641" si="19">IF(AND(A578&lt;&gt;"", E578&lt;&gt;"", F578="", G578&gt;=10), "Oui", IF(AND(A578&lt;&gt;"", E578&lt;&gt;"", F578="", G578&lt;10), "Non", ""))</f>
        <v/>
      </c>
    </row>
    <row r="579" spans="1:8" ht="15.6">
      <c r="A579" s="19"/>
      <c r="B579" s="20" t="str">
        <f>IF(C579="","",_xlfn.XLOOKUP(C579,Nom_Resident,Recap!A:A,"Pas de chambre",0,1))</f>
        <v/>
      </c>
      <c r="C579" s="20"/>
      <c r="D579" s="14"/>
      <c r="E579" s="21"/>
      <c r="F579" s="20"/>
      <c r="G579" s="15" t="str">
        <f t="shared" si="18"/>
        <v/>
      </c>
      <c r="H579" s="15" t="str">
        <f t="shared" si="19"/>
        <v/>
      </c>
    </row>
    <row r="580" spans="1:8" ht="15.6">
      <c r="A580" s="19"/>
      <c r="B580" s="20" t="str">
        <f>IF(C580="","",_xlfn.XLOOKUP(C580,Nom_Resident,Recap!A:A,"Pas de chambre",0,1))</f>
        <v/>
      </c>
      <c r="C580" s="20"/>
      <c r="D580" s="14"/>
      <c r="E580" s="21"/>
      <c r="F580" s="20"/>
      <c r="G580" s="15" t="str">
        <f t="shared" si="18"/>
        <v/>
      </c>
      <c r="H580" s="15" t="str">
        <f t="shared" si="19"/>
        <v/>
      </c>
    </row>
    <row r="581" spans="1:8" ht="15.6">
      <c r="A581" s="19"/>
      <c r="B581" s="20" t="str">
        <f>IF(C581="","",_xlfn.XLOOKUP(C581,Nom_Resident,Recap!A:A,"Pas de chambre",0,1))</f>
        <v/>
      </c>
      <c r="C581" s="20"/>
      <c r="D581" s="14"/>
      <c r="E581" s="21"/>
      <c r="F581" s="20"/>
      <c r="G581" s="15" t="str">
        <f t="shared" si="18"/>
        <v/>
      </c>
      <c r="H581" s="15" t="str">
        <f t="shared" si="19"/>
        <v/>
      </c>
    </row>
    <row r="582" spans="1:8" ht="15.6">
      <c r="A582" s="19"/>
      <c r="B582" s="20" t="str">
        <f>IF(C582="","",_xlfn.XLOOKUP(C582,Nom_Resident,Recap!A:A,"Pas de chambre",0,1))</f>
        <v/>
      </c>
      <c r="C582" s="20"/>
      <c r="D582" s="14"/>
      <c r="E582" s="21"/>
      <c r="F582" s="20"/>
      <c r="G582" s="15" t="str">
        <f t="shared" si="18"/>
        <v/>
      </c>
      <c r="H582" s="15" t="str">
        <f t="shared" si="19"/>
        <v/>
      </c>
    </row>
    <row r="583" spans="1:8" ht="15.6">
      <c r="A583" s="19"/>
      <c r="B583" s="20" t="str">
        <f>IF(C583="","",_xlfn.XLOOKUP(C583,Nom_Resident,Recap!A:A,"Pas de chambre",0,1))</f>
        <v/>
      </c>
      <c r="C583" s="20"/>
      <c r="D583" s="14"/>
      <c r="E583" s="21"/>
      <c r="F583" s="20"/>
      <c r="G583" s="15" t="str">
        <f t="shared" si="18"/>
        <v/>
      </c>
      <c r="H583" s="15" t="str">
        <f t="shared" si="19"/>
        <v/>
      </c>
    </row>
    <row r="584" spans="1:8" ht="15.6">
      <c r="A584" s="19"/>
      <c r="B584" s="20" t="str">
        <f>IF(C584="","",_xlfn.XLOOKUP(C584,Nom_Resident,Recap!A:A,"Pas de chambre",0,1))</f>
        <v/>
      </c>
      <c r="C584" s="20"/>
      <c r="D584" s="14"/>
      <c r="E584" s="21"/>
      <c r="F584" s="20"/>
      <c r="G584" s="15" t="str">
        <f t="shared" si="18"/>
        <v/>
      </c>
      <c r="H584" s="15" t="str">
        <f t="shared" si="19"/>
        <v/>
      </c>
    </row>
    <row r="585" spans="1:8" ht="15.6">
      <c r="A585" s="19"/>
      <c r="B585" s="20" t="str">
        <f>IF(C585="","",_xlfn.XLOOKUP(C585,Nom_Resident,Recap!A:A,"Pas de chambre",0,1))</f>
        <v/>
      </c>
      <c r="C585" s="20"/>
      <c r="D585" s="14"/>
      <c r="E585" s="21"/>
      <c r="F585" s="20"/>
      <c r="G585" s="15" t="str">
        <f t="shared" si="18"/>
        <v/>
      </c>
      <c r="H585" s="15" t="str">
        <f t="shared" si="19"/>
        <v/>
      </c>
    </row>
    <row r="586" spans="1:8" ht="15.6">
      <c r="A586" s="19"/>
      <c r="B586" s="20" t="str">
        <f>IF(C586="","",_xlfn.XLOOKUP(C586,Nom_Resident,Recap!A:A,"Pas de chambre",0,1))</f>
        <v/>
      </c>
      <c r="C586" s="20"/>
      <c r="D586" s="14"/>
      <c r="E586" s="21"/>
      <c r="F586" s="20"/>
      <c r="G586" s="15" t="str">
        <f t="shared" si="18"/>
        <v/>
      </c>
      <c r="H586" s="15" t="str">
        <f t="shared" si="19"/>
        <v/>
      </c>
    </row>
    <row r="587" spans="1:8" ht="15.6">
      <c r="A587" s="19"/>
      <c r="B587" s="20" t="str">
        <f>IF(C587="","",_xlfn.XLOOKUP(C587,Nom_Resident,Recap!A:A,"Pas de chambre",0,1))</f>
        <v/>
      </c>
      <c r="C587" s="20"/>
      <c r="D587" s="14"/>
      <c r="E587" s="21"/>
      <c r="F587" s="20"/>
      <c r="G587" s="15" t="str">
        <f t="shared" si="18"/>
        <v/>
      </c>
      <c r="H587" s="15" t="str">
        <f t="shared" si="19"/>
        <v/>
      </c>
    </row>
    <row r="588" spans="1:8" ht="15.6">
      <c r="A588" s="19"/>
      <c r="B588" s="20" t="str">
        <f>IF(C588="","",_xlfn.XLOOKUP(C588,Nom_Resident,Recap!A:A,"Pas de chambre",0,1))</f>
        <v/>
      </c>
      <c r="C588" s="20"/>
      <c r="D588" s="14"/>
      <c r="E588" s="21"/>
      <c r="F588" s="20"/>
      <c r="G588" s="15" t="str">
        <f t="shared" si="18"/>
        <v/>
      </c>
      <c r="H588" s="15" t="str">
        <f t="shared" si="19"/>
        <v/>
      </c>
    </row>
    <row r="589" spans="1:8" ht="15.6">
      <c r="A589" s="19"/>
      <c r="B589" s="20" t="str">
        <f>IF(C589="","",_xlfn.XLOOKUP(C589,Nom_Resident,Recap!A:A,"Pas de chambre",0,1))</f>
        <v/>
      </c>
      <c r="C589" s="20"/>
      <c r="D589" s="14"/>
      <c r="E589" s="21"/>
      <c r="F589" s="20"/>
      <c r="G589" s="15" t="str">
        <f t="shared" si="18"/>
        <v/>
      </c>
      <c r="H589" s="15" t="str">
        <f t="shared" si="19"/>
        <v/>
      </c>
    </row>
    <row r="590" spans="1:8" ht="15.6">
      <c r="A590" s="19"/>
      <c r="B590" s="20" t="str">
        <f>IF(C590="","",_xlfn.XLOOKUP(C590,Nom_Resident,Recap!A:A,"Pas de chambre",0,1))</f>
        <v/>
      </c>
      <c r="C590" s="20"/>
      <c r="D590" s="14"/>
      <c r="E590" s="21"/>
      <c r="F590" s="20"/>
      <c r="G590" s="15" t="str">
        <f t="shared" si="18"/>
        <v/>
      </c>
      <c r="H590" s="15" t="str">
        <f t="shared" si="19"/>
        <v/>
      </c>
    </row>
    <row r="591" spans="1:8" ht="15.6">
      <c r="A591" s="19"/>
      <c r="B591" s="20" t="str">
        <f>IF(C591="","",_xlfn.XLOOKUP(C591,Nom_Resident,Recap!A:A,"Pas de chambre",0,1))</f>
        <v/>
      </c>
      <c r="C591" s="20"/>
      <c r="D591" s="14"/>
      <c r="E591" s="21"/>
      <c r="F591" s="20"/>
      <c r="G591" s="15" t="str">
        <f t="shared" si="18"/>
        <v/>
      </c>
      <c r="H591" s="15" t="str">
        <f t="shared" si="19"/>
        <v/>
      </c>
    </row>
    <row r="592" spans="1:8" ht="15.6">
      <c r="A592" s="19"/>
      <c r="B592" s="20" t="str">
        <f>IF(C592="","",_xlfn.XLOOKUP(C592,Nom_Resident,Recap!A:A,"Pas de chambre",0,1))</f>
        <v/>
      </c>
      <c r="C592" s="20"/>
      <c r="D592" s="14"/>
      <c r="E592" s="21"/>
      <c r="F592" s="20"/>
      <c r="G592" s="15" t="str">
        <f t="shared" si="18"/>
        <v/>
      </c>
      <c r="H592" s="15" t="str">
        <f t="shared" si="19"/>
        <v/>
      </c>
    </row>
    <row r="593" spans="1:8" ht="15.6">
      <c r="A593" s="19"/>
      <c r="B593" s="20" t="str">
        <f>IF(C593="","",_xlfn.XLOOKUP(C593,Nom_Resident,Recap!A:A,"Pas de chambre",0,1))</f>
        <v/>
      </c>
      <c r="C593" s="20"/>
      <c r="D593" s="14"/>
      <c r="E593" s="21"/>
      <c r="F593" s="20"/>
      <c r="G593" s="15" t="str">
        <f t="shared" si="18"/>
        <v/>
      </c>
      <c r="H593" s="15" t="str">
        <f t="shared" si="19"/>
        <v/>
      </c>
    </row>
    <row r="594" spans="1:8" ht="15.6">
      <c r="A594" s="19"/>
      <c r="B594" s="20" t="str">
        <f>IF(C594="","",_xlfn.XLOOKUP(C594,Nom_Resident,Recap!A:A,"Pas de chambre",0,1))</f>
        <v/>
      </c>
      <c r="C594" s="20"/>
      <c r="D594" s="14"/>
      <c r="E594" s="21"/>
      <c r="F594" s="20"/>
      <c r="G594" s="15" t="str">
        <f t="shared" si="18"/>
        <v/>
      </c>
      <c r="H594" s="15" t="str">
        <f t="shared" si="19"/>
        <v/>
      </c>
    </row>
    <row r="595" spans="1:8" ht="15.6">
      <c r="A595" s="19"/>
      <c r="B595" s="20" t="str">
        <f>IF(C595="","",_xlfn.XLOOKUP(C595,Nom_Resident,Recap!A:A,"Pas de chambre",0,1))</f>
        <v/>
      </c>
      <c r="C595" s="20"/>
      <c r="D595" s="14"/>
      <c r="E595" s="21"/>
      <c r="F595" s="20"/>
      <c r="G595" s="15" t="str">
        <f t="shared" si="18"/>
        <v/>
      </c>
      <c r="H595" s="15" t="str">
        <f t="shared" si="19"/>
        <v/>
      </c>
    </row>
    <row r="596" spans="1:8" ht="15.6">
      <c r="A596" s="19"/>
      <c r="B596" s="20" t="str">
        <f>IF(C596="","",_xlfn.XLOOKUP(C596,Nom_Resident,Recap!A:A,"Pas de chambre",0,1))</f>
        <v/>
      </c>
      <c r="C596" s="20"/>
      <c r="D596" s="14"/>
      <c r="E596" s="21"/>
      <c r="F596" s="20"/>
      <c r="G596" s="15" t="str">
        <f t="shared" si="18"/>
        <v/>
      </c>
      <c r="H596" s="15" t="str">
        <f t="shared" si="19"/>
        <v/>
      </c>
    </row>
    <row r="597" spans="1:8" ht="15.6">
      <c r="A597" s="19"/>
      <c r="B597" s="20" t="str">
        <f>IF(C597="","",_xlfn.XLOOKUP(C597,Nom_Resident,Recap!A:A,"Pas de chambre",0,1))</f>
        <v/>
      </c>
      <c r="C597" s="20"/>
      <c r="D597" s="14"/>
      <c r="E597" s="21"/>
      <c r="F597" s="20"/>
      <c r="G597" s="15" t="str">
        <f t="shared" si="18"/>
        <v/>
      </c>
      <c r="H597" s="15" t="str">
        <f t="shared" si="19"/>
        <v/>
      </c>
    </row>
    <row r="598" spans="1:8" ht="15.6">
      <c r="A598" s="19"/>
      <c r="B598" s="20" t="str">
        <f>IF(C598="","",_xlfn.XLOOKUP(C598,Nom_Resident,Recap!A:A,"Pas de chambre",0,1))</f>
        <v/>
      </c>
      <c r="C598" s="20"/>
      <c r="D598" s="14"/>
      <c r="E598" s="21"/>
      <c r="F598" s="20"/>
      <c r="G598" s="15" t="str">
        <f t="shared" si="18"/>
        <v/>
      </c>
      <c r="H598" s="15" t="str">
        <f t="shared" si="19"/>
        <v/>
      </c>
    </row>
    <row r="599" spans="1:8" ht="15.6">
      <c r="A599" s="19"/>
      <c r="B599" s="20" t="str">
        <f>IF(C599="","",_xlfn.XLOOKUP(C599,Nom_Resident,Recap!A:A,"Pas de chambre",0,1))</f>
        <v/>
      </c>
      <c r="C599" s="20"/>
      <c r="D599" s="14"/>
      <c r="E599" s="21"/>
      <c r="F599" s="20"/>
      <c r="G599" s="15" t="str">
        <f t="shared" si="18"/>
        <v/>
      </c>
      <c r="H599" s="15" t="str">
        <f t="shared" si="19"/>
        <v/>
      </c>
    </row>
    <row r="600" spans="1:8" ht="15.6">
      <c r="A600" s="19"/>
      <c r="B600" s="20" t="str">
        <f>IF(C600="","",_xlfn.XLOOKUP(C600,Nom_Resident,Recap!A:A,"Pas de chambre",0,1))</f>
        <v/>
      </c>
      <c r="C600" s="20"/>
      <c r="D600" s="14"/>
      <c r="E600" s="21"/>
      <c r="F600" s="20"/>
      <c r="G600" s="15" t="str">
        <f t="shared" si="18"/>
        <v/>
      </c>
      <c r="H600" s="15" t="str">
        <f t="shared" si="19"/>
        <v/>
      </c>
    </row>
    <row r="601" spans="1:8" ht="15.6">
      <c r="A601" s="19"/>
      <c r="B601" s="20" t="str">
        <f>IF(C601="","",_xlfn.XLOOKUP(C601,Nom_Resident,Recap!A:A,"Pas de chambre",0,1))</f>
        <v/>
      </c>
      <c r="C601" s="20"/>
      <c r="D601" s="14"/>
      <c r="E601" s="21"/>
      <c r="F601" s="20"/>
      <c r="G601" s="15" t="str">
        <f t="shared" si="18"/>
        <v/>
      </c>
      <c r="H601" s="15" t="str">
        <f t="shared" si="19"/>
        <v/>
      </c>
    </row>
    <row r="602" spans="1:8" ht="15.6">
      <c r="A602" s="19"/>
      <c r="B602" s="20" t="str">
        <f>IF(C602="","",_xlfn.XLOOKUP(C602,Nom_Resident,Recap!A:A,"Pas de chambre",0,1))</f>
        <v/>
      </c>
      <c r="C602" s="20"/>
      <c r="D602" s="14"/>
      <c r="E602" s="21"/>
      <c r="F602" s="20"/>
      <c r="G602" s="15" t="str">
        <f t="shared" si="18"/>
        <v/>
      </c>
      <c r="H602" s="15" t="str">
        <f t="shared" si="19"/>
        <v/>
      </c>
    </row>
    <row r="603" spans="1:8" ht="15.6">
      <c r="A603" s="19"/>
      <c r="B603" s="20" t="str">
        <f>IF(C603="","",_xlfn.XLOOKUP(C603,Nom_Resident,Recap!A:A,"Pas de chambre",0,1))</f>
        <v/>
      </c>
      <c r="C603" s="20"/>
      <c r="D603" s="14"/>
      <c r="E603" s="21"/>
      <c r="F603" s="20"/>
      <c r="G603" s="15" t="str">
        <f t="shared" si="18"/>
        <v/>
      </c>
      <c r="H603" s="15" t="str">
        <f t="shared" si="19"/>
        <v/>
      </c>
    </row>
    <row r="604" spans="1:8" ht="15.6">
      <c r="A604" s="19"/>
      <c r="B604" s="20" t="str">
        <f>IF(C604="","",_xlfn.XLOOKUP(C604,Nom_Resident,Recap!A:A,"Pas de chambre",0,1))</f>
        <v/>
      </c>
      <c r="C604" s="20"/>
      <c r="D604" s="14"/>
      <c r="E604" s="21"/>
      <c r="F604" s="20"/>
      <c r="G604" s="15" t="str">
        <f t="shared" si="18"/>
        <v/>
      </c>
      <c r="H604" s="15" t="str">
        <f t="shared" si="19"/>
        <v/>
      </c>
    </row>
    <row r="605" spans="1:8" ht="15.6">
      <c r="A605" s="19"/>
      <c r="B605" s="20" t="str">
        <f>IF(C605="","",_xlfn.XLOOKUP(C605,Nom_Resident,Recap!A:A,"Pas de chambre",0,1))</f>
        <v/>
      </c>
      <c r="C605" s="20"/>
      <c r="D605" s="14"/>
      <c r="E605" s="21"/>
      <c r="F605" s="20"/>
      <c r="G605" s="15" t="str">
        <f t="shared" si="18"/>
        <v/>
      </c>
      <c r="H605" s="15" t="str">
        <f t="shared" si="19"/>
        <v/>
      </c>
    </row>
    <row r="606" spans="1:8" ht="15.6">
      <c r="A606" s="19"/>
      <c r="B606" s="20" t="str">
        <f>IF(C606="","",_xlfn.XLOOKUP(C606,Nom_Resident,Recap!A:A,"Pas de chambre",0,1))</f>
        <v/>
      </c>
      <c r="C606" s="20"/>
      <c r="D606" s="14"/>
      <c r="E606" s="21"/>
      <c r="F606" s="20"/>
      <c r="G606" s="15" t="str">
        <f t="shared" si="18"/>
        <v/>
      </c>
      <c r="H606" s="15" t="str">
        <f t="shared" si="19"/>
        <v/>
      </c>
    </row>
    <row r="607" spans="1:8" ht="15.6">
      <c r="A607" s="19"/>
      <c r="B607" s="20" t="str">
        <f>IF(C607="","",_xlfn.XLOOKUP(C607,Nom_Resident,Recap!A:A,"Pas de chambre",0,1))</f>
        <v/>
      </c>
      <c r="C607" s="20"/>
      <c r="D607" s="14"/>
      <c r="E607" s="21"/>
      <c r="F607" s="20"/>
      <c r="G607" s="15" t="str">
        <f t="shared" si="18"/>
        <v/>
      </c>
      <c r="H607" s="15" t="str">
        <f t="shared" si="19"/>
        <v/>
      </c>
    </row>
    <row r="608" spans="1:8" ht="15.6">
      <c r="A608" s="19"/>
      <c r="B608" s="20" t="str">
        <f>IF(C608="","",_xlfn.XLOOKUP(C608,Nom_Resident,Recap!A:A,"Pas de chambre",0,1))</f>
        <v/>
      </c>
      <c r="C608" s="20"/>
      <c r="D608" s="14"/>
      <c r="E608" s="21"/>
      <c r="F608" s="20"/>
      <c r="G608" s="15" t="str">
        <f t="shared" si="18"/>
        <v/>
      </c>
      <c r="H608" s="15" t="str">
        <f t="shared" si="19"/>
        <v/>
      </c>
    </row>
    <row r="609" spans="1:8" ht="15.6">
      <c r="A609" s="19"/>
      <c r="B609" s="20" t="str">
        <f>IF(C609="","",_xlfn.XLOOKUP(C609,Nom_Resident,Recap!A:A,"Pas de chambre",0,1))</f>
        <v/>
      </c>
      <c r="C609" s="20"/>
      <c r="D609" s="14"/>
      <c r="E609" s="21"/>
      <c r="F609" s="20"/>
      <c r="G609" s="15" t="str">
        <f t="shared" si="18"/>
        <v/>
      </c>
      <c r="H609" s="15" t="str">
        <f t="shared" si="19"/>
        <v/>
      </c>
    </row>
    <row r="610" spans="1:8" ht="15.6">
      <c r="A610" s="19"/>
      <c r="B610" s="20" t="str">
        <f>IF(C610="","",_xlfn.XLOOKUP(C610,Nom_Resident,Recap!A:A,"Pas de chambre",0,1))</f>
        <v/>
      </c>
      <c r="C610" s="20"/>
      <c r="D610" s="14"/>
      <c r="E610" s="21"/>
      <c r="F610" s="20"/>
      <c r="G610" s="15" t="str">
        <f t="shared" si="18"/>
        <v/>
      </c>
      <c r="H610" s="15" t="str">
        <f t="shared" si="19"/>
        <v/>
      </c>
    </row>
    <row r="611" spans="1:8" ht="15.6">
      <c r="A611" s="19"/>
      <c r="B611" s="20" t="str">
        <f>IF(C611="","",_xlfn.XLOOKUP(C611,Nom_Resident,Recap!A:A,"Pas de chambre",0,1))</f>
        <v/>
      </c>
      <c r="C611" s="20"/>
      <c r="D611" s="14"/>
      <c r="E611" s="21"/>
      <c r="F611" s="20"/>
      <c r="G611" s="15" t="str">
        <f t="shared" si="18"/>
        <v/>
      </c>
      <c r="H611" s="15" t="str">
        <f t="shared" si="19"/>
        <v/>
      </c>
    </row>
    <row r="612" spans="1:8" ht="15.6">
      <c r="A612" s="19"/>
      <c r="B612" s="20" t="str">
        <f>IF(C612="","",_xlfn.XLOOKUP(C612,Nom_Resident,Recap!A:A,"Pas de chambre",0,1))</f>
        <v/>
      </c>
      <c r="C612" s="20"/>
      <c r="D612" s="14"/>
      <c r="E612" s="21"/>
      <c r="F612" s="20"/>
      <c r="G612" s="15" t="str">
        <f t="shared" si="18"/>
        <v/>
      </c>
      <c r="H612" s="15" t="str">
        <f t="shared" si="19"/>
        <v/>
      </c>
    </row>
    <row r="613" spans="1:8" ht="15.6">
      <c r="A613" s="19"/>
      <c r="B613" s="20" t="str">
        <f>IF(C613="","",_xlfn.XLOOKUP(C613,Nom_Resident,Recap!A:A,"Pas de chambre",0,1))</f>
        <v/>
      </c>
      <c r="C613" s="20"/>
      <c r="D613" s="14"/>
      <c r="E613" s="21"/>
      <c r="F613" s="20"/>
      <c r="G613" s="15" t="str">
        <f t="shared" si="18"/>
        <v/>
      </c>
      <c r="H613" s="15" t="str">
        <f t="shared" si="19"/>
        <v/>
      </c>
    </row>
    <row r="614" spans="1:8" ht="15.6">
      <c r="A614" s="19"/>
      <c r="B614" s="20" t="str">
        <f>IF(C614="","",_xlfn.XLOOKUP(C614,Nom_Resident,Recap!A:A,"Pas de chambre",0,1))</f>
        <v/>
      </c>
      <c r="C614" s="20"/>
      <c r="D614" s="14"/>
      <c r="E614" s="21"/>
      <c r="F614" s="20"/>
      <c r="G614" s="15" t="str">
        <f t="shared" si="18"/>
        <v/>
      </c>
      <c r="H614" s="15" t="str">
        <f t="shared" si="19"/>
        <v/>
      </c>
    </row>
    <row r="615" spans="1:8" ht="15.6">
      <c r="A615" s="19"/>
      <c r="B615" s="20" t="str">
        <f>IF(C615="","",_xlfn.XLOOKUP(C615,Nom_Resident,Recap!A:A,"Pas de chambre",0,1))</f>
        <v/>
      </c>
      <c r="C615" s="20"/>
      <c r="D615" s="14"/>
      <c r="E615" s="21"/>
      <c r="F615" s="20"/>
      <c r="G615" s="15" t="str">
        <f t="shared" si="18"/>
        <v/>
      </c>
      <c r="H615" s="15" t="str">
        <f t="shared" si="19"/>
        <v/>
      </c>
    </row>
    <row r="616" spans="1:8" ht="15.6">
      <c r="A616" s="19"/>
      <c r="B616" s="20" t="str">
        <f>IF(C616="","",_xlfn.XLOOKUP(C616,Nom_Resident,Recap!A:A,"Pas de chambre",0,1))</f>
        <v/>
      </c>
      <c r="C616" s="20"/>
      <c r="D616" s="14"/>
      <c r="E616" s="21"/>
      <c r="F616" s="20"/>
      <c r="G616" s="15" t="str">
        <f t="shared" si="18"/>
        <v/>
      </c>
      <c r="H616" s="15" t="str">
        <f t="shared" si="19"/>
        <v/>
      </c>
    </row>
    <row r="617" spans="1:8" ht="15.6">
      <c r="A617" s="19"/>
      <c r="B617" s="20" t="str">
        <f>IF(C617="","",_xlfn.XLOOKUP(C617,Nom_Resident,Recap!A:A,"Pas de chambre",0,1))</f>
        <v/>
      </c>
      <c r="C617" s="20"/>
      <c r="D617" s="14"/>
      <c r="E617" s="21"/>
      <c r="F617" s="20"/>
      <c r="G617" s="15" t="str">
        <f t="shared" si="18"/>
        <v/>
      </c>
      <c r="H617" s="15" t="str">
        <f t="shared" si="19"/>
        <v/>
      </c>
    </row>
    <row r="618" spans="1:8" ht="15.6">
      <c r="A618" s="19"/>
      <c r="B618" s="20" t="str">
        <f>IF(C618="","",_xlfn.XLOOKUP(C618,Nom_Resident,Recap!A:A,"Pas de chambre",0,1))</f>
        <v/>
      </c>
      <c r="C618" s="20"/>
      <c r="D618" s="14"/>
      <c r="E618" s="21"/>
      <c r="F618" s="20"/>
      <c r="G618" s="15" t="str">
        <f t="shared" si="18"/>
        <v/>
      </c>
      <c r="H618" s="15" t="str">
        <f t="shared" si="19"/>
        <v/>
      </c>
    </row>
    <row r="619" spans="1:8" ht="15.6">
      <c r="A619" s="19"/>
      <c r="B619" s="20" t="str">
        <f>IF(C619="","",_xlfn.XLOOKUP(C619,Nom_Resident,Recap!A:A,"Pas de chambre",0,1))</f>
        <v/>
      </c>
      <c r="C619" s="20"/>
      <c r="D619" s="14"/>
      <c r="E619" s="21"/>
      <c r="F619" s="20"/>
      <c r="G619" s="15" t="str">
        <f t="shared" si="18"/>
        <v/>
      </c>
      <c r="H619" s="15" t="str">
        <f t="shared" si="19"/>
        <v/>
      </c>
    </row>
    <row r="620" spans="1:8" ht="15.6">
      <c r="A620" s="19"/>
      <c r="B620" s="20" t="str">
        <f>IF(C620="","",_xlfn.XLOOKUP(C620,Nom_Resident,Recap!A:A,"Pas de chambre",0,1))</f>
        <v/>
      </c>
      <c r="C620" s="20"/>
      <c r="D620" s="14"/>
      <c r="E620" s="21"/>
      <c r="F620" s="20"/>
      <c r="G620" s="15" t="str">
        <f t="shared" si="18"/>
        <v/>
      </c>
      <c r="H620" s="15" t="str">
        <f t="shared" si="19"/>
        <v/>
      </c>
    </row>
    <row r="621" spans="1:8" ht="15.6">
      <c r="A621" s="19"/>
      <c r="B621" s="20" t="str">
        <f>IF(C621="","",_xlfn.XLOOKUP(C621,Nom_Resident,Recap!A:A,"Pas de chambre",0,1))</f>
        <v/>
      </c>
      <c r="C621" s="20"/>
      <c r="D621" s="14"/>
      <c r="E621" s="21"/>
      <c r="F621" s="20"/>
      <c r="G621" s="15" t="str">
        <f t="shared" si="18"/>
        <v/>
      </c>
      <c r="H621" s="15" t="str">
        <f t="shared" si="19"/>
        <v/>
      </c>
    </row>
    <row r="622" spans="1:8" ht="15.6">
      <c r="A622" s="19"/>
      <c r="B622" s="20" t="str">
        <f>IF(C622="","",_xlfn.XLOOKUP(C622,Nom_Resident,Recap!A:A,"Pas de chambre",0,1))</f>
        <v/>
      </c>
      <c r="C622" s="20"/>
      <c r="D622" s="14"/>
      <c r="E622" s="21"/>
      <c r="F622" s="20"/>
      <c r="G622" s="15" t="str">
        <f t="shared" si="18"/>
        <v/>
      </c>
      <c r="H622" s="15" t="str">
        <f t="shared" si="19"/>
        <v/>
      </c>
    </row>
    <row r="623" spans="1:8" ht="15.6">
      <c r="A623" s="19"/>
      <c r="B623" s="20" t="str">
        <f>IF(C623="","",_xlfn.XLOOKUP(C623,Nom_Resident,Recap!A:A,"Pas de chambre",0,1))</f>
        <v/>
      </c>
      <c r="C623" s="20"/>
      <c r="D623" s="14"/>
      <c r="E623" s="21"/>
      <c r="F623" s="20"/>
      <c r="G623" s="15" t="str">
        <f t="shared" si="18"/>
        <v/>
      </c>
      <c r="H623" s="15" t="str">
        <f t="shared" si="19"/>
        <v/>
      </c>
    </row>
    <row r="624" spans="1:8" ht="15.6">
      <c r="A624" s="19"/>
      <c r="B624" s="20" t="str">
        <f>IF(C624="","",_xlfn.XLOOKUP(C624,Nom_Resident,Recap!A:A,"Pas de chambre",0,1))</f>
        <v/>
      </c>
      <c r="C624" s="20"/>
      <c r="D624" s="14"/>
      <c r="E624" s="21"/>
      <c r="F624" s="20"/>
      <c r="G624" s="15" t="str">
        <f t="shared" si="18"/>
        <v/>
      </c>
      <c r="H624" s="15" t="str">
        <f t="shared" si="19"/>
        <v/>
      </c>
    </row>
    <row r="625" spans="1:8" ht="15.6">
      <c r="A625" s="19"/>
      <c r="B625" s="20" t="str">
        <f>IF(C625="","",_xlfn.XLOOKUP(C625,Nom_Resident,Recap!A:A,"Pas de chambre",0,1))</f>
        <v/>
      </c>
      <c r="C625" s="20"/>
      <c r="D625" s="14"/>
      <c r="E625" s="21"/>
      <c r="F625" s="20"/>
      <c r="G625" s="15" t="str">
        <f t="shared" si="18"/>
        <v/>
      </c>
      <c r="H625" s="15" t="str">
        <f t="shared" si="19"/>
        <v/>
      </c>
    </row>
    <row r="626" spans="1:8" ht="15.6">
      <c r="A626" s="19"/>
      <c r="B626" s="20" t="str">
        <f>IF(C626="","",_xlfn.XLOOKUP(C626,Nom_Resident,Recap!A:A,"Pas de chambre",0,1))</f>
        <v/>
      </c>
      <c r="C626" s="20"/>
      <c r="D626" s="14"/>
      <c r="E626" s="21"/>
      <c r="F626" s="20"/>
      <c r="G626" s="15" t="str">
        <f t="shared" si="18"/>
        <v/>
      </c>
      <c r="H626" s="15" t="str">
        <f t="shared" si="19"/>
        <v/>
      </c>
    </row>
    <row r="627" spans="1:8" ht="15.6">
      <c r="A627" s="19"/>
      <c r="B627" s="20" t="str">
        <f>IF(C627="","",_xlfn.XLOOKUP(C627,Nom_Resident,Recap!A:A,"Pas de chambre",0,1))</f>
        <v/>
      </c>
      <c r="C627" s="20"/>
      <c r="D627" s="14"/>
      <c r="E627" s="21"/>
      <c r="F627" s="20"/>
      <c r="G627" s="15" t="str">
        <f t="shared" si="18"/>
        <v/>
      </c>
      <c r="H627" s="15" t="str">
        <f t="shared" si="19"/>
        <v/>
      </c>
    </row>
    <row r="628" spans="1:8" ht="15.6">
      <c r="A628" s="19"/>
      <c r="B628" s="20" t="str">
        <f>IF(C628="","",_xlfn.XLOOKUP(C628,Nom_Resident,Recap!A:A,"Pas de chambre",0,1))</f>
        <v/>
      </c>
      <c r="C628" s="20"/>
      <c r="D628" s="14"/>
      <c r="E628" s="21"/>
      <c r="F628" s="20"/>
      <c r="G628" s="15" t="str">
        <f t="shared" si="18"/>
        <v/>
      </c>
      <c r="H628" s="15" t="str">
        <f t="shared" si="19"/>
        <v/>
      </c>
    </row>
    <row r="629" spans="1:8" ht="15.6">
      <c r="A629" s="19"/>
      <c r="B629" s="20" t="str">
        <f>IF(C629="","",_xlfn.XLOOKUP(C629,Nom_Resident,Recap!A:A,"Pas de chambre",0,1))</f>
        <v/>
      </c>
      <c r="C629" s="20"/>
      <c r="D629" s="14"/>
      <c r="E629" s="21"/>
      <c r="F629" s="20"/>
      <c r="G629" s="15" t="str">
        <f t="shared" si="18"/>
        <v/>
      </c>
      <c r="H629" s="15" t="str">
        <f t="shared" si="19"/>
        <v/>
      </c>
    </row>
    <row r="630" spans="1:8" ht="15.6">
      <c r="A630" s="19"/>
      <c r="B630" s="20" t="str">
        <f>IF(C630="","",_xlfn.XLOOKUP(C630,Nom_Resident,Recap!A:A,"Pas de chambre",0,1))</f>
        <v/>
      </c>
      <c r="C630" s="20"/>
      <c r="D630" s="14"/>
      <c r="E630" s="21"/>
      <c r="F630" s="20"/>
      <c r="G630" s="15" t="str">
        <f t="shared" si="18"/>
        <v/>
      </c>
      <c r="H630" s="15" t="str">
        <f t="shared" si="19"/>
        <v/>
      </c>
    </row>
    <row r="631" spans="1:8" ht="15.6">
      <c r="A631" s="19"/>
      <c r="B631" s="20" t="str">
        <f>IF(C631="","",_xlfn.XLOOKUP(C631,Nom_Resident,Recap!A:A,"Pas de chambre",0,1))</f>
        <v/>
      </c>
      <c r="C631" s="20"/>
      <c r="D631" s="14"/>
      <c r="E631" s="21"/>
      <c r="F631" s="20"/>
      <c r="G631" s="15" t="str">
        <f t="shared" si="18"/>
        <v/>
      </c>
      <c r="H631" s="15" t="str">
        <f t="shared" si="19"/>
        <v/>
      </c>
    </row>
    <row r="632" spans="1:8" ht="15.6">
      <c r="A632" s="19"/>
      <c r="B632" s="20" t="str">
        <f>IF(C632="","",_xlfn.XLOOKUP(C632,Nom_Resident,Recap!A:A,"Pas de chambre",0,1))</f>
        <v/>
      </c>
      <c r="C632" s="20"/>
      <c r="D632" s="14"/>
      <c r="E632" s="21"/>
      <c r="F632" s="20"/>
      <c r="G632" s="15" t="str">
        <f t="shared" si="18"/>
        <v/>
      </c>
      <c r="H632" s="15" t="str">
        <f t="shared" si="19"/>
        <v/>
      </c>
    </row>
    <row r="633" spans="1:8" ht="15.6">
      <c r="A633" s="19"/>
      <c r="B633" s="20" t="str">
        <f>IF(C633="","",_xlfn.XLOOKUP(C633,Nom_Resident,Recap!A:A,"Pas de chambre",0,1))</f>
        <v/>
      </c>
      <c r="C633" s="20"/>
      <c r="D633" s="14"/>
      <c r="E633" s="21"/>
      <c r="F633" s="20"/>
      <c r="G633" s="15" t="str">
        <f t="shared" si="18"/>
        <v/>
      </c>
      <c r="H633" s="15" t="str">
        <f t="shared" si="19"/>
        <v/>
      </c>
    </row>
    <row r="634" spans="1:8" ht="15.6">
      <c r="A634" s="19"/>
      <c r="B634" s="20" t="str">
        <f>IF(C634="","",_xlfn.XLOOKUP(C634,Nom_Resident,Recap!A:A,"Pas de chambre",0,1))</f>
        <v/>
      </c>
      <c r="C634" s="20"/>
      <c r="D634" s="14"/>
      <c r="E634" s="21"/>
      <c r="F634" s="20"/>
      <c r="G634" s="15" t="str">
        <f t="shared" si="18"/>
        <v/>
      </c>
      <c r="H634" s="15" t="str">
        <f t="shared" si="19"/>
        <v/>
      </c>
    </row>
    <row r="635" spans="1:8" ht="15.6">
      <c r="A635" s="19"/>
      <c r="B635" s="20" t="str">
        <f>IF(C635="","",_xlfn.XLOOKUP(C635,Nom_Resident,Recap!A:A,"Pas de chambre",0,1))</f>
        <v/>
      </c>
      <c r="C635" s="20"/>
      <c r="D635" s="14"/>
      <c r="E635" s="21"/>
      <c r="F635" s="20"/>
      <c r="G635" s="15" t="str">
        <f t="shared" si="18"/>
        <v/>
      </c>
      <c r="H635" s="15" t="str">
        <f t="shared" si="19"/>
        <v/>
      </c>
    </row>
    <row r="636" spans="1:8" ht="15.6">
      <c r="A636" s="19"/>
      <c r="B636" s="20" t="str">
        <f>IF(C636="","",_xlfn.XLOOKUP(C636,Nom_Resident,Recap!A:A,"Pas de chambre",0,1))</f>
        <v/>
      </c>
      <c r="C636" s="20"/>
      <c r="D636" s="14"/>
      <c r="E636" s="21"/>
      <c r="F636" s="20"/>
      <c r="G636" s="15" t="str">
        <f t="shared" si="18"/>
        <v/>
      </c>
      <c r="H636" s="15" t="str">
        <f t="shared" si="19"/>
        <v/>
      </c>
    </row>
    <row r="637" spans="1:8" ht="15.6">
      <c r="A637" s="19"/>
      <c r="B637" s="20" t="str">
        <f>IF(C637="","",_xlfn.XLOOKUP(C637,Nom_Resident,Recap!A:A,"Pas de chambre",0,1))</f>
        <v/>
      </c>
      <c r="C637" s="20"/>
      <c r="D637" s="14"/>
      <c r="E637" s="21"/>
      <c r="F637" s="20"/>
      <c r="G637" s="15" t="str">
        <f t="shared" si="18"/>
        <v/>
      </c>
      <c r="H637" s="15" t="str">
        <f t="shared" si="19"/>
        <v/>
      </c>
    </row>
    <row r="638" spans="1:8" ht="15.6">
      <c r="A638" s="19"/>
      <c r="B638" s="20" t="str">
        <f>IF(C638="","",_xlfn.XLOOKUP(C638,Nom_Resident,Recap!A:A,"Pas de chambre",0,1))</f>
        <v/>
      </c>
      <c r="C638" s="20"/>
      <c r="D638" s="14"/>
      <c r="E638" s="21"/>
      <c r="F638" s="20"/>
      <c r="G638" s="15" t="str">
        <f t="shared" si="18"/>
        <v/>
      </c>
      <c r="H638" s="15" t="str">
        <f t="shared" si="19"/>
        <v/>
      </c>
    </row>
    <row r="639" spans="1:8" ht="15.6">
      <c r="A639" s="19"/>
      <c r="B639" s="20" t="str">
        <f>IF(C639="","",_xlfn.XLOOKUP(C639,Nom_Resident,Recap!A:A,"Pas de chambre",0,1))</f>
        <v/>
      </c>
      <c r="C639" s="20"/>
      <c r="D639" s="14"/>
      <c r="E639" s="21"/>
      <c r="F639" s="20"/>
      <c r="G639" s="15" t="str">
        <f t="shared" si="18"/>
        <v/>
      </c>
      <c r="H639" s="15" t="str">
        <f t="shared" si="19"/>
        <v/>
      </c>
    </row>
    <row r="640" spans="1:8" ht="15.6">
      <c r="A640" s="19"/>
      <c r="B640" s="20" t="str">
        <f>IF(C640="","",_xlfn.XLOOKUP(C640,Nom_Resident,Recap!A:A,"Pas de chambre",0,1))</f>
        <v/>
      </c>
      <c r="C640" s="20"/>
      <c r="D640" s="14"/>
      <c r="E640" s="21"/>
      <c r="F640" s="20"/>
      <c r="G640" s="15" t="str">
        <f t="shared" si="18"/>
        <v/>
      </c>
      <c r="H640" s="15" t="str">
        <f t="shared" si="19"/>
        <v/>
      </c>
    </row>
    <row r="641" spans="1:8" ht="15.6">
      <c r="A641" s="19"/>
      <c r="B641" s="20" t="str">
        <f>IF(C641="","",_xlfn.XLOOKUP(C641,Nom_Resident,Recap!A:A,"Pas de chambre",0,1))</f>
        <v/>
      </c>
      <c r="C641" s="20"/>
      <c r="D641" s="14"/>
      <c r="E641" s="21"/>
      <c r="F641" s="20"/>
      <c r="G641" s="15" t="str">
        <f t="shared" si="18"/>
        <v/>
      </c>
      <c r="H641" s="15" t="str">
        <f t="shared" si="19"/>
        <v/>
      </c>
    </row>
    <row r="642" spans="1:8" ht="15.6">
      <c r="A642" s="19"/>
      <c r="B642" s="20" t="str">
        <f>IF(C642="","",_xlfn.XLOOKUP(C642,Nom_Resident,Recap!A:A,"Pas de chambre",0,1))</f>
        <v/>
      </c>
      <c r="C642" s="20"/>
      <c r="D642" s="14"/>
      <c r="E642" s="21"/>
      <c r="F642" s="20"/>
      <c r="G642" s="15" t="str">
        <f t="shared" ref="G642:G705" si="20">IF(C642="","",IF(E642="","",E642-A642))</f>
        <v/>
      </c>
      <c r="H642" s="15" t="str">
        <f t="shared" ref="H642:H705" si="21">IF(AND(A642&lt;&gt;"", E642&lt;&gt;"", F642="", G642&gt;=10), "Oui", IF(AND(A642&lt;&gt;"", E642&lt;&gt;"", F642="", G642&lt;10), "Non", ""))</f>
        <v/>
      </c>
    </row>
    <row r="643" spans="1:8" ht="15.6">
      <c r="A643" s="19"/>
      <c r="B643" s="20" t="str">
        <f>IF(C643="","",_xlfn.XLOOKUP(C643,Nom_Resident,Recap!A:A,"Pas de chambre",0,1))</f>
        <v/>
      </c>
      <c r="C643" s="20"/>
      <c r="D643" s="14"/>
      <c r="E643" s="21"/>
      <c r="F643" s="20"/>
      <c r="G643" s="15" t="str">
        <f t="shared" si="20"/>
        <v/>
      </c>
      <c r="H643" s="15" t="str">
        <f t="shared" si="21"/>
        <v/>
      </c>
    </row>
    <row r="644" spans="1:8" ht="15.6">
      <c r="A644" s="19"/>
      <c r="B644" s="20" t="str">
        <f>IF(C644="","",_xlfn.XLOOKUP(C644,Nom_Resident,Recap!A:A,"Pas de chambre",0,1))</f>
        <v/>
      </c>
      <c r="C644" s="20"/>
      <c r="D644" s="14"/>
      <c r="E644" s="21"/>
      <c r="F644" s="20"/>
      <c r="G644" s="15" t="str">
        <f t="shared" si="20"/>
        <v/>
      </c>
      <c r="H644" s="15" t="str">
        <f t="shared" si="21"/>
        <v/>
      </c>
    </row>
    <row r="645" spans="1:8" ht="15.6">
      <c r="A645" s="19"/>
      <c r="B645" s="20" t="str">
        <f>IF(C645="","",_xlfn.XLOOKUP(C645,Nom_Resident,Recap!A:A,"Pas de chambre",0,1))</f>
        <v/>
      </c>
      <c r="C645" s="20"/>
      <c r="D645" s="14"/>
      <c r="E645" s="21"/>
      <c r="F645" s="20"/>
      <c r="G645" s="15" t="str">
        <f t="shared" si="20"/>
        <v/>
      </c>
      <c r="H645" s="15" t="str">
        <f t="shared" si="21"/>
        <v/>
      </c>
    </row>
    <row r="646" spans="1:8" ht="15.6">
      <c r="A646" s="19"/>
      <c r="B646" s="20" t="str">
        <f>IF(C646="","",_xlfn.XLOOKUP(C646,Nom_Resident,Recap!A:A,"Pas de chambre",0,1))</f>
        <v/>
      </c>
      <c r="C646" s="20"/>
      <c r="D646" s="14"/>
      <c r="E646" s="21"/>
      <c r="F646" s="20"/>
      <c r="G646" s="15" t="str">
        <f t="shared" si="20"/>
        <v/>
      </c>
      <c r="H646" s="15" t="str">
        <f t="shared" si="21"/>
        <v/>
      </c>
    </row>
    <row r="647" spans="1:8" ht="15.6">
      <c r="A647" s="19"/>
      <c r="B647" s="20" t="str">
        <f>IF(C647="","",_xlfn.XLOOKUP(C647,Nom_Resident,Recap!A:A,"Pas de chambre",0,1))</f>
        <v/>
      </c>
      <c r="C647" s="20"/>
      <c r="D647" s="14"/>
      <c r="E647" s="21"/>
      <c r="F647" s="20"/>
      <c r="G647" s="15" t="str">
        <f t="shared" si="20"/>
        <v/>
      </c>
      <c r="H647" s="15" t="str">
        <f t="shared" si="21"/>
        <v/>
      </c>
    </row>
    <row r="648" spans="1:8" ht="15.6">
      <c r="A648" s="19"/>
      <c r="B648" s="20" t="str">
        <f>IF(C648="","",_xlfn.XLOOKUP(C648,Nom_Resident,Recap!A:A,"Pas de chambre",0,1))</f>
        <v/>
      </c>
      <c r="C648" s="20"/>
      <c r="D648" s="14"/>
      <c r="E648" s="21"/>
      <c r="F648" s="20"/>
      <c r="G648" s="15" t="str">
        <f t="shared" si="20"/>
        <v/>
      </c>
      <c r="H648" s="15" t="str">
        <f t="shared" si="21"/>
        <v/>
      </c>
    </row>
    <row r="649" spans="1:8" ht="15.6">
      <c r="A649" s="19"/>
      <c r="B649" s="20" t="str">
        <f>IF(C649="","",_xlfn.XLOOKUP(C649,Nom_Resident,Recap!A:A,"Pas de chambre",0,1))</f>
        <v/>
      </c>
      <c r="C649" s="20"/>
      <c r="D649" s="14"/>
      <c r="E649" s="21"/>
      <c r="F649" s="20"/>
      <c r="G649" s="15" t="str">
        <f t="shared" si="20"/>
        <v/>
      </c>
      <c r="H649" s="15" t="str">
        <f t="shared" si="21"/>
        <v/>
      </c>
    </row>
    <row r="650" spans="1:8" ht="15.6">
      <c r="A650" s="19"/>
      <c r="B650" s="20" t="str">
        <f>IF(C650="","",_xlfn.XLOOKUP(C650,Nom_Resident,Recap!A:A,"Pas de chambre",0,1))</f>
        <v/>
      </c>
      <c r="C650" s="20"/>
      <c r="D650" s="14"/>
      <c r="E650" s="21"/>
      <c r="F650" s="20"/>
      <c r="G650" s="15" t="str">
        <f t="shared" si="20"/>
        <v/>
      </c>
      <c r="H650" s="15" t="str">
        <f t="shared" si="21"/>
        <v/>
      </c>
    </row>
    <row r="651" spans="1:8" ht="15.6">
      <c r="A651" s="19"/>
      <c r="B651" s="20" t="str">
        <f>IF(C651="","",_xlfn.XLOOKUP(C651,Nom_Resident,Recap!A:A,"Pas de chambre",0,1))</f>
        <v/>
      </c>
      <c r="C651" s="20"/>
      <c r="D651" s="14"/>
      <c r="E651" s="21"/>
      <c r="F651" s="20"/>
      <c r="G651" s="15" t="str">
        <f t="shared" si="20"/>
        <v/>
      </c>
      <c r="H651" s="15" t="str">
        <f t="shared" si="21"/>
        <v/>
      </c>
    </row>
    <row r="652" spans="1:8" ht="15.6">
      <c r="A652" s="19"/>
      <c r="B652" s="20" t="str">
        <f>IF(C652="","",_xlfn.XLOOKUP(C652,Nom_Resident,Recap!A:A,"Pas de chambre",0,1))</f>
        <v/>
      </c>
      <c r="C652" s="20"/>
      <c r="D652" s="14"/>
      <c r="E652" s="21"/>
      <c r="F652" s="20"/>
      <c r="G652" s="15" t="str">
        <f t="shared" si="20"/>
        <v/>
      </c>
      <c r="H652" s="15" t="str">
        <f t="shared" si="21"/>
        <v/>
      </c>
    </row>
    <row r="653" spans="1:8" ht="15.6">
      <c r="A653" s="19"/>
      <c r="B653" s="20" t="str">
        <f>IF(C653="","",_xlfn.XLOOKUP(C653,Nom_Resident,Recap!A:A,"Pas de chambre",0,1))</f>
        <v/>
      </c>
      <c r="C653" s="20"/>
      <c r="D653" s="14"/>
      <c r="E653" s="21"/>
      <c r="F653" s="20"/>
      <c r="G653" s="15" t="str">
        <f t="shared" si="20"/>
        <v/>
      </c>
      <c r="H653" s="15" t="str">
        <f t="shared" si="21"/>
        <v/>
      </c>
    </row>
    <row r="654" spans="1:8" ht="15.6">
      <c r="A654" s="19"/>
      <c r="B654" s="20" t="str">
        <f>IF(C654="","",_xlfn.XLOOKUP(C654,Nom_Resident,Recap!A:A,"Pas de chambre",0,1))</f>
        <v/>
      </c>
      <c r="C654" s="20"/>
      <c r="D654" s="14"/>
      <c r="E654" s="21"/>
      <c r="F654" s="20"/>
      <c r="G654" s="15" t="str">
        <f t="shared" si="20"/>
        <v/>
      </c>
      <c r="H654" s="15" t="str">
        <f t="shared" si="21"/>
        <v/>
      </c>
    </row>
    <row r="655" spans="1:8" ht="15.6">
      <c r="A655" s="19"/>
      <c r="B655" s="20" t="str">
        <f>IF(C655="","",_xlfn.XLOOKUP(C655,Nom_Resident,Recap!A:A,"Pas de chambre",0,1))</f>
        <v/>
      </c>
      <c r="C655" s="20"/>
      <c r="D655" s="14"/>
      <c r="E655" s="21"/>
      <c r="F655" s="20"/>
      <c r="G655" s="15" t="str">
        <f t="shared" si="20"/>
        <v/>
      </c>
      <c r="H655" s="15" t="str">
        <f t="shared" si="21"/>
        <v/>
      </c>
    </row>
    <row r="656" spans="1:8" ht="15.6">
      <c r="A656" s="19"/>
      <c r="B656" s="20" t="str">
        <f>IF(C656="","",_xlfn.XLOOKUP(C656,Nom_Resident,Recap!A:A,"Pas de chambre",0,1))</f>
        <v/>
      </c>
      <c r="C656" s="20"/>
      <c r="D656" s="14"/>
      <c r="E656" s="21"/>
      <c r="F656" s="20"/>
      <c r="G656" s="15" t="str">
        <f t="shared" si="20"/>
        <v/>
      </c>
      <c r="H656" s="15" t="str">
        <f t="shared" si="21"/>
        <v/>
      </c>
    </row>
    <row r="657" spans="1:8" ht="15.6">
      <c r="A657" s="19"/>
      <c r="B657" s="20" t="str">
        <f>IF(C657="","",_xlfn.XLOOKUP(C657,Nom_Resident,Recap!A:A,"Pas de chambre",0,1))</f>
        <v/>
      </c>
      <c r="C657" s="20"/>
      <c r="D657" s="14"/>
      <c r="E657" s="21"/>
      <c r="F657" s="20"/>
      <c r="G657" s="15" t="str">
        <f t="shared" si="20"/>
        <v/>
      </c>
      <c r="H657" s="15" t="str">
        <f t="shared" si="21"/>
        <v/>
      </c>
    </row>
    <row r="658" spans="1:8" ht="15.6">
      <c r="A658" s="19"/>
      <c r="B658" s="20" t="str">
        <f>IF(C658="","",_xlfn.XLOOKUP(C658,Nom_Resident,Recap!A:A,"Pas de chambre",0,1))</f>
        <v/>
      </c>
      <c r="C658" s="20"/>
      <c r="D658" s="14"/>
      <c r="E658" s="21"/>
      <c r="F658" s="20"/>
      <c r="G658" s="15" t="str">
        <f t="shared" si="20"/>
        <v/>
      </c>
      <c r="H658" s="15" t="str">
        <f t="shared" si="21"/>
        <v/>
      </c>
    </row>
    <row r="659" spans="1:8" ht="15.6">
      <c r="A659" s="19"/>
      <c r="B659" s="20" t="str">
        <f>IF(C659="","",_xlfn.XLOOKUP(C659,Nom_Resident,Recap!A:A,"Pas de chambre",0,1))</f>
        <v/>
      </c>
      <c r="C659" s="20"/>
      <c r="D659" s="14"/>
      <c r="E659" s="21"/>
      <c r="F659" s="20"/>
      <c r="G659" s="15" t="str">
        <f t="shared" si="20"/>
        <v/>
      </c>
      <c r="H659" s="15" t="str">
        <f t="shared" si="21"/>
        <v/>
      </c>
    </row>
    <row r="660" spans="1:8" ht="15.6">
      <c r="A660" s="19"/>
      <c r="B660" s="20" t="str">
        <f>IF(C660="","",_xlfn.XLOOKUP(C660,Nom_Resident,Recap!A:A,"Pas de chambre",0,1))</f>
        <v/>
      </c>
      <c r="C660" s="20"/>
      <c r="D660" s="14"/>
      <c r="E660" s="21"/>
      <c r="F660" s="20"/>
      <c r="G660" s="15" t="str">
        <f t="shared" si="20"/>
        <v/>
      </c>
      <c r="H660" s="15" t="str">
        <f t="shared" si="21"/>
        <v/>
      </c>
    </row>
    <row r="661" spans="1:8" ht="15.6">
      <c r="A661" s="19"/>
      <c r="B661" s="20" t="str">
        <f>IF(C661="","",_xlfn.XLOOKUP(C661,Nom_Resident,Recap!A:A,"Pas de chambre",0,1))</f>
        <v/>
      </c>
      <c r="C661" s="20"/>
      <c r="D661" s="14"/>
      <c r="E661" s="21"/>
      <c r="F661" s="20"/>
      <c r="G661" s="15" t="str">
        <f t="shared" si="20"/>
        <v/>
      </c>
      <c r="H661" s="15" t="str">
        <f t="shared" si="21"/>
        <v/>
      </c>
    </row>
    <row r="662" spans="1:8" ht="15.6">
      <c r="A662" s="19"/>
      <c r="B662" s="20" t="str">
        <f>IF(C662="","",_xlfn.XLOOKUP(C662,Nom_Resident,Recap!A:A,"Pas de chambre",0,1))</f>
        <v/>
      </c>
      <c r="C662" s="20"/>
      <c r="D662" s="14"/>
      <c r="E662" s="21"/>
      <c r="F662" s="20"/>
      <c r="G662" s="15" t="str">
        <f t="shared" si="20"/>
        <v/>
      </c>
      <c r="H662" s="15" t="str">
        <f t="shared" si="21"/>
        <v/>
      </c>
    </row>
    <row r="663" spans="1:8" ht="15.6">
      <c r="A663" s="19"/>
      <c r="B663" s="20" t="str">
        <f>IF(C663="","",_xlfn.XLOOKUP(C663,Nom_Resident,Recap!A:A,"Pas de chambre",0,1))</f>
        <v/>
      </c>
      <c r="C663" s="20"/>
      <c r="D663" s="14"/>
      <c r="E663" s="21"/>
      <c r="F663" s="20"/>
      <c r="G663" s="15" t="str">
        <f t="shared" si="20"/>
        <v/>
      </c>
      <c r="H663" s="15" t="str">
        <f t="shared" si="21"/>
        <v/>
      </c>
    </row>
    <row r="664" spans="1:8" ht="15.6">
      <c r="A664" s="19"/>
      <c r="B664" s="20" t="str">
        <f>IF(C664="","",_xlfn.XLOOKUP(C664,Nom_Resident,Recap!A:A,"Pas de chambre",0,1))</f>
        <v/>
      </c>
      <c r="C664" s="20"/>
      <c r="D664" s="14"/>
      <c r="E664" s="21"/>
      <c r="F664" s="20"/>
      <c r="G664" s="15" t="str">
        <f t="shared" si="20"/>
        <v/>
      </c>
      <c r="H664" s="15" t="str">
        <f t="shared" si="21"/>
        <v/>
      </c>
    </row>
    <row r="665" spans="1:8" ht="15.6">
      <c r="A665" s="19"/>
      <c r="B665" s="20" t="str">
        <f>IF(C665="","",_xlfn.XLOOKUP(C665,Nom_Resident,Recap!A:A,"Pas de chambre",0,1))</f>
        <v/>
      </c>
      <c r="C665" s="20"/>
      <c r="D665" s="14"/>
      <c r="E665" s="21"/>
      <c r="F665" s="20"/>
      <c r="G665" s="15" t="str">
        <f t="shared" si="20"/>
        <v/>
      </c>
      <c r="H665" s="15" t="str">
        <f t="shared" si="21"/>
        <v/>
      </c>
    </row>
    <row r="666" spans="1:8" ht="15.6">
      <c r="A666" s="19"/>
      <c r="B666" s="20" t="str">
        <f>IF(C666="","",_xlfn.XLOOKUP(C666,Nom_Resident,Recap!A:A,"Pas de chambre",0,1))</f>
        <v/>
      </c>
      <c r="C666" s="20"/>
      <c r="D666" s="14"/>
      <c r="E666" s="21"/>
      <c r="F666" s="20"/>
      <c r="G666" s="15" t="str">
        <f t="shared" si="20"/>
        <v/>
      </c>
      <c r="H666" s="15" t="str">
        <f t="shared" si="21"/>
        <v/>
      </c>
    </row>
    <row r="667" spans="1:8" ht="15.6">
      <c r="A667" s="19"/>
      <c r="B667" s="20" t="str">
        <f>IF(C667="","",_xlfn.XLOOKUP(C667,Nom_Resident,Recap!A:A,"Pas de chambre",0,1))</f>
        <v/>
      </c>
      <c r="C667" s="20"/>
      <c r="D667" s="14"/>
      <c r="E667" s="21"/>
      <c r="F667" s="20"/>
      <c r="G667" s="15" t="str">
        <f t="shared" si="20"/>
        <v/>
      </c>
      <c r="H667" s="15" t="str">
        <f t="shared" si="21"/>
        <v/>
      </c>
    </row>
    <row r="668" spans="1:8" ht="15.6">
      <c r="A668" s="19"/>
      <c r="B668" s="20" t="str">
        <f>IF(C668="","",_xlfn.XLOOKUP(C668,Nom_Resident,Recap!A:A,"Pas de chambre",0,1))</f>
        <v/>
      </c>
      <c r="C668" s="20"/>
      <c r="D668" s="14"/>
      <c r="E668" s="21"/>
      <c r="F668" s="20"/>
      <c r="G668" s="15" t="str">
        <f t="shared" si="20"/>
        <v/>
      </c>
      <c r="H668" s="15" t="str">
        <f t="shared" si="21"/>
        <v/>
      </c>
    </row>
    <row r="669" spans="1:8" ht="15.6">
      <c r="A669" s="19"/>
      <c r="B669" s="20" t="str">
        <f>IF(C669="","",_xlfn.XLOOKUP(C669,Nom_Resident,Recap!A:A,"Pas de chambre",0,1))</f>
        <v/>
      </c>
      <c r="C669" s="20"/>
      <c r="D669" s="14"/>
      <c r="E669" s="21"/>
      <c r="F669" s="20"/>
      <c r="G669" s="15" t="str">
        <f t="shared" si="20"/>
        <v/>
      </c>
      <c r="H669" s="15" t="str">
        <f t="shared" si="21"/>
        <v/>
      </c>
    </row>
    <row r="670" spans="1:8" ht="15.6">
      <c r="A670" s="19"/>
      <c r="B670" s="20" t="str">
        <f>IF(C670="","",_xlfn.XLOOKUP(C670,Nom_Resident,Recap!A:A,"Pas de chambre",0,1))</f>
        <v/>
      </c>
      <c r="C670" s="20"/>
      <c r="D670" s="14"/>
      <c r="E670" s="21"/>
      <c r="F670" s="20"/>
      <c r="G670" s="15" t="str">
        <f t="shared" si="20"/>
        <v/>
      </c>
      <c r="H670" s="15" t="str">
        <f t="shared" si="21"/>
        <v/>
      </c>
    </row>
    <row r="671" spans="1:8" ht="15.6">
      <c r="A671" s="19"/>
      <c r="B671" s="20" t="str">
        <f>IF(C671="","",_xlfn.XLOOKUP(C671,Nom_Resident,Recap!A:A,"Pas de chambre",0,1))</f>
        <v/>
      </c>
      <c r="C671" s="20"/>
      <c r="D671" s="14"/>
      <c r="E671" s="21"/>
      <c r="F671" s="20"/>
      <c r="G671" s="15" t="str">
        <f t="shared" si="20"/>
        <v/>
      </c>
      <c r="H671" s="15" t="str">
        <f t="shared" si="21"/>
        <v/>
      </c>
    </row>
    <row r="672" spans="1:8" ht="15.6">
      <c r="A672" s="19"/>
      <c r="B672" s="20" t="str">
        <f>IF(C672="","",_xlfn.XLOOKUP(C672,Nom_Resident,Recap!A:A,"Pas de chambre",0,1))</f>
        <v/>
      </c>
      <c r="C672" s="20"/>
      <c r="D672" s="14"/>
      <c r="E672" s="21"/>
      <c r="F672" s="20"/>
      <c r="G672" s="15" t="str">
        <f t="shared" si="20"/>
        <v/>
      </c>
      <c r="H672" s="15" t="str">
        <f t="shared" si="21"/>
        <v/>
      </c>
    </row>
    <row r="673" spans="1:8" ht="15.6">
      <c r="A673" s="19"/>
      <c r="B673" s="20" t="str">
        <f>IF(C673="","",_xlfn.XLOOKUP(C673,Nom_Resident,Recap!A:A,"Pas de chambre",0,1))</f>
        <v/>
      </c>
      <c r="C673" s="20"/>
      <c r="D673" s="14"/>
      <c r="E673" s="21"/>
      <c r="F673" s="20"/>
      <c r="G673" s="15" t="str">
        <f t="shared" si="20"/>
        <v/>
      </c>
      <c r="H673" s="15" t="str">
        <f t="shared" si="21"/>
        <v/>
      </c>
    </row>
    <row r="674" spans="1:8" ht="15.6">
      <c r="A674" s="19"/>
      <c r="B674" s="20" t="str">
        <f>IF(C674="","",_xlfn.XLOOKUP(C674,Nom_Resident,Recap!A:A,"Pas de chambre",0,1))</f>
        <v/>
      </c>
      <c r="C674" s="20"/>
      <c r="D674" s="14"/>
      <c r="E674" s="21"/>
      <c r="F674" s="20"/>
      <c r="G674" s="15" t="str">
        <f t="shared" si="20"/>
        <v/>
      </c>
      <c r="H674" s="15" t="str">
        <f t="shared" si="21"/>
        <v/>
      </c>
    </row>
    <row r="675" spans="1:8" ht="15.6">
      <c r="A675" s="19"/>
      <c r="B675" s="20" t="str">
        <f>IF(C675="","",_xlfn.XLOOKUP(C675,Nom_Resident,Recap!A:A,"Pas de chambre",0,1))</f>
        <v/>
      </c>
      <c r="C675" s="20"/>
      <c r="D675" s="14"/>
      <c r="E675" s="21"/>
      <c r="F675" s="20"/>
      <c r="G675" s="15" t="str">
        <f t="shared" si="20"/>
        <v/>
      </c>
      <c r="H675" s="15" t="str">
        <f t="shared" si="21"/>
        <v/>
      </c>
    </row>
    <row r="676" spans="1:8" ht="15.6">
      <c r="A676" s="19"/>
      <c r="B676" s="20" t="str">
        <f>IF(C676="","",_xlfn.XLOOKUP(C676,Nom_Resident,Recap!A:A,"Pas de chambre",0,1))</f>
        <v/>
      </c>
      <c r="C676" s="20"/>
      <c r="D676" s="14"/>
      <c r="E676" s="21"/>
      <c r="F676" s="20"/>
      <c r="G676" s="15" t="str">
        <f t="shared" si="20"/>
        <v/>
      </c>
      <c r="H676" s="15" t="str">
        <f t="shared" si="21"/>
        <v/>
      </c>
    </row>
    <row r="677" spans="1:8" ht="15.6">
      <c r="A677" s="19"/>
      <c r="B677" s="20" t="str">
        <f>IF(C677="","",_xlfn.XLOOKUP(C677,Nom_Resident,Recap!A:A,"Pas de chambre",0,1))</f>
        <v/>
      </c>
      <c r="C677" s="20"/>
      <c r="D677" s="14"/>
      <c r="E677" s="21"/>
      <c r="F677" s="20"/>
      <c r="G677" s="15" t="str">
        <f t="shared" si="20"/>
        <v/>
      </c>
      <c r="H677" s="15" t="str">
        <f t="shared" si="21"/>
        <v/>
      </c>
    </row>
    <row r="678" spans="1:8" ht="15.6">
      <c r="A678" s="19"/>
      <c r="B678" s="20" t="str">
        <f>IF(C678="","",_xlfn.XLOOKUP(C678,Nom_Resident,Recap!A:A,"Pas de chambre",0,1))</f>
        <v/>
      </c>
      <c r="C678" s="20"/>
      <c r="D678" s="14"/>
      <c r="E678" s="21"/>
      <c r="F678" s="20"/>
      <c r="G678" s="15" t="str">
        <f t="shared" si="20"/>
        <v/>
      </c>
      <c r="H678" s="15" t="str">
        <f t="shared" si="21"/>
        <v/>
      </c>
    </row>
    <row r="679" spans="1:8" ht="15.6">
      <c r="A679" s="19"/>
      <c r="B679" s="20" t="str">
        <f>IF(C679="","",_xlfn.XLOOKUP(C679,Nom_Resident,Recap!A:A,"Pas de chambre",0,1))</f>
        <v/>
      </c>
      <c r="C679" s="20"/>
      <c r="D679" s="14"/>
      <c r="E679" s="21"/>
      <c r="F679" s="20"/>
      <c r="G679" s="15" t="str">
        <f t="shared" si="20"/>
        <v/>
      </c>
      <c r="H679" s="15" t="str">
        <f t="shared" si="21"/>
        <v/>
      </c>
    </row>
    <row r="680" spans="1:8" ht="15.6">
      <c r="A680" s="19"/>
      <c r="B680" s="20" t="str">
        <f>IF(C680="","",_xlfn.XLOOKUP(C680,Nom_Resident,Recap!A:A,"Pas de chambre",0,1))</f>
        <v/>
      </c>
      <c r="C680" s="20"/>
      <c r="D680" s="14"/>
      <c r="E680" s="21"/>
      <c r="F680" s="20"/>
      <c r="G680" s="15" t="str">
        <f t="shared" si="20"/>
        <v/>
      </c>
      <c r="H680" s="15" t="str">
        <f t="shared" si="21"/>
        <v/>
      </c>
    </row>
    <row r="681" spans="1:8" ht="15.6">
      <c r="A681" s="19"/>
      <c r="B681" s="20" t="str">
        <f>IF(C681="","",_xlfn.XLOOKUP(C681,Nom_Resident,Recap!A:A,"Pas de chambre",0,1))</f>
        <v/>
      </c>
      <c r="C681" s="20"/>
      <c r="D681" s="14"/>
      <c r="E681" s="21"/>
      <c r="F681" s="20"/>
      <c r="G681" s="15" t="str">
        <f t="shared" si="20"/>
        <v/>
      </c>
      <c r="H681" s="15" t="str">
        <f t="shared" si="21"/>
        <v/>
      </c>
    </row>
    <row r="682" spans="1:8" ht="15.6">
      <c r="A682" s="19"/>
      <c r="B682" s="20" t="str">
        <f>IF(C682="","",_xlfn.XLOOKUP(C682,Nom_Resident,Recap!A:A,"Pas de chambre",0,1))</f>
        <v/>
      </c>
      <c r="C682" s="20"/>
      <c r="D682" s="14"/>
      <c r="E682" s="21"/>
      <c r="F682" s="20"/>
      <c r="G682" s="15" t="str">
        <f t="shared" si="20"/>
        <v/>
      </c>
      <c r="H682" s="15" t="str">
        <f t="shared" si="21"/>
        <v/>
      </c>
    </row>
    <row r="683" spans="1:8" ht="15.6">
      <c r="A683" s="19"/>
      <c r="B683" s="20" t="str">
        <f>IF(C683="","",_xlfn.XLOOKUP(C683,Nom_Resident,Recap!A:A,"Pas de chambre",0,1))</f>
        <v/>
      </c>
      <c r="C683" s="20"/>
      <c r="D683" s="14"/>
      <c r="E683" s="21"/>
      <c r="F683" s="20"/>
      <c r="G683" s="15" t="str">
        <f t="shared" si="20"/>
        <v/>
      </c>
      <c r="H683" s="15" t="str">
        <f t="shared" si="21"/>
        <v/>
      </c>
    </row>
    <row r="684" spans="1:8" ht="15.6">
      <c r="A684" s="19"/>
      <c r="B684" s="20" t="str">
        <f>IF(C684="","",_xlfn.XLOOKUP(C684,Nom_Resident,Recap!A:A,"Pas de chambre",0,1))</f>
        <v/>
      </c>
      <c r="C684" s="20"/>
      <c r="D684" s="14"/>
      <c r="E684" s="21"/>
      <c r="F684" s="20"/>
      <c r="G684" s="15" t="str">
        <f t="shared" si="20"/>
        <v/>
      </c>
      <c r="H684" s="15" t="str">
        <f t="shared" si="21"/>
        <v/>
      </c>
    </row>
    <row r="685" spans="1:8" ht="15.6">
      <c r="A685" s="19"/>
      <c r="B685" s="20" t="str">
        <f>IF(C685="","",_xlfn.XLOOKUP(C685,Nom_Resident,Recap!A:A,"Pas de chambre",0,1))</f>
        <v/>
      </c>
      <c r="C685" s="20"/>
      <c r="D685" s="14"/>
      <c r="E685" s="21"/>
      <c r="F685" s="20"/>
      <c r="G685" s="15" t="str">
        <f t="shared" si="20"/>
        <v/>
      </c>
      <c r="H685" s="15" t="str">
        <f t="shared" si="21"/>
        <v/>
      </c>
    </row>
    <row r="686" spans="1:8" ht="15.6">
      <c r="A686" s="19"/>
      <c r="B686" s="20" t="str">
        <f>IF(C686="","",_xlfn.XLOOKUP(C686,Nom_Resident,Recap!A:A,"Pas de chambre",0,1))</f>
        <v/>
      </c>
      <c r="C686" s="20"/>
      <c r="D686" s="14"/>
      <c r="E686" s="21"/>
      <c r="F686" s="20"/>
      <c r="G686" s="15" t="str">
        <f t="shared" si="20"/>
        <v/>
      </c>
      <c r="H686" s="15" t="str">
        <f t="shared" si="21"/>
        <v/>
      </c>
    </row>
    <row r="687" spans="1:8" ht="15.6">
      <c r="A687" s="19"/>
      <c r="B687" s="20" t="str">
        <f>IF(C687="","",_xlfn.XLOOKUP(C687,Nom_Resident,Recap!A:A,"Pas de chambre",0,1))</f>
        <v/>
      </c>
      <c r="C687" s="20"/>
      <c r="D687" s="14"/>
      <c r="E687" s="21"/>
      <c r="F687" s="20"/>
      <c r="G687" s="15" t="str">
        <f t="shared" si="20"/>
        <v/>
      </c>
      <c r="H687" s="15" t="str">
        <f t="shared" si="21"/>
        <v/>
      </c>
    </row>
    <row r="688" spans="1:8" ht="15.6">
      <c r="A688" s="19"/>
      <c r="B688" s="20" t="str">
        <f>IF(C688="","",_xlfn.XLOOKUP(C688,Nom_Resident,Recap!A:A,"Pas de chambre",0,1))</f>
        <v/>
      </c>
      <c r="C688" s="20"/>
      <c r="D688" s="14"/>
      <c r="E688" s="21"/>
      <c r="F688" s="20"/>
      <c r="G688" s="15" t="str">
        <f t="shared" si="20"/>
        <v/>
      </c>
      <c r="H688" s="15" t="str">
        <f t="shared" si="21"/>
        <v/>
      </c>
    </row>
    <row r="689" spans="1:8" ht="15.6">
      <c r="A689" s="19"/>
      <c r="B689" s="20" t="str">
        <f>IF(C689="","",_xlfn.XLOOKUP(C689,Nom_Resident,Recap!A:A,"Pas de chambre",0,1))</f>
        <v/>
      </c>
      <c r="C689" s="20"/>
      <c r="D689" s="14"/>
      <c r="E689" s="21"/>
      <c r="F689" s="20"/>
      <c r="G689" s="15" t="str">
        <f t="shared" si="20"/>
        <v/>
      </c>
      <c r="H689" s="15" t="str">
        <f t="shared" si="21"/>
        <v/>
      </c>
    </row>
    <row r="690" spans="1:8" ht="15.6">
      <c r="A690" s="19"/>
      <c r="B690" s="20" t="str">
        <f>IF(C690="","",_xlfn.XLOOKUP(C690,Nom_Resident,Recap!A:A,"Pas de chambre",0,1))</f>
        <v/>
      </c>
      <c r="C690" s="20"/>
      <c r="D690" s="14"/>
      <c r="E690" s="21"/>
      <c r="F690" s="20"/>
      <c r="G690" s="15" t="str">
        <f t="shared" si="20"/>
        <v/>
      </c>
      <c r="H690" s="15" t="str">
        <f t="shared" si="21"/>
        <v/>
      </c>
    </row>
    <row r="691" spans="1:8" ht="15.6">
      <c r="A691" s="19"/>
      <c r="B691" s="20" t="str">
        <f>IF(C691="","",_xlfn.XLOOKUP(C691,Nom_Resident,Recap!A:A,"Pas de chambre",0,1))</f>
        <v/>
      </c>
      <c r="C691" s="20"/>
      <c r="D691" s="14"/>
      <c r="E691" s="21"/>
      <c r="F691" s="20"/>
      <c r="G691" s="15" t="str">
        <f t="shared" si="20"/>
        <v/>
      </c>
      <c r="H691" s="15" t="str">
        <f t="shared" si="21"/>
        <v/>
      </c>
    </row>
    <row r="692" spans="1:8" ht="15.6">
      <c r="A692" s="19"/>
      <c r="B692" s="20" t="str">
        <f>IF(C692="","",_xlfn.XLOOKUP(C692,Nom_Resident,Recap!A:A,"Pas de chambre",0,1))</f>
        <v/>
      </c>
      <c r="C692" s="20"/>
      <c r="D692" s="14"/>
      <c r="E692" s="21"/>
      <c r="F692" s="20"/>
      <c r="G692" s="15" t="str">
        <f t="shared" si="20"/>
        <v/>
      </c>
      <c r="H692" s="15" t="str">
        <f t="shared" si="21"/>
        <v/>
      </c>
    </row>
    <row r="693" spans="1:8" ht="15.6">
      <c r="A693" s="19"/>
      <c r="B693" s="20" t="str">
        <f>IF(C693="","",_xlfn.XLOOKUP(C693,Nom_Resident,Recap!A:A,"Pas de chambre",0,1))</f>
        <v/>
      </c>
      <c r="C693" s="20"/>
      <c r="D693" s="14"/>
      <c r="E693" s="21"/>
      <c r="F693" s="20"/>
      <c r="G693" s="15" t="str">
        <f t="shared" si="20"/>
        <v/>
      </c>
      <c r="H693" s="15" t="str">
        <f t="shared" si="21"/>
        <v/>
      </c>
    </row>
    <row r="694" spans="1:8" ht="15.6">
      <c r="A694" s="19"/>
      <c r="B694" s="20" t="str">
        <f>IF(C694="","",_xlfn.XLOOKUP(C694,Nom_Resident,Recap!A:A,"Pas de chambre",0,1))</f>
        <v/>
      </c>
      <c r="C694" s="20"/>
      <c r="D694" s="14"/>
      <c r="E694" s="21"/>
      <c r="F694" s="20"/>
      <c r="G694" s="15" t="str">
        <f t="shared" si="20"/>
        <v/>
      </c>
      <c r="H694" s="15" t="str">
        <f t="shared" si="21"/>
        <v/>
      </c>
    </row>
    <row r="695" spans="1:8" ht="15.6">
      <c r="A695" s="19"/>
      <c r="B695" s="20" t="str">
        <f>IF(C695="","",_xlfn.XLOOKUP(C695,Nom_Resident,Recap!A:A,"Pas de chambre",0,1))</f>
        <v/>
      </c>
      <c r="C695" s="20"/>
      <c r="D695" s="14"/>
      <c r="E695" s="21"/>
      <c r="F695" s="20"/>
      <c r="G695" s="15" t="str">
        <f t="shared" si="20"/>
        <v/>
      </c>
      <c r="H695" s="15" t="str">
        <f t="shared" si="21"/>
        <v/>
      </c>
    </row>
    <row r="696" spans="1:8" ht="15.6">
      <c r="A696" s="19"/>
      <c r="B696" s="20" t="str">
        <f>IF(C696="","",_xlfn.XLOOKUP(C696,Nom_Resident,Recap!A:A,"Pas de chambre",0,1))</f>
        <v/>
      </c>
      <c r="C696" s="20"/>
      <c r="D696" s="14"/>
      <c r="E696" s="21"/>
      <c r="F696" s="20"/>
      <c r="G696" s="15" t="str">
        <f t="shared" si="20"/>
        <v/>
      </c>
      <c r="H696" s="15" t="str">
        <f t="shared" si="21"/>
        <v/>
      </c>
    </row>
    <row r="697" spans="1:8" ht="15.6">
      <c r="A697" s="19"/>
      <c r="B697" s="20" t="str">
        <f>IF(C697="","",_xlfn.XLOOKUP(C697,Nom_Resident,Recap!A:A,"Pas de chambre",0,1))</f>
        <v/>
      </c>
      <c r="C697" s="20"/>
      <c r="D697" s="14"/>
      <c r="E697" s="21"/>
      <c r="F697" s="20"/>
      <c r="G697" s="15" t="str">
        <f t="shared" si="20"/>
        <v/>
      </c>
      <c r="H697" s="15" t="str">
        <f t="shared" si="21"/>
        <v/>
      </c>
    </row>
    <row r="698" spans="1:8" ht="15.6">
      <c r="A698" s="19"/>
      <c r="B698" s="20" t="str">
        <f>IF(C698="","",_xlfn.XLOOKUP(C698,Nom_Resident,Recap!A:A,"Pas de chambre",0,1))</f>
        <v/>
      </c>
      <c r="C698" s="20"/>
      <c r="D698" s="14"/>
      <c r="E698" s="21"/>
      <c r="F698" s="20"/>
      <c r="G698" s="15" t="str">
        <f t="shared" si="20"/>
        <v/>
      </c>
      <c r="H698" s="15" t="str">
        <f t="shared" si="21"/>
        <v/>
      </c>
    </row>
    <row r="699" spans="1:8" ht="15.6">
      <c r="A699" s="19"/>
      <c r="B699" s="20" t="str">
        <f>IF(C699="","",_xlfn.XLOOKUP(C699,Nom_Resident,Recap!A:A,"Pas de chambre",0,1))</f>
        <v/>
      </c>
      <c r="C699" s="20"/>
      <c r="D699" s="14"/>
      <c r="E699" s="21"/>
      <c r="F699" s="20"/>
      <c r="G699" s="15" t="str">
        <f t="shared" si="20"/>
        <v/>
      </c>
      <c r="H699" s="15" t="str">
        <f t="shared" si="21"/>
        <v/>
      </c>
    </row>
    <row r="700" spans="1:8" ht="15.6">
      <c r="A700" s="19"/>
      <c r="B700" s="20" t="str">
        <f>IF(C700="","",_xlfn.XLOOKUP(C700,Nom_Resident,Recap!A:A,"Pas de chambre",0,1))</f>
        <v/>
      </c>
      <c r="C700" s="20"/>
      <c r="D700" s="14"/>
      <c r="E700" s="21"/>
      <c r="F700" s="20"/>
      <c r="G700" s="15" t="str">
        <f t="shared" si="20"/>
        <v/>
      </c>
      <c r="H700" s="15" t="str">
        <f t="shared" si="21"/>
        <v/>
      </c>
    </row>
    <row r="701" spans="1:8" ht="15.6">
      <c r="A701" s="19"/>
      <c r="B701" s="20" t="str">
        <f>IF(C701="","",_xlfn.XLOOKUP(C701,Nom_Resident,Recap!A:A,"Pas de chambre",0,1))</f>
        <v/>
      </c>
      <c r="C701" s="20"/>
      <c r="D701" s="14"/>
      <c r="E701" s="21"/>
      <c r="F701" s="20"/>
      <c r="G701" s="15" t="str">
        <f t="shared" si="20"/>
        <v/>
      </c>
      <c r="H701" s="15" t="str">
        <f t="shared" si="21"/>
        <v/>
      </c>
    </row>
    <row r="702" spans="1:8" ht="15.6">
      <c r="A702" s="19"/>
      <c r="B702" s="20" t="str">
        <f>IF(C702="","",_xlfn.XLOOKUP(C702,Nom_Resident,Recap!A:A,"Pas de chambre",0,1))</f>
        <v/>
      </c>
      <c r="C702" s="20"/>
      <c r="D702" s="14"/>
      <c r="E702" s="21"/>
      <c r="F702" s="20"/>
      <c r="G702" s="15" t="str">
        <f t="shared" si="20"/>
        <v/>
      </c>
      <c r="H702" s="15" t="str">
        <f t="shared" si="21"/>
        <v/>
      </c>
    </row>
    <row r="703" spans="1:8" ht="15.6">
      <c r="A703" s="19"/>
      <c r="B703" s="20" t="str">
        <f>IF(C703="","",_xlfn.XLOOKUP(C703,Nom_Resident,Recap!A:A,"Pas de chambre",0,1))</f>
        <v/>
      </c>
      <c r="C703" s="20"/>
      <c r="D703" s="14"/>
      <c r="E703" s="21"/>
      <c r="F703" s="20"/>
      <c r="G703" s="15" t="str">
        <f t="shared" si="20"/>
        <v/>
      </c>
      <c r="H703" s="15" t="str">
        <f t="shared" si="21"/>
        <v/>
      </c>
    </row>
    <row r="704" spans="1:8" ht="15.6">
      <c r="A704" s="19"/>
      <c r="B704" s="20" t="str">
        <f>IF(C704="","",_xlfn.XLOOKUP(C704,Nom_Resident,Recap!A:A,"Pas de chambre",0,1))</f>
        <v/>
      </c>
      <c r="C704" s="20"/>
      <c r="D704" s="14"/>
      <c r="E704" s="21"/>
      <c r="F704" s="20"/>
      <c r="G704" s="15" t="str">
        <f t="shared" si="20"/>
        <v/>
      </c>
      <c r="H704" s="15" t="str">
        <f t="shared" si="21"/>
        <v/>
      </c>
    </row>
    <row r="705" spans="1:8" ht="15.6">
      <c r="A705" s="19"/>
      <c r="B705" s="20" t="str">
        <f>IF(C705="","",_xlfn.XLOOKUP(C705,Nom_Resident,Recap!A:A,"Pas de chambre",0,1))</f>
        <v/>
      </c>
      <c r="C705" s="20"/>
      <c r="D705" s="14"/>
      <c r="E705" s="21"/>
      <c r="F705" s="20"/>
      <c r="G705" s="15" t="str">
        <f t="shared" si="20"/>
        <v/>
      </c>
      <c r="H705" s="15" t="str">
        <f t="shared" si="21"/>
        <v/>
      </c>
    </row>
    <row r="706" spans="1:8" ht="15.6">
      <c r="A706" s="19"/>
      <c r="B706" s="20" t="str">
        <f>IF(C706="","",_xlfn.XLOOKUP(C706,Nom_Resident,Recap!A:A,"Pas de chambre",0,1))</f>
        <v/>
      </c>
      <c r="C706" s="20"/>
      <c r="D706" s="14"/>
      <c r="E706" s="21"/>
      <c r="F706" s="20"/>
      <c r="G706" s="15" t="str">
        <f t="shared" ref="G706:G769" si="22">IF(C706="","",IF(E706="","",E706-A706))</f>
        <v/>
      </c>
      <c r="H706" s="15" t="str">
        <f t="shared" ref="H706:H769" si="23">IF(AND(A706&lt;&gt;"", E706&lt;&gt;"", F706="", G706&gt;=10), "Oui", IF(AND(A706&lt;&gt;"", E706&lt;&gt;"", F706="", G706&lt;10), "Non", ""))</f>
        <v/>
      </c>
    </row>
    <row r="707" spans="1:8" ht="15.6">
      <c r="A707" s="19"/>
      <c r="B707" s="20" t="str">
        <f>IF(C707="","",_xlfn.XLOOKUP(C707,Nom_Resident,Recap!A:A,"Pas de chambre",0,1))</f>
        <v/>
      </c>
      <c r="C707" s="20"/>
      <c r="D707" s="14"/>
      <c r="E707" s="21"/>
      <c r="F707" s="20"/>
      <c r="G707" s="15" t="str">
        <f t="shared" si="22"/>
        <v/>
      </c>
      <c r="H707" s="15" t="str">
        <f t="shared" si="23"/>
        <v/>
      </c>
    </row>
    <row r="708" spans="1:8" ht="15.6">
      <c r="A708" s="19"/>
      <c r="B708" s="20" t="str">
        <f>IF(C708="","",_xlfn.XLOOKUP(C708,Nom_Resident,Recap!A:A,"Pas de chambre",0,1))</f>
        <v/>
      </c>
      <c r="C708" s="20"/>
      <c r="D708" s="14"/>
      <c r="E708" s="21"/>
      <c r="F708" s="20"/>
      <c r="G708" s="15" t="str">
        <f t="shared" si="22"/>
        <v/>
      </c>
      <c r="H708" s="15" t="str">
        <f t="shared" si="23"/>
        <v/>
      </c>
    </row>
    <row r="709" spans="1:8" ht="15.6">
      <c r="A709" s="19"/>
      <c r="B709" s="20" t="str">
        <f>IF(C709="","",_xlfn.XLOOKUP(C709,Nom_Resident,Recap!A:A,"Pas de chambre",0,1))</f>
        <v/>
      </c>
      <c r="C709" s="20"/>
      <c r="D709" s="14"/>
      <c r="E709" s="21"/>
      <c r="F709" s="20"/>
      <c r="G709" s="15" t="str">
        <f t="shared" si="22"/>
        <v/>
      </c>
      <c r="H709" s="15" t="str">
        <f t="shared" si="23"/>
        <v/>
      </c>
    </row>
    <row r="710" spans="1:8" ht="15.6">
      <c r="A710" s="19"/>
      <c r="B710" s="20" t="str">
        <f>IF(C710="","",_xlfn.XLOOKUP(C710,Nom_Resident,Recap!A:A,"Pas de chambre",0,1))</f>
        <v/>
      </c>
      <c r="C710" s="20"/>
      <c r="D710" s="14"/>
      <c r="E710" s="21"/>
      <c r="F710" s="20"/>
      <c r="G710" s="15" t="str">
        <f t="shared" si="22"/>
        <v/>
      </c>
      <c r="H710" s="15" t="str">
        <f t="shared" si="23"/>
        <v/>
      </c>
    </row>
    <row r="711" spans="1:8" ht="15.6">
      <c r="A711" s="19"/>
      <c r="B711" s="20" t="str">
        <f>IF(C711="","",_xlfn.XLOOKUP(C711,Nom_Resident,Recap!A:A,"Pas de chambre",0,1))</f>
        <v/>
      </c>
      <c r="C711" s="20"/>
      <c r="D711" s="14"/>
      <c r="E711" s="21"/>
      <c r="F711" s="20"/>
      <c r="G711" s="15" t="str">
        <f t="shared" si="22"/>
        <v/>
      </c>
      <c r="H711" s="15" t="str">
        <f t="shared" si="23"/>
        <v/>
      </c>
    </row>
    <row r="712" spans="1:8" ht="15.6">
      <c r="A712" s="19"/>
      <c r="B712" s="20" t="str">
        <f>IF(C712="","",_xlfn.XLOOKUP(C712,Nom_Resident,Recap!A:A,"Pas de chambre",0,1))</f>
        <v/>
      </c>
      <c r="C712" s="20"/>
      <c r="D712" s="14"/>
      <c r="E712" s="21"/>
      <c r="F712" s="20"/>
      <c r="G712" s="15" t="str">
        <f t="shared" si="22"/>
        <v/>
      </c>
      <c r="H712" s="15" t="str">
        <f t="shared" si="23"/>
        <v/>
      </c>
    </row>
    <row r="713" spans="1:8" ht="15.6">
      <c r="A713" s="19"/>
      <c r="B713" s="20" t="str">
        <f>IF(C713="","",_xlfn.XLOOKUP(C713,Nom_Resident,Recap!A:A,"Pas de chambre",0,1))</f>
        <v/>
      </c>
      <c r="C713" s="20"/>
      <c r="D713" s="14"/>
      <c r="E713" s="21"/>
      <c r="F713" s="20"/>
      <c r="G713" s="15" t="str">
        <f t="shared" si="22"/>
        <v/>
      </c>
      <c r="H713" s="15" t="str">
        <f t="shared" si="23"/>
        <v/>
      </c>
    </row>
    <row r="714" spans="1:8" ht="15.6">
      <c r="A714" s="19"/>
      <c r="B714" s="20" t="str">
        <f>IF(C714="","",_xlfn.XLOOKUP(C714,Nom_Resident,Recap!A:A,"Pas de chambre",0,1))</f>
        <v/>
      </c>
      <c r="C714" s="20"/>
      <c r="D714" s="14"/>
      <c r="E714" s="21"/>
      <c r="F714" s="20"/>
      <c r="G714" s="15" t="str">
        <f t="shared" si="22"/>
        <v/>
      </c>
      <c r="H714" s="15" t="str">
        <f t="shared" si="23"/>
        <v/>
      </c>
    </row>
    <row r="715" spans="1:8" ht="15.6">
      <c r="A715" s="19"/>
      <c r="B715" s="20" t="str">
        <f>IF(C715="","",_xlfn.XLOOKUP(C715,Nom_Resident,Recap!A:A,"Pas de chambre",0,1))</f>
        <v/>
      </c>
      <c r="C715" s="20"/>
      <c r="D715" s="14"/>
      <c r="E715" s="21"/>
      <c r="F715" s="20"/>
      <c r="G715" s="15" t="str">
        <f t="shared" si="22"/>
        <v/>
      </c>
      <c r="H715" s="15" t="str">
        <f t="shared" si="23"/>
        <v/>
      </c>
    </row>
    <row r="716" spans="1:8" ht="15.6">
      <c r="A716" s="19"/>
      <c r="B716" s="20" t="str">
        <f>IF(C716="","",_xlfn.XLOOKUP(C716,Nom_Resident,Recap!A:A,"Pas de chambre",0,1))</f>
        <v/>
      </c>
      <c r="C716" s="20"/>
      <c r="D716" s="14"/>
      <c r="E716" s="21"/>
      <c r="F716" s="20"/>
      <c r="G716" s="15" t="str">
        <f t="shared" si="22"/>
        <v/>
      </c>
      <c r="H716" s="15" t="str">
        <f t="shared" si="23"/>
        <v/>
      </c>
    </row>
    <row r="717" spans="1:8" ht="15.6">
      <c r="A717" s="19"/>
      <c r="B717" s="20" t="str">
        <f>IF(C717="","",_xlfn.XLOOKUP(C717,Nom_Resident,Recap!A:A,"Pas de chambre",0,1))</f>
        <v/>
      </c>
      <c r="C717" s="20"/>
      <c r="D717" s="14"/>
      <c r="E717" s="21"/>
      <c r="F717" s="20"/>
      <c r="G717" s="15" t="str">
        <f t="shared" si="22"/>
        <v/>
      </c>
      <c r="H717" s="15" t="str">
        <f t="shared" si="23"/>
        <v/>
      </c>
    </row>
    <row r="718" spans="1:8" ht="15.6">
      <c r="A718" s="19"/>
      <c r="B718" s="20" t="str">
        <f>IF(C718="","",_xlfn.XLOOKUP(C718,Nom_Resident,Recap!A:A,"Pas de chambre",0,1))</f>
        <v/>
      </c>
      <c r="C718" s="20"/>
      <c r="D718" s="14"/>
      <c r="E718" s="21"/>
      <c r="F718" s="20"/>
      <c r="G718" s="15" t="str">
        <f t="shared" si="22"/>
        <v/>
      </c>
      <c r="H718" s="15" t="str">
        <f t="shared" si="23"/>
        <v/>
      </c>
    </row>
    <row r="719" spans="1:8" ht="15.6">
      <c r="A719" s="19"/>
      <c r="B719" s="20" t="str">
        <f>IF(C719="","",_xlfn.XLOOKUP(C719,Nom_Resident,Recap!A:A,"Pas de chambre",0,1))</f>
        <v/>
      </c>
      <c r="C719" s="20"/>
      <c r="D719" s="14"/>
      <c r="E719" s="21"/>
      <c r="F719" s="20"/>
      <c r="G719" s="15" t="str">
        <f t="shared" si="22"/>
        <v/>
      </c>
      <c r="H719" s="15" t="str">
        <f t="shared" si="23"/>
        <v/>
      </c>
    </row>
    <row r="720" spans="1:8" ht="15.6">
      <c r="A720" s="19"/>
      <c r="B720" s="20" t="str">
        <f>IF(C720="","",_xlfn.XLOOKUP(C720,Nom_Resident,Recap!A:A,"Pas de chambre",0,1))</f>
        <v/>
      </c>
      <c r="C720" s="20"/>
      <c r="D720" s="14"/>
      <c r="E720" s="21"/>
      <c r="F720" s="20"/>
      <c r="G720" s="15" t="str">
        <f t="shared" si="22"/>
        <v/>
      </c>
      <c r="H720" s="15" t="str">
        <f t="shared" si="23"/>
        <v/>
      </c>
    </row>
    <row r="721" spans="1:8" ht="15.6">
      <c r="A721" s="19"/>
      <c r="B721" s="20" t="str">
        <f>IF(C721="","",_xlfn.XLOOKUP(C721,Nom_Resident,Recap!A:A,"Pas de chambre",0,1))</f>
        <v/>
      </c>
      <c r="C721" s="20"/>
      <c r="D721" s="14"/>
      <c r="E721" s="21"/>
      <c r="F721" s="20"/>
      <c r="G721" s="15" t="str">
        <f t="shared" si="22"/>
        <v/>
      </c>
      <c r="H721" s="15" t="str">
        <f t="shared" si="23"/>
        <v/>
      </c>
    </row>
    <row r="722" spans="1:8" ht="15.6">
      <c r="A722" s="19"/>
      <c r="B722" s="20" t="str">
        <f>IF(C722="","",_xlfn.XLOOKUP(C722,Nom_Resident,Recap!A:A,"Pas de chambre",0,1))</f>
        <v/>
      </c>
      <c r="C722" s="20"/>
      <c r="D722" s="14"/>
      <c r="E722" s="21"/>
      <c r="F722" s="20"/>
      <c r="G722" s="15" t="str">
        <f t="shared" si="22"/>
        <v/>
      </c>
      <c r="H722" s="15" t="str">
        <f t="shared" si="23"/>
        <v/>
      </c>
    </row>
    <row r="723" spans="1:8" ht="15.6">
      <c r="A723" s="19"/>
      <c r="B723" s="20" t="str">
        <f>IF(C723="","",_xlfn.XLOOKUP(C723,Nom_Resident,Recap!A:A,"Pas de chambre",0,1))</f>
        <v/>
      </c>
      <c r="C723" s="20"/>
      <c r="D723" s="14"/>
      <c r="E723" s="21"/>
      <c r="F723" s="20"/>
      <c r="G723" s="15" t="str">
        <f t="shared" si="22"/>
        <v/>
      </c>
      <c r="H723" s="15" t="str">
        <f t="shared" si="23"/>
        <v/>
      </c>
    </row>
    <row r="724" spans="1:8" ht="15.6">
      <c r="A724" s="19"/>
      <c r="B724" s="20" t="str">
        <f>IF(C724="","",_xlfn.XLOOKUP(C724,Nom_Resident,Recap!A:A,"Pas de chambre",0,1))</f>
        <v/>
      </c>
      <c r="C724" s="20"/>
      <c r="D724" s="14"/>
      <c r="E724" s="21"/>
      <c r="F724" s="20"/>
      <c r="G724" s="15" t="str">
        <f t="shared" si="22"/>
        <v/>
      </c>
      <c r="H724" s="15" t="str">
        <f t="shared" si="23"/>
        <v/>
      </c>
    </row>
    <row r="725" spans="1:8" ht="15.6">
      <c r="A725" s="19"/>
      <c r="B725" s="20" t="str">
        <f>IF(C725="","",_xlfn.XLOOKUP(C725,Nom_Resident,Recap!A:A,"Pas de chambre",0,1))</f>
        <v/>
      </c>
      <c r="C725" s="20"/>
      <c r="D725" s="14"/>
      <c r="E725" s="21"/>
      <c r="F725" s="20"/>
      <c r="G725" s="15" t="str">
        <f t="shared" si="22"/>
        <v/>
      </c>
      <c r="H725" s="15" t="str">
        <f t="shared" si="23"/>
        <v/>
      </c>
    </row>
    <row r="726" spans="1:8" ht="15.6">
      <c r="A726" s="19"/>
      <c r="B726" s="20" t="str">
        <f>IF(C726="","",_xlfn.XLOOKUP(C726,Nom_Resident,Recap!A:A,"Pas de chambre",0,1))</f>
        <v/>
      </c>
      <c r="C726" s="20"/>
      <c r="D726" s="14"/>
      <c r="E726" s="21"/>
      <c r="F726" s="20"/>
      <c r="G726" s="15" t="str">
        <f t="shared" si="22"/>
        <v/>
      </c>
      <c r="H726" s="15" t="str">
        <f t="shared" si="23"/>
        <v/>
      </c>
    </row>
    <row r="727" spans="1:8" ht="15.6">
      <c r="A727" s="19"/>
      <c r="B727" s="20" t="str">
        <f>IF(C727="","",_xlfn.XLOOKUP(C727,Nom_Resident,Recap!A:A,"Pas de chambre",0,1))</f>
        <v/>
      </c>
      <c r="C727" s="20"/>
      <c r="D727" s="14"/>
      <c r="E727" s="21"/>
      <c r="F727" s="20"/>
      <c r="G727" s="15" t="str">
        <f t="shared" si="22"/>
        <v/>
      </c>
      <c r="H727" s="15" t="str">
        <f t="shared" si="23"/>
        <v/>
      </c>
    </row>
    <row r="728" spans="1:8" ht="15.6">
      <c r="A728" s="19"/>
      <c r="B728" s="20" t="str">
        <f>IF(C728="","",_xlfn.XLOOKUP(C728,Nom_Resident,Recap!A:A,"Pas de chambre",0,1))</f>
        <v/>
      </c>
      <c r="C728" s="20"/>
      <c r="D728" s="14"/>
      <c r="E728" s="21"/>
      <c r="F728" s="20"/>
      <c r="G728" s="15" t="str">
        <f t="shared" si="22"/>
        <v/>
      </c>
      <c r="H728" s="15" t="str">
        <f t="shared" si="23"/>
        <v/>
      </c>
    </row>
    <row r="729" spans="1:8" ht="15.6">
      <c r="A729" s="19"/>
      <c r="B729" s="20" t="str">
        <f>IF(C729="","",_xlfn.XLOOKUP(C729,Nom_Resident,Recap!A:A,"Pas de chambre",0,1))</f>
        <v/>
      </c>
      <c r="C729" s="20"/>
      <c r="D729" s="14"/>
      <c r="E729" s="21"/>
      <c r="F729" s="20"/>
      <c r="G729" s="15" t="str">
        <f t="shared" si="22"/>
        <v/>
      </c>
      <c r="H729" s="15" t="str">
        <f t="shared" si="23"/>
        <v/>
      </c>
    </row>
    <row r="730" spans="1:8" ht="15.6">
      <c r="A730" s="19"/>
      <c r="B730" s="20" t="str">
        <f>IF(C730="","",_xlfn.XLOOKUP(C730,Nom_Resident,Recap!A:A,"Pas de chambre",0,1))</f>
        <v/>
      </c>
      <c r="C730" s="20"/>
      <c r="D730" s="14"/>
      <c r="E730" s="21"/>
      <c r="F730" s="20"/>
      <c r="G730" s="15" t="str">
        <f t="shared" si="22"/>
        <v/>
      </c>
      <c r="H730" s="15" t="str">
        <f t="shared" si="23"/>
        <v/>
      </c>
    </row>
    <row r="731" spans="1:8" ht="15.6">
      <c r="A731" s="19"/>
      <c r="B731" s="20" t="str">
        <f>IF(C731="","",_xlfn.XLOOKUP(C731,Nom_Resident,Recap!A:A,"Pas de chambre",0,1))</f>
        <v/>
      </c>
      <c r="C731" s="20"/>
      <c r="D731" s="14"/>
      <c r="E731" s="21"/>
      <c r="F731" s="20"/>
      <c r="G731" s="15" t="str">
        <f t="shared" si="22"/>
        <v/>
      </c>
      <c r="H731" s="15" t="str">
        <f t="shared" si="23"/>
        <v/>
      </c>
    </row>
    <row r="732" spans="1:8" ht="15.6">
      <c r="A732" s="19"/>
      <c r="B732" s="20" t="str">
        <f>IF(C732="","",_xlfn.XLOOKUP(C732,Nom_Resident,Recap!A:A,"Pas de chambre",0,1))</f>
        <v/>
      </c>
      <c r="C732" s="20"/>
      <c r="D732" s="14"/>
      <c r="E732" s="21"/>
      <c r="F732" s="20"/>
      <c r="G732" s="15" t="str">
        <f t="shared" si="22"/>
        <v/>
      </c>
      <c r="H732" s="15" t="str">
        <f t="shared" si="23"/>
        <v/>
      </c>
    </row>
    <row r="733" spans="1:8" ht="15.6">
      <c r="A733" s="19"/>
      <c r="B733" s="20" t="str">
        <f>IF(C733="","",_xlfn.XLOOKUP(C733,Nom_Resident,Recap!A:A,"Pas de chambre",0,1))</f>
        <v/>
      </c>
      <c r="C733" s="20"/>
      <c r="D733" s="14"/>
      <c r="E733" s="21"/>
      <c r="F733" s="20"/>
      <c r="G733" s="15" t="str">
        <f t="shared" si="22"/>
        <v/>
      </c>
      <c r="H733" s="15" t="str">
        <f t="shared" si="23"/>
        <v/>
      </c>
    </row>
    <row r="734" spans="1:8" ht="15.6">
      <c r="A734" s="19"/>
      <c r="B734" s="20" t="str">
        <f>IF(C734="","",_xlfn.XLOOKUP(C734,Nom_Resident,Recap!A:A,"Pas de chambre",0,1))</f>
        <v/>
      </c>
      <c r="C734" s="20"/>
      <c r="D734" s="14"/>
      <c r="E734" s="21"/>
      <c r="F734" s="20"/>
      <c r="G734" s="15" t="str">
        <f t="shared" si="22"/>
        <v/>
      </c>
      <c r="H734" s="15" t="str">
        <f t="shared" si="23"/>
        <v/>
      </c>
    </row>
    <row r="735" spans="1:8" ht="15.6">
      <c r="A735" s="19"/>
      <c r="B735" s="20" t="str">
        <f>IF(C735="","",_xlfn.XLOOKUP(C735,Nom_Resident,Recap!A:A,"Pas de chambre",0,1))</f>
        <v/>
      </c>
      <c r="C735" s="20"/>
      <c r="D735" s="14"/>
      <c r="E735" s="21"/>
      <c r="F735" s="20"/>
      <c r="G735" s="15" t="str">
        <f t="shared" si="22"/>
        <v/>
      </c>
      <c r="H735" s="15" t="str">
        <f t="shared" si="23"/>
        <v/>
      </c>
    </row>
    <row r="736" spans="1:8" ht="15.6">
      <c r="A736" s="19"/>
      <c r="B736" s="20" t="str">
        <f>IF(C736="","",_xlfn.XLOOKUP(C736,Nom_Resident,Recap!A:A,"Pas de chambre",0,1))</f>
        <v/>
      </c>
      <c r="C736" s="20"/>
      <c r="D736" s="14"/>
      <c r="E736" s="21"/>
      <c r="F736" s="20"/>
      <c r="G736" s="15" t="str">
        <f t="shared" si="22"/>
        <v/>
      </c>
      <c r="H736" s="15" t="str">
        <f t="shared" si="23"/>
        <v/>
      </c>
    </row>
    <row r="737" spans="1:8" ht="15.6">
      <c r="A737" s="19"/>
      <c r="B737" s="20" t="str">
        <f>IF(C737="","",_xlfn.XLOOKUP(C737,Nom_Resident,Recap!A:A,"Pas de chambre",0,1))</f>
        <v/>
      </c>
      <c r="C737" s="20"/>
      <c r="D737" s="14"/>
      <c r="E737" s="21"/>
      <c r="F737" s="20"/>
      <c r="G737" s="15" t="str">
        <f t="shared" si="22"/>
        <v/>
      </c>
      <c r="H737" s="15" t="str">
        <f t="shared" si="23"/>
        <v/>
      </c>
    </row>
    <row r="738" spans="1:8" ht="15.6">
      <c r="A738" s="19"/>
      <c r="B738" s="20" t="str">
        <f>IF(C738="","",_xlfn.XLOOKUP(C738,Nom_Resident,Recap!A:A,"Pas de chambre",0,1))</f>
        <v/>
      </c>
      <c r="C738" s="20"/>
      <c r="D738" s="14"/>
      <c r="E738" s="21"/>
      <c r="F738" s="20"/>
      <c r="G738" s="15" t="str">
        <f t="shared" si="22"/>
        <v/>
      </c>
      <c r="H738" s="15" t="str">
        <f t="shared" si="23"/>
        <v/>
      </c>
    </row>
    <row r="739" spans="1:8" ht="15.6">
      <c r="A739" s="19"/>
      <c r="B739" s="20" t="str">
        <f>IF(C739="","",_xlfn.XLOOKUP(C739,Nom_Resident,Recap!A:A,"Pas de chambre",0,1))</f>
        <v/>
      </c>
      <c r="C739" s="20"/>
      <c r="D739" s="14"/>
      <c r="E739" s="21"/>
      <c r="F739" s="20"/>
      <c r="G739" s="15" t="str">
        <f t="shared" si="22"/>
        <v/>
      </c>
      <c r="H739" s="15" t="str">
        <f t="shared" si="23"/>
        <v/>
      </c>
    </row>
    <row r="740" spans="1:8" ht="15.6">
      <c r="A740" s="19"/>
      <c r="B740" s="20" t="str">
        <f>IF(C740="","",_xlfn.XLOOKUP(C740,Nom_Resident,Recap!A:A,"Pas de chambre",0,1))</f>
        <v/>
      </c>
      <c r="C740" s="20"/>
      <c r="D740" s="14"/>
      <c r="E740" s="21"/>
      <c r="F740" s="20"/>
      <c r="G740" s="15" t="str">
        <f t="shared" si="22"/>
        <v/>
      </c>
      <c r="H740" s="15" t="str">
        <f t="shared" si="23"/>
        <v/>
      </c>
    </row>
    <row r="741" spans="1:8" ht="15.6">
      <c r="A741" s="19"/>
      <c r="B741" s="20" t="str">
        <f>IF(C741="","",_xlfn.XLOOKUP(C741,Nom_Resident,Recap!A:A,"Pas de chambre",0,1))</f>
        <v/>
      </c>
      <c r="C741" s="20"/>
      <c r="D741" s="14"/>
      <c r="E741" s="21"/>
      <c r="F741" s="20"/>
      <c r="G741" s="15" t="str">
        <f t="shared" si="22"/>
        <v/>
      </c>
      <c r="H741" s="15" t="str">
        <f t="shared" si="23"/>
        <v/>
      </c>
    </row>
    <row r="742" spans="1:8" ht="15.6">
      <c r="A742" s="19"/>
      <c r="B742" s="20" t="str">
        <f>IF(C742="","",_xlfn.XLOOKUP(C742,Nom_Resident,Recap!A:A,"Pas de chambre",0,1))</f>
        <v/>
      </c>
      <c r="C742" s="20"/>
      <c r="D742" s="14"/>
      <c r="E742" s="21"/>
      <c r="F742" s="20"/>
      <c r="G742" s="15" t="str">
        <f t="shared" si="22"/>
        <v/>
      </c>
      <c r="H742" s="15" t="str">
        <f t="shared" si="23"/>
        <v/>
      </c>
    </row>
    <row r="743" spans="1:8" ht="15.6">
      <c r="A743" s="19"/>
      <c r="B743" s="20" t="str">
        <f>IF(C743="","",_xlfn.XLOOKUP(C743,Nom_Resident,Recap!A:A,"Pas de chambre",0,1))</f>
        <v/>
      </c>
      <c r="C743" s="20"/>
      <c r="D743" s="14"/>
      <c r="E743" s="21"/>
      <c r="F743" s="20"/>
      <c r="G743" s="15" t="str">
        <f t="shared" si="22"/>
        <v/>
      </c>
      <c r="H743" s="15" t="str">
        <f t="shared" si="23"/>
        <v/>
      </c>
    </row>
    <row r="744" spans="1:8" ht="15.6">
      <c r="A744" s="19"/>
      <c r="B744" s="20" t="str">
        <f>IF(C744="","",_xlfn.XLOOKUP(C744,Nom_Resident,Recap!A:A,"Pas de chambre",0,1))</f>
        <v/>
      </c>
      <c r="C744" s="20"/>
      <c r="D744" s="14"/>
      <c r="E744" s="21"/>
      <c r="F744" s="20"/>
      <c r="G744" s="15" t="str">
        <f t="shared" si="22"/>
        <v/>
      </c>
      <c r="H744" s="15" t="str">
        <f t="shared" si="23"/>
        <v/>
      </c>
    </row>
    <row r="745" spans="1:8" ht="15.6">
      <c r="A745" s="19"/>
      <c r="B745" s="20" t="str">
        <f>IF(C745="","",_xlfn.XLOOKUP(C745,Nom_Resident,Recap!A:A,"Pas de chambre",0,1))</f>
        <v/>
      </c>
      <c r="C745" s="20"/>
      <c r="D745" s="14"/>
      <c r="E745" s="21"/>
      <c r="F745" s="20"/>
      <c r="G745" s="15" t="str">
        <f t="shared" si="22"/>
        <v/>
      </c>
      <c r="H745" s="15" t="str">
        <f t="shared" si="23"/>
        <v/>
      </c>
    </row>
    <row r="746" spans="1:8" ht="15.6">
      <c r="A746" s="19"/>
      <c r="B746" s="20" t="str">
        <f>IF(C746="","",_xlfn.XLOOKUP(C746,Nom_Resident,Recap!A:A,"Pas de chambre",0,1))</f>
        <v/>
      </c>
      <c r="C746" s="20"/>
      <c r="D746" s="14"/>
      <c r="E746" s="21"/>
      <c r="F746" s="20"/>
      <c r="G746" s="15" t="str">
        <f t="shared" si="22"/>
        <v/>
      </c>
      <c r="H746" s="15" t="str">
        <f t="shared" si="23"/>
        <v/>
      </c>
    </row>
    <row r="747" spans="1:8" ht="15.6">
      <c r="A747" s="19"/>
      <c r="B747" s="20" t="str">
        <f>IF(C747="","",_xlfn.XLOOKUP(C747,Nom_Resident,Recap!A:A,"Pas de chambre",0,1))</f>
        <v/>
      </c>
      <c r="C747" s="20"/>
      <c r="D747" s="14"/>
      <c r="E747" s="21"/>
      <c r="F747" s="20"/>
      <c r="G747" s="15" t="str">
        <f t="shared" si="22"/>
        <v/>
      </c>
      <c r="H747" s="15" t="str">
        <f t="shared" si="23"/>
        <v/>
      </c>
    </row>
    <row r="748" spans="1:8" ht="15.6">
      <c r="A748" s="19"/>
      <c r="B748" s="20" t="str">
        <f>IF(C748="","",_xlfn.XLOOKUP(C748,Nom_Resident,Recap!A:A,"Pas de chambre",0,1))</f>
        <v/>
      </c>
      <c r="C748" s="20"/>
      <c r="D748" s="14"/>
      <c r="E748" s="21"/>
      <c r="F748" s="20"/>
      <c r="G748" s="15" t="str">
        <f t="shared" si="22"/>
        <v/>
      </c>
      <c r="H748" s="15" t="str">
        <f t="shared" si="23"/>
        <v/>
      </c>
    </row>
    <row r="749" spans="1:8" ht="15.6">
      <c r="A749" s="19"/>
      <c r="B749" s="20" t="str">
        <f>IF(C749="","",_xlfn.XLOOKUP(C749,Nom_Resident,Recap!A:A,"Pas de chambre",0,1))</f>
        <v/>
      </c>
      <c r="C749" s="20"/>
      <c r="D749" s="14"/>
      <c r="E749" s="21"/>
      <c r="F749" s="20"/>
      <c r="G749" s="15" t="str">
        <f t="shared" si="22"/>
        <v/>
      </c>
      <c r="H749" s="15" t="str">
        <f t="shared" si="23"/>
        <v/>
      </c>
    </row>
    <row r="750" spans="1:8" ht="15.6">
      <c r="A750" s="19"/>
      <c r="B750" s="20" t="str">
        <f>IF(C750="","",_xlfn.XLOOKUP(C750,Nom_Resident,Recap!A:A,"Pas de chambre",0,1))</f>
        <v/>
      </c>
      <c r="C750" s="20"/>
      <c r="D750" s="14"/>
      <c r="E750" s="21"/>
      <c r="F750" s="20"/>
      <c r="G750" s="15" t="str">
        <f t="shared" si="22"/>
        <v/>
      </c>
      <c r="H750" s="15" t="str">
        <f t="shared" si="23"/>
        <v/>
      </c>
    </row>
    <row r="751" spans="1:8" ht="15.6">
      <c r="A751" s="19"/>
      <c r="B751" s="20" t="str">
        <f>IF(C751="","",_xlfn.XLOOKUP(C751,Nom_Resident,Recap!A:A,"Pas de chambre",0,1))</f>
        <v/>
      </c>
      <c r="C751" s="20"/>
      <c r="D751" s="14"/>
      <c r="E751" s="21"/>
      <c r="F751" s="20"/>
      <c r="G751" s="15" t="str">
        <f t="shared" si="22"/>
        <v/>
      </c>
      <c r="H751" s="15" t="str">
        <f t="shared" si="23"/>
        <v/>
      </c>
    </row>
    <row r="752" spans="1:8" ht="15.6">
      <c r="A752" s="19"/>
      <c r="B752" s="20" t="str">
        <f>IF(C752="","",_xlfn.XLOOKUP(C752,Nom_Resident,Recap!A:A,"Pas de chambre",0,1))</f>
        <v/>
      </c>
      <c r="C752" s="20"/>
      <c r="D752" s="14"/>
      <c r="E752" s="21"/>
      <c r="F752" s="20"/>
      <c r="G752" s="15" t="str">
        <f t="shared" si="22"/>
        <v/>
      </c>
      <c r="H752" s="15" t="str">
        <f t="shared" si="23"/>
        <v/>
      </c>
    </row>
    <row r="753" spans="1:8" ht="15.6">
      <c r="A753" s="19"/>
      <c r="B753" s="20" t="str">
        <f>IF(C753="","",_xlfn.XLOOKUP(C753,Nom_Resident,Recap!A:A,"Pas de chambre",0,1))</f>
        <v/>
      </c>
      <c r="C753" s="20"/>
      <c r="D753" s="14"/>
      <c r="E753" s="21"/>
      <c r="F753" s="20"/>
      <c r="G753" s="15" t="str">
        <f t="shared" si="22"/>
        <v/>
      </c>
      <c r="H753" s="15" t="str">
        <f t="shared" si="23"/>
        <v/>
      </c>
    </row>
    <row r="754" spans="1:8" ht="15.6">
      <c r="A754" s="19"/>
      <c r="B754" s="20" t="str">
        <f>IF(C754="","",_xlfn.XLOOKUP(C754,Nom_Resident,Recap!A:A,"Pas de chambre",0,1))</f>
        <v/>
      </c>
      <c r="C754" s="20"/>
      <c r="D754" s="14"/>
      <c r="E754" s="21"/>
      <c r="F754" s="20"/>
      <c r="G754" s="15" t="str">
        <f t="shared" si="22"/>
        <v/>
      </c>
      <c r="H754" s="15" t="str">
        <f t="shared" si="23"/>
        <v/>
      </c>
    </row>
    <row r="755" spans="1:8" ht="15.6">
      <c r="A755" s="19"/>
      <c r="B755" s="20" t="str">
        <f>IF(C755="","",_xlfn.XLOOKUP(C755,Nom_Resident,Recap!A:A,"Pas de chambre",0,1))</f>
        <v/>
      </c>
      <c r="C755" s="20"/>
      <c r="D755" s="14"/>
      <c r="E755" s="21"/>
      <c r="F755" s="20"/>
      <c r="G755" s="15" t="str">
        <f t="shared" si="22"/>
        <v/>
      </c>
      <c r="H755" s="15" t="str">
        <f t="shared" si="23"/>
        <v/>
      </c>
    </row>
    <row r="756" spans="1:8" ht="15.6">
      <c r="A756" s="19"/>
      <c r="B756" s="20" t="str">
        <f>IF(C756="","",_xlfn.XLOOKUP(C756,Nom_Resident,Recap!A:A,"Pas de chambre",0,1))</f>
        <v/>
      </c>
      <c r="C756" s="20"/>
      <c r="D756" s="14"/>
      <c r="E756" s="21"/>
      <c r="F756" s="20"/>
      <c r="G756" s="15" t="str">
        <f t="shared" si="22"/>
        <v/>
      </c>
      <c r="H756" s="15" t="str">
        <f t="shared" si="23"/>
        <v/>
      </c>
    </row>
    <row r="757" spans="1:8" ht="15.6">
      <c r="A757" s="19"/>
      <c r="B757" s="20" t="str">
        <f>IF(C757="","",_xlfn.XLOOKUP(C757,Nom_Resident,Recap!A:A,"Pas de chambre",0,1))</f>
        <v/>
      </c>
      <c r="C757" s="20"/>
      <c r="D757" s="14"/>
      <c r="E757" s="21"/>
      <c r="F757" s="20"/>
      <c r="G757" s="15" t="str">
        <f t="shared" si="22"/>
        <v/>
      </c>
      <c r="H757" s="15" t="str">
        <f t="shared" si="23"/>
        <v/>
      </c>
    </row>
    <row r="758" spans="1:8" ht="15.6">
      <c r="A758" s="19"/>
      <c r="B758" s="20" t="str">
        <f>IF(C758="","",_xlfn.XLOOKUP(C758,Nom_Resident,Recap!A:A,"Pas de chambre",0,1))</f>
        <v/>
      </c>
      <c r="C758" s="20"/>
      <c r="D758" s="14"/>
      <c r="E758" s="21"/>
      <c r="F758" s="20"/>
      <c r="G758" s="15" t="str">
        <f t="shared" si="22"/>
        <v/>
      </c>
      <c r="H758" s="15" t="str">
        <f t="shared" si="23"/>
        <v/>
      </c>
    </row>
    <row r="759" spans="1:8" ht="15.6">
      <c r="A759" s="19"/>
      <c r="B759" s="20" t="str">
        <f>IF(C759="","",_xlfn.XLOOKUP(C759,Nom_Resident,Recap!A:A,"Pas de chambre",0,1))</f>
        <v/>
      </c>
      <c r="C759" s="20"/>
      <c r="D759" s="14"/>
      <c r="E759" s="21"/>
      <c r="F759" s="20"/>
      <c r="G759" s="15" t="str">
        <f t="shared" si="22"/>
        <v/>
      </c>
      <c r="H759" s="15" t="str">
        <f t="shared" si="23"/>
        <v/>
      </c>
    </row>
    <row r="760" spans="1:8" ht="15.6">
      <c r="A760" s="19"/>
      <c r="B760" s="20" t="str">
        <f>IF(C760="","",_xlfn.XLOOKUP(C760,Nom_Resident,Recap!A:A,"Pas de chambre",0,1))</f>
        <v/>
      </c>
      <c r="C760" s="20"/>
      <c r="D760" s="14"/>
      <c r="E760" s="21"/>
      <c r="F760" s="20"/>
      <c r="G760" s="15" t="str">
        <f t="shared" si="22"/>
        <v/>
      </c>
      <c r="H760" s="15" t="str">
        <f t="shared" si="23"/>
        <v/>
      </c>
    </row>
    <row r="761" spans="1:8" ht="15.6">
      <c r="A761" s="19"/>
      <c r="B761" s="20" t="str">
        <f>IF(C761="","",_xlfn.XLOOKUP(C761,Nom_Resident,Recap!A:A,"Pas de chambre",0,1))</f>
        <v/>
      </c>
      <c r="C761" s="20"/>
      <c r="D761" s="14"/>
      <c r="E761" s="21"/>
      <c r="F761" s="20"/>
      <c r="G761" s="15" t="str">
        <f t="shared" si="22"/>
        <v/>
      </c>
      <c r="H761" s="15" t="str">
        <f t="shared" si="23"/>
        <v/>
      </c>
    </row>
    <row r="762" spans="1:8" ht="15.6">
      <c r="A762" s="19"/>
      <c r="B762" s="20" t="str">
        <f>IF(C762="","",_xlfn.XLOOKUP(C762,Nom_Resident,Recap!A:A,"Pas de chambre",0,1))</f>
        <v/>
      </c>
      <c r="C762" s="20"/>
      <c r="D762" s="14"/>
      <c r="E762" s="21"/>
      <c r="F762" s="20"/>
      <c r="G762" s="15" t="str">
        <f t="shared" si="22"/>
        <v/>
      </c>
      <c r="H762" s="15" t="str">
        <f t="shared" si="23"/>
        <v/>
      </c>
    </row>
    <row r="763" spans="1:8" ht="15.6">
      <c r="A763" s="19"/>
      <c r="B763" s="20" t="str">
        <f>IF(C763="","",_xlfn.XLOOKUP(C763,Nom_Resident,Recap!A:A,"Pas de chambre",0,1))</f>
        <v/>
      </c>
      <c r="C763" s="20"/>
      <c r="D763" s="14"/>
      <c r="E763" s="21"/>
      <c r="F763" s="20"/>
      <c r="G763" s="15" t="str">
        <f t="shared" si="22"/>
        <v/>
      </c>
      <c r="H763" s="15" t="str">
        <f t="shared" si="23"/>
        <v/>
      </c>
    </row>
    <row r="764" spans="1:8" ht="15.6">
      <c r="A764" s="19"/>
      <c r="B764" s="20" t="str">
        <f>IF(C764="","",_xlfn.XLOOKUP(C764,Nom_Resident,Recap!A:A,"Pas de chambre",0,1))</f>
        <v/>
      </c>
      <c r="C764" s="20"/>
      <c r="D764" s="14"/>
      <c r="E764" s="21"/>
      <c r="F764" s="20"/>
      <c r="G764" s="15" t="str">
        <f t="shared" si="22"/>
        <v/>
      </c>
      <c r="H764" s="15" t="str">
        <f t="shared" si="23"/>
        <v/>
      </c>
    </row>
    <row r="765" spans="1:8" ht="15.6">
      <c r="A765" s="19"/>
      <c r="B765" s="20" t="str">
        <f>IF(C765="","",_xlfn.XLOOKUP(C765,Nom_Resident,Recap!A:A,"Pas de chambre",0,1))</f>
        <v/>
      </c>
      <c r="C765" s="20"/>
      <c r="D765" s="14"/>
      <c r="E765" s="21"/>
      <c r="F765" s="20"/>
      <c r="G765" s="15" t="str">
        <f t="shared" si="22"/>
        <v/>
      </c>
      <c r="H765" s="15" t="str">
        <f t="shared" si="23"/>
        <v/>
      </c>
    </row>
    <row r="766" spans="1:8" ht="15.6">
      <c r="A766" s="19"/>
      <c r="B766" s="20" t="str">
        <f>IF(C766="","",_xlfn.XLOOKUP(C766,Nom_Resident,Recap!A:A,"Pas de chambre",0,1))</f>
        <v/>
      </c>
      <c r="C766" s="20"/>
      <c r="D766" s="14"/>
      <c r="E766" s="21"/>
      <c r="F766" s="20"/>
      <c r="G766" s="15" t="str">
        <f t="shared" si="22"/>
        <v/>
      </c>
      <c r="H766" s="15" t="str">
        <f t="shared" si="23"/>
        <v/>
      </c>
    </row>
    <row r="767" spans="1:8" ht="15.6">
      <c r="A767" s="19"/>
      <c r="B767" s="20" t="str">
        <f>IF(C767="","",_xlfn.XLOOKUP(C767,Nom_Resident,Recap!A:A,"Pas de chambre",0,1))</f>
        <v/>
      </c>
      <c r="C767" s="20"/>
      <c r="D767" s="14"/>
      <c r="E767" s="21"/>
      <c r="F767" s="20"/>
      <c r="G767" s="15" t="str">
        <f t="shared" si="22"/>
        <v/>
      </c>
      <c r="H767" s="15" t="str">
        <f t="shared" si="23"/>
        <v/>
      </c>
    </row>
    <row r="768" spans="1:8" ht="15.6">
      <c r="A768" s="19"/>
      <c r="B768" s="20" t="str">
        <f>IF(C768="","",_xlfn.XLOOKUP(C768,Nom_Resident,Recap!A:A,"Pas de chambre",0,1))</f>
        <v/>
      </c>
      <c r="C768" s="20"/>
      <c r="D768" s="14"/>
      <c r="E768" s="21"/>
      <c r="F768" s="20"/>
      <c r="G768" s="15" t="str">
        <f t="shared" si="22"/>
        <v/>
      </c>
      <c r="H768" s="15" t="str">
        <f t="shared" si="23"/>
        <v/>
      </c>
    </row>
    <row r="769" spans="1:8" ht="15.6">
      <c r="A769" s="19"/>
      <c r="B769" s="20" t="str">
        <f>IF(C769="","",_xlfn.XLOOKUP(C769,Nom_Resident,Recap!A:A,"Pas de chambre",0,1))</f>
        <v/>
      </c>
      <c r="C769" s="20"/>
      <c r="D769" s="14"/>
      <c r="E769" s="21"/>
      <c r="F769" s="20"/>
      <c r="G769" s="15" t="str">
        <f t="shared" si="22"/>
        <v/>
      </c>
      <c r="H769" s="15" t="str">
        <f t="shared" si="23"/>
        <v/>
      </c>
    </row>
    <row r="770" spans="1:8" ht="15.6">
      <c r="A770" s="19"/>
      <c r="B770" s="20" t="str">
        <f>IF(C770="","",_xlfn.XLOOKUP(C770,Nom_Resident,Recap!A:A,"Pas de chambre",0,1))</f>
        <v/>
      </c>
      <c r="C770" s="20"/>
      <c r="D770" s="14"/>
      <c r="E770" s="21"/>
      <c r="F770" s="20"/>
      <c r="G770" s="15" t="str">
        <f t="shared" ref="G770:G833" si="24">IF(C770="","",IF(E770="","",E770-A770))</f>
        <v/>
      </c>
      <c r="H770" s="15" t="str">
        <f t="shared" ref="H770:H833" si="25">IF(AND(A770&lt;&gt;"", E770&lt;&gt;"", F770="", G770&gt;=10), "Oui", IF(AND(A770&lt;&gt;"", E770&lt;&gt;"", F770="", G770&lt;10), "Non", ""))</f>
        <v/>
      </c>
    </row>
    <row r="771" spans="1:8" ht="15.6">
      <c r="A771" s="19"/>
      <c r="B771" s="20" t="str">
        <f>IF(C771="","",_xlfn.XLOOKUP(C771,Nom_Resident,Recap!A:A,"Pas de chambre",0,1))</f>
        <v/>
      </c>
      <c r="C771" s="20"/>
      <c r="D771" s="14"/>
      <c r="E771" s="21"/>
      <c r="F771" s="20"/>
      <c r="G771" s="15" t="str">
        <f t="shared" si="24"/>
        <v/>
      </c>
      <c r="H771" s="15" t="str">
        <f t="shared" si="25"/>
        <v/>
      </c>
    </row>
    <row r="772" spans="1:8" ht="15.6">
      <c r="A772" s="19"/>
      <c r="B772" s="20" t="str">
        <f>IF(C772="","",_xlfn.XLOOKUP(C772,Nom_Resident,Recap!A:A,"Pas de chambre",0,1))</f>
        <v/>
      </c>
      <c r="C772" s="20"/>
      <c r="D772" s="14"/>
      <c r="E772" s="21"/>
      <c r="F772" s="20"/>
      <c r="G772" s="15" t="str">
        <f t="shared" si="24"/>
        <v/>
      </c>
      <c r="H772" s="15" t="str">
        <f t="shared" si="25"/>
        <v/>
      </c>
    </row>
    <row r="773" spans="1:8" ht="15.6">
      <c r="A773" s="19"/>
      <c r="B773" s="20" t="str">
        <f>IF(C773="","",_xlfn.XLOOKUP(C773,Nom_Resident,Recap!A:A,"Pas de chambre",0,1))</f>
        <v/>
      </c>
      <c r="C773" s="20"/>
      <c r="D773" s="14"/>
      <c r="E773" s="21"/>
      <c r="F773" s="20"/>
      <c r="G773" s="15" t="str">
        <f t="shared" si="24"/>
        <v/>
      </c>
      <c r="H773" s="15" t="str">
        <f t="shared" si="25"/>
        <v/>
      </c>
    </row>
    <row r="774" spans="1:8" ht="15.6">
      <c r="A774" s="19"/>
      <c r="B774" s="20" t="str">
        <f>IF(C774="","",_xlfn.XLOOKUP(C774,Nom_Resident,Recap!A:A,"Pas de chambre",0,1))</f>
        <v/>
      </c>
      <c r="C774" s="20"/>
      <c r="D774" s="14"/>
      <c r="E774" s="21"/>
      <c r="F774" s="20"/>
      <c r="G774" s="15" t="str">
        <f t="shared" si="24"/>
        <v/>
      </c>
      <c r="H774" s="15" t="str">
        <f t="shared" si="25"/>
        <v/>
      </c>
    </row>
    <row r="775" spans="1:8" ht="15.6">
      <c r="A775" s="19"/>
      <c r="B775" s="20" t="str">
        <f>IF(C775="","",_xlfn.XLOOKUP(C775,Nom_Resident,Recap!A:A,"Pas de chambre",0,1))</f>
        <v/>
      </c>
      <c r="C775" s="20"/>
      <c r="D775" s="14"/>
      <c r="E775" s="21"/>
      <c r="F775" s="20"/>
      <c r="G775" s="15" t="str">
        <f t="shared" si="24"/>
        <v/>
      </c>
      <c r="H775" s="15" t="str">
        <f t="shared" si="25"/>
        <v/>
      </c>
    </row>
    <row r="776" spans="1:8" ht="15.6">
      <c r="A776" s="19"/>
      <c r="B776" s="20" t="str">
        <f>IF(C776="","",_xlfn.XLOOKUP(C776,Nom_Resident,Recap!A:A,"Pas de chambre",0,1))</f>
        <v/>
      </c>
      <c r="C776" s="20"/>
      <c r="D776" s="14"/>
      <c r="E776" s="21"/>
      <c r="F776" s="20"/>
      <c r="G776" s="15" t="str">
        <f t="shared" si="24"/>
        <v/>
      </c>
      <c r="H776" s="15" t="str">
        <f t="shared" si="25"/>
        <v/>
      </c>
    </row>
    <row r="777" spans="1:8" ht="15.6">
      <c r="A777" s="19"/>
      <c r="B777" s="20" t="str">
        <f>IF(C777="","",_xlfn.XLOOKUP(C777,Nom_Resident,Recap!A:A,"Pas de chambre",0,1))</f>
        <v/>
      </c>
      <c r="C777" s="20"/>
      <c r="D777" s="14"/>
      <c r="E777" s="21"/>
      <c r="F777" s="20"/>
      <c r="G777" s="15" t="str">
        <f t="shared" si="24"/>
        <v/>
      </c>
      <c r="H777" s="15" t="str">
        <f t="shared" si="25"/>
        <v/>
      </c>
    </row>
    <row r="778" spans="1:8" ht="15.6">
      <c r="A778" s="19"/>
      <c r="B778" s="20" t="str">
        <f>IF(C778="","",_xlfn.XLOOKUP(C778,Nom_Resident,Recap!A:A,"Pas de chambre",0,1))</f>
        <v/>
      </c>
      <c r="C778" s="20"/>
      <c r="D778" s="14"/>
      <c r="E778" s="21"/>
      <c r="F778" s="20"/>
      <c r="G778" s="15" t="str">
        <f t="shared" si="24"/>
        <v/>
      </c>
      <c r="H778" s="15" t="str">
        <f t="shared" si="25"/>
        <v/>
      </c>
    </row>
    <row r="779" spans="1:8" ht="15.6">
      <c r="A779" s="19"/>
      <c r="B779" s="20" t="str">
        <f>IF(C779="","",_xlfn.XLOOKUP(C779,Nom_Resident,Recap!A:A,"Pas de chambre",0,1))</f>
        <v/>
      </c>
      <c r="C779" s="20"/>
      <c r="D779" s="14"/>
      <c r="E779" s="21"/>
      <c r="F779" s="20"/>
      <c r="G779" s="15" t="str">
        <f t="shared" si="24"/>
        <v/>
      </c>
      <c r="H779" s="15" t="str">
        <f t="shared" si="25"/>
        <v/>
      </c>
    </row>
    <row r="780" spans="1:8" ht="15.6">
      <c r="A780" s="19"/>
      <c r="B780" s="20" t="str">
        <f>IF(C780="","",_xlfn.XLOOKUP(C780,Nom_Resident,Recap!A:A,"Pas de chambre",0,1))</f>
        <v/>
      </c>
      <c r="C780" s="20"/>
      <c r="D780" s="14"/>
      <c r="E780" s="21"/>
      <c r="F780" s="20"/>
      <c r="G780" s="15" t="str">
        <f t="shared" si="24"/>
        <v/>
      </c>
      <c r="H780" s="15" t="str">
        <f t="shared" si="25"/>
        <v/>
      </c>
    </row>
    <row r="781" spans="1:8" ht="15.6">
      <c r="A781" s="19"/>
      <c r="B781" s="20" t="str">
        <f>IF(C781="","",_xlfn.XLOOKUP(C781,Nom_Resident,Recap!A:A,"Pas de chambre",0,1))</f>
        <v/>
      </c>
      <c r="C781" s="20"/>
      <c r="D781" s="14"/>
      <c r="E781" s="21"/>
      <c r="F781" s="20"/>
      <c r="G781" s="15" t="str">
        <f t="shared" si="24"/>
        <v/>
      </c>
      <c r="H781" s="15" t="str">
        <f t="shared" si="25"/>
        <v/>
      </c>
    </row>
    <row r="782" spans="1:8" ht="15.6">
      <c r="A782" s="19"/>
      <c r="B782" s="20" t="str">
        <f>IF(C782="","",_xlfn.XLOOKUP(C782,Nom_Resident,Recap!A:A,"Pas de chambre",0,1))</f>
        <v/>
      </c>
      <c r="C782" s="20"/>
      <c r="D782" s="14"/>
      <c r="E782" s="21"/>
      <c r="F782" s="20"/>
      <c r="G782" s="15" t="str">
        <f t="shared" si="24"/>
        <v/>
      </c>
      <c r="H782" s="15" t="str">
        <f t="shared" si="25"/>
        <v/>
      </c>
    </row>
    <row r="783" spans="1:8" ht="15.6">
      <c r="A783" s="19"/>
      <c r="B783" s="20" t="str">
        <f>IF(C783="","",_xlfn.XLOOKUP(C783,Nom_Resident,Recap!A:A,"Pas de chambre",0,1))</f>
        <v/>
      </c>
      <c r="C783" s="20"/>
      <c r="D783" s="14"/>
      <c r="E783" s="21"/>
      <c r="F783" s="20"/>
      <c r="G783" s="15" t="str">
        <f t="shared" si="24"/>
        <v/>
      </c>
      <c r="H783" s="15" t="str">
        <f t="shared" si="25"/>
        <v/>
      </c>
    </row>
    <row r="784" spans="1:8" ht="15.6">
      <c r="A784" s="19"/>
      <c r="B784" s="20" t="str">
        <f>IF(C784="","",_xlfn.XLOOKUP(C784,Nom_Resident,Recap!A:A,"Pas de chambre",0,1))</f>
        <v/>
      </c>
      <c r="C784" s="20"/>
      <c r="D784" s="14"/>
      <c r="E784" s="21"/>
      <c r="F784" s="20"/>
      <c r="G784" s="15" t="str">
        <f t="shared" si="24"/>
        <v/>
      </c>
      <c r="H784" s="15" t="str">
        <f t="shared" si="25"/>
        <v/>
      </c>
    </row>
    <row r="785" spans="1:8" ht="15.6">
      <c r="A785" s="19"/>
      <c r="B785" s="20" t="str">
        <f>IF(C785="","",_xlfn.XLOOKUP(C785,Nom_Resident,Recap!A:A,"Pas de chambre",0,1))</f>
        <v/>
      </c>
      <c r="C785" s="20"/>
      <c r="D785" s="14"/>
      <c r="E785" s="21"/>
      <c r="F785" s="20"/>
      <c r="G785" s="15" t="str">
        <f t="shared" si="24"/>
        <v/>
      </c>
      <c r="H785" s="15" t="str">
        <f t="shared" si="25"/>
        <v/>
      </c>
    </row>
    <row r="786" spans="1:8" ht="15.6">
      <c r="A786" s="19"/>
      <c r="B786" s="20" t="str">
        <f>IF(C786="","",_xlfn.XLOOKUP(C786,Nom_Resident,Recap!A:A,"Pas de chambre",0,1))</f>
        <v/>
      </c>
      <c r="C786" s="20"/>
      <c r="D786" s="14"/>
      <c r="E786" s="21"/>
      <c r="F786" s="20"/>
      <c r="G786" s="15" t="str">
        <f t="shared" si="24"/>
        <v/>
      </c>
      <c r="H786" s="15" t="str">
        <f t="shared" si="25"/>
        <v/>
      </c>
    </row>
    <row r="787" spans="1:8" ht="15.6">
      <c r="A787" s="19"/>
      <c r="B787" s="20" t="str">
        <f>IF(C787="","",_xlfn.XLOOKUP(C787,Nom_Resident,Recap!A:A,"Pas de chambre",0,1))</f>
        <v/>
      </c>
      <c r="C787" s="20"/>
      <c r="D787" s="14"/>
      <c r="E787" s="21"/>
      <c r="F787" s="20"/>
      <c r="G787" s="15" t="str">
        <f t="shared" si="24"/>
        <v/>
      </c>
      <c r="H787" s="15" t="str">
        <f t="shared" si="25"/>
        <v/>
      </c>
    </row>
    <row r="788" spans="1:8" ht="15.6">
      <c r="A788" s="19"/>
      <c r="B788" s="20" t="str">
        <f>IF(C788="","",_xlfn.XLOOKUP(C788,Nom_Resident,Recap!A:A,"Pas de chambre",0,1))</f>
        <v/>
      </c>
      <c r="C788" s="20"/>
      <c r="D788" s="14"/>
      <c r="E788" s="21"/>
      <c r="F788" s="20"/>
      <c r="G788" s="15" t="str">
        <f t="shared" si="24"/>
        <v/>
      </c>
      <c r="H788" s="15" t="str">
        <f t="shared" si="25"/>
        <v/>
      </c>
    </row>
    <row r="789" spans="1:8" ht="15.6">
      <c r="A789" s="19"/>
      <c r="B789" s="20" t="str">
        <f>IF(C789="","",_xlfn.XLOOKUP(C789,Nom_Resident,Recap!A:A,"Pas de chambre",0,1))</f>
        <v/>
      </c>
      <c r="C789" s="20"/>
      <c r="D789" s="14"/>
      <c r="E789" s="21"/>
      <c r="F789" s="20"/>
      <c r="G789" s="15" t="str">
        <f t="shared" si="24"/>
        <v/>
      </c>
      <c r="H789" s="15" t="str">
        <f t="shared" si="25"/>
        <v/>
      </c>
    </row>
    <row r="790" spans="1:8" ht="15.6">
      <c r="A790" s="19"/>
      <c r="B790" s="20" t="str">
        <f>IF(C790="","",_xlfn.XLOOKUP(C790,Nom_Resident,Recap!A:A,"Pas de chambre",0,1))</f>
        <v/>
      </c>
      <c r="C790" s="20"/>
      <c r="D790" s="14"/>
      <c r="E790" s="21"/>
      <c r="F790" s="20"/>
      <c r="G790" s="15" t="str">
        <f t="shared" si="24"/>
        <v/>
      </c>
      <c r="H790" s="15" t="str">
        <f t="shared" si="25"/>
        <v/>
      </c>
    </row>
    <row r="791" spans="1:8" ht="15.6">
      <c r="A791" s="19"/>
      <c r="B791" s="20" t="str">
        <f>IF(C791="","",_xlfn.XLOOKUP(C791,Nom_Resident,Recap!A:A,"Pas de chambre",0,1))</f>
        <v/>
      </c>
      <c r="C791" s="20"/>
      <c r="D791" s="14"/>
      <c r="E791" s="21"/>
      <c r="F791" s="20"/>
      <c r="G791" s="15" t="str">
        <f t="shared" si="24"/>
        <v/>
      </c>
      <c r="H791" s="15" t="str">
        <f t="shared" si="25"/>
        <v/>
      </c>
    </row>
    <row r="792" spans="1:8" ht="15.6">
      <c r="A792" s="19"/>
      <c r="B792" s="20" t="str">
        <f>IF(C792="","",_xlfn.XLOOKUP(C792,Nom_Resident,Recap!A:A,"Pas de chambre",0,1))</f>
        <v/>
      </c>
      <c r="C792" s="20"/>
      <c r="D792" s="14"/>
      <c r="E792" s="21"/>
      <c r="F792" s="20"/>
      <c r="G792" s="15" t="str">
        <f t="shared" si="24"/>
        <v/>
      </c>
      <c r="H792" s="15" t="str">
        <f t="shared" si="25"/>
        <v/>
      </c>
    </row>
    <row r="793" spans="1:8" ht="15.6">
      <c r="A793" s="19"/>
      <c r="B793" s="20" t="str">
        <f>IF(C793="","",_xlfn.XLOOKUP(C793,Nom_Resident,Recap!A:A,"Pas de chambre",0,1))</f>
        <v/>
      </c>
      <c r="C793" s="20"/>
      <c r="D793" s="14"/>
      <c r="E793" s="21"/>
      <c r="F793" s="20"/>
      <c r="G793" s="15" t="str">
        <f t="shared" si="24"/>
        <v/>
      </c>
      <c r="H793" s="15" t="str">
        <f t="shared" si="25"/>
        <v/>
      </c>
    </row>
    <row r="794" spans="1:8" ht="15.6">
      <c r="A794" s="19"/>
      <c r="B794" s="20" t="str">
        <f>IF(C794="","",_xlfn.XLOOKUP(C794,Nom_Resident,Recap!A:A,"Pas de chambre",0,1))</f>
        <v/>
      </c>
      <c r="C794" s="20"/>
      <c r="D794" s="14"/>
      <c r="E794" s="21"/>
      <c r="F794" s="20"/>
      <c r="G794" s="15" t="str">
        <f t="shared" si="24"/>
        <v/>
      </c>
      <c r="H794" s="15" t="str">
        <f t="shared" si="25"/>
        <v/>
      </c>
    </row>
    <row r="795" spans="1:8" ht="15.6">
      <c r="A795" s="19"/>
      <c r="B795" s="20" t="str">
        <f>IF(C795="","",_xlfn.XLOOKUP(C795,Nom_Resident,Recap!A:A,"Pas de chambre",0,1))</f>
        <v/>
      </c>
      <c r="C795" s="20"/>
      <c r="D795" s="14"/>
      <c r="E795" s="21"/>
      <c r="F795" s="20"/>
      <c r="G795" s="15" t="str">
        <f t="shared" si="24"/>
        <v/>
      </c>
      <c r="H795" s="15" t="str">
        <f t="shared" si="25"/>
        <v/>
      </c>
    </row>
    <row r="796" spans="1:8" ht="15.6">
      <c r="A796" s="19"/>
      <c r="B796" s="20" t="str">
        <f>IF(C796="","",_xlfn.XLOOKUP(C796,Nom_Resident,Recap!A:A,"Pas de chambre",0,1))</f>
        <v/>
      </c>
      <c r="C796" s="20"/>
      <c r="D796" s="14"/>
      <c r="E796" s="21"/>
      <c r="F796" s="20"/>
      <c r="G796" s="15" t="str">
        <f t="shared" si="24"/>
        <v/>
      </c>
      <c r="H796" s="15" t="str">
        <f t="shared" si="25"/>
        <v/>
      </c>
    </row>
    <row r="797" spans="1:8" ht="15.6">
      <c r="A797" s="19"/>
      <c r="B797" s="20" t="str">
        <f>IF(C797="","",_xlfn.XLOOKUP(C797,Nom_Resident,Recap!A:A,"Pas de chambre",0,1))</f>
        <v/>
      </c>
      <c r="C797" s="20"/>
      <c r="D797" s="14"/>
      <c r="E797" s="21"/>
      <c r="F797" s="20"/>
      <c r="G797" s="15" t="str">
        <f t="shared" si="24"/>
        <v/>
      </c>
      <c r="H797" s="15" t="str">
        <f t="shared" si="25"/>
        <v/>
      </c>
    </row>
    <row r="798" spans="1:8" ht="15.6">
      <c r="A798" s="19"/>
      <c r="B798" s="20" t="str">
        <f>IF(C798="","",_xlfn.XLOOKUP(C798,Nom_Resident,Recap!A:A,"Pas de chambre",0,1))</f>
        <v/>
      </c>
      <c r="C798" s="20"/>
      <c r="D798" s="14"/>
      <c r="E798" s="21"/>
      <c r="F798" s="20"/>
      <c r="G798" s="15" t="str">
        <f t="shared" si="24"/>
        <v/>
      </c>
      <c r="H798" s="15" t="str">
        <f t="shared" si="25"/>
        <v/>
      </c>
    </row>
    <row r="799" spans="1:8" ht="15.6">
      <c r="A799" s="19"/>
      <c r="B799" s="20" t="str">
        <f>IF(C799="","",_xlfn.XLOOKUP(C799,Nom_Resident,Recap!A:A,"Pas de chambre",0,1))</f>
        <v/>
      </c>
      <c r="C799" s="20"/>
      <c r="D799" s="14"/>
      <c r="E799" s="21"/>
      <c r="F799" s="20"/>
      <c r="G799" s="15" t="str">
        <f t="shared" si="24"/>
        <v/>
      </c>
      <c r="H799" s="15" t="str">
        <f t="shared" si="25"/>
        <v/>
      </c>
    </row>
    <row r="800" spans="1:8" ht="15.6">
      <c r="A800" s="19"/>
      <c r="B800" s="20" t="str">
        <f>IF(C800="","",_xlfn.XLOOKUP(C800,Nom_Resident,Recap!A:A,"Pas de chambre",0,1))</f>
        <v/>
      </c>
      <c r="C800" s="20"/>
      <c r="D800" s="14"/>
      <c r="E800" s="21"/>
      <c r="F800" s="20"/>
      <c r="G800" s="15" t="str">
        <f t="shared" si="24"/>
        <v/>
      </c>
      <c r="H800" s="15" t="str">
        <f t="shared" si="25"/>
        <v/>
      </c>
    </row>
    <row r="801" spans="1:8" ht="15.6">
      <c r="A801" s="19"/>
      <c r="B801" s="20" t="str">
        <f>IF(C801="","",_xlfn.XLOOKUP(C801,Nom_Resident,Recap!A:A,"Pas de chambre",0,1))</f>
        <v/>
      </c>
      <c r="C801" s="20"/>
      <c r="D801" s="14"/>
      <c r="E801" s="21"/>
      <c r="F801" s="20"/>
      <c r="G801" s="15" t="str">
        <f t="shared" si="24"/>
        <v/>
      </c>
      <c r="H801" s="15" t="str">
        <f t="shared" si="25"/>
        <v/>
      </c>
    </row>
    <row r="802" spans="1:8" ht="15.6">
      <c r="A802" s="19"/>
      <c r="B802" s="20" t="str">
        <f>IF(C802="","",_xlfn.XLOOKUP(C802,Nom_Resident,Recap!A:A,"Pas de chambre",0,1))</f>
        <v/>
      </c>
      <c r="C802" s="20"/>
      <c r="D802" s="14"/>
      <c r="E802" s="21"/>
      <c r="F802" s="20"/>
      <c r="G802" s="15" t="str">
        <f t="shared" si="24"/>
        <v/>
      </c>
      <c r="H802" s="15" t="str">
        <f t="shared" si="25"/>
        <v/>
      </c>
    </row>
    <row r="803" spans="1:8" ht="15.6">
      <c r="A803" s="19"/>
      <c r="B803" s="20" t="str">
        <f>IF(C803="","",_xlfn.XLOOKUP(C803,Nom_Resident,Recap!A:A,"Pas de chambre",0,1))</f>
        <v/>
      </c>
      <c r="C803" s="20"/>
      <c r="D803" s="14"/>
      <c r="E803" s="21"/>
      <c r="F803" s="20"/>
      <c r="G803" s="15" t="str">
        <f t="shared" si="24"/>
        <v/>
      </c>
      <c r="H803" s="15" t="str">
        <f t="shared" si="25"/>
        <v/>
      </c>
    </row>
    <row r="804" spans="1:8" ht="15.6">
      <c r="A804" s="19"/>
      <c r="B804" s="20" t="str">
        <f>IF(C804="","",_xlfn.XLOOKUP(C804,Nom_Resident,Recap!A:A,"Pas de chambre",0,1))</f>
        <v/>
      </c>
      <c r="C804" s="20"/>
      <c r="D804" s="14"/>
      <c r="E804" s="21"/>
      <c r="F804" s="20"/>
      <c r="G804" s="15" t="str">
        <f t="shared" si="24"/>
        <v/>
      </c>
      <c r="H804" s="15" t="str">
        <f t="shared" si="25"/>
        <v/>
      </c>
    </row>
    <row r="805" spans="1:8" ht="15.6">
      <c r="A805" s="19"/>
      <c r="B805" s="20" t="str">
        <f>IF(C805="","",_xlfn.XLOOKUP(C805,Nom_Resident,Recap!A:A,"Pas de chambre",0,1))</f>
        <v/>
      </c>
      <c r="C805" s="20"/>
      <c r="D805" s="14"/>
      <c r="E805" s="21"/>
      <c r="F805" s="20"/>
      <c r="G805" s="15" t="str">
        <f t="shared" si="24"/>
        <v/>
      </c>
      <c r="H805" s="15" t="str">
        <f t="shared" si="25"/>
        <v/>
      </c>
    </row>
    <row r="806" spans="1:8" ht="15.6">
      <c r="A806" s="19"/>
      <c r="B806" s="20" t="str">
        <f>IF(C806="","",_xlfn.XLOOKUP(C806,Nom_Resident,Recap!A:A,"Pas de chambre",0,1))</f>
        <v/>
      </c>
      <c r="C806" s="20"/>
      <c r="D806" s="14"/>
      <c r="E806" s="21"/>
      <c r="F806" s="20"/>
      <c r="G806" s="15" t="str">
        <f t="shared" si="24"/>
        <v/>
      </c>
      <c r="H806" s="15" t="str">
        <f t="shared" si="25"/>
        <v/>
      </c>
    </row>
    <row r="807" spans="1:8" ht="15.6">
      <c r="A807" s="19"/>
      <c r="B807" s="20" t="str">
        <f>IF(C807="","",_xlfn.XLOOKUP(C807,Nom_Resident,Recap!A:A,"Pas de chambre",0,1))</f>
        <v/>
      </c>
      <c r="C807" s="20"/>
      <c r="D807" s="14"/>
      <c r="E807" s="21"/>
      <c r="F807" s="20"/>
      <c r="G807" s="15" t="str">
        <f t="shared" si="24"/>
        <v/>
      </c>
      <c r="H807" s="15" t="str">
        <f t="shared" si="25"/>
        <v/>
      </c>
    </row>
    <row r="808" spans="1:8" ht="15.6">
      <c r="A808" s="19"/>
      <c r="B808" s="20" t="str">
        <f>IF(C808="","",_xlfn.XLOOKUP(C808,Nom_Resident,Recap!A:A,"Pas de chambre",0,1))</f>
        <v/>
      </c>
      <c r="C808" s="20"/>
      <c r="D808" s="14"/>
      <c r="E808" s="21"/>
      <c r="F808" s="20"/>
      <c r="G808" s="15" t="str">
        <f t="shared" si="24"/>
        <v/>
      </c>
      <c r="H808" s="15" t="str">
        <f t="shared" si="25"/>
        <v/>
      </c>
    </row>
    <row r="809" spans="1:8" ht="15.6">
      <c r="A809" s="19"/>
      <c r="B809" s="20" t="str">
        <f>IF(C809="","",_xlfn.XLOOKUP(C809,Nom_Resident,Recap!A:A,"Pas de chambre",0,1))</f>
        <v/>
      </c>
      <c r="C809" s="20"/>
      <c r="D809" s="14"/>
      <c r="E809" s="21"/>
      <c r="F809" s="20"/>
      <c r="G809" s="15" t="str">
        <f t="shared" si="24"/>
        <v/>
      </c>
      <c r="H809" s="15" t="str">
        <f t="shared" si="25"/>
        <v/>
      </c>
    </row>
    <row r="810" spans="1:8" ht="15.6">
      <c r="A810" s="19"/>
      <c r="B810" s="20" t="str">
        <f>IF(C810="","",_xlfn.XLOOKUP(C810,Nom_Resident,Recap!A:A,"Pas de chambre",0,1))</f>
        <v/>
      </c>
      <c r="C810" s="20"/>
      <c r="D810" s="14"/>
      <c r="E810" s="21"/>
      <c r="F810" s="20"/>
      <c r="G810" s="15" t="str">
        <f t="shared" si="24"/>
        <v/>
      </c>
      <c r="H810" s="15" t="str">
        <f t="shared" si="25"/>
        <v/>
      </c>
    </row>
    <row r="811" spans="1:8" ht="15.6">
      <c r="A811" s="19"/>
      <c r="B811" s="20" t="str">
        <f>IF(C811="","",_xlfn.XLOOKUP(C811,Nom_Resident,Recap!A:A,"Pas de chambre",0,1))</f>
        <v/>
      </c>
      <c r="C811" s="20"/>
      <c r="D811" s="14"/>
      <c r="E811" s="21"/>
      <c r="F811" s="20"/>
      <c r="G811" s="15" t="str">
        <f t="shared" si="24"/>
        <v/>
      </c>
      <c r="H811" s="15" t="str">
        <f t="shared" si="25"/>
        <v/>
      </c>
    </row>
    <row r="812" spans="1:8" ht="15.6">
      <c r="A812" s="19"/>
      <c r="B812" s="20" t="str">
        <f>IF(C812="","",_xlfn.XLOOKUP(C812,Nom_Resident,Recap!A:A,"Pas de chambre",0,1))</f>
        <v/>
      </c>
      <c r="C812" s="20"/>
      <c r="D812" s="14"/>
      <c r="E812" s="21"/>
      <c r="F812" s="20"/>
      <c r="G812" s="15" t="str">
        <f t="shared" si="24"/>
        <v/>
      </c>
      <c r="H812" s="15" t="str">
        <f t="shared" si="25"/>
        <v/>
      </c>
    </row>
    <row r="813" spans="1:8" ht="15.6">
      <c r="A813" s="19"/>
      <c r="B813" s="20" t="str">
        <f>IF(C813="","",_xlfn.XLOOKUP(C813,Nom_Resident,Recap!A:A,"Pas de chambre",0,1))</f>
        <v/>
      </c>
      <c r="C813" s="20"/>
      <c r="D813" s="14"/>
      <c r="E813" s="21"/>
      <c r="F813" s="20"/>
      <c r="G813" s="15" t="str">
        <f t="shared" si="24"/>
        <v/>
      </c>
      <c r="H813" s="15" t="str">
        <f t="shared" si="25"/>
        <v/>
      </c>
    </row>
    <row r="814" spans="1:8" ht="15.6">
      <c r="A814" s="19"/>
      <c r="B814" s="20" t="str">
        <f>IF(C814="","",_xlfn.XLOOKUP(C814,Nom_Resident,Recap!A:A,"Pas de chambre",0,1))</f>
        <v/>
      </c>
      <c r="C814" s="20"/>
      <c r="D814" s="14"/>
      <c r="E814" s="21"/>
      <c r="F814" s="20"/>
      <c r="G814" s="15" t="str">
        <f t="shared" si="24"/>
        <v/>
      </c>
      <c r="H814" s="15" t="str">
        <f t="shared" si="25"/>
        <v/>
      </c>
    </row>
    <row r="815" spans="1:8" ht="15.6">
      <c r="A815" s="19"/>
      <c r="B815" s="20" t="str">
        <f>IF(C815="","",_xlfn.XLOOKUP(C815,Nom_Resident,Recap!A:A,"Pas de chambre",0,1))</f>
        <v/>
      </c>
      <c r="C815" s="20"/>
      <c r="D815" s="14"/>
      <c r="E815" s="21"/>
      <c r="F815" s="20"/>
      <c r="G815" s="15" t="str">
        <f t="shared" si="24"/>
        <v/>
      </c>
      <c r="H815" s="15" t="str">
        <f t="shared" si="25"/>
        <v/>
      </c>
    </row>
    <row r="816" spans="1:8" ht="15.6">
      <c r="A816" s="19"/>
      <c r="B816" s="20" t="str">
        <f>IF(C816="","",_xlfn.XLOOKUP(C816,Nom_Resident,Recap!A:A,"Pas de chambre",0,1))</f>
        <v/>
      </c>
      <c r="C816" s="20"/>
      <c r="D816" s="14"/>
      <c r="E816" s="21"/>
      <c r="F816" s="20"/>
      <c r="G816" s="15" t="str">
        <f t="shared" si="24"/>
        <v/>
      </c>
      <c r="H816" s="15" t="str">
        <f t="shared" si="25"/>
        <v/>
      </c>
    </row>
    <row r="817" spans="1:8" ht="15.6">
      <c r="A817" s="19"/>
      <c r="B817" s="20" t="str">
        <f>IF(C817="","",_xlfn.XLOOKUP(C817,Nom_Resident,Recap!A:A,"Pas de chambre",0,1))</f>
        <v/>
      </c>
      <c r="C817" s="20"/>
      <c r="D817" s="14"/>
      <c r="E817" s="21"/>
      <c r="F817" s="20"/>
      <c r="G817" s="15" t="str">
        <f t="shared" si="24"/>
        <v/>
      </c>
      <c r="H817" s="15" t="str">
        <f t="shared" si="25"/>
        <v/>
      </c>
    </row>
    <row r="818" spans="1:8" ht="15.6">
      <c r="A818" s="19"/>
      <c r="B818" s="20" t="str">
        <f>IF(C818="","",_xlfn.XLOOKUP(C818,Nom_Resident,Recap!A:A,"Pas de chambre",0,1))</f>
        <v/>
      </c>
      <c r="C818" s="20"/>
      <c r="D818" s="14"/>
      <c r="E818" s="21"/>
      <c r="F818" s="20"/>
      <c r="G818" s="15" t="str">
        <f t="shared" si="24"/>
        <v/>
      </c>
      <c r="H818" s="15" t="str">
        <f t="shared" si="25"/>
        <v/>
      </c>
    </row>
    <row r="819" spans="1:8" ht="15.6">
      <c r="A819" s="19"/>
      <c r="B819" s="20" t="str">
        <f>IF(C819="","",_xlfn.XLOOKUP(C819,Nom_Resident,Recap!A:A,"Pas de chambre",0,1))</f>
        <v/>
      </c>
      <c r="C819" s="20"/>
      <c r="D819" s="14"/>
      <c r="E819" s="21"/>
      <c r="F819" s="20"/>
      <c r="G819" s="15" t="str">
        <f t="shared" si="24"/>
        <v/>
      </c>
      <c r="H819" s="15" t="str">
        <f t="shared" si="25"/>
        <v/>
      </c>
    </row>
    <row r="820" spans="1:8" ht="15.6">
      <c r="A820" s="19"/>
      <c r="B820" s="20" t="str">
        <f>IF(C820="","",_xlfn.XLOOKUP(C820,Nom_Resident,Recap!A:A,"Pas de chambre",0,1))</f>
        <v/>
      </c>
      <c r="C820" s="20"/>
      <c r="D820" s="14"/>
      <c r="E820" s="21"/>
      <c r="F820" s="20"/>
      <c r="G820" s="15" t="str">
        <f t="shared" si="24"/>
        <v/>
      </c>
      <c r="H820" s="15" t="str">
        <f t="shared" si="25"/>
        <v/>
      </c>
    </row>
    <row r="821" spans="1:8" ht="15.6">
      <c r="A821" s="19"/>
      <c r="B821" s="20" t="str">
        <f>IF(C821="","",_xlfn.XLOOKUP(C821,Nom_Resident,Recap!A:A,"Pas de chambre",0,1))</f>
        <v/>
      </c>
      <c r="C821" s="20"/>
      <c r="D821" s="14"/>
      <c r="E821" s="21"/>
      <c r="F821" s="20"/>
      <c r="G821" s="15" t="str">
        <f t="shared" si="24"/>
        <v/>
      </c>
      <c r="H821" s="15" t="str">
        <f t="shared" si="25"/>
        <v/>
      </c>
    </row>
    <row r="822" spans="1:8" ht="15.6">
      <c r="A822" s="19"/>
      <c r="B822" s="20" t="str">
        <f>IF(C822="","",_xlfn.XLOOKUP(C822,Nom_Resident,Recap!A:A,"Pas de chambre",0,1))</f>
        <v/>
      </c>
      <c r="C822" s="20"/>
      <c r="D822" s="14"/>
      <c r="E822" s="21"/>
      <c r="F822" s="20"/>
      <c r="G822" s="15" t="str">
        <f t="shared" si="24"/>
        <v/>
      </c>
      <c r="H822" s="15" t="str">
        <f t="shared" si="25"/>
        <v/>
      </c>
    </row>
    <row r="823" spans="1:8" ht="15.6">
      <c r="A823" s="19"/>
      <c r="B823" s="20" t="str">
        <f>IF(C823="","",_xlfn.XLOOKUP(C823,Nom_Resident,Recap!A:A,"Pas de chambre",0,1))</f>
        <v/>
      </c>
      <c r="C823" s="20"/>
      <c r="D823" s="14"/>
      <c r="E823" s="21"/>
      <c r="F823" s="20"/>
      <c r="G823" s="15" t="str">
        <f t="shared" si="24"/>
        <v/>
      </c>
      <c r="H823" s="15" t="str">
        <f t="shared" si="25"/>
        <v/>
      </c>
    </row>
    <row r="824" spans="1:8" ht="15.6">
      <c r="A824" s="19"/>
      <c r="B824" s="20" t="str">
        <f>IF(C824="","",_xlfn.XLOOKUP(C824,Nom_Resident,Recap!A:A,"Pas de chambre",0,1))</f>
        <v/>
      </c>
      <c r="C824" s="20"/>
      <c r="D824" s="14"/>
      <c r="E824" s="21"/>
      <c r="F824" s="20"/>
      <c r="G824" s="15" t="str">
        <f t="shared" si="24"/>
        <v/>
      </c>
      <c r="H824" s="15" t="str">
        <f t="shared" si="25"/>
        <v/>
      </c>
    </row>
    <row r="825" spans="1:8" ht="15.6">
      <c r="A825" s="19"/>
      <c r="B825" s="20" t="str">
        <f>IF(C825="","",_xlfn.XLOOKUP(C825,Nom_Resident,Recap!A:A,"Pas de chambre",0,1))</f>
        <v/>
      </c>
      <c r="C825" s="20"/>
      <c r="D825" s="14"/>
      <c r="E825" s="21"/>
      <c r="F825" s="20"/>
      <c r="G825" s="15" t="str">
        <f t="shared" si="24"/>
        <v/>
      </c>
      <c r="H825" s="15" t="str">
        <f t="shared" si="25"/>
        <v/>
      </c>
    </row>
    <row r="826" spans="1:8" ht="15.6">
      <c r="A826" s="19"/>
      <c r="B826" s="20" t="str">
        <f>IF(C826="","",_xlfn.XLOOKUP(C826,Nom_Resident,Recap!A:A,"Pas de chambre",0,1))</f>
        <v/>
      </c>
      <c r="C826" s="20"/>
      <c r="D826" s="14"/>
      <c r="E826" s="21"/>
      <c r="F826" s="20"/>
      <c r="G826" s="15" t="str">
        <f t="shared" si="24"/>
        <v/>
      </c>
      <c r="H826" s="15" t="str">
        <f t="shared" si="25"/>
        <v/>
      </c>
    </row>
    <row r="827" spans="1:8" ht="15.6">
      <c r="A827" s="19"/>
      <c r="B827" s="20" t="str">
        <f>IF(C827="","",_xlfn.XLOOKUP(C827,Nom_Resident,Recap!A:A,"Pas de chambre",0,1))</f>
        <v/>
      </c>
      <c r="C827" s="20"/>
      <c r="D827" s="14"/>
      <c r="E827" s="21"/>
      <c r="F827" s="20"/>
      <c r="G827" s="15" t="str">
        <f t="shared" si="24"/>
        <v/>
      </c>
      <c r="H827" s="15" t="str">
        <f t="shared" si="25"/>
        <v/>
      </c>
    </row>
    <row r="828" spans="1:8" ht="15.6">
      <c r="A828" s="19"/>
      <c r="B828" s="20" t="str">
        <f>IF(C828="","",_xlfn.XLOOKUP(C828,Nom_Resident,Recap!A:A,"Pas de chambre",0,1))</f>
        <v/>
      </c>
      <c r="C828" s="20"/>
      <c r="D828" s="14"/>
      <c r="E828" s="21"/>
      <c r="F828" s="20"/>
      <c r="G828" s="15" t="str">
        <f t="shared" si="24"/>
        <v/>
      </c>
      <c r="H828" s="15" t="str">
        <f t="shared" si="25"/>
        <v/>
      </c>
    </row>
    <row r="829" spans="1:8" ht="15.6">
      <c r="A829" s="19"/>
      <c r="B829" s="20" t="str">
        <f>IF(C829="","",_xlfn.XLOOKUP(C829,Nom_Resident,Recap!A:A,"Pas de chambre",0,1))</f>
        <v/>
      </c>
      <c r="C829" s="20"/>
      <c r="D829" s="14"/>
      <c r="E829" s="21"/>
      <c r="F829" s="20"/>
      <c r="G829" s="15" t="str">
        <f t="shared" si="24"/>
        <v/>
      </c>
      <c r="H829" s="15" t="str">
        <f t="shared" si="25"/>
        <v/>
      </c>
    </row>
    <row r="830" spans="1:8" ht="15.6">
      <c r="A830" s="19"/>
      <c r="B830" s="20" t="str">
        <f>IF(C830="","",_xlfn.XLOOKUP(C830,Nom_Resident,Recap!A:A,"Pas de chambre",0,1))</f>
        <v/>
      </c>
      <c r="C830" s="20"/>
      <c r="D830" s="14"/>
      <c r="E830" s="21"/>
      <c r="F830" s="20"/>
      <c r="G830" s="15" t="str">
        <f t="shared" si="24"/>
        <v/>
      </c>
      <c r="H830" s="15" t="str">
        <f t="shared" si="25"/>
        <v/>
      </c>
    </row>
    <row r="831" spans="1:8" ht="15.6">
      <c r="A831" s="19"/>
      <c r="B831" s="20" t="str">
        <f>IF(C831="","",_xlfn.XLOOKUP(C831,Nom_Resident,Recap!A:A,"Pas de chambre",0,1))</f>
        <v/>
      </c>
      <c r="C831" s="20"/>
      <c r="D831" s="14"/>
      <c r="E831" s="21"/>
      <c r="F831" s="20"/>
      <c r="G831" s="15" t="str">
        <f t="shared" si="24"/>
        <v/>
      </c>
      <c r="H831" s="15" t="str">
        <f t="shared" si="25"/>
        <v/>
      </c>
    </row>
    <row r="832" spans="1:8" ht="15.6">
      <c r="A832" s="19"/>
      <c r="B832" s="20" t="str">
        <f>IF(C832="","",_xlfn.XLOOKUP(C832,Nom_Resident,Recap!A:A,"Pas de chambre",0,1))</f>
        <v/>
      </c>
      <c r="C832" s="20"/>
      <c r="D832" s="14"/>
      <c r="E832" s="21"/>
      <c r="F832" s="20"/>
      <c r="G832" s="15" t="str">
        <f t="shared" si="24"/>
        <v/>
      </c>
      <c r="H832" s="15" t="str">
        <f t="shared" si="25"/>
        <v/>
      </c>
    </row>
    <row r="833" spans="1:8" ht="15.6">
      <c r="A833" s="19"/>
      <c r="B833" s="20" t="str">
        <f>IF(C833="","",_xlfn.XLOOKUP(C833,Nom_Resident,Recap!A:A,"Pas de chambre",0,1))</f>
        <v/>
      </c>
      <c r="C833" s="20"/>
      <c r="D833" s="14"/>
      <c r="E833" s="21"/>
      <c r="F833" s="20"/>
      <c r="G833" s="15" t="str">
        <f t="shared" si="24"/>
        <v/>
      </c>
      <c r="H833" s="15" t="str">
        <f t="shared" si="25"/>
        <v/>
      </c>
    </row>
    <row r="834" spans="1:8" ht="15.6">
      <c r="A834" s="19"/>
      <c r="B834" s="20" t="str">
        <f>IF(C834="","",_xlfn.XLOOKUP(C834,Nom_Resident,Recap!A:A,"Pas de chambre",0,1))</f>
        <v/>
      </c>
      <c r="C834" s="20"/>
      <c r="D834" s="14"/>
      <c r="E834" s="21"/>
      <c r="F834" s="20"/>
      <c r="G834" s="15" t="str">
        <f t="shared" ref="G834:G897" si="26">IF(C834="","",IF(E834="","",E834-A834))</f>
        <v/>
      </c>
      <c r="H834" s="15" t="str">
        <f t="shared" ref="H834:H897" si="27">IF(AND(A834&lt;&gt;"", E834&lt;&gt;"", F834="", G834&gt;=10), "Oui", IF(AND(A834&lt;&gt;"", E834&lt;&gt;"", F834="", G834&lt;10), "Non", ""))</f>
        <v/>
      </c>
    </row>
    <row r="835" spans="1:8" ht="15.6">
      <c r="A835" s="19"/>
      <c r="B835" s="20" t="str">
        <f>IF(C835="","",_xlfn.XLOOKUP(C835,Nom_Resident,Recap!A:A,"Pas de chambre",0,1))</f>
        <v/>
      </c>
      <c r="C835" s="20"/>
      <c r="D835" s="14"/>
      <c r="E835" s="21"/>
      <c r="F835" s="20"/>
      <c r="G835" s="15" t="str">
        <f t="shared" si="26"/>
        <v/>
      </c>
      <c r="H835" s="15" t="str">
        <f t="shared" si="27"/>
        <v/>
      </c>
    </row>
    <row r="836" spans="1:8" ht="15.6">
      <c r="A836" s="19"/>
      <c r="B836" s="20" t="str">
        <f>IF(C836="","",_xlfn.XLOOKUP(C836,Nom_Resident,Recap!A:A,"Pas de chambre",0,1))</f>
        <v/>
      </c>
      <c r="C836" s="20"/>
      <c r="D836" s="14"/>
      <c r="E836" s="21"/>
      <c r="F836" s="20"/>
      <c r="G836" s="15" t="str">
        <f t="shared" si="26"/>
        <v/>
      </c>
      <c r="H836" s="15" t="str">
        <f t="shared" si="27"/>
        <v/>
      </c>
    </row>
    <row r="837" spans="1:8" ht="15.6">
      <c r="A837" s="19"/>
      <c r="B837" s="20" t="str">
        <f>IF(C837="","",_xlfn.XLOOKUP(C837,Nom_Resident,Recap!A:A,"Pas de chambre",0,1))</f>
        <v/>
      </c>
      <c r="C837" s="20"/>
      <c r="D837" s="14"/>
      <c r="E837" s="21"/>
      <c r="F837" s="20"/>
      <c r="G837" s="15" t="str">
        <f t="shared" si="26"/>
        <v/>
      </c>
      <c r="H837" s="15" t="str">
        <f t="shared" si="27"/>
        <v/>
      </c>
    </row>
    <row r="838" spans="1:8" ht="15.6">
      <c r="A838" s="19"/>
      <c r="B838" s="20" t="str">
        <f>IF(C838="","",_xlfn.XLOOKUP(C838,Nom_Resident,Recap!A:A,"Pas de chambre",0,1))</f>
        <v/>
      </c>
      <c r="C838" s="20"/>
      <c r="D838" s="14"/>
      <c r="E838" s="21"/>
      <c r="F838" s="20"/>
      <c r="G838" s="15" t="str">
        <f t="shared" si="26"/>
        <v/>
      </c>
      <c r="H838" s="15" t="str">
        <f t="shared" si="27"/>
        <v/>
      </c>
    </row>
    <row r="839" spans="1:8" ht="15.6">
      <c r="A839" s="19"/>
      <c r="B839" s="20" t="str">
        <f>IF(C839="","",_xlfn.XLOOKUP(C839,Nom_Resident,Recap!A:A,"Pas de chambre",0,1))</f>
        <v/>
      </c>
      <c r="C839" s="20"/>
      <c r="D839" s="14"/>
      <c r="E839" s="21"/>
      <c r="F839" s="20"/>
      <c r="G839" s="15" t="str">
        <f t="shared" si="26"/>
        <v/>
      </c>
      <c r="H839" s="15" t="str">
        <f t="shared" si="27"/>
        <v/>
      </c>
    </row>
    <row r="840" spans="1:8" ht="15.6">
      <c r="A840" s="19"/>
      <c r="B840" s="20" t="str">
        <f>IF(C840="","",_xlfn.XLOOKUP(C840,Nom_Resident,Recap!A:A,"Pas de chambre",0,1))</f>
        <v/>
      </c>
      <c r="C840" s="20"/>
      <c r="D840" s="14"/>
      <c r="E840" s="21"/>
      <c r="F840" s="20"/>
      <c r="G840" s="15" t="str">
        <f t="shared" si="26"/>
        <v/>
      </c>
      <c r="H840" s="15" t="str">
        <f t="shared" si="27"/>
        <v/>
      </c>
    </row>
    <row r="841" spans="1:8" ht="15.6">
      <c r="A841" s="19"/>
      <c r="B841" s="20" t="str">
        <f>IF(C841="","",_xlfn.XLOOKUP(C841,Nom_Resident,Recap!A:A,"Pas de chambre",0,1))</f>
        <v/>
      </c>
      <c r="C841" s="20"/>
      <c r="D841" s="14"/>
      <c r="E841" s="21"/>
      <c r="F841" s="20"/>
      <c r="G841" s="15" t="str">
        <f t="shared" si="26"/>
        <v/>
      </c>
      <c r="H841" s="15" t="str">
        <f t="shared" si="27"/>
        <v/>
      </c>
    </row>
    <row r="842" spans="1:8" ht="15.6">
      <c r="A842" s="19"/>
      <c r="B842" s="20" t="str">
        <f>IF(C842="","",_xlfn.XLOOKUP(C842,Nom_Resident,Recap!A:A,"Pas de chambre",0,1))</f>
        <v/>
      </c>
      <c r="C842" s="20"/>
      <c r="D842" s="14"/>
      <c r="E842" s="21"/>
      <c r="F842" s="20"/>
      <c r="G842" s="15" t="str">
        <f t="shared" si="26"/>
        <v/>
      </c>
      <c r="H842" s="15" t="str">
        <f t="shared" si="27"/>
        <v/>
      </c>
    </row>
    <row r="843" spans="1:8" ht="15.6">
      <c r="A843" s="19"/>
      <c r="B843" s="20" t="str">
        <f>IF(C843="","",_xlfn.XLOOKUP(C843,Nom_Resident,Recap!A:A,"Pas de chambre",0,1))</f>
        <v/>
      </c>
      <c r="C843" s="20"/>
      <c r="D843" s="14"/>
      <c r="E843" s="21"/>
      <c r="F843" s="20"/>
      <c r="G843" s="15" t="str">
        <f t="shared" si="26"/>
        <v/>
      </c>
      <c r="H843" s="15" t="str">
        <f t="shared" si="27"/>
        <v/>
      </c>
    </row>
    <row r="844" spans="1:8" ht="15.6">
      <c r="A844" s="19"/>
      <c r="B844" s="20" t="str">
        <f>IF(C844="","",_xlfn.XLOOKUP(C844,Nom_Resident,Recap!A:A,"Pas de chambre",0,1))</f>
        <v/>
      </c>
      <c r="C844" s="20"/>
      <c r="D844" s="14"/>
      <c r="E844" s="21"/>
      <c r="F844" s="20"/>
      <c r="G844" s="15" t="str">
        <f t="shared" si="26"/>
        <v/>
      </c>
      <c r="H844" s="15" t="str">
        <f t="shared" si="27"/>
        <v/>
      </c>
    </row>
    <row r="845" spans="1:8" ht="15.6">
      <c r="A845" s="19"/>
      <c r="B845" s="20" t="str">
        <f>IF(C845="","",_xlfn.XLOOKUP(C845,Nom_Resident,Recap!A:A,"Pas de chambre",0,1))</f>
        <v/>
      </c>
      <c r="C845" s="20"/>
      <c r="D845" s="14"/>
      <c r="E845" s="21"/>
      <c r="F845" s="20"/>
      <c r="G845" s="15" t="str">
        <f t="shared" si="26"/>
        <v/>
      </c>
      <c r="H845" s="15" t="str">
        <f t="shared" si="27"/>
        <v/>
      </c>
    </row>
    <row r="846" spans="1:8" ht="15.6">
      <c r="A846" s="19"/>
      <c r="B846" s="20" t="str">
        <f>IF(C846="","",_xlfn.XLOOKUP(C846,Nom_Resident,Recap!A:A,"Pas de chambre",0,1))</f>
        <v/>
      </c>
      <c r="C846" s="20"/>
      <c r="D846" s="14"/>
      <c r="E846" s="21"/>
      <c r="F846" s="20"/>
      <c r="G846" s="15" t="str">
        <f t="shared" si="26"/>
        <v/>
      </c>
      <c r="H846" s="15" t="str">
        <f t="shared" si="27"/>
        <v/>
      </c>
    </row>
    <row r="847" spans="1:8" ht="15.6">
      <c r="A847" s="19"/>
      <c r="B847" s="20" t="str">
        <f>IF(C847="","",_xlfn.XLOOKUP(C847,Nom_Resident,Recap!A:A,"Pas de chambre",0,1))</f>
        <v/>
      </c>
      <c r="C847" s="20"/>
      <c r="D847" s="14"/>
      <c r="E847" s="21"/>
      <c r="F847" s="20"/>
      <c r="G847" s="15" t="str">
        <f t="shared" si="26"/>
        <v/>
      </c>
      <c r="H847" s="15" t="str">
        <f t="shared" si="27"/>
        <v/>
      </c>
    </row>
    <row r="848" spans="1:8" ht="15.6">
      <c r="A848" s="19"/>
      <c r="B848" s="20" t="str">
        <f>IF(C848="","",_xlfn.XLOOKUP(C848,Nom_Resident,Recap!A:A,"Pas de chambre",0,1))</f>
        <v/>
      </c>
      <c r="C848" s="20"/>
      <c r="D848" s="14"/>
      <c r="E848" s="21"/>
      <c r="F848" s="20"/>
      <c r="G848" s="15" t="str">
        <f t="shared" si="26"/>
        <v/>
      </c>
      <c r="H848" s="15" t="str">
        <f t="shared" si="27"/>
        <v/>
      </c>
    </row>
    <row r="849" spans="1:8" ht="15.6">
      <c r="A849" s="19"/>
      <c r="B849" s="20" t="str">
        <f>IF(C849="","",_xlfn.XLOOKUP(C849,Nom_Resident,Recap!A:A,"Pas de chambre",0,1))</f>
        <v/>
      </c>
      <c r="C849" s="20"/>
      <c r="D849" s="14"/>
      <c r="E849" s="21"/>
      <c r="F849" s="20"/>
      <c r="G849" s="15" t="str">
        <f t="shared" si="26"/>
        <v/>
      </c>
      <c r="H849" s="15" t="str">
        <f t="shared" si="27"/>
        <v/>
      </c>
    </row>
    <row r="850" spans="1:8" ht="15.6">
      <c r="A850" s="19"/>
      <c r="B850" s="20" t="str">
        <f>IF(C850="","",_xlfn.XLOOKUP(C850,Nom_Resident,Recap!A:A,"Pas de chambre",0,1))</f>
        <v/>
      </c>
      <c r="C850" s="20"/>
      <c r="D850" s="14"/>
      <c r="E850" s="21"/>
      <c r="F850" s="20"/>
      <c r="G850" s="15" t="str">
        <f t="shared" si="26"/>
        <v/>
      </c>
      <c r="H850" s="15" t="str">
        <f t="shared" si="27"/>
        <v/>
      </c>
    </row>
    <row r="851" spans="1:8" ht="15.6">
      <c r="A851" s="19"/>
      <c r="B851" s="20" t="str">
        <f>IF(C851="","",_xlfn.XLOOKUP(C851,Nom_Resident,Recap!A:A,"Pas de chambre",0,1))</f>
        <v/>
      </c>
      <c r="C851" s="20"/>
      <c r="D851" s="14"/>
      <c r="E851" s="21"/>
      <c r="F851" s="20"/>
      <c r="G851" s="15" t="str">
        <f t="shared" si="26"/>
        <v/>
      </c>
      <c r="H851" s="15" t="str">
        <f t="shared" si="27"/>
        <v/>
      </c>
    </row>
    <row r="852" spans="1:8" ht="15.6">
      <c r="A852" s="19"/>
      <c r="B852" s="20" t="str">
        <f>IF(C852="","",_xlfn.XLOOKUP(C852,Nom_Resident,Recap!A:A,"Pas de chambre",0,1))</f>
        <v/>
      </c>
      <c r="C852" s="20"/>
      <c r="D852" s="14"/>
      <c r="E852" s="21"/>
      <c r="F852" s="20"/>
      <c r="G852" s="15" t="str">
        <f t="shared" si="26"/>
        <v/>
      </c>
      <c r="H852" s="15" t="str">
        <f t="shared" si="27"/>
        <v/>
      </c>
    </row>
    <row r="853" spans="1:8" ht="15.6">
      <c r="A853" s="19"/>
      <c r="B853" s="20" t="str">
        <f>IF(C853="","",_xlfn.XLOOKUP(C853,Nom_Resident,Recap!A:A,"Pas de chambre",0,1))</f>
        <v/>
      </c>
      <c r="C853" s="20"/>
      <c r="D853" s="14"/>
      <c r="E853" s="21"/>
      <c r="F853" s="20"/>
      <c r="G853" s="15" t="str">
        <f t="shared" si="26"/>
        <v/>
      </c>
      <c r="H853" s="15" t="str">
        <f t="shared" si="27"/>
        <v/>
      </c>
    </row>
    <row r="854" spans="1:8" ht="15.6">
      <c r="A854" s="19"/>
      <c r="B854" s="20" t="str">
        <f>IF(C854="","",_xlfn.XLOOKUP(C854,Nom_Resident,Recap!A:A,"Pas de chambre",0,1))</f>
        <v/>
      </c>
      <c r="C854" s="20"/>
      <c r="D854" s="14"/>
      <c r="E854" s="21"/>
      <c r="F854" s="20"/>
      <c r="G854" s="15" t="str">
        <f t="shared" si="26"/>
        <v/>
      </c>
      <c r="H854" s="15" t="str">
        <f t="shared" si="27"/>
        <v/>
      </c>
    </row>
    <row r="855" spans="1:8" ht="15.6">
      <c r="A855" s="19"/>
      <c r="B855" s="20" t="str">
        <f>IF(C855="","",_xlfn.XLOOKUP(C855,Nom_Resident,Recap!A:A,"Pas de chambre",0,1))</f>
        <v/>
      </c>
      <c r="C855" s="20"/>
      <c r="D855" s="14"/>
      <c r="E855" s="21"/>
      <c r="F855" s="20"/>
      <c r="G855" s="15" t="str">
        <f t="shared" si="26"/>
        <v/>
      </c>
      <c r="H855" s="15" t="str">
        <f t="shared" si="27"/>
        <v/>
      </c>
    </row>
    <row r="856" spans="1:8" ht="15.6">
      <c r="A856" s="19"/>
      <c r="B856" s="20" t="str">
        <f>IF(C856="","",_xlfn.XLOOKUP(C856,Nom_Resident,Recap!A:A,"Pas de chambre",0,1))</f>
        <v/>
      </c>
      <c r="C856" s="20"/>
      <c r="D856" s="14"/>
      <c r="E856" s="21"/>
      <c r="F856" s="20"/>
      <c r="G856" s="15" t="str">
        <f t="shared" si="26"/>
        <v/>
      </c>
      <c r="H856" s="15" t="str">
        <f t="shared" si="27"/>
        <v/>
      </c>
    </row>
    <row r="857" spans="1:8" ht="15.6">
      <c r="A857" s="19"/>
      <c r="B857" s="20" t="str">
        <f>IF(C857="","",_xlfn.XLOOKUP(C857,Nom_Resident,Recap!A:A,"Pas de chambre",0,1))</f>
        <v/>
      </c>
      <c r="C857" s="20"/>
      <c r="D857" s="14"/>
      <c r="E857" s="21"/>
      <c r="F857" s="20"/>
      <c r="G857" s="15" t="str">
        <f t="shared" si="26"/>
        <v/>
      </c>
      <c r="H857" s="15" t="str">
        <f t="shared" si="27"/>
        <v/>
      </c>
    </row>
    <row r="858" spans="1:8" ht="15.6">
      <c r="A858" s="19"/>
      <c r="B858" s="20" t="str">
        <f>IF(C858="","",_xlfn.XLOOKUP(C858,Nom_Resident,Recap!A:A,"Pas de chambre",0,1))</f>
        <v/>
      </c>
      <c r="C858" s="20"/>
      <c r="D858" s="14"/>
      <c r="E858" s="21"/>
      <c r="F858" s="20"/>
      <c r="G858" s="15" t="str">
        <f t="shared" si="26"/>
        <v/>
      </c>
      <c r="H858" s="15" t="str">
        <f t="shared" si="27"/>
        <v/>
      </c>
    </row>
    <row r="859" spans="1:8" ht="15.6">
      <c r="A859" s="19"/>
      <c r="B859" s="20" t="str">
        <f>IF(C859="","",_xlfn.XLOOKUP(C859,Nom_Resident,Recap!A:A,"Pas de chambre",0,1))</f>
        <v/>
      </c>
      <c r="C859" s="20"/>
      <c r="D859" s="14"/>
      <c r="E859" s="21"/>
      <c r="F859" s="20"/>
      <c r="G859" s="15" t="str">
        <f t="shared" si="26"/>
        <v/>
      </c>
      <c r="H859" s="15" t="str">
        <f t="shared" si="27"/>
        <v/>
      </c>
    </row>
    <row r="860" spans="1:8" ht="15.6">
      <c r="A860" s="19"/>
      <c r="B860" s="20" t="str">
        <f>IF(C860="","",_xlfn.XLOOKUP(C860,Nom_Resident,Recap!A:A,"Pas de chambre",0,1))</f>
        <v/>
      </c>
      <c r="C860" s="20"/>
      <c r="D860" s="14"/>
      <c r="E860" s="21"/>
      <c r="F860" s="20"/>
      <c r="G860" s="15" t="str">
        <f t="shared" si="26"/>
        <v/>
      </c>
      <c r="H860" s="15" t="str">
        <f t="shared" si="27"/>
        <v/>
      </c>
    </row>
    <row r="861" spans="1:8" ht="15.6">
      <c r="A861" s="19"/>
      <c r="B861" s="20" t="str">
        <f>IF(C861="","",_xlfn.XLOOKUP(C861,Nom_Resident,Recap!A:A,"Pas de chambre",0,1))</f>
        <v/>
      </c>
      <c r="C861" s="20"/>
      <c r="D861" s="14"/>
      <c r="E861" s="21"/>
      <c r="F861" s="20"/>
      <c r="G861" s="15" t="str">
        <f t="shared" si="26"/>
        <v/>
      </c>
      <c r="H861" s="15" t="str">
        <f t="shared" si="27"/>
        <v/>
      </c>
    </row>
    <row r="862" spans="1:8" ht="15.6">
      <c r="A862" s="19"/>
      <c r="B862" s="20" t="str">
        <f>IF(C862="","",_xlfn.XLOOKUP(C862,Nom_Resident,Recap!A:A,"Pas de chambre",0,1))</f>
        <v/>
      </c>
      <c r="C862" s="20"/>
      <c r="D862" s="14"/>
      <c r="E862" s="21"/>
      <c r="F862" s="20"/>
      <c r="G862" s="15" t="str">
        <f t="shared" si="26"/>
        <v/>
      </c>
      <c r="H862" s="15" t="str">
        <f t="shared" si="27"/>
        <v/>
      </c>
    </row>
    <row r="863" spans="1:8" ht="15.6">
      <c r="A863" s="19"/>
      <c r="B863" s="20" t="str">
        <f>IF(C863="","",_xlfn.XLOOKUP(C863,Nom_Resident,Recap!A:A,"Pas de chambre",0,1))</f>
        <v/>
      </c>
      <c r="C863" s="20"/>
      <c r="D863" s="14"/>
      <c r="E863" s="21"/>
      <c r="F863" s="20"/>
      <c r="G863" s="15" t="str">
        <f t="shared" si="26"/>
        <v/>
      </c>
      <c r="H863" s="15" t="str">
        <f t="shared" si="27"/>
        <v/>
      </c>
    </row>
    <row r="864" spans="1:8" ht="15.6">
      <c r="A864" s="19"/>
      <c r="B864" s="20" t="str">
        <f>IF(C864="","",_xlfn.XLOOKUP(C864,Nom_Resident,Recap!A:A,"Pas de chambre",0,1))</f>
        <v/>
      </c>
      <c r="C864" s="20"/>
      <c r="D864" s="14"/>
      <c r="E864" s="21"/>
      <c r="F864" s="20"/>
      <c r="G864" s="15" t="str">
        <f t="shared" si="26"/>
        <v/>
      </c>
      <c r="H864" s="15" t="str">
        <f t="shared" si="27"/>
        <v/>
      </c>
    </row>
    <row r="865" spans="1:8" ht="15.6">
      <c r="A865" s="19"/>
      <c r="B865" s="20" t="str">
        <f>IF(C865="","",_xlfn.XLOOKUP(C865,Nom_Resident,Recap!A:A,"Pas de chambre",0,1))</f>
        <v/>
      </c>
      <c r="C865" s="20"/>
      <c r="D865" s="14"/>
      <c r="E865" s="21"/>
      <c r="F865" s="20"/>
      <c r="G865" s="15" t="str">
        <f t="shared" si="26"/>
        <v/>
      </c>
      <c r="H865" s="15" t="str">
        <f t="shared" si="27"/>
        <v/>
      </c>
    </row>
    <row r="866" spans="1:8" ht="15.6">
      <c r="A866" s="19"/>
      <c r="B866" s="20" t="str">
        <f>IF(C866="","",_xlfn.XLOOKUP(C866,Nom_Resident,Recap!A:A,"Pas de chambre",0,1))</f>
        <v/>
      </c>
      <c r="C866" s="20"/>
      <c r="D866" s="14"/>
      <c r="E866" s="21"/>
      <c r="F866" s="20"/>
      <c r="G866" s="15" t="str">
        <f t="shared" si="26"/>
        <v/>
      </c>
      <c r="H866" s="15" t="str">
        <f t="shared" si="27"/>
        <v/>
      </c>
    </row>
    <row r="867" spans="1:8" ht="15.6">
      <c r="A867" s="19"/>
      <c r="B867" s="20" t="str">
        <f>IF(C867="","",_xlfn.XLOOKUP(C867,Nom_Resident,Recap!A:A,"Pas de chambre",0,1))</f>
        <v/>
      </c>
      <c r="C867" s="20"/>
      <c r="D867" s="14"/>
      <c r="E867" s="21"/>
      <c r="F867" s="20"/>
      <c r="G867" s="15" t="str">
        <f t="shared" si="26"/>
        <v/>
      </c>
      <c r="H867" s="15" t="str">
        <f t="shared" si="27"/>
        <v/>
      </c>
    </row>
    <row r="868" spans="1:8" ht="15.6">
      <c r="A868" s="19"/>
      <c r="B868" s="20" t="str">
        <f>IF(C868="","",_xlfn.XLOOKUP(C868,Nom_Resident,Recap!A:A,"Pas de chambre",0,1))</f>
        <v/>
      </c>
      <c r="C868" s="20"/>
      <c r="D868" s="14"/>
      <c r="E868" s="21"/>
      <c r="F868" s="20"/>
      <c r="G868" s="15" t="str">
        <f t="shared" si="26"/>
        <v/>
      </c>
      <c r="H868" s="15" t="str">
        <f t="shared" si="27"/>
        <v/>
      </c>
    </row>
    <row r="869" spans="1:8" ht="15.6">
      <c r="A869" s="19"/>
      <c r="B869" s="20" t="str">
        <f>IF(C869="","",_xlfn.XLOOKUP(C869,Nom_Resident,Recap!A:A,"Pas de chambre",0,1))</f>
        <v/>
      </c>
      <c r="C869" s="20"/>
      <c r="D869" s="14"/>
      <c r="E869" s="21"/>
      <c r="F869" s="20"/>
      <c r="G869" s="15" t="str">
        <f t="shared" si="26"/>
        <v/>
      </c>
      <c r="H869" s="15" t="str">
        <f t="shared" si="27"/>
        <v/>
      </c>
    </row>
    <row r="870" spans="1:8" ht="15.6">
      <c r="A870" s="19"/>
      <c r="B870" s="20" t="str">
        <f>IF(C870="","",_xlfn.XLOOKUP(C870,Nom_Resident,Recap!A:A,"Pas de chambre",0,1))</f>
        <v/>
      </c>
      <c r="C870" s="20"/>
      <c r="D870" s="14"/>
      <c r="E870" s="21"/>
      <c r="F870" s="20"/>
      <c r="G870" s="15" t="str">
        <f t="shared" si="26"/>
        <v/>
      </c>
      <c r="H870" s="15" t="str">
        <f t="shared" si="27"/>
        <v/>
      </c>
    </row>
    <row r="871" spans="1:8" ht="15.6">
      <c r="A871" s="19"/>
      <c r="B871" s="20" t="str">
        <f>IF(C871="","",_xlfn.XLOOKUP(C871,Nom_Resident,Recap!A:A,"Pas de chambre",0,1))</f>
        <v/>
      </c>
      <c r="C871" s="20"/>
      <c r="D871" s="14"/>
      <c r="E871" s="21"/>
      <c r="F871" s="20"/>
      <c r="G871" s="15" t="str">
        <f t="shared" si="26"/>
        <v/>
      </c>
      <c r="H871" s="15" t="str">
        <f t="shared" si="27"/>
        <v/>
      </c>
    </row>
    <row r="872" spans="1:8" ht="15.6">
      <c r="A872" s="19"/>
      <c r="B872" s="20" t="str">
        <f>IF(C872="","",_xlfn.XLOOKUP(C872,Nom_Resident,Recap!A:A,"Pas de chambre",0,1))</f>
        <v/>
      </c>
      <c r="C872" s="20"/>
      <c r="D872" s="14"/>
      <c r="E872" s="21"/>
      <c r="F872" s="20"/>
      <c r="G872" s="15" t="str">
        <f t="shared" si="26"/>
        <v/>
      </c>
      <c r="H872" s="15" t="str">
        <f t="shared" si="27"/>
        <v/>
      </c>
    </row>
    <row r="873" spans="1:8" ht="15.6">
      <c r="A873" s="19"/>
      <c r="B873" s="20" t="str">
        <f>IF(C873="","",_xlfn.XLOOKUP(C873,Nom_Resident,Recap!A:A,"Pas de chambre",0,1))</f>
        <v/>
      </c>
      <c r="C873" s="20"/>
      <c r="D873" s="14"/>
      <c r="E873" s="21"/>
      <c r="F873" s="20"/>
      <c r="G873" s="15" t="str">
        <f t="shared" si="26"/>
        <v/>
      </c>
      <c r="H873" s="15" t="str">
        <f t="shared" si="27"/>
        <v/>
      </c>
    </row>
    <row r="874" spans="1:8" ht="15.6">
      <c r="A874" s="19"/>
      <c r="B874" s="20" t="str">
        <f>IF(C874="","",_xlfn.XLOOKUP(C874,Nom_Resident,Recap!A:A,"Pas de chambre",0,1))</f>
        <v/>
      </c>
      <c r="C874" s="20"/>
      <c r="D874" s="14"/>
      <c r="E874" s="21"/>
      <c r="F874" s="20"/>
      <c r="G874" s="15" t="str">
        <f t="shared" si="26"/>
        <v/>
      </c>
      <c r="H874" s="15" t="str">
        <f t="shared" si="27"/>
        <v/>
      </c>
    </row>
    <row r="875" spans="1:8" ht="15.6">
      <c r="A875" s="19"/>
      <c r="B875" s="20" t="str">
        <f>IF(C875="","",_xlfn.XLOOKUP(C875,Nom_Resident,Recap!A:A,"Pas de chambre",0,1))</f>
        <v/>
      </c>
      <c r="C875" s="20"/>
      <c r="D875" s="14"/>
      <c r="E875" s="21"/>
      <c r="F875" s="20"/>
      <c r="G875" s="15" t="str">
        <f t="shared" si="26"/>
        <v/>
      </c>
      <c r="H875" s="15" t="str">
        <f t="shared" si="27"/>
        <v/>
      </c>
    </row>
    <row r="876" spans="1:8" ht="15.6">
      <c r="A876" s="19"/>
      <c r="B876" s="20" t="str">
        <f>IF(C876="","",_xlfn.XLOOKUP(C876,Nom_Resident,Recap!A:A,"Pas de chambre",0,1))</f>
        <v/>
      </c>
      <c r="C876" s="20"/>
      <c r="D876" s="14"/>
      <c r="E876" s="21"/>
      <c r="F876" s="20"/>
      <c r="G876" s="15" t="str">
        <f t="shared" si="26"/>
        <v/>
      </c>
      <c r="H876" s="15" t="str">
        <f t="shared" si="27"/>
        <v/>
      </c>
    </row>
    <row r="877" spans="1:8" ht="15.6">
      <c r="A877" s="19"/>
      <c r="B877" s="20" t="str">
        <f>IF(C877="","",_xlfn.XLOOKUP(C877,Nom_Resident,Recap!A:A,"Pas de chambre",0,1))</f>
        <v/>
      </c>
      <c r="C877" s="20"/>
      <c r="D877" s="14"/>
      <c r="E877" s="21"/>
      <c r="F877" s="20"/>
      <c r="G877" s="15" t="str">
        <f t="shared" si="26"/>
        <v/>
      </c>
      <c r="H877" s="15" t="str">
        <f t="shared" si="27"/>
        <v/>
      </c>
    </row>
    <row r="878" spans="1:8" ht="15.6">
      <c r="A878" s="19"/>
      <c r="B878" s="20" t="str">
        <f>IF(C878="","",_xlfn.XLOOKUP(C878,Nom_Resident,Recap!A:A,"Pas de chambre",0,1))</f>
        <v/>
      </c>
      <c r="C878" s="20"/>
      <c r="D878" s="14"/>
      <c r="E878" s="21"/>
      <c r="F878" s="20"/>
      <c r="G878" s="15" t="str">
        <f t="shared" si="26"/>
        <v/>
      </c>
      <c r="H878" s="15" t="str">
        <f t="shared" si="27"/>
        <v/>
      </c>
    </row>
    <row r="879" spans="1:8" ht="15.6">
      <c r="A879" s="19"/>
      <c r="B879" s="20" t="str">
        <f>IF(C879="","",_xlfn.XLOOKUP(C879,Nom_Resident,Recap!A:A,"Pas de chambre",0,1))</f>
        <v/>
      </c>
      <c r="C879" s="20"/>
      <c r="D879" s="14"/>
      <c r="E879" s="21"/>
      <c r="F879" s="20"/>
      <c r="G879" s="15" t="str">
        <f t="shared" si="26"/>
        <v/>
      </c>
      <c r="H879" s="15" t="str">
        <f t="shared" si="27"/>
        <v/>
      </c>
    </row>
    <row r="880" spans="1:8" ht="15.6">
      <c r="A880" s="19"/>
      <c r="B880" s="20" t="str">
        <f>IF(C880="","",_xlfn.XLOOKUP(C880,Nom_Resident,Recap!A:A,"Pas de chambre",0,1))</f>
        <v/>
      </c>
      <c r="C880" s="20"/>
      <c r="D880" s="14"/>
      <c r="E880" s="21"/>
      <c r="F880" s="20"/>
      <c r="G880" s="15" t="str">
        <f t="shared" si="26"/>
        <v/>
      </c>
      <c r="H880" s="15" t="str">
        <f t="shared" si="27"/>
        <v/>
      </c>
    </row>
    <row r="881" spans="1:8" ht="15.6">
      <c r="A881" s="19"/>
      <c r="B881" s="20" t="str">
        <f>IF(C881="","",_xlfn.XLOOKUP(C881,Nom_Resident,Recap!A:A,"Pas de chambre",0,1))</f>
        <v/>
      </c>
      <c r="C881" s="20"/>
      <c r="D881" s="14"/>
      <c r="E881" s="21"/>
      <c r="F881" s="20"/>
      <c r="G881" s="15" t="str">
        <f t="shared" si="26"/>
        <v/>
      </c>
      <c r="H881" s="15" t="str">
        <f t="shared" si="27"/>
        <v/>
      </c>
    </row>
    <row r="882" spans="1:8" ht="15.6">
      <c r="A882" s="19"/>
      <c r="B882" s="20" t="str">
        <f>IF(C882="","",_xlfn.XLOOKUP(C882,Nom_Resident,Recap!A:A,"Pas de chambre",0,1))</f>
        <v/>
      </c>
      <c r="C882" s="20"/>
      <c r="D882" s="14"/>
      <c r="E882" s="21"/>
      <c r="F882" s="20"/>
      <c r="G882" s="15" t="str">
        <f t="shared" si="26"/>
        <v/>
      </c>
      <c r="H882" s="15" t="str">
        <f t="shared" si="27"/>
        <v/>
      </c>
    </row>
    <row r="883" spans="1:8" ht="15.6">
      <c r="A883" s="19"/>
      <c r="B883" s="20" t="str">
        <f>IF(C883="","",_xlfn.XLOOKUP(C883,Nom_Resident,Recap!A:A,"Pas de chambre",0,1))</f>
        <v/>
      </c>
      <c r="C883" s="20"/>
      <c r="D883" s="14"/>
      <c r="E883" s="21"/>
      <c r="F883" s="20"/>
      <c r="G883" s="15" t="str">
        <f t="shared" si="26"/>
        <v/>
      </c>
      <c r="H883" s="15" t="str">
        <f t="shared" si="27"/>
        <v/>
      </c>
    </row>
    <row r="884" spans="1:8" ht="15.6">
      <c r="A884" s="19"/>
      <c r="B884" s="20" t="str">
        <f>IF(C884="","",_xlfn.XLOOKUP(C884,Nom_Resident,Recap!A:A,"Pas de chambre",0,1))</f>
        <v/>
      </c>
      <c r="C884" s="20"/>
      <c r="D884" s="14"/>
      <c r="E884" s="21"/>
      <c r="F884" s="20"/>
      <c r="G884" s="15" t="str">
        <f t="shared" si="26"/>
        <v/>
      </c>
      <c r="H884" s="15" t="str">
        <f t="shared" si="27"/>
        <v/>
      </c>
    </row>
    <row r="885" spans="1:8" ht="15.6">
      <c r="A885" s="19"/>
      <c r="B885" s="20" t="str">
        <f>IF(C885="","",_xlfn.XLOOKUP(C885,Nom_Resident,Recap!A:A,"Pas de chambre",0,1))</f>
        <v/>
      </c>
      <c r="C885" s="20"/>
      <c r="D885" s="14"/>
      <c r="E885" s="21"/>
      <c r="F885" s="20"/>
      <c r="G885" s="15" t="str">
        <f t="shared" si="26"/>
        <v/>
      </c>
      <c r="H885" s="15" t="str">
        <f t="shared" si="27"/>
        <v/>
      </c>
    </row>
    <row r="886" spans="1:8" ht="15.6">
      <c r="A886" s="19"/>
      <c r="B886" s="20" t="str">
        <f>IF(C886="","",_xlfn.XLOOKUP(C886,Nom_Resident,Recap!A:A,"Pas de chambre",0,1))</f>
        <v/>
      </c>
      <c r="C886" s="20"/>
      <c r="D886" s="14"/>
      <c r="E886" s="21"/>
      <c r="F886" s="20"/>
      <c r="G886" s="15" t="str">
        <f t="shared" si="26"/>
        <v/>
      </c>
      <c r="H886" s="15" t="str">
        <f t="shared" si="27"/>
        <v/>
      </c>
    </row>
    <row r="887" spans="1:8" ht="15.6">
      <c r="A887" s="19"/>
      <c r="B887" s="20" t="str">
        <f>IF(C887="","",_xlfn.XLOOKUP(C887,Nom_Resident,Recap!A:A,"Pas de chambre",0,1))</f>
        <v/>
      </c>
      <c r="C887" s="20"/>
      <c r="D887" s="14"/>
      <c r="E887" s="21"/>
      <c r="F887" s="20"/>
      <c r="G887" s="15" t="str">
        <f t="shared" si="26"/>
        <v/>
      </c>
      <c r="H887" s="15" t="str">
        <f t="shared" si="27"/>
        <v/>
      </c>
    </row>
    <row r="888" spans="1:8" ht="15.6">
      <c r="A888" s="19"/>
      <c r="B888" s="20" t="str">
        <f>IF(C888="","",_xlfn.XLOOKUP(C888,Nom_Resident,Recap!A:A,"Pas de chambre",0,1))</f>
        <v/>
      </c>
      <c r="C888" s="20"/>
      <c r="D888" s="14"/>
      <c r="E888" s="21"/>
      <c r="F888" s="20"/>
      <c r="G888" s="15" t="str">
        <f t="shared" si="26"/>
        <v/>
      </c>
      <c r="H888" s="15" t="str">
        <f t="shared" si="27"/>
        <v/>
      </c>
    </row>
    <row r="889" spans="1:8" ht="15.6">
      <c r="A889" s="19"/>
      <c r="B889" s="20" t="str">
        <f>IF(C889="","",_xlfn.XLOOKUP(C889,Nom_Resident,Recap!A:A,"Pas de chambre",0,1))</f>
        <v/>
      </c>
      <c r="C889" s="20"/>
      <c r="D889" s="14"/>
      <c r="E889" s="21"/>
      <c r="F889" s="20"/>
      <c r="G889" s="15" t="str">
        <f t="shared" si="26"/>
        <v/>
      </c>
      <c r="H889" s="15" t="str">
        <f t="shared" si="27"/>
        <v/>
      </c>
    </row>
    <row r="890" spans="1:8" ht="15.6">
      <c r="A890" s="19"/>
      <c r="B890" s="20" t="str">
        <f>IF(C890="","",_xlfn.XLOOKUP(C890,Nom_Resident,Recap!A:A,"Pas de chambre",0,1))</f>
        <v/>
      </c>
      <c r="C890" s="20"/>
      <c r="D890" s="14"/>
      <c r="E890" s="21"/>
      <c r="F890" s="20"/>
      <c r="G890" s="15" t="str">
        <f t="shared" si="26"/>
        <v/>
      </c>
      <c r="H890" s="15" t="str">
        <f t="shared" si="27"/>
        <v/>
      </c>
    </row>
    <row r="891" spans="1:8" ht="15.6">
      <c r="A891" s="19"/>
      <c r="B891" s="20" t="str">
        <f>IF(C891="","",_xlfn.XLOOKUP(C891,Nom_Resident,Recap!A:A,"Pas de chambre",0,1))</f>
        <v/>
      </c>
      <c r="C891" s="20"/>
      <c r="D891" s="14"/>
      <c r="E891" s="21"/>
      <c r="F891" s="20"/>
      <c r="G891" s="15" t="str">
        <f t="shared" si="26"/>
        <v/>
      </c>
      <c r="H891" s="15" t="str">
        <f t="shared" si="27"/>
        <v/>
      </c>
    </row>
    <row r="892" spans="1:8" ht="15.6">
      <c r="A892" s="19"/>
      <c r="B892" s="20" t="str">
        <f>IF(C892="","",_xlfn.XLOOKUP(C892,Nom_Resident,Recap!A:A,"Pas de chambre",0,1))</f>
        <v/>
      </c>
      <c r="C892" s="20"/>
      <c r="D892" s="14"/>
      <c r="E892" s="21"/>
      <c r="F892" s="20"/>
      <c r="G892" s="15" t="str">
        <f t="shared" si="26"/>
        <v/>
      </c>
      <c r="H892" s="15" t="str">
        <f t="shared" si="27"/>
        <v/>
      </c>
    </row>
    <row r="893" spans="1:8" ht="15.6">
      <c r="A893" s="19"/>
      <c r="B893" s="20" t="str">
        <f>IF(C893="","",_xlfn.XLOOKUP(C893,Nom_Resident,Recap!A:A,"Pas de chambre",0,1))</f>
        <v/>
      </c>
      <c r="C893" s="20"/>
      <c r="D893" s="14"/>
      <c r="E893" s="21"/>
      <c r="F893" s="20"/>
      <c r="G893" s="15" t="str">
        <f t="shared" si="26"/>
        <v/>
      </c>
      <c r="H893" s="15" t="str">
        <f t="shared" si="27"/>
        <v/>
      </c>
    </row>
    <row r="894" spans="1:8" ht="15.6">
      <c r="A894" s="19"/>
      <c r="B894" s="20" t="str">
        <f>IF(C894="","",_xlfn.XLOOKUP(C894,Nom_Resident,Recap!A:A,"Pas de chambre",0,1))</f>
        <v/>
      </c>
      <c r="C894" s="20"/>
      <c r="D894" s="14"/>
      <c r="E894" s="21"/>
      <c r="F894" s="20"/>
      <c r="G894" s="15" t="str">
        <f t="shared" si="26"/>
        <v/>
      </c>
      <c r="H894" s="15" t="str">
        <f t="shared" si="27"/>
        <v/>
      </c>
    </row>
    <row r="895" spans="1:8" ht="15.6">
      <c r="A895" s="19"/>
      <c r="B895" s="20" t="str">
        <f>IF(C895="","",_xlfn.XLOOKUP(C895,Nom_Resident,Recap!A:A,"Pas de chambre",0,1))</f>
        <v/>
      </c>
      <c r="C895" s="20"/>
      <c r="D895" s="14"/>
      <c r="E895" s="21"/>
      <c r="F895" s="20"/>
      <c r="G895" s="15" t="str">
        <f t="shared" si="26"/>
        <v/>
      </c>
      <c r="H895" s="15" t="str">
        <f t="shared" si="27"/>
        <v/>
      </c>
    </row>
    <row r="896" spans="1:8" ht="15.6">
      <c r="A896" s="19"/>
      <c r="B896" s="20" t="str">
        <f>IF(C896="","",_xlfn.XLOOKUP(C896,Nom_Resident,Recap!A:A,"Pas de chambre",0,1))</f>
        <v/>
      </c>
      <c r="C896" s="20"/>
      <c r="D896" s="14"/>
      <c r="E896" s="21"/>
      <c r="F896" s="20"/>
      <c r="G896" s="15" t="str">
        <f t="shared" si="26"/>
        <v/>
      </c>
      <c r="H896" s="15" t="str">
        <f t="shared" si="27"/>
        <v/>
      </c>
    </row>
    <row r="897" spans="1:8" ht="15.6">
      <c r="A897" s="19"/>
      <c r="B897" s="20" t="str">
        <f>IF(C897="","",_xlfn.XLOOKUP(C897,Nom_Resident,Recap!A:A,"Pas de chambre",0,1))</f>
        <v/>
      </c>
      <c r="C897" s="20"/>
      <c r="D897" s="14"/>
      <c r="E897" s="21"/>
      <c r="F897" s="20"/>
      <c r="G897" s="15" t="str">
        <f t="shared" si="26"/>
        <v/>
      </c>
      <c r="H897" s="15" t="str">
        <f t="shared" si="27"/>
        <v/>
      </c>
    </row>
    <row r="898" spans="1:8" ht="15.6">
      <c r="A898" s="19"/>
      <c r="B898" s="20" t="str">
        <f>IF(C898="","",_xlfn.XLOOKUP(C898,Nom_Resident,Recap!A:A,"Pas de chambre",0,1))</f>
        <v/>
      </c>
      <c r="C898" s="20"/>
      <c r="D898" s="14"/>
      <c r="E898" s="21"/>
      <c r="F898" s="20"/>
      <c r="G898" s="15" t="str">
        <f t="shared" ref="G898:G961" si="28">IF(C898="","",IF(E898="","",E898-A898))</f>
        <v/>
      </c>
      <c r="H898" s="15" t="str">
        <f t="shared" ref="H898:H961" si="29">IF(AND(A898&lt;&gt;"", E898&lt;&gt;"", F898="", G898&gt;=10), "Oui", IF(AND(A898&lt;&gt;"", E898&lt;&gt;"", F898="", G898&lt;10), "Non", ""))</f>
        <v/>
      </c>
    </row>
    <row r="899" spans="1:8" ht="15.6">
      <c r="A899" s="19"/>
      <c r="B899" s="20" t="str">
        <f>IF(C899="","",_xlfn.XLOOKUP(C899,Nom_Resident,Recap!A:A,"Pas de chambre",0,1))</f>
        <v/>
      </c>
      <c r="C899" s="20"/>
      <c r="D899" s="14"/>
      <c r="E899" s="21"/>
      <c r="F899" s="20"/>
      <c r="G899" s="15" t="str">
        <f t="shared" si="28"/>
        <v/>
      </c>
      <c r="H899" s="15" t="str">
        <f t="shared" si="29"/>
        <v/>
      </c>
    </row>
    <row r="900" spans="1:8" ht="15.6">
      <c r="A900" s="19"/>
      <c r="B900" s="20" t="str">
        <f>IF(C900="","",_xlfn.XLOOKUP(C900,Nom_Resident,Recap!A:A,"Pas de chambre",0,1))</f>
        <v/>
      </c>
      <c r="C900" s="20"/>
      <c r="D900" s="14"/>
      <c r="E900" s="21"/>
      <c r="F900" s="20"/>
      <c r="G900" s="15" t="str">
        <f t="shared" si="28"/>
        <v/>
      </c>
      <c r="H900" s="15" t="str">
        <f t="shared" si="29"/>
        <v/>
      </c>
    </row>
    <row r="901" spans="1:8" ht="15.6">
      <c r="A901" s="19"/>
      <c r="B901" s="20" t="str">
        <f>IF(C901="","",_xlfn.XLOOKUP(C901,Nom_Resident,Recap!A:A,"Pas de chambre",0,1))</f>
        <v/>
      </c>
      <c r="C901" s="20"/>
      <c r="D901" s="14"/>
      <c r="E901" s="21"/>
      <c r="F901" s="20"/>
      <c r="G901" s="15" t="str">
        <f t="shared" si="28"/>
        <v/>
      </c>
      <c r="H901" s="15" t="str">
        <f t="shared" si="29"/>
        <v/>
      </c>
    </row>
    <row r="902" spans="1:8" ht="15.6">
      <c r="A902" s="19"/>
      <c r="B902" s="20" t="str">
        <f>IF(C902="","",_xlfn.XLOOKUP(C902,Nom_Resident,Recap!A:A,"Pas de chambre",0,1))</f>
        <v/>
      </c>
      <c r="C902" s="20"/>
      <c r="D902" s="14"/>
      <c r="E902" s="21"/>
      <c r="F902" s="20"/>
      <c r="G902" s="15" t="str">
        <f t="shared" si="28"/>
        <v/>
      </c>
      <c r="H902" s="15" t="str">
        <f t="shared" si="29"/>
        <v/>
      </c>
    </row>
    <row r="903" spans="1:8" ht="15.6">
      <c r="A903" s="19"/>
      <c r="B903" s="20" t="str">
        <f>IF(C903="","",_xlfn.XLOOKUP(C903,Nom_Resident,Recap!A:A,"Pas de chambre",0,1))</f>
        <v/>
      </c>
      <c r="C903" s="20"/>
      <c r="D903" s="14"/>
      <c r="E903" s="21"/>
      <c r="F903" s="20"/>
      <c r="G903" s="15" t="str">
        <f t="shared" si="28"/>
        <v/>
      </c>
      <c r="H903" s="15" t="str">
        <f t="shared" si="29"/>
        <v/>
      </c>
    </row>
    <row r="904" spans="1:8" ht="15.6">
      <c r="A904" s="19"/>
      <c r="B904" s="20" t="str">
        <f>IF(C904="","",_xlfn.XLOOKUP(C904,Nom_Resident,Recap!A:A,"Pas de chambre",0,1))</f>
        <v/>
      </c>
      <c r="C904" s="20"/>
      <c r="D904" s="14"/>
      <c r="E904" s="21"/>
      <c r="F904" s="20"/>
      <c r="G904" s="15" t="str">
        <f t="shared" si="28"/>
        <v/>
      </c>
      <c r="H904" s="15" t="str">
        <f t="shared" si="29"/>
        <v/>
      </c>
    </row>
    <row r="905" spans="1:8" ht="15.6">
      <c r="A905" s="19"/>
      <c r="B905" s="20" t="str">
        <f>IF(C905="","",_xlfn.XLOOKUP(C905,Nom_Resident,Recap!A:A,"Pas de chambre",0,1))</f>
        <v/>
      </c>
      <c r="C905" s="20"/>
      <c r="D905" s="14"/>
      <c r="E905" s="21"/>
      <c r="F905" s="20"/>
      <c r="G905" s="15" t="str">
        <f t="shared" si="28"/>
        <v/>
      </c>
      <c r="H905" s="15" t="str">
        <f t="shared" si="29"/>
        <v/>
      </c>
    </row>
    <row r="906" spans="1:8" ht="15.6">
      <c r="A906" s="19"/>
      <c r="B906" s="20" t="str">
        <f>IF(C906="","",_xlfn.XLOOKUP(C906,Nom_Resident,Recap!A:A,"Pas de chambre",0,1))</f>
        <v/>
      </c>
      <c r="C906" s="20"/>
      <c r="D906" s="14"/>
      <c r="E906" s="21"/>
      <c r="F906" s="20"/>
      <c r="G906" s="15" t="str">
        <f t="shared" si="28"/>
        <v/>
      </c>
      <c r="H906" s="15" t="str">
        <f t="shared" si="29"/>
        <v/>
      </c>
    </row>
    <row r="907" spans="1:8" ht="15.6">
      <c r="A907" s="19"/>
      <c r="B907" s="20" t="str">
        <f>IF(C907="","",_xlfn.XLOOKUP(C907,Nom_Resident,Recap!A:A,"Pas de chambre",0,1))</f>
        <v/>
      </c>
      <c r="C907" s="20"/>
      <c r="D907" s="14"/>
      <c r="E907" s="21"/>
      <c r="F907" s="20"/>
      <c r="G907" s="15" t="str">
        <f t="shared" si="28"/>
        <v/>
      </c>
      <c r="H907" s="15" t="str">
        <f t="shared" si="29"/>
        <v/>
      </c>
    </row>
    <row r="908" spans="1:8" ht="15.6">
      <c r="A908" s="19"/>
      <c r="B908" s="20" t="str">
        <f>IF(C908="","",_xlfn.XLOOKUP(C908,Nom_Resident,Recap!A:A,"Pas de chambre",0,1))</f>
        <v/>
      </c>
      <c r="C908" s="20"/>
      <c r="D908" s="14"/>
      <c r="E908" s="21"/>
      <c r="F908" s="20"/>
      <c r="G908" s="15" t="str">
        <f t="shared" si="28"/>
        <v/>
      </c>
      <c r="H908" s="15" t="str">
        <f t="shared" si="29"/>
        <v/>
      </c>
    </row>
    <row r="909" spans="1:8" ht="15.6">
      <c r="A909" s="19"/>
      <c r="B909" s="20" t="str">
        <f>IF(C909="","",_xlfn.XLOOKUP(C909,Nom_Resident,Recap!A:A,"Pas de chambre",0,1))</f>
        <v/>
      </c>
      <c r="C909" s="20"/>
      <c r="D909" s="14"/>
      <c r="E909" s="21"/>
      <c r="F909" s="20"/>
      <c r="G909" s="15" t="str">
        <f t="shared" si="28"/>
        <v/>
      </c>
      <c r="H909" s="15" t="str">
        <f t="shared" si="29"/>
        <v/>
      </c>
    </row>
    <row r="910" spans="1:8" ht="15.6">
      <c r="A910" s="19"/>
      <c r="B910" s="20" t="str">
        <f>IF(C910="","",_xlfn.XLOOKUP(C910,Nom_Resident,Recap!A:A,"Pas de chambre",0,1))</f>
        <v/>
      </c>
      <c r="C910" s="20"/>
      <c r="D910" s="14"/>
      <c r="E910" s="21"/>
      <c r="F910" s="20"/>
      <c r="G910" s="15" t="str">
        <f t="shared" si="28"/>
        <v/>
      </c>
      <c r="H910" s="15" t="str">
        <f t="shared" si="29"/>
        <v/>
      </c>
    </row>
    <row r="911" spans="1:8" ht="15.6">
      <c r="A911" s="19"/>
      <c r="B911" s="20" t="str">
        <f>IF(C911="","",_xlfn.XLOOKUP(C911,Nom_Resident,Recap!A:A,"Pas de chambre",0,1))</f>
        <v/>
      </c>
      <c r="C911" s="20"/>
      <c r="D911" s="14"/>
      <c r="E911" s="21"/>
      <c r="F911" s="20"/>
      <c r="G911" s="15" t="str">
        <f t="shared" si="28"/>
        <v/>
      </c>
      <c r="H911" s="15" t="str">
        <f t="shared" si="29"/>
        <v/>
      </c>
    </row>
    <row r="912" spans="1:8" ht="15.6">
      <c r="A912" s="19"/>
      <c r="B912" s="20" t="str">
        <f>IF(C912="","",_xlfn.XLOOKUP(C912,Nom_Resident,Recap!A:A,"Pas de chambre",0,1))</f>
        <v/>
      </c>
      <c r="C912" s="20"/>
      <c r="D912" s="14"/>
      <c r="E912" s="21"/>
      <c r="F912" s="20"/>
      <c r="G912" s="15" t="str">
        <f t="shared" si="28"/>
        <v/>
      </c>
      <c r="H912" s="15" t="str">
        <f t="shared" si="29"/>
        <v/>
      </c>
    </row>
    <row r="913" spans="1:8" ht="15.6">
      <c r="A913" s="19"/>
      <c r="B913" s="20" t="str">
        <f>IF(C913="","",_xlfn.XLOOKUP(C913,Nom_Resident,Recap!A:A,"Pas de chambre",0,1))</f>
        <v/>
      </c>
      <c r="C913" s="20"/>
      <c r="D913" s="14"/>
      <c r="E913" s="21"/>
      <c r="F913" s="20"/>
      <c r="G913" s="15" t="str">
        <f t="shared" si="28"/>
        <v/>
      </c>
      <c r="H913" s="15" t="str">
        <f t="shared" si="29"/>
        <v/>
      </c>
    </row>
    <row r="914" spans="1:8" ht="15.6">
      <c r="A914" s="19"/>
      <c r="B914" s="20" t="str">
        <f>IF(C914="","",_xlfn.XLOOKUP(C914,Nom_Resident,Recap!A:A,"Pas de chambre",0,1))</f>
        <v/>
      </c>
      <c r="C914" s="20"/>
      <c r="D914" s="14"/>
      <c r="E914" s="21"/>
      <c r="F914" s="20"/>
      <c r="G914" s="15" t="str">
        <f t="shared" si="28"/>
        <v/>
      </c>
      <c r="H914" s="15" t="str">
        <f t="shared" si="29"/>
        <v/>
      </c>
    </row>
    <row r="915" spans="1:8" ht="15.6">
      <c r="A915" s="19"/>
      <c r="B915" s="20" t="str">
        <f>IF(C915="","",_xlfn.XLOOKUP(C915,Nom_Resident,Recap!A:A,"Pas de chambre",0,1))</f>
        <v/>
      </c>
      <c r="C915" s="20"/>
      <c r="D915" s="14"/>
      <c r="E915" s="21"/>
      <c r="F915" s="20"/>
      <c r="G915" s="15" t="str">
        <f t="shared" si="28"/>
        <v/>
      </c>
      <c r="H915" s="15" t="str">
        <f t="shared" si="29"/>
        <v/>
      </c>
    </row>
    <row r="916" spans="1:8" ht="15.6">
      <c r="A916" s="19"/>
      <c r="B916" s="20" t="str">
        <f>IF(C916="","",_xlfn.XLOOKUP(C916,Nom_Resident,Recap!A:A,"Pas de chambre",0,1))</f>
        <v/>
      </c>
      <c r="C916" s="20"/>
      <c r="D916" s="14"/>
      <c r="E916" s="21"/>
      <c r="F916" s="20"/>
      <c r="G916" s="15" t="str">
        <f t="shared" si="28"/>
        <v/>
      </c>
      <c r="H916" s="15" t="str">
        <f t="shared" si="29"/>
        <v/>
      </c>
    </row>
    <row r="917" spans="1:8" ht="15.6">
      <c r="A917" s="19"/>
      <c r="B917" s="20" t="str">
        <f>IF(C917="","",_xlfn.XLOOKUP(C917,Nom_Resident,Recap!A:A,"Pas de chambre",0,1))</f>
        <v/>
      </c>
      <c r="C917" s="20"/>
      <c r="D917" s="14"/>
      <c r="E917" s="21"/>
      <c r="F917" s="20"/>
      <c r="G917" s="15" t="str">
        <f t="shared" si="28"/>
        <v/>
      </c>
      <c r="H917" s="15" t="str">
        <f t="shared" si="29"/>
        <v/>
      </c>
    </row>
    <row r="918" spans="1:8" ht="15.6">
      <c r="A918" s="19"/>
      <c r="B918" s="20" t="str">
        <f>IF(C918="","",_xlfn.XLOOKUP(C918,Nom_Resident,Recap!A:A,"Pas de chambre",0,1))</f>
        <v/>
      </c>
      <c r="C918" s="20"/>
      <c r="D918" s="14"/>
      <c r="E918" s="21"/>
      <c r="F918" s="20"/>
      <c r="G918" s="15" t="str">
        <f t="shared" si="28"/>
        <v/>
      </c>
      <c r="H918" s="15" t="str">
        <f t="shared" si="29"/>
        <v/>
      </c>
    </row>
    <row r="919" spans="1:8" ht="15.6">
      <c r="A919" s="19"/>
      <c r="B919" s="20" t="str">
        <f>IF(C919="","",_xlfn.XLOOKUP(C919,Nom_Resident,Recap!A:A,"Pas de chambre",0,1))</f>
        <v/>
      </c>
      <c r="C919" s="20"/>
      <c r="D919" s="14"/>
      <c r="E919" s="21"/>
      <c r="F919" s="20"/>
      <c r="G919" s="15" t="str">
        <f t="shared" si="28"/>
        <v/>
      </c>
      <c r="H919" s="15" t="str">
        <f t="shared" si="29"/>
        <v/>
      </c>
    </row>
    <row r="920" spans="1:8" ht="15.6">
      <c r="A920" s="19"/>
      <c r="B920" s="20" t="str">
        <f>IF(C920="","",_xlfn.XLOOKUP(C920,Nom_Resident,Recap!A:A,"Pas de chambre",0,1))</f>
        <v/>
      </c>
      <c r="C920" s="20"/>
      <c r="D920" s="14"/>
      <c r="E920" s="21"/>
      <c r="F920" s="20"/>
      <c r="G920" s="15" t="str">
        <f t="shared" si="28"/>
        <v/>
      </c>
      <c r="H920" s="15" t="str">
        <f t="shared" si="29"/>
        <v/>
      </c>
    </row>
    <row r="921" spans="1:8" ht="15.6">
      <c r="A921" s="19"/>
      <c r="B921" s="20" t="str">
        <f>IF(C921="","",_xlfn.XLOOKUP(C921,Nom_Resident,Recap!A:A,"Pas de chambre",0,1))</f>
        <v/>
      </c>
      <c r="C921" s="20"/>
      <c r="D921" s="14"/>
      <c r="E921" s="21"/>
      <c r="F921" s="20"/>
      <c r="G921" s="15" t="str">
        <f t="shared" si="28"/>
        <v/>
      </c>
      <c r="H921" s="15" t="str">
        <f t="shared" si="29"/>
        <v/>
      </c>
    </row>
    <row r="922" spans="1:8" ht="15.6">
      <c r="A922" s="19"/>
      <c r="B922" s="20" t="str">
        <f>IF(C922="","",_xlfn.XLOOKUP(C922,Nom_Resident,Recap!A:A,"Pas de chambre",0,1))</f>
        <v/>
      </c>
      <c r="C922" s="20"/>
      <c r="D922" s="14"/>
      <c r="E922" s="21"/>
      <c r="F922" s="20"/>
      <c r="G922" s="15" t="str">
        <f t="shared" si="28"/>
        <v/>
      </c>
      <c r="H922" s="15" t="str">
        <f t="shared" si="29"/>
        <v/>
      </c>
    </row>
    <row r="923" spans="1:8" ht="15.6">
      <c r="A923" s="19"/>
      <c r="B923" s="20" t="str">
        <f>IF(C923="","",_xlfn.XLOOKUP(C923,Nom_Resident,Recap!A:A,"Pas de chambre",0,1))</f>
        <v/>
      </c>
      <c r="C923" s="20"/>
      <c r="D923" s="14"/>
      <c r="E923" s="21"/>
      <c r="F923" s="20"/>
      <c r="G923" s="15" t="str">
        <f t="shared" si="28"/>
        <v/>
      </c>
      <c r="H923" s="15" t="str">
        <f t="shared" si="29"/>
        <v/>
      </c>
    </row>
    <row r="924" spans="1:8" ht="15.6">
      <c r="A924" s="19"/>
      <c r="B924" s="20" t="str">
        <f>IF(C924="","",_xlfn.XLOOKUP(C924,Nom_Resident,Recap!A:A,"Pas de chambre",0,1))</f>
        <v/>
      </c>
      <c r="C924" s="20"/>
      <c r="D924" s="14"/>
      <c r="E924" s="21"/>
      <c r="F924" s="20"/>
      <c r="G924" s="15" t="str">
        <f t="shared" si="28"/>
        <v/>
      </c>
      <c r="H924" s="15" t="str">
        <f t="shared" si="29"/>
        <v/>
      </c>
    </row>
    <row r="925" spans="1:8" ht="15.6">
      <c r="A925" s="19"/>
      <c r="B925" s="20" t="str">
        <f>IF(C925="","",_xlfn.XLOOKUP(C925,Nom_Resident,Recap!A:A,"Pas de chambre",0,1))</f>
        <v/>
      </c>
      <c r="C925" s="20"/>
      <c r="D925" s="14"/>
      <c r="E925" s="21"/>
      <c r="F925" s="20"/>
      <c r="G925" s="15" t="str">
        <f t="shared" si="28"/>
        <v/>
      </c>
      <c r="H925" s="15" t="str">
        <f t="shared" si="29"/>
        <v/>
      </c>
    </row>
    <row r="926" spans="1:8" ht="15.6">
      <c r="A926" s="19"/>
      <c r="B926" s="20" t="str">
        <f>IF(C926="","",_xlfn.XLOOKUP(C926,Nom_Resident,Recap!A:A,"Pas de chambre",0,1))</f>
        <v/>
      </c>
      <c r="C926" s="20"/>
      <c r="D926" s="14"/>
      <c r="E926" s="21"/>
      <c r="F926" s="20"/>
      <c r="G926" s="15" t="str">
        <f t="shared" si="28"/>
        <v/>
      </c>
      <c r="H926" s="15" t="str">
        <f t="shared" si="29"/>
        <v/>
      </c>
    </row>
    <row r="927" spans="1:8" ht="15.6">
      <c r="A927" s="19"/>
      <c r="B927" s="20" t="str">
        <f>IF(C927="","",_xlfn.XLOOKUP(C927,Nom_Resident,Recap!A:A,"Pas de chambre",0,1))</f>
        <v/>
      </c>
      <c r="C927" s="20"/>
      <c r="D927" s="14"/>
      <c r="E927" s="21"/>
      <c r="F927" s="20"/>
      <c r="G927" s="15" t="str">
        <f t="shared" si="28"/>
        <v/>
      </c>
      <c r="H927" s="15" t="str">
        <f t="shared" si="29"/>
        <v/>
      </c>
    </row>
    <row r="928" spans="1:8" ht="15.6">
      <c r="A928" s="19"/>
      <c r="B928" s="20" t="str">
        <f>IF(C928="","",_xlfn.XLOOKUP(C928,Nom_Resident,Recap!A:A,"Pas de chambre",0,1))</f>
        <v/>
      </c>
      <c r="C928" s="20"/>
      <c r="D928" s="14"/>
      <c r="E928" s="21"/>
      <c r="F928" s="20"/>
      <c r="G928" s="15" t="str">
        <f t="shared" si="28"/>
        <v/>
      </c>
      <c r="H928" s="15" t="str">
        <f t="shared" si="29"/>
        <v/>
      </c>
    </row>
    <row r="929" spans="1:8" ht="15.6">
      <c r="A929" s="19"/>
      <c r="B929" s="20" t="str">
        <f>IF(C929="","",_xlfn.XLOOKUP(C929,Nom_Resident,Recap!A:A,"Pas de chambre",0,1))</f>
        <v/>
      </c>
      <c r="C929" s="20"/>
      <c r="D929" s="14"/>
      <c r="E929" s="21"/>
      <c r="F929" s="20"/>
      <c r="G929" s="15" t="str">
        <f t="shared" si="28"/>
        <v/>
      </c>
      <c r="H929" s="15" t="str">
        <f t="shared" si="29"/>
        <v/>
      </c>
    </row>
    <row r="930" spans="1:8" ht="15.6">
      <c r="A930" s="19"/>
      <c r="B930" s="20" t="str">
        <f>IF(C930="","",_xlfn.XLOOKUP(C930,Nom_Resident,Recap!A:A,"Pas de chambre",0,1))</f>
        <v/>
      </c>
      <c r="C930" s="20"/>
      <c r="D930" s="14"/>
      <c r="E930" s="21"/>
      <c r="F930" s="20"/>
      <c r="G930" s="15" t="str">
        <f t="shared" si="28"/>
        <v/>
      </c>
      <c r="H930" s="15" t="str">
        <f t="shared" si="29"/>
        <v/>
      </c>
    </row>
    <row r="931" spans="1:8" ht="15.6">
      <c r="A931" s="19"/>
      <c r="B931" s="20" t="str">
        <f>IF(C931="","",_xlfn.XLOOKUP(C931,Nom_Resident,Recap!A:A,"Pas de chambre",0,1))</f>
        <v/>
      </c>
      <c r="C931" s="20"/>
      <c r="D931" s="14"/>
      <c r="E931" s="21"/>
      <c r="F931" s="20"/>
      <c r="G931" s="15" t="str">
        <f t="shared" si="28"/>
        <v/>
      </c>
      <c r="H931" s="15" t="str">
        <f t="shared" si="29"/>
        <v/>
      </c>
    </row>
    <row r="932" spans="1:8" ht="15.6">
      <c r="A932" s="19"/>
      <c r="B932" s="20" t="str">
        <f>IF(C932="","",_xlfn.XLOOKUP(C932,Nom_Resident,Recap!A:A,"Pas de chambre",0,1))</f>
        <v/>
      </c>
      <c r="C932" s="20"/>
      <c r="D932" s="14"/>
      <c r="E932" s="21"/>
      <c r="F932" s="20"/>
      <c r="G932" s="15" t="str">
        <f t="shared" si="28"/>
        <v/>
      </c>
      <c r="H932" s="15" t="str">
        <f t="shared" si="29"/>
        <v/>
      </c>
    </row>
    <row r="933" spans="1:8" ht="15.6">
      <c r="A933" s="19"/>
      <c r="B933" s="20" t="str">
        <f>IF(C933="","",_xlfn.XLOOKUP(C933,Nom_Resident,Recap!A:A,"Pas de chambre",0,1))</f>
        <v/>
      </c>
      <c r="C933" s="20"/>
      <c r="D933" s="14"/>
      <c r="E933" s="21"/>
      <c r="F933" s="20"/>
      <c r="G933" s="15" t="str">
        <f t="shared" si="28"/>
        <v/>
      </c>
      <c r="H933" s="15" t="str">
        <f t="shared" si="29"/>
        <v/>
      </c>
    </row>
    <row r="934" spans="1:8" ht="15.6">
      <c r="A934" s="19"/>
      <c r="B934" s="20" t="str">
        <f>IF(C934="","",_xlfn.XLOOKUP(C934,Nom_Resident,Recap!A:A,"Pas de chambre",0,1))</f>
        <v/>
      </c>
      <c r="C934" s="20"/>
      <c r="D934" s="14"/>
      <c r="E934" s="21"/>
      <c r="F934" s="20"/>
      <c r="G934" s="15" t="str">
        <f t="shared" si="28"/>
        <v/>
      </c>
      <c r="H934" s="15" t="str">
        <f t="shared" si="29"/>
        <v/>
      </c>
    </row>
    <row r="935" spans="1:8" ht="15.6">
      <c r="A935" s="19"/>
      <c r="B935" s="20" t="str">
        <f>IF(C935="","",_xlfn.XLOOKUP(C935,Nom_Resident,Recap!A:A,"Pas de chambre",0,1))</f>
        <v/>
      </c>
      <c r="C935" s="20"/>
      <c r="D935" s="14"/>
      <c r="E935" s="21"/>
      <c r="F935" s="20"/>
      <c r="G935" s="15" t="str">
        <f t="shared" si="28"/>
        <v/>
      </c>
      <c r="H935" s="15" t="str">
        <f t="shared" si="29"/>
        <v/>
      </c>
    </row>
    <row r="936" spans="1:8" ht="15.6">
      <c r="A936" s="19"/>
      <c r="B936" s="20" t="str">
        <f>IF(C936="","",_xlfn.XLOOKUP(C936,Nom_Resident,Recap!A:A,"Pas de chambre",0,1))</f>
        <v/>
      </c>
      <c r="C936" s="20"/>
      <c r="D936" s="14"/>
      <c r="E936" s="21"/>
      <c r="F936" s="20"/>
      <c r="G936" s="15" t="str">
        <f t="shared" si="28"/>
        <v/>
      </c>
      <c r="H936" s="15" t="str">
        <f t="shared" si="29"/>
        <v/>
      </c>
    </row>
    <row r="937" spans="1:8" ht="15.6">
      <c r="A937" s="19"/>
      <c r="B937" s="20" t="str">
        <f>IF(C937="","",_xlfn.XLOOKUP(C937,Nom_Resident,Recap!A:A,"Pas de chambre",0,1))</f>
        <v/>
      </c>
      <c r="C937" s="20"/>
      <c r="D937" s="14"/>
      <c r="E937" s="21"/>
      <c r="F937" s="20"/>
      <c r="G937" s="15" t="str">
        <f t="shared" si="28"/>
        <v/>
      </c>
      <c r="H937" s="15" t="str">
        <f t="shared" si="29"/>
        <v/>
      </c>
    </row>
    <row r="938" spans="1:8" ht="15.6">
      <c r="A938" s="19"/>
      <c r="B938" s="20" t="str">
        <f>IF(C938="","",_xlfn.XLOOKUP(C938,Nom_Resident,Recap!A:A,"Pas de chambre",0,1))</f>
        <v/>
      </c>
      <c r="C938" s="20"/>
      <c r="D938" s="14"/>
      <c r="E938" s="21"/>
      <c r="F938" s="20"/>
      <c r="G938" s="15" t="str">
        <f t="shared" si="28"/>
        <v/>
      </c>
      <c r="H938" s="15" t="str">
        <f t="shared" si="29"/>
        <v/>
      </c>
    </row>
    <row r="939" spans="1:8" ht="15.6">
      <c r="A939" s="19"/>
      <c r="B939" s="20" t="str">
        <f>IF(C939="","",_xlfn.XLOOKUP(C939,Nom_Resident,Recap!A:A,"Pas de chambre",0,1))</f>
        <v/>
      </c>
      <c r="C939" s="20"/>
      <c r="D939" s="14"/>
      <c r="E939" s="21"/>
      <c r="F939" s="20"/>
      <c r="G939" s="15" t="str">
        <f t="shared" si="28"/>
        <v/>
      </c>
      <c r="H939" s="15" t="str">
        <f t="shared" si="29"/>
        <v/>
      </c>
    </row>
    <row r="940" spans="1:8" ht="15.6">
      <c r="A940" s="19"/>
      <c r="B940" s="20" t="str">
        <f>IF(C940="","",_xlfn.XLOOKUP(C940,Nom_Resident,Recap!A:A,"Pas de chambre",0,1))</f>
        <v/>
      </c>
      <c r="C940" s="20"/>
      <c r="D940" s="14"/>
      <c r="E940" s="21"/>
      <c r="F940" s="20"/>
      <c r="G940" s="15" t="str">
        <f t="shared" si="28"/>
        <v/>
      </c>
      <c r="H940" s="15" t="str">
        <f t="shared" si="29"/>
        <v/>
      </c>
    </row>
    <row r="941" spans="1:8" ht="15.6">
      <c r="A941" s="19"/>
      <c r="B941" s="20" t="str">
        <f>IF(C941="","",_xlfn.XLOOKUP(C941,Nom_Resident,Recap!A:A,"Pas de chambre",0,1))</f>
        <v/>
      </c>
      <c r="C941" s="20"/>
      <c r="D941" s="14"/>
      <c r="E941" s="21"/>
      <c r="F941" s="20"/>
      <c r="G941" s="15" t="str">
        <f t="shared" si="28"/>
        <v/>
      </c>
      <c r="H941" s="15" t="str">
        <f t="shared" si="29"/>
        <v/>
      </c>
    </row>
    <row r="942" spans="1:8" ht="15.6">
      <c r="A942" s="19"/>
      <c r="B942" s="20" t="str">
        <f>IF(C942="","",_xlfn.XLOOKUP(C942,Nom_Resident,Recap!A:A,"Pas de chambre",0,1))</f>
        <v/>
      </c>
      <c r="C942" s="20"/>
      <c r="D942" s="14"/>
      <c r="E942" s="21"/>
      <c r="F942" s="20"/>
      <c r="G942" s="15" t="str">
        <f t="shared" si="28"/>
        <v/>
      </c>
      <c r="H942" s="15" t="str">
        <f t="shared" si="29"/>
        <v/>
      </c>
    </row>
    <row r="943" spans="1:8" ht="15.6">
      <c r="A943" s="19"/>
      <c r="B943" s="20" t="str">
        <f>IF(C943="","",_xlfn.XLOOKUP(C943,Nom_Resident,Recap!A:A,"Pas de chambre",0,1))</f>
        <v/>
      </c>
      <c r="C943" s="20"/>
      <c r="D943" s="14"/>
      <c r="E943" s="21"/>
      <c r="F943" s="20"/>
      <c r="G943" s="15" t="str">
        <f t="shared" si="28"/>
        <v/>
      </c>
      <c r="H943" s="15" t="str">
        <f t="shared" si="29"/>
        <v/>
      </c>
    </row>
    <row r="944" spans="1:8" ht="15.6">
      <c r="A944" s="19"/>
      <c r="B944" s="20" t="str">
        <f>IF(C944="","",_xlfn.XLOOKUP(C944,Nom_Resident,Recap!A:A,"Pas de chambre",0,1))</f>
        <v/>
      </c>
      <c r="C944" s="20"/>
      <c r="D944" s="14"/>
      <c r="E944" s="21"/>
      <c r="F944" s="20"/>
      <c r="G944" s="15" t="str">
        <f t="shared" si="28"/>
        <v/>
      </c>
      <c r="H944" s="15" t="str">
        <f t="shared" si="29"/>
        <v/>
      </c>
    </row>
    <row r="945" spans="1:8" ht="15.6">
      <c r="A945" s="19"/>
      <c r="B945" s="20" t="str">
        <f>IF(C945="","",_xlfn.XLOOKUP(C945,Nom_Resident,Recap!A:A,"Pas de chambre",0,1))</f>
        <v/>
      </c>
      <c r="C945" s="20"/>
      <c r="D945" s="14"/>
      <c r="E945" s="21"/>
      <c r="F945" s="20"/>
      <c r="G945" s="15" t="str">
        <f t="shared" si="28"/>
        <v/>
      </c>
      <c r="H945" s="15" t="str">
        <f t="shared" si="29"/>
        <v/>
      </c>
    </row>
    <row r="946" spans="1:8" ht="15.6">
      <c r="A946" s="19"/>
      <c r="B946" s="20" t="str">
        <f>IF(C946="","",_xlfn.XLOOKUP(C946,Nom_Resident,Recap!A:A,"Pas de chambre",0,1))</f>
        <v/>
      </c>
      <c r="C946" s="20"/>
      <c r="D946" s="14"/>
      <c r="E946" s="21"/>
      <c r="F946" s="20"/>
      <c r="G946" s="15" t="str">
        <f t="shared" si="28"/>
        <v/>
      </c>
      <c r="H946" s="15" t="str">
        <f t="shared" si="29"/>
        <v/>
      </c>
    </row>
    <row r="947" spans="1:8" ht="15.6">
      <c r="A947" s="19"/>
      <c r="B947" s="20" t="str">
        <f>IF(C947="","",_xlfn.XLOOKUP(C947,Nom_Resident,Recap!A:A,"Pas de chambre",0,1))</f>
        <v/>
      </c>
      <c r="C947" s="20"/>
      <c r="D947" s="14"/>
      <c r="E947" s="21"/>
      <c r="F947" s="20"/>
      <c r="G947" s="15" t="str">
        <f t="shared" si="28"/>
        <v/>
      </c>
      <c r="H947" s="15" t="str">
        <f t="shared" si="29"/>
        <v/>
      </c>
    </row>
    <row r="948" spans="1:8" ht="15.6">
      <c r="A948" s="19"/>
      <c r="B948" s="20" t="str">
        <f>IF(C948="","",_xlfn.XLOOKUP(C948,Nom_Resident,Recap!A:A,"Pas de chambre",0,1))</f>
        <v/>
      </c>
      <c r="C948" s="20"/>
      <c r="D948" s="14"/>
      <c r="E948" s="21"/>
      <c r="F948" s="20"/>
      <c r="G948" s="15" t="str">
        <f t="shared" si="28"/>
        <v/>
      </c>
      <c r="H948" s="15" t="str">
        <f t="shared" si="29"/>
        <v/>
      </c>
    </row>
    <row r="949" spans="1:8" ht="15.6">
      <c r="A949" s="19"/>
      <c r="B949" s="20" t="str">
        <f>IF(C949="","",_xlfn.XLOOKUP(C949,Nom_Resident,Recap!A:A,"Pas de chambre",0,1))</f>
        <v/>
      </c>
      <c r="C949" s="20"/>
      <c r="D949" s="14"/>
      <c r="E949" s="21"/>
      <c r="F949" s="20"/>
      <c r="G949" s="15" t="str">
        <f t="shared" si="28"/>
        <v/>
      </c>
      <c r="H949" s="15" t="str">
        <f t="shared" si="29"/>
        <v/>
      </c>
    </row>
    <row r="950" spans="1:8" ht="15.6">
      <c r="A950" s="19"/>
      <c r="B950" s="20" t="str">
        <f>IF(C950="","",_xlfn.XLOOKUP(C950,Nom_Resident,Recap!A:A,"Pas de chambre",0,1))</f>
        <v/>
      </c>
      <c r="C950" s="20"/>
      <c r="D950" s="14"/>
      <c r="E950" s="21"/>
      <c r="F950" s="20"/>
      <c r="G950" s="15" t="str">
        <f t="shared" si="28"/>
        <v/>
      </c>
      <c r="H950" s="15" t="str">
        <f t="shared" si="29"/>
        <v/>
      </c>
    </row>
    <row r="951" spans="1:8" ht="15.6">
      <c r="A951" s="19"/>
      <c r="B951" s="20" t="str">
        <f>IF(C951="","",_xlfn.XLOOKUP(C951,Nom_Resident,Recap!A:A,"Pas de chambre",0,1))</f>
        <v/>
      </c>
      <c r="C951" s="20"/>
      <c r="D951" s="14"/>
      <c r="E951" s="21"/>
      <c r="F951" s="20"/>
      <c r="G951" s="15" t="str">
        <f t="shared" si="28"/>
        <v/>
      </c>
      <c r="H951" s="15" t="str">
        <f t="shared" si="29"/>
        <v/>
      </c>
    </row>
    <row r="952" spans="1:8" ht="15.6">
      <c r="A952" s="19"/>
      <c r="B952" s="20" t="str">
        <f>IF(C952="","",_xlfn.XLOOKUP(C952,Nom_Resident,Recap!A:A,"Pas de chambre",0,1))</f>
        <v/>
      </c>
      <c r="C952" s="20"/>
      <c r="D952" s="14"/>
      <c r="E952" s="21"/>
      <c r="F952" s="20"/>
      <c r="G952" s="15" t="str">
        <f t="shared" si="28"/>
        <v/>
      </c>
      <c r="H952" s="15" t="str">
        <f t="shared" si="29"/>
        <v/>
      </c>
    </row>
    <row r="953" spans="1:8" ht="15.6">
      <c r="A953" s="19"/>
      <c r="B953" s="20" t="str">
        <f>IF(C953="","",_xlfn.XLOOKUP(C953,Nom_Resident,Recap!A:A,"Pas de chambre",0,1))</f>
        <v/>
      </c>
      <c r="C953" s="20"/>
      <c r="D953" s="14"/>
      <c r="E953" s="21"/>
      <c r="F953" s="20"/>
      <c r="G953" s="15" t="str">
        <f t="shared" si="28"/>
        <v/>
      </c>
      <c r="H953" s="15" t="str">
        <f t="shared" si="29"/>
        <v/>
      </c>
    </row>
    <row r="954" spans="1:8" ht="15.6">
      <c r="A954" s="19"/>
      <c r="B954" s="20" t="str">
        <f>IF(C954="","",_xlfn.XLOOKUP(C954,Nom_Resident,Recap!A:A,"Pas de chambre",0,1))</f>
        <v/>
      </c>
      <c r="C954" s="20"/>
      <c r="D954" s="14"/>
      <c r="E954" s="21"/>
      <c r="F954" s="20"/>
      <c r="G954" s="15" t="str">
        <f t="shared" si="28"/>
        <v/>
      </c>
      <c r="H954" s="15" t="str">
        <f t="shared" si="29"/>
        <v/>
      </c>
    </row>
    <row r="955" spans="1:8" ht="15.6">
      <c r="A955" s="19"/>
      <c r="B955" s="20" t="str">
        <f>IF(C955="","",_xlfn.XLOOKUP(C955,Nom_Resident,Recap!A:A,"Pas de chambre",0,1))</f>
        <v/>
      </c>
      <c r="C955" s="20"/>
      <c r="D955" s="14"/>
      <c r="E955" s="21"/>
      <c r="F955" s="20"/>
      <c r="G955" s="15" t="str">
        <f t="shared" si="28"/>
        <v/>
      </c>
      <c r="H955" s="15" t="str">
        <f t="shared" si="29"/>
        <v/>
      </c>
    </row>
    <row r="956" spans="1:8" ht="15.6">
      <c r="A956" s="19"/>
      <c r="B956" s="20" t="str">
        <f>IF(C956="","",_xlfn.XLOOKUP(C956,Nom_Resident,Recap!A:A,"Pas de chambre",0,1))</f>
        <v/>
      </c>
      <c r="C956" s="20"/>
      <c r="D956" s="14"/>
      <c r="E956" s="21"/>
      <c r="F956" s="20"/>
      <c r="G956" s="15" t="str">
        <f t="shared" si="28"/>
        <v/>
      </c>
      <c r="H956" s="15" t="str">
        <f t="shared" si="29"/>
        <v/>
      </c>
    </row>
    <row r="957" spans="1:8" ht="15.6">
      <c r="A957" s="19"/>
      <c r="B957" s="20" t="str">
        <f>IF(C957="","",_xlfn.XLOOKUP(C957,Nom_Resident,Recap!A:A,"Pas de chambre",0,1))</f>
        <v/>
      </c>
      <c r="C957" s="20"/>
      <c r="D957" s="14"/>
      <c r="E957" s="21"/>
      <c r="F957" s="20"/>
      <c r="G957" s="15" t="str">
        <f t="shared" si="28"/>
        <v/>
      </c>
      <c r="H957" s="15" t="str">
        <f t="shared" si="29"/>
        <v/>
      </c>
    </row>
    <row r="958" spans="1:8" ht="15.6">
      <c r="A958" s="19"/>
      <c r="B958" s="20" t="str">
        <f>IF(C958="","",_xlfn.XLOOKUP(C958,Nom_Resident,Recap!A:A,"Pas de chambre",0,1))</f>
        <v/>
      </c>
      <c r="C958" s="20"/>
      <c r="D958" s="14"/>
      <c r="E958" s="21"/>
      <c r="F958" s="20"/>
      <c r="G958" s="15" t="str">
        <f t="shared" si="28"/>
        <v/>
      </c>
      <c r="H958" s="15" t="str">
        <f t="shared" si="29"/>
        <v/>
      </c>
    </row>
    <row r="959" spans="1:8" ht="15.6">
      <c r="A959" s="19"/>
      <c r="B959" s="20" t="str">
        <f>IF(C959="","",_xlfn.XLOOKUP(C959,Nom_Resident,Recap!A:A,"Pas de chambre",0,1))</f>
        <v/>
      </c>
      <c r="C959" s="20"/>
      <c r="D959" s="14"/>
      <c r="E959" s="21"/>
      <c r="F959" s="20"/>
      <c r="G959" s="15" t="str">
        <f t="shared" si="28"/>
        <v/>
      </c>
      <c r="H959" s="15" t="str">
        <f t="shared" si="29"/>
        <v/>
      </c>
    </row>
    <row r="960" spans="1:8" ht="15.6">
      <c r="A960" s="19"/>
      <c r="B960" s="20" t="str">
        <f>IF(C960="","",_xlfn.XLOOKUP(C960,Nom_Resident,Recap!A:A,"Pas de chambre",0,1))</f>
        <v/>
      </c>
      <c r="C960" s="20"/>
      <c r="D960" s="14"/>
      <c r="E960" s="21"/>
      <c r="F960" s="20"/>
      <c r="G960" s="15" t="str">
        <f t="shared" si="28"/>
        <v/>
      </c>
      <c r="H960" s="15" t="str">
        <f t="shared" si="29"/>
        <v/>
      </c>
    </row>
    <row r="961" spans="1:8" ht="15.6">
      <c r="A961" s="19"/>
      <c r="B961" s="20" t="str">
        <f>IF(C961="","",_xlfn.XLOOKUP(C961,Nom_Resident,Recap!A:A,"Pas de chambre",0,1))</f>
        <v/>
      </c>
      <c r="C961" s="20"/>
      <c r="D961" s="14"/>
      <c r="E961" s="21"/>
      <c r="F961" s="20"/>
      <c r="G961" s="15" t="str">
        <f t="shared" si="28"/>
        <v/>
      </c>
      <c r="H961" s="15" t="str">
        <f t="shared" si="29"/>
        <v/>
      </c>
    </row>
    <row r="962" spans="1:8" ht="15.6">
      <c r="A962" s="19"/>
      <c r="B962" s="20" t="str">
        <f>IF(C962="","",_xlfn.XLOOKUP(C962,Nom_Resident,Recap!A:A,"Pas de chambre",0,1))</f>
        <v/>
      </c>
      <c r="C962" s="20"/>
      <c r="D962" s="14"/>
      <c r="E962" s="21"/>
      <c r="F962" s="20"/>
      <c r="G962" s="15" t="str">
        <f t="shared" ref="G962:G1010" si="30">IF(C962="","",IF(E962="","",E962-A962))</f>
        <v/>
      </c>
      <c r="H962" s="15" t="str">
        <f t="shared" ref="H962:H1025" si="31">IF(AND(A962&lt;&gt;"", E962&lt;&gt;"", F962="", G962&gt;=10), "Oui", IF(AND(A962&lt;&gt;"", E962&lt;&gt;"", F962="", G962&lt;10), "Non", ""))</f>
        <v/>
      </c>
    </row>
    <row r="963" spans="1:8" ht="15.6">
      <c r="A963" s="19"/>
      <c r="B963" s="20" t="str">
        <f>IF(C963="","",_xlfn.XLOOKUP(C963,Nom_Resident,Recap!A:A,"Pas de chambre",0,1))</f>
        <v/>
      </c>
      <c r="C963" s="20"/>
      <c r="D963" s="14"/>
      <c r="E963" s="21"/>
      <c r="F963" s="20"/>
      <c r="G963" s="15" t="str">
        <f t="shared" si="30"/>
        <v/>
      </c>
      <c r="H963" s="15" t="str">
        <f t="shared" si="31"/>
        <v/>
      </c>
    </row>
    <row r="964" spans="1:8" ht="15.6">
      <c r="A964" s="19"/>
      <c r="B964" s="20" t="str">
        <f>IF(C964="","",_xlfn.XLOOKUP(C964,Nom_Resident,Recap!A:A,"Pas de chambre",0,1))</f>
        <v/>
      </c>
      <c r="C964" s="20"/>
      <c r="D964" s="14"/>
      <c r="E964" s="21"/>
      <c r="F964" s="20"/>
      <c r="G964" s="15" t="str">
        <f t="shared" si="30"/>
        <v/>
      </c>
      <c r="H964" s="15" t="str">
        <f t="shared" si="31"/>
        <v/>
      </c>
    </row>
    <row r="965" spans="1:8" ht="15.6">
      <c r="A965" s="19"/>
      <c r="B965" s="20" t="str">
        <f>IF(C965="","",_xlfn.XLOOKUP(C965,Nom_Resident,Recap!A:A,"Pas de chambre",0,1))</f>
        <v/>
      </c>
      <c r="C965" s="20"/>
      <c r="D965" s="14"/>
      <c r="E965" s="21"/>
      <c r="F965" s="20"/>
      <c r="G965" s="15" t="str">
        <f t="shared" si="30"/>
        <v/>
      </c>
      <c r="H965" s="15" t="str">
        <f t="shared" si="31"/>
        <v/>
      </c>
    </row>
    <row r="966" spans="1:8" ht="15.6">
      <c r="A966" s="19"/>
      <c r="B966" s="20" t="str">
        <f>IF(C966="","",_xlfn.XLOOKUP(C966,Nom_Resident,Recap!A:A,"Pas de chambre",0,1))</f>
        <v/>
      </c>
      <c r="C966" s="20"/>
      <c r="D966" s="14"/>
      <c r="E966" s="21"/>
      <c r="F966" s="20"/>
      <c r="G966" s="15" t="str">
        <f t="shared" si="30"/>
        <v/>
      </c>
      <c r="H966" s="15" t="str">
        <f t="shared" si="31"/>
        <v/>
      </c>
    </row>
    <row r="967" spans="1:8" ht="15.6">
      <c r="A967" s="19"/>
      <c r="B967" s="20" t="str">
        <f>IF(C967="","",_xlfn.XLOOKUP(C967,Nom_Resident,Recap!A:A,"Pas de chambre",0,1))</f>
        <v/>
      </c>
      <c r="C967" s="20"/>
      <c r="D967" s="14"/>
      <c r="E967" s="21"/>
      <c r="F967" s="20"/>
      <c r="G967" s="15" t="str">
        <f t="shared" si="30"/>
        <v/>
      </c>
      <c r="H967" s="15" t="str">
        <f t="shared" si="31"/>
        <v/>
      </c>
    </row>
    <row r="968" spans="1:8" ht="15.6">
      <c r="A968" s="19"/>
      <c r="B968" s="20" t="str">
        <f>IF(C968="","",_xlfn.XLOOKUP(C968,Nom_Resident,Recap!A:A,"Pas de chambre",0,1))</f>
        <v/>
      </c>
      <c r="C968" s="20"/>
      <c r="D968" s="14"/>
      <c r="E968" s="21"/>
      <c r="F968" s="20"/>
      <c r="G968" s="15" t="str">
        <f t="shared" si="30"/>
        <v/>
      </c>
      <c r="H968" s="15" t="str">
        <f t="shared" si="31"/>
        <v/>
      </c>
    </row>
    <row r="969" spans="1:8" ht="15.6">
      <c r="A969" s="19"/>
      <c r="B969" s="20" t="str">
        <f>IF(C969="","",_xlfn.XLOOKUP(C969,Nom_Resident,Recap!A:A,"Pas de chambre",0,1))</f>
        <v/>
      </c>
      <c r="C969" s="20"/>
      <c r="D969" s="14"/>
      <c r="E969" s="21"/>
      <c r="F969" s="20"/>
      <c r="G969" s="15" t="str">
        <f t="shared" si="30"/>
        <v/>
      </c>
      <c r="H969" s="15" t="str">
        <f t="shared" si="31"/>
        <v/>
      </c>
    </row>
    <row r="970" spans="1:8" ht="15.6">
      <c r="A970" s="19"/>
      <c r="B970" s="20" t="str">
        <f>IF(C970="","",_xlfn.XLOOKUP(C970,Nom_Resident,Recap!A:A,"Pas de chambre",0,1))</f>
        <v/>
      </c>
      <c r="C970" s="20"/>
      <c r="D970" s="14"/>
      <c r="E970" s="21"/>
      <c r="F970" s="20"/>
      <c r="G970" s="15" t="str">
        <f t="shared" si="30"/>
        <v/>
      </c>
      <c r="H970" s="15" t="str">
        <f t="shared" si="31"/>
        <v/>
      </c>
    </row>
    <row r="971" spans="1:8" ht="15.6">
      <c r="A971" s="19"/>
      <c r="B971" s="20" t="str">
        <f>IF(C971="","",_xlfn.XLOOKUP(C971,Nom_Resident,Recap!A:A,"Pas de chambre",0,1))</f>
        <v/>
      </c>
      <c r="C971" s="20"/>
      <c r="D971" s="14"/>
      <c r="E971" s="21"/>
      <c r="F971" s="20"/>
      <c r="G971" s="15" t="str">
        <f t="shared" si="30"/>
        <v/>
      </c>
      <c r="H971" s="15" t="str">
        <f t="shared" si="31"/>
        <v/>
      </c>
    </row>
    <row r="972" spans="1:8" ht="15.6">
      <c r="A972" s="19"/>
      <c r="B972" s="20" t="str">
        <f>IF(C972="","",_xlfn.XLOOKUP(C972,Nom_Resident,Recap!A:A,"Pas de chambre",0,1))</f>
        <v/>
      </c>
      <c r="C972" s="20"/>
      <c r="D972" s="14"/>
      <c r="E972" s="21"/>
      <c r="F972" s="20"/>
      <c r="G972" s="15" t="str">
        <f t="shared" si="30"/>
        <v/>
      </c>
      <c r="H972" s="15" t="str">
        <f t="shared" si="31"/>
        <v/>
      </c>
    </row>
    <row r="973" spans="1:8" ht="15.6">
      <c r="A973" s="19"/>
      <c r="B973" s="20" t="str">
        <f>IF(C973="","",_xlfn.XLOOKUP(C973,Nom_Resident,Recap!A:A,"Pas de chambre",0,1))</f>
        <v/>
      </c>
      <c r="C973" s="20"/>
      <c r="D973" s="14"/>
      <c r="E973" s="21"/>
      <c r="F973" s="20"/>
      <c r="G973" s="15" t="str">
        <f t="shared" si="30"/>
        <v/>
      </c>
      <c r="H973" s="15" t="str">
        <f t="shared" si="31"/>
        <v/>
      </c>
    </row>
    <row r="974" spans="1:8" ht="15.6">
      <c r="A974" s="19"/>
      <c r="B974" s="20" t="str">
        <f>IF(C974="","",_xlfn.XLOOKUP(C974,Nom_Resident,Recap!A:A,"Pas de chambre",0,1))</f>
        <v/>
      </c>
      <c r="C974" s="20"/>
      <c r="D974" s="14"/>
      <c r="E974" s="21"/>
      <c r="F974" s="20"/>
      <c r="G974" s="15" t="str">
        <f t="shared" si="30"/>
        <v/>
      </c>
      <c r="H974" s="15" t="str">
        <f t="shared" si="31"/>
        <v/>
      </c>
    </row>
    <row r="975" spans="1:8" ht="15.6">
      <c r="A975" s="19"/>
      <c r="B975" s="20" t="str">
        <f>IF(C975="","",_xlfn.XLOOKUP(C975,Nom_Resident,Recap!A:A,"Pas de chambre",0,1))</f>
        <v/>
      </c>
      <c r="C975" s="20"/>
      <c r="D975" s="14"/>
      <c r="E975" s="21"/>
      <c r="F975" s="20"/>
      <c r="G975" s="15" t="str">
        <f t="shared" si="30"/>
        <v/>
      </c>
      <c r="H975" s="15" t="str">
        <f t="shared" si="31"/>
        <v/>
      </c>
    </row>
    <row r="976" spans="1:8" ht="15.6">
      <c r="A976" s="19"/>
      <c r="B976" s="20" t="str">
        <f>IF(C976="","",_xlfn.XLOOKUP(C976,Nom_Resident,Recap!A:A,"Pas de chambre",0,1))</f>
        <v/>
      </c>
      <c r="C976" s="20"/>
      <c r="D976" s="14"/>
      <c r="E976" s="21"/>
      <c r="F976" s="20"/>
      <c r="G976" s="15" t="str">
        <f t="shared" si="30"/>
        <v/>
      </c>
      <c r="H976" s="15" t="str">
        <f t="shared" si="31"/>
        <v/>
      </c>
    </row>
    <row r="977" spans="1:8" ht="15.6">
      <c r="A977" s="19"/>
      <c r="B977" s="20" t="str">
        <f>IF(C977="","",_xlfn.XLOOKUP(C977,Nom_Resident,Recap!A:A,"Pas de chambre",0,1))</f>
        <v/>
      </c>
      <c r="C977" s="20"/>
      <c r="D977" s="14"/>
      <c r="E977" s="21"/>
      <c r="F977" s="20"/>
      <c r="G977" s="15" t="str">
        <f t="shared" si="30"/>
        <v/>
      </c>
      <c r="H977" s="15" t="str">
        <f t="shared" si="31"/>
        <v/>
      </c>
    </row>
    <row r="978" spans="1:8" ht="15.6">
      <c r="A978" s="19"/>
      <c r="B978" s="20" t="str">
        <f>IF(C978="","",_xlfn.XLOOKUP(C978,Nom_Resident,Recap!A:A,"Pas de chambre",0,1))</f>
        <v/>
      </c>
      <c r="C978" s="20"/>
      <c r="D978" s="14"/>
      <c r="E978" s="21"/>
      <c r="F978" s="20"/>
      <c r="G978" s="15" t="str">
        <f t="shared" si="30"/>
        <v/>
      </c>
      <c r="H978" s="15" t="str">
        <f t="shared" si="31"/>
        <v/>
      </c>
    </row>
    <row r="979" spans="1:8" ht="15.6">
      <c r="A979" s="19"/>
      <c r="B979" s="20" t="str">
        <f>IF(C979="","",_xlfn.XLOOKUP(C979,Nom_Resident,Recap!A:A,"Pas de chambre",0,1))</f>
        <v/>
      </c>
      <c r="C979" s="20"/>
      <c r="D979" s="14"/>
      <c r="E979" s="21"/>
      <c r="F979" s="20"/>
      <c r="G979" s="15" t="str">
        <f t="shared" si="30"/>
        <v/>
      </c>
      <c r="H979" s="15" t="str">
        <f t="shared" si="31"/>
        <v/>
      </c>
    </row>
    <row r="980" spans="1:8" ht="15.6">
      <c r="A980" s="19"/>
      <c r="B980" s="20" t="str">
        <f>IF(C980="","",_xlfn.XLOOKUP(C980,Nom_Resident,Recap!A:A,"Pas de chambre",0,1))</f>
        <v/>
      </c>
      <c r="C980" s="20"/>
      <c r="D980" s="14"/>
      <c r="E980" s="21"/>
      <c r="F980" s="20"/>
      <c r="G980" s="15" t="str">
        <f t="shared" si="30"/>
        <v/>
      </c>
      <c r="H980" s="15" t="str">
        <f t="shared" si="31"/>
        <v/>
      </c>
    </row>
    <row r="981" spans="1:8" ht="15.6">
      <c r="A981" s="19"/>
      <c r="B981" s="20" t="str">
        <f>IF(C981="","",_xlfn.XLOOKUP(C981,Nom_Resident,Recap!A:A,"Pas de chambre",0,1))</f>
        <v/>
      </c>
      <c r="C981" s="20"/>
      <c r="D981" s="14"/>
      <c r="E981" s="21"/>
      <c r="F981" s="20"/>
      <c r="G981" s="15" t="str">
        <f t="shared" si="30"/>
        <v/>
      </c>
      <c r="H981" s="15" t="str">
        <f t="shared" si="31"/>
        <v/>
      </c>
    </row>
    <row r="982" spans="1:8" ht="15.6">
      <c r="A982" s="19"/>
      <c r="B982" s="20" t="str">
        <f>IF(C982="","",_xlfn.XLOOKUP(C982,Nom_Resident,Recap!A:A,"Pas de chambre",0,1))</f>
        <v/>
      </c>
      <c r="C982" s="20"/>
      <c r="D982" s="14"/>
      <c r="E982" s="21"/>
      <c r="F982" s="20"/>
      <c r="G982" s="15" t="str">
        <f t="shared" si="30"/>
        <v/>
      </c>
      <c r="H982" s="15" t="str">
        <f t="shared" si="31"/>
        <v/>
      </c>
    </row>
    <row r="983" spans="1:8" ht="15.6">
      <c r="A983" s="19"/>
      <c r="B983" s="20" t="str">
        <f>IF(C983="","",_xlfn.XLOOKUP(C983,Nom_Resident,Recap!A:A,"Pas de chambre",0,1))</f>
        <v/>
      </c>
      <c r="C983" s="20"/>
      <c r="D983" s="14"/>
      <c r="E983" s="21"/>
      <c r="F983" s="20"/>
      <c r="G983" s="15" t="str">
        <f t="shared" si="30"/>
        <v/>
      </c>
      <c r="H983" s="15" t="str">
        <f t="shared" si="31"/>
        <v/>
      </c>
    </row>
    <row r="984" spans="1:8" ht="15.6">
      <c r="A984" s="19"/>
      <c r="B984" s="20" t="str">
        <f>IF(C984="","",_xlfn.XLOOKUP(C984,Nom_Resident,Recap!A:A,"Pas de chambre",0,1))</f>
        <v/>
      </c>
      <c r="C984" s="20"/>
      <c r="D984" s="14"/>
      <c r="E984" s="21"/>
      <c r="F984" s="20"/>
      <c r="G984" s="15" t="str">
        <f t="shared" si="30"/>
        <v/>
      </c>
      <c r="H984" s="15" t="str">
        <f t="shared" si="31"/>
        <v/>
      </c>
    </row>
    <row r="985" spans="1:8" ht="15.6">
      <c r="A985" s="19"/>
      <c r="B985" s="20" t="str">
        <f>IF(C985="","",_xlfn.XLOOKUP(C985,Nom_Resident,Recap!A:A,"Pas de chambre",0,1))</f>
        <v/>
      </c>
      <c r="C985" s="20"/>
      <c r="D985" s="14"/>
      <c r="E985" s="21"/>
      <c r="F985" s="20"/>
      <c r="G985" s="15" t="str">
        <f t="shared" si="30"/>
        <v/>
      </c>
      <c r="H985" s="15" t="str">
        <f t="shared" si="31"/>
        <v/>
      </c>
    </row>
    <row r="986" spans="1:8" ht="15.6">
      <c r="A986" s="19"/>
      <c r="B986" s="20" t="str">
        <f>IF(C986="","",_xlfn.XLOOKUP(C986,Nom_Resident,Recap!A:A,"Pas de chambre",0,1))</f>
        <v/>
      </c>
      <c r="C986" s="20"/>
      <c r="D986" s="14"/>
      <c r="E986" s="21"/>
      <c r="F986" s="20"/>
      <c r="G986" s="15" t="str">
        <f t="shared" si="30"/>
        <v/>
      </c>
      <c r="H986" s="15" t="str">
        <f t="shared" si="31"/>
        <v/>
      </c>
    </row>
    <row r="987" spans="1:8" ht="15.6">
      <c r="A987" s="19"/>
      <c r="B987" s="20" t="str">
        <f>IF(C987="","",_xlfn.XLOOKUP(C987,Nom_Resident,Recap!A:A,"Pas de chambre",0,1))</f>
        <v/>
      </c>
      <c r="C987" s="20"/>
      <c r="D987" s="14"/>
      <c r="E987" s="21"/>
      <c r="F987" s="20"/>
      <c r="G987" s="15" t="str">
        <f t="shared" si="30"/>
        <v/>
      </c>
      <c r="H987" s="15" t="str">
        <f t="shared" si="31"/>
        <v/>
      </c>
    </row>
    <row r="988" spans="1:8" ht="15.6">
      <c r="A988" s="19"/>
      <c r="B988" s="20" t="str">
        <f>IF(C988="","",_xlfn.XLOOKUP(C988,Nom_Resident,Recap!A:A,"Pas de chambre",0,1))</f>
        <v/>
      </c>
      <c r="C988" s="20"/>
      <c r="D988" s="14"/>
      <c r="E988" s="21"/>
      <c r="F988" s="20"/>
      <c r="G988" s="15" t="str">
        <f t="shared" si="30"/>
        <v/>
      </c>
      <c r="H988" s="15" t="str">
        <f t="shared" si="31"/>
        <v/>
      </c>
    </row>
    <row r="989" spans="1:8" ht="15.6">
      <c r="A989" s="19"/>
      <c r="B989" s="20" t="str">
        <f>IF(C989="","",_xlfn.XLOOKUP(C989,Nom_Resident,Recap!A:A,"Pas de chambre",0,1))</f>
        <v/>
      </c>
      <c r="C989" s="20"/>
      <c r="D989" s="14"/>
      <c r="E989" s="21"/>
      <c r="F989" s="20"/>
      <c r="G989" s="15" t="str">
        <f t="shared" si="30"/>
        <v/>
      </c>
      <c r="H989" s="15" t="str">
        <f t="shared" si="31"/>
        <v/>
      </c>
    </row>
    <row r="990" spans="1:8" ht="15.6">
      <c r="A990" s="19"/>
      <c r="B990" s="20" t="str">
        <f>IF(C990="","",_xlfn.XLOOKUP(C990,Nom_Resident,Recap!A:A,"Pas de chambre",0,1))</f>
        <v/>
      </c>
      <c r="C990" s="20"/>
      <c r="D990" s="14"/>
      <c r="E990" s="21"/>
      <c r="F990" s="20"/>
      <c r="G990" s="15" t="str">
        <f t="shared" si="30"/>
        <v/>
      </c>
      <c r="H990" s="15" t="str">
        <f t="shared" si="31"/>
        <v/>
      </c>
    </row>
    <row r="991" spans="1:8" ht="15.6">
      <c r="A991" s="19"/>
      <c r="B991" s="20" t="str">
        <f>IF(C991="","",_xlfn.XLOOKUP(C991,Nom_Resident,Recap!A:A,"Pas de chambre",0,1))</f>
        <v/>
      </c>
      <c r="C991" s="20"/>
      <c r="D991" s="14"/>
      <c r="E991" s="21"/>
      <c r="F991" s="20"/>
      <c r="G991" s="15" t="str">
        <f t="shared" si="30"/>
        <v/>
      </c>
      <c r="H991" s="15" t="str">
        <f t="shared" si="31"/>
        <v/>
      </c>
    </row>
    <row r="992" spans="1:8" ht="15.6">
      <c r="A992" s="19"/>
      <c r="B992" s="20" t="str">
        <f>IF(C992="","",_xlfn.XLOOKUP(C992,Nom_Resident,Recap!A:A,"Pas de chambre",0,1))</f>
        <v/>
      </c>
      <c r="C992" s="20"/>
      <c r="D992" s="14"/>
      <c r="E992" s="21"/>
      <c r="F992" s="20"/>
      <c r="G992" s="15" t="str">
        <f t="shared" si="30"/>
        <v/>
      </c>
      <c r="H992" s="15" t="str">
        <f t="shared" si="31"/>
        <v/>
      </c>
    </row>
    <row r="993" spans="1:8" ht="15.6">
      <c r="A993" s="19"/>
      <c r="B993" s="20" t="str">
        <f>IF(C993="","",_xlfn.XLOOKUP(C993,Nom_Resident,Recap!A:A,"Pas de chambre",0,1))</f>
        <v/>
      </c>
      <c r="C993" s="20"/>
      <c r="D993" s="14"/>
      <c r="E993" s="21"/>
      <c r="F993" s="20"/>
      <c r="G993" s="15" t="str">
        <f t="shared" si="30"/>
        <v/>
      </c>
      <c r="H993" s="15" t="str">
        <f t="shared" si="31"/>
        <v/>
      </c>
    </row>
    <row r="994" spans="1:8" ht="15.6">
      <c r="A994" s="19"/>
      <c r="B994" s="20" t="str">
        <f>IF(C994="","",_xlfn.XLOOKUP(C994,Nom_Resident,Recap!A:A,"Pas de chambre",0,1))</f>
        <v/>
      </c>
      <c r="C994" s="20"/>
      <c r="D994" s="14"/>
      <c r="E994" s="21"/>
      <c r="F994" s="20"/>
      <c r="G994" s="15" t="str">
        <f t="shared" si="30"/>
        <v/>
      </c>
      <c r="H994" s="15" t="str">
        <f t="shared" si="31"/>
        <v/>
      </c>
    </row>
    <row r="995" spans="1:8" ht="15.6">
      <c r="A995" s="19"/>
      <c r="B995" s="20" t="str">
        <f>IF(C995="","",_xlfn.XLOOKUP(C995,Nom_Resident,Recap!A:A,"Pas de chambre",0,1))</f>
        <v/>
      </c>
      <c r="C995" s="20"/>
      <c r="D995" s="14"/>
      <c r="E995" s="21"/>
      <c r="F995" s="20"/>
      <c r="G995" s="15" t="str">
        <f t="shared" si="30"/>
        <v/>
      </c>
      <c r="H995" s="15" t="str">
        <f t="shared" si="31"/>
        <v/>
      </c>
    </row>
    <row r="996" spans="1:8" ht="15.6">
      <c r="A996" s="19"/>
      <c r="B996" s="20" t="str">
        <f>IF(C996="","",_xlfn.XLOOKUP(C996,Nom_Resident,Recap!A:A,"Pas de chambre",0,1))</f>
        <v/>
      </c>
      <c r="C996" s="20"/>
      <c r="D996" s="14"/>
      <c r="E996" s="21"/>
      <c r="F996" s="20"/>
      <c r="G996" s="15" t="str">
        <f t="shared" si="30"/>
        <v/>
      </c>
      <c r="H996" s="15" t="str">
        <f t="shared" si="31"/>
        <v/>
      </c>
    </row>
    <row r="997" spans="1:8" ht="15.6">
      <c r="A997" s="19"/>
      <c r="B997" s="20" t="str">
        <f>IF(C997="","",_xlfn.XLOOKUP(C997,Nom_Resident,Recap!A:A,"Pas de chambre",0,1))</f>
        <v/>
      </c>
      <c r="C997" s="20"/>
      <c r="D997" s="14"/>
      <c r="E997" s="21"/>
      <c r="F997" s="20"/>
      <c r="G997" s="15" t="str">
        <f t="shared" si="30"/>
        <v/>
      </c>
      <c r="H997" s="15" t="str">
        <f t="shared" si="31"/>
        <v/>
      </c>
    </row>
    <row r="998" spans="1:8" ht="15.6">
      <c r="A998" s="19"/>
      <c r="B998" s="20" t="str">
        <f>IF(C998="","",_xlfn.XLOOKUP(C998,Nom_Resident,Recap!A:A,"Pas de chambre",0,1))</f>
        <v/>
      </c>
      <c r="C998" s="20"/>
      <c r="D998" s="14"/>
      <c r="E998" s="21"/>
      <c r="F998" s="20"/>
      <c r="G998" s="15" t="str">
        <f t="shared" si="30"/>
        <v/>
      </c>
      <c r="H998" s="15" t="str">
        <f t="shared" si="31"/>
        <v/>
      </c>
    </row>
    <row r="999" spans="1:8" ht="15.6">
      <c r="A999" s="19"/>
      <c r="B999" s="20" t="str">
        <f>IF(C999="","",_xlfn.XLOOKUP(C999,Nom_Resident,Recap!A:A,"Pas de chambre",0,1))</f>
        <v/>
      </c>
      <c r="C999" s="20"/>
      <c r="D999" s="14"/>
      <c r="E999" s="21"/>
      <c r="F999" s="20"/>
      <c r="G999" s="15" t="str">
        <f t="shared" si="30"/>
        <v/>
      </c>
      <c r="H999" s="15" t="str">
        <f t="shared" si="31"/>
        <v/>
      </c>
    </row>
    <row r="1000" spans="1:8" ht="15.6">
      <c r="A1000" s="19"/>
      <c r="B1000" s="20" t="str">
        <f>IF(C1000="","",_xlfn.XLOOKUP(C1000,Nom_Resident,Recap!A:A,"Pas de chambre",0,1))</f>
        <v/>
      </c>
      <c r="C1000" s="20"/>
      <c r="D1000" s="14"/>
      <c r="E1000" s="21"/>
      <c r="F1000" s="20"/>
      <c r="G1000" s="15" t="str">
        <f t="shared" si="30"/>
        <v/>
      </c>
      <c r="H1000" s="15" t="str">
        <f t="shared" si="31"/>
        <v/>
      </c>
    </row>
    <row r="1001" spans="1:8" ht="15.6">
      <c r="A1001" s="19"/>
      <c r="B1001" s="20" t="str">
        <f>IF(C1001="","",_xlfn.XLOOKUP(C1001,Nom_Resident,Recap!A:A,"Pas de chambre",0,1))</f>
        <v/>
      </c>
      <c r="C1001" s="20"/>
      <c r="D1001" s="14"/>
      <c r="E1001" s="21"/>
      <c r="F1001" s="20"/>
      <c r="G1001" s="15" t="str">
        <f t="shared" si="30"/>
        <v/>
      </c>
      <c r="H1001" s="15" t="str">
        <f t="shared" si="31"/>
        <v/>
      </c>
    </row>
    <row r="1002" spans="1:8" ht="15.6">
      <c r="A1002" s="19"/>
      <c r="B1002" s="20" t="str">
        <f>IF(C1002="","",_xlfn.XLOOKUP(C1002,Nom_Resident,Recap!A:A,"Pas de chambre",0,1))</f>
        <v/>
      </c>
      <c r="C1002" s="20"/>
      <c r="D1002" s="14"/>
      <c r="E1002" s="21"/>
      <c r="F1002" s="20"/>
      <c r="G1002" s="15" t="str">
        <f t="shared" si="30"/>
        <v/>
      </c>
      <c r="H1002" s="15" t="str">
        <f t="shared" si="31"/>
        <v/>
      </c>
    </row>
    <row r="1003" spans="1:8" ht="15.6">
      <c r="A1003" s="19"/>
      <c r="B1003" s="20" t="str">
        <f>IF(C1003="","",_xlfn.XLOOKUP(C1003,Nom_Resident,Recap!A:A,"Pas de chambre",0,1))</f>
        <v/>
      </c>
      <c r="C1003" s="20"/>
      <c r="D1003" s="14"/>
      <c r="E1003" s="21"/>
      <c r="F1003" s="20"/>
      <c r="G1003" s="15" t="str">
        <f t="shared" si="30"/>
        <v/>
      </c>
      <c r="H1003" s="15" t="str">
        <f t="shared" si="31"/>
        <v/>
      </c>
    </row>
    <row r="1004" spans="1:8" ht="15.6">
      <c r="A1004" s="19"/>
      <c r="B1004" s="20" t="str">
        <f>IF(C1004="","",_xlfn.XLOOKUP(C1004,Nom_Resident,Recap!A:A,"Pas de chambre",0,1))</f>
        <v/>
      </c>
      <c r="C1004" s="20"/>
      <c r="D1004" s="14"/>
      <c r="E1004" s="21"/>
      <c r="F1004" s="20"/>
      <c r="G1004" s="15" t="str">
        <f t="shared" si="30"/>
        <v/>
      </c>
      <c r="H1004" s="15" t="str">
        <f t="shared" si="31"/>
        <v/>
      </c>
    </row>
    <row r="1005" spans="1:8" ht="15.6">
      <c r="A1005" s="19"/>
      <c r="B1005" s="20" t="str">
        <f>IF(C1005="","",_xlfn.XLOOKUP(C1005,Nom_Resident,Recap!A:A,"Pas de chambre",0,1))</f>
        <v/>
      </c>
      <c r="C1005" s="20"/>
      <c r="D1005" s="14"/>
      <c r="E1005" s="21"/>
      <c r="F1005" s="20"/>
      <c r="G1005" s="15" t="str">
        <f t="shared" si="30"/>
        <v/>
      </c>
      <c r="H1005" s="15" t="str">
        <f t="shared" si="31"/>
        <v/>
      </c>
    </row>
    <row r="1006" spans="1:8" ht="15.6">
      <c r="A1006" s="19"/>
      <c r="B1006" s="20" t="str">
        <f>IF(C1006="","",_xlfn.XLOOKUP(C1006,Nom_Resident,Recap!A:A,"Pas de chambre",0,1))</f>
        <v/>
      </c>
      <c r="C1006" s="20"/>
      <c r="D1006" s="14"/>
      <c r="E1006" s="21"/>
      <c r="F1006" s="20"/>
      <c r="G1006" s="15" t="str">
        <f t="shared" si="30"/>
        <v/>
      </c>
      <c r="H1006" s="15" t="str">
        <f t="shared" si="31"/>
        <v/>
      </c>
    </row>
    <row r="1007" spans="1:8" ht="15.6">
      <c r="A1007" s="19"/>
      <c r="B1007" s="20" t="str">
        <f>IF(C1007="","",_xlfn.XLOOKUP(C1007,Nom_Resident,Recap!A:A,"Pas de chambre",0,1))</f>
        <v/>
      </c>
      <c r="C1007" s="20"/>
      <c r="D1007" s="14"/>
      <c r="E1007" s="21"/>
      <c r="F1007" s="20"/>
      <c r="G1007" s="15" t="str">
        <f t="shared" si="30"/>
        <v/>
      </c>
      <c r="H1007" s="15" t="str">
        <f t="shared" si="31"/>
        <v/>
      </c>
    </row>
    <row r="1008" spans="1:8" ht="15.6">
      <c r="A1008" s="19"/>
      <c r="B1008" s="20" t="str">
        <f>IF(C1008="","",_xlfn.XLOOKUP(C1008,Nom_Resident,Recap!A:A,"Pas de chambre",0,1))</f>
        <v/>
      </c>
      <c r="C1008" s="20"/>
      <c r="D1008" s="14"/>
      <c r="E1008" s="21"/>
      <c r="F1008" s="20"/>
      <c r="G1008" s="15" t="str">
        <f t="shared" si="30"/>
        <v/>
      </c>
      <c r="H1008" s="15" t="str">
        <f t="shared" si="31"/>
        <v/>
      </c>
    </row>
    <row r="1009" spans="1:8" ht="15.6">
      <c r="A1009" s="19"/>
      <c r="B1009" s="20" t="str">
        <f>IF(C1009="","",_xlfn.XLOOKUP(C1009,Nom_Resident,Recap!A:A,"Pas de chambre",0,1))</f>
        <v/>
      </c>
      <c r="C1009" s="20"/>
      <c r="D1009" s="14"/>
      <c r="E1009" s="21"/>
      <c r="F1009" s="20"/>
      <c r="G1009" s="15" t="str">
        <f t="shared" si="30"/>
        <v/>
      </c>
      <c r="H1009" s="15" t="str">
        <f t="shared" si="31"/>
        <v/>
      </c>
    </row>
    <row r="1010" spans="1:8" ht="15.6">
      <c r="A1010" s="19"/>
      <c r="B1010" s="20" t="str">
        <f>IF(C1010="","",_xlfn.XLOOKUP(C1010,Nom_Resident,Recap!A:A,"Pas de chambre",0,1))</f>
        <v/>
      </c>
      <c r="C1010" s="20"/>
      <c r="D1010" s="14"/>
      <c r="E1010" s="21"/>
      <c r="F1010" s="20"/>
      <c r="G1010" s="15" t="str">
        <f t="shared" si="30"/>
        <v/>
      </c>
      <c r="H1010" s="15" t="str">
        <f t="shared" si="31"/>
        <v/>
      </c>
    </row>
  </sheetData>
  <conditionalFormatting sqref="D2:D1010">
    <cfRule type="notContainsBlanks" dxfId="5" priority="1">
      <formula>LEN(TRIM(D2))&gt;0</formula>
    </cfRule>
  </conditionalFormatting>
  <dataValidations count="1">
    <dataValidation type="list" allowBlank="1" showInputMessage="1" showErrorMessage="1" sqref="C2:C1045" xr:uid="{CA654CD2-3692-4759-A4CD-AB1C151F93F4}">
      <formula1>Nom_Resident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FB53F0-4726-4334-8549-79582F7EE4A7}">
  <dimension ref="A1:L190"/>
  <sheetViews>
    <sheetView workbookViewId="0">
      <selection activeCell="B2" sqref="B2"/>
    </sheetView>
  </sheetViews>
  <sheetFormatPr defaultRowHeight="13.8"/>
  <cols>
    <col min="1" max="1" width="9.19921875" style="35" customWidth="1"/>
    <col min="2" max="2" width="29" style="35" bestFit="1" customWidth="1"/>
    <col min="3" max="3" width="14.59765625" style="35" customWidth="1"/>
    <col min="4" max="4" width="31.59765625" style="25" bestFit="1" customWidth="1"/>
    <col min="5" max="5" width="14.19921875" style="25" customWidth="1"/>
    <col min="7" max="7" width="9.69921875" bestFit="1" customWidth="1"/>
  </cols>
  <sheetData>
    <row r="1" spans="1:12">
      <c r="A1" s="32" t="s">
        <v>0</v>
      </c>
      <c r="B1" s="33" t="s">
        <v>750</v>
      </c>
      <c r="C1" s="33" t="s">
        <v>753</v>
      </c>
      <c r="D1" s="33" t="s">
        <v>754</v>
      </c>
      <c r="E1" s="33" t="s">
        <v>2</v>
      </c>
      <c r="F1" s="37" t="s">
        <v>39</v>
      </c>
      <c r="G1" s="37" t="s">
        <v>40</v>
      </c>
      <c r="H1" s="37" t="s">
        <v>41</v>
      </c>
      <c r="I1" s="37" t="s">
        <v>42</v>
      </c>
      <c r="J1" s="37" t="s">
        <v>43</v>
      </c>
    </row>
    <row r="2" spans="1:12" ht="14.4">
      <c r="A2" s="45">
        <v>101</v>
      </c>
      <c r="B2" s="35" t="str">
        <f>_xlfn.XLOOKUP(A2,Recap!A:A,Nom_Resident,"",0,1)</f>
        <v>Pmgiypv Acjwxpr</v>
      </c>
      <c r="C2" s="49" t="str">
        <f>_xlfn.XLOOKUP(Table1[[#This Row],[N° LIT]],Registre!A:A,Registre!C:C,"",0)</f>
        <v>87/94/2305</v>
      </c>
      <c r="D2" s="25" t="s">
        <v>9</v>
      </c>
      <c r="E2" s="36">
        <v>45673</v>
      </c>
      <c r="F2" t="str">
        <f>_xlfn.XLOOKUP(A2,Mouvements!B:B,Mouvements!H:H,"",0,-1)</f>
        <v/>
      </c>
      <c r="G2" s="36" t="str">
        <f>IF(F2="","",_xlfn.XLOOKUP(A2,Mouvements!B:B,Mouvements!E:E,"",0,-1))</f>
        <v/>
      </c>
      <c r="H2" t="str">
        <f ca="1">IF(B2="","",IF(OR(OR(E2="", D2=""), TODAY()-E2&gt;365, AND(F2="Oui", G2&lt;E2)), "Prio", ""))</f>
        <v/>
      </c>
      <c r="I2">
        <f t="shared" ref="I2:I3" ca="1" si="0">IF(F2="Oui", 2, 0) + IF(D2="", 3, 0) + IF(TODAY()-E2&gt;365, 1, 0)</f>
        <v>0</v>
      </c>
      <c r="J2" t="str">
        <f ca="1">IF(I2=5,"Prioritaire",IF(I2=4,"Prioritaire",IF(I2=3,"Prioritaire",IF(I2=2,"A réévaluer",IF(I2=1,"A réévaluer","")))))</f>
        <v/>
      </c>
    </row>
    <row r="3" spans="1:12" ht="14.4">
      <c r="A3" s="46">
        <v>102</v>
      </c>
      <c r="B3" s="35" t="str">
        <f>_xlfn.XLOOKUP(A3,Recap!A:A,Nom_Resident,"",0,1)</f>
        <v>Wzvoplxexle Nlqony</v>
      </c>
      <c r="C3" s="50">
        <f>_xlfn.XLOOKUP(Table1[[#This Row],[N° LIT]],Registre!A:A,Registre!C:C,"",0)</f>
        <v>0</v>
      </c>
      <c r="D3" s="25" t="s">
        <v>9</v>
      </c>
      <c r="E3" s="36">
        <v>45677</v>
      </c>
      <c r="F3" t="str">
        <f>_xlfn.XLOOKUP(A3,Mouvements!B:B,Mouvements!H:H,"",0,-1)</f>
        <v/>
      </c>
      <c r="G3" s="36" t="str">
        <f>IF(F3="","",_xlfn.XLOOKUP(A3,Mouvements!B:B,Mouvements!E:E,"",0,-1))</f>
        <v/>
      </c>
      <c r="H3" t="str">
        <f t="shared" ref="H3:H65" ca="1" si="1">IF(B3="","",IF(OR(OR(E3="", D3=""), TODAY()-E3&gt;365, AND(F3="Oui", G3&lt;E3)), "Prio", ""))</f>
        <v/>
      </c>
      <c r="I3">
        <f t="shared" ca="1" si="0"/>
        <v>0</v>
      </c>
      <c r="J3" t="str">
        <f t="shared" ref="J3:J66" ca="1" si="2">IF(I3=5,"Prioritaire",IF(I3=4,"Prioritaire",IF(I3=3,"Prioritaire",IF(I3=2,"A réévaluer",IF(I3=1,"A réévaluer","")))))</f>
        <v/>
      </c>
    </row>
    <row r="4" spans="1:12" ht="14.4">
      <c r="A4" s="45">
        <v>103</v>
      </c>
      <c r="B4" s="35" t="str">
        <f>_xlfn.XLOOKUP(A4,Recap!A:A,Nom_Resident,"",0,1)</f>
        <v>Hh Isadpk Wofctz</v>
      </c>
      <c r="C4" s="49" t="str">
        <f>_xlfn.XLOOKUP(Table1[[#This Row],[N° LIT]],Registre!A:A,Registre!C:C,"",0)</f>
        <v>34/21/1067</v>
      </c>
      <c r="D4" s="25" t="s">
        <v>33</v>
      </c>
      <c r="E4" s="36">
        <v>45314</v>
      </c>
      <c r="F4" t="str">
        <f>_xlfn.XLOOKUP(A4,Mouvements!B:B,Mouvements!H:H,"",0,-1)</f>
        <v/>
      </c>
      <c r="G4" s="36" t="str">
        <f>IF(F4="","",_xlfn.XLOOKUP(A4,Mouvements!B:B,Mouvements!E:E,"",0,-1))</f>
        <v/>
      </c>
      <c r="H4" t="str">
        <f t="shared" ca="1" si="1"/>
        <v>Prio</v>
      </c>
      <c r="I4">
        <f ca="1">IF(F4="Oui", 2, 0) + IF(D4="", 3, 0) + IF(TODAY()-E4&gt;365, 1, 0)</f>
        <v>1</v>
      </c>
      <c r="J4" t="str">
        <f t="shared" ca="1" si="2"/>
        <v>A réévaluer</v>
      </c>
    </row>
    <row r="5" spans="1:12" ht="14.4">
      <c r="A5" s="46">
        <v>104</v>
      </c>
      <c r="B5" s="35" t="str">
        <f>_xlfn.XLOOKUP(A5,Recap!A:A,Nom_Resident,"",0,1)</f>
        <v>Krrbj Iwarye</v>
      </c>
      <c r="C5" s="50" t="str">
        <f>_xlfn.XLOOKUP(Table1[[#This Row],[N° LIT]],Registre!A:A,Registre!C:C,"",0)</f>
        <v>43/53/9050</v>
      </c>
      <c r="D5" s="25" t="s">
        <v>10</v>
      </c>
      <c r="E5" s="36">
        <v>45315</v>
      </c>
      <c r="F5" t="str">
        <f>_xlfn.XLOOKUP(A5,Mouvements!B:B,Mouvements!H:H,"",0,-1)</f>
        <v>Non</v>
      </c>
      <c r="G5" s="36">
        <f>IF(F5="","",_xlfn.XLOOKUP(A5,Mouvements!B:B,Mouvements!E:E,"",0,-1))</f>
        <v>45672</v>
      </c>
      <c r="H5" t="str">
        <f t="shared" ca="1" si="1"/>
        <v>Prio</v>
      </c>
      <c r="I5">
        <f t="shared" ref="I5:I67" ca="1" si="3">IF(F5="Oui", 2, 0) + IF(D5="", 3, 0) + IF(TODAY()-E5&gt;365, 1, 0)</f>
        <v>1</v>
      </c>
      <c r="J5" t="str">
        <f t="shared" ca="1" si="2"/>
        <v>A réévaluer</v>
      </c>
    </row>
    <row r="6" spans="1:12" ht="14.4">
      <c r="A6" s="45">
        <v>105</v>
      </c>
      <c r="B6" s="35" t="str">
        <f>_xlfn.XLOOKUP(A6,Recap!A:A,Nom_Resident,"",0,1)</f>
        <v>Kiiey Wtwoz Ncsoatve</v>
      </c>
      <c r="C6" s="49" t="str">
        <f>_xlfn.XLOOKUP(Table1[[#This Row],[N° LIT]],Registre!A:A,Registre!C:C,"",0)</f>
        <v>77/98/3087</v>
      </c>
      <c r="D6" s="25" t="s">
        <v>11</v>
      </c>
      <c r="E6" s="36">
        <v>45611</v>
      </c>
      <c r="F6" t="str">
        <f>_xlfn.XLOOKUP(A6,Mouvements!B:B,Mouvements!H:H,"",0,-1)</f>
        <v/>
      </c>
      <c r="G6" s="36" t="str">
        <f>IF(F6="","",_xlfn.XLOOKUP(A6,Mouvements!B:B,Mouvements!E:E,"",0,-1))</f>
        <v/>
      </c>
      <c r="H6" t="str">
        <f t="shared" ca="1" si="1"/>
        <v/>
      </c>
      <c r="I6">
        <f t="shared" ca="1" si="3"/>
        <v>0</v>
      </c>
      <c r="J6" t="str">
        <f t="shared" ca="1" si="2"/>
        <v/>
      </c>
    </row>
    <row r="7" spans="1:12" ht="14.4">
      <c r="A7" s="46">
        <v>106</v>
      </c>
      <c r="B7" s="35" t="str">
        <f>_xlfn.XLOOKUP(A7,Recap!A:A,Nom_Resident,"",0,1)</f>
        <v>Xmuc Fpptsql</v>
      </c>
      <c r="C7" s="50" t="str">
        <f>_xlfn.XLOOKUP(Table1[[#This Row],[N° LIT]],Registre!A:A,Registre!C:C,"",0)</f>
        <v>25/56/7021</v>
      </c>
      <c r="D7" s="25" t="s">
        <v>12</v>
      </c>
      <c r="E7" s="36">
        <v>45614</v>
      </c>
      <c r="F7" t="str">
        <f>_xlfn.XLOOKUP(A7,Mouvements!B:B,Mouvements!H:H,"",0,-1)</f>
        <v/>
      </c>
      <c r="G7" s="36" t="str">
        <f>IF(F7="","",_xlfn.XLOOKUP(A7,Mouvements!B:B,Mouvements!E:E,"",0,-1))</f>
        <v/>
      </c>
      <c r="H7" t="str">
        <f t="shared" ca="1" si="1"/>
        <v/>
      </c>
      <c r="I7">
        <f t="shared" ca="1" si="3"/>
        <v>0</v>
      </c>
      <c r="J7" t="str">
        <f t="shared" ca="1" si="2"/>
        <v/>
      </c>
    </row>
    <row r="8" spans="1:12" ht="14.4">
      <c r="A8" s="45">
        <v>108</v>
      </c>
      <c r="B8" s="35" t="str">
        <f>_xlfn.XLOOKUP(A8,Recap!A:A,Nom_Resident,"",0,1)</f>
        <v>Vzrfgpyh Lcjeaubyg</v>
      </c>
      <c r="C8" s="49" t="str">
        <f>_xlfn.XLOOKUP(Table1[[#This Row],[N° LIT]],Registre!A:A,Registre!C:C,"",0)</f>
        <v>52/09/8328</v>
      </c>
      <c r="D8" s="25" t="s">
        <v>13</v>
      </c>
      <c r="E8" s="36">
        <v>45307</v>
      </c>
      <c r="F8" t="str">
        <f>_xlfn.XLOOKUP(A8,Mouvements!B:B,Mouvements!H:H,"",0,-1)</f>
        <v/>
      </c>
      <c r="G8" s="36" t="str">
        <f>IF(F8="","",_xlfn.XLOOKUP(A8,Mouvements!B:B,Mouvements!E:E,"",0,-1))</f>
        <v/>
      </c>
      <c r="H8" t="str">
        <f t="shared" ca="1" si="1"/>
        <v>Prio</v>
      </c>
      <c r="I8">
        <f t="shared" ca="1" si="3"/>
        <v>1</v>
      </c>
      <c r="J8" t="str">
        <f t="shared" ca="1" si="2"/>
        <v>A réévaluer</v>
      </c>
    </row>
    <row r="9" spans="1:12" ht="14.4">
      <c r="A9" s="46">
        <v>109</v>
      </c>
      <c r="B9" s="35" t="str">
        <f>_xlfn.XLOOKUP(A9,Recap!A:A,Nom_Resident,"",0,1)</f>
        <v>Etagvk Ppujun</v>
      </c>
      <c r="C9" s="50" t="str">
        <f>_xlfn.XLOOKUP(Table1[[#This Row],[N° LIT]],Registre!A:A,Registre!C:C,"",0)</f>
        <v>20/67/0004</v>
      </c>
      <c r="D9" s="25" t="s">
        <v>14</v>
      </c>
      <c r="E9" s="36">
        <v>45307</v>
      </c>
      <c r="F9" t="str">
        <f>_xlfn.XLOOKUP(A9,Mouvements!B:B,Mouvements!H:H,"",0,-1)</f>
        <v>Non</v>
      </c>
      <c r="G9" s="36">
        <f>IF(F9="","",_xlfn.XLOOKUP(A9,Mouvements!B:B,Mouvements!E:E,"",0,-1))</f>
        <v>45665</v>
      </c>
      <c r="H9" t="str">
        <f t="shared" ca="1" si="1"/>
        <v>Prio</v>
      </c>
      <c r="I9">
        <f t="shared" ca="1" si="3"/>
        <v>1</v>
      </c>
      <c r="J9" t="str">
        <f t="shared" ca="1" si="2"/>
        <v>A réévaluer</v>
      </c>
    </row>
    <row r="10" spans="1:12" ht="14.4">
      <c r="A10" s="45">
        <v>110</v>
      </c>
      <c r="B10" s="35" t="str">
        <f>_xlfn.XLOOKUP(A10,Recap!A:A,Nom_Resident,"",0,1)</f>
        <v>Jwufjwjd Mgfbqhqcl</v>
      </c>
      <c r="C10" s="49" t="str">
        <f>_xlfn.XLOOKUP(Table1[[#This Row],[N° LIT]],Registre!A:A,Registre!C:C,"",0)</f>
        <v>20/76/7939</v>
      </c>
      <c r="D10" s="25" t="s">
        <v>9</v>
      </c>
      <c r="E10" s="36">
        <v>45307</v>
      </c>
      <c r="F10" t="str">
        <f>_xlfn.XLOOKUP(A10,Mouvements!B:B,Mouvements!H:H,"",0,-1)</f>
        <v>Non</v>
      </c>
      <c r="G10" s="36">
        <f>IF(F10="","",_xlfn.XLOOKUP(A10,Mouvements!B:B,Mouvements!E:E,"",0,-1))</f>
        <v>45673</v>
      </c>
      <c r="H10" t="str">
        <f t="shared" ca="1" si="1"/>
        <v>Prio</v>
      </c>
      <c r="I10">
        <f t="shared" ca="1" si="3"/>
        <v>1</v>
      </c>
      <c r="J10" t="str">
        <f t="shared" ca="1" si="2"/>
        <v>A réévaluer</v>
      </c>
    </row>
    <row r="11" spans="1:12" ht="14.4">
      <c r="A11" s="46">
        <v>111</v>
      </c>
      <c r="B11" s="35" t="str">
        <f>_xlfn.XLOOKUP(A11,Recap!A:A,Nom_Resident,"",0,1)</f>
        <v>Woqigy Coiyxcja</v>
      </c>
      <c r="C11" s="50" t="str">
        <f>_xlfn.XLOOKUP(Table1[[#This Row],[N° LIT]],Registre!A:A,Registre!C:C,"",0)</f>
        <v>48/03/9607</v>
      </c>
      <c r="D11" s="25" t="s">
        <v>15</v>
      </c>
      <c r="E11" s="36">
        <v>45307</v>
      </c>
      <c r="F11" t="str">
        <f>_xlfn.XLOOKUP(A11,Mouvements!B:B,Mouvements!H:H,"",0,-1)</f>
        <v/>
      </c>
      <c r="G11" s="36" t="str">
        <f>IF(F11="","",_xlfn.XLOOKUP(A11,Mouvements!B:B,Mouvements!E:E,"",0,-1))</f>
        <v/>
      </c>
      <c r="H11" t="str">
        <f t="shared" ca="1" si="1"/>
        <v>Prio</v>
      </c>
      <c r="I11">
        <f t="shared" ca="1" si="3"/>
        <v>1</v>
      </c>
      <c r="J11" t="str">
        <f t="shared" ca="1" si="2"/>
        <v>A réévaluer</v>
      </c>
    </row>
    <row r="12" spans="1:12" ht="14.4">
      <c r="A12" s="45">
        <v>112</v>
      </c>
      <c r="B12" s="35" t="str">
        <f>_xlfn.XLOOKUP(A12,Recap!A:A,Nom_Resident,"",0,1)</f>
        <v>Fscvyuxyzq Cytkl</v>
      </c>
      <c r="C12" s="49" t="str">
        <f>_xlfn.XLOOKUP(Table1[[#This Row],[N° LIT]],Registre!A:A,Registre!C:C,"",0)</f>
        <v>14/21/3918</v>
      </c>
      <c r="D12" s="25" t="s">
        <v>16</v>
      </c>
      <c r="E12" s="36">
        <v>45636</v>
      </c>
      <c r="F12" t="str">
        <f>_xlfn.XLOOKUP(A12,Mouvements!B:B,Mouvements!H:H,"",0,-1)</f>
        <v/>
      </c>
      <c r="G12" s="36" t="str">
        <f>IF(F12="","",_xlfn.XLOOKUP(A12,Mouvements!B:B,Mouvements!E:E,"",0,-1))</f>
        <v/>
      </c>
      <c r="H12" t="str">
        <f t="shared" ca="1" si="1"/>
        <v/>
      </c>
      <c r="I12">
        <f t="shared" ca="1" si="3"/>
        <v>0</v>
      </c>
      <c r="J12" t="str">
        <f t="shared" ca="1" si="2"/>
        <v/>
      </c>
    </row>
    <row r="13" spans="1:12" ht="14.4">
      <c r="A13" s="46">
        <v>113</v>
      </c>
      <c r="B13" s="35" t="str">
        <f>_xlfn.XLOOKUP(A13,Recap!A:A,Nom_Resident,"",0,1)</f>
        <v>Nioffcs Wkqijlhv</v>
      </c>
      <c r="C13" s="50" t="str">
        <f>_xlfn.XLOOKUP(Table1[[#This Row],[N° LIT]],Registre!A:A,Registre!C:C,"",0)</f>
        <v>98/46/1539</v>
      </c>
      <c r="D13" s="25" t="s">
        <v>17</v>
      </c>
      <c r="E13" s="36">
        <v>45625</v>
      </c>
      <c r="F13" t="str">
        <f>_xlfn.XLOOKUP(A13,Mouvements!B:B,Mouvements!H:H,"",0,-1)</f>
        <v/>
      </c>
      <c r="G13" s="36" t="str">
        <f>IF(F13="","",_xlfn.XLOOKUP(A13,Mouvements!B:B,Mouvements!E:E,"",0,-1))</f>
        <v/>
      </c>
      <c r="H13" t="str">
        <f t="shared" ca="1" si="1"/>
        <v/>
      </c>
      <c r="I13">
        <f t="shared" ca="1" si="3"/>
        <v>0</v>
      </c>
      <c r="J13" t="str">
        <f t="shared" ca="1" si="2"/>
        <v/>
      </c>
    </row>
    <row r="14" spans="1:12" ht="14.4">
      <c r="A14" s="45">
        <v>114</v>
      </c>
      <c r="B14" s="35" t="str">
        <f>_xlfn.XLOOKUP(A14,Recap!A:A,Nom_Resident,"",0,1)</f>
        <v>Loqip Foqpj</v>
      </c>
      <c r="C14" s="49" t="str">
        <f>_xlfn.XLOOKUP(Table1[[#This Row],[N° LIT]],Registre!A:A,Registre!C:C,"",0)</f>
        <v>44/08/8361</v>
      </c>
      <c r="D14" s="25" t="s">
        <v>13</v>
      </c>
      <c r="E14" s="36">
        <v>45307</v>
      </c>
      <c r="F14" t="str">
        <f>_xlfn.XLOOKUP(A14,Mouvements!B:B,Mouvements!H:H,"",0,-1)</f>
        <v/>
      </c>
      <c r="G14" s="36" t="str">
        <f>IF(F14="","",_xlfn.XLOOKUP(A14,Mouvements!B:B,Mouvements!E:E,"",0,-1))</f>
        <v/>
      </c>
      <c r="H14" t="str">
        <f t="shared" ca="1" si="1"/>
        <v>Prio</v>
      </c>
      <c r="I14">
        <f t="shared" ca="1" si="3"/>
        <v>1</v>
      </c>
      <c r="J14" t="str">
        <f t="shared" ca="1" si="2"/>
        <v>A réévaluer</v>
      </c>
    </row>
    <row r="15" spans="1:12" ht="14.4">
      <c r="A15" s="46">
        <v>115</v>
      </c>
      <c r="B15" s="35" t="str">
        <f>_xlfn.XLOOKUP(A15,Recap!A:A,Nom_Resident,"",0,1)</f>
        <v>Goihagwx Syfnyw</v>
      </c>
      <c r="C15" s="50" t="str">
        <f>_xlfn.XLOOKUP(Table1[[#This Row],[N° LIT]],Registre!A:A,Registre!C:C,"",0)</f>
        <v>62/74/5361</v>
      </c>
      <c r="D15" s="25" t="s">
        <v>33</v>
      </c>
      <c r="E15" s="36">
        <v>45594</v>
      </c>
      <c r="F15" t="str">
        <f>_xlfn.XLOOKUP(A15,Mouvements!B:B,Mouvements!H:H,"",0,-1)</f>
        <v>Oui</v>
      </c>
      <c r="G15" s="36">
        <f>IF(F15="","",_xlfn.XLOOKUP(A15,Mouvements!B:B,Mouvements!E:E,"",0,-1))</f>
        <v>45685</v>
      </c>
      <c r="H15" t="str">
        <f t="shared" ca="1" si="1"/>
        <v/>
      </c>
      <c r="I15">
        <f t="shared" ca="1" si="3"/>
        <v>2</v>
      </c>
      <c r="J15" t="str">
        <f t="shared" ca="1" si="2"/>
        <v>A réévaluer</v>
      </c>
    </row>
    <row r="16" spans="1:12" ht="14.4">
      <c r="A16" s="45">
        <v>117</v>
      </c>
      <c r="B16" s="35" t="str">
        <f>_xlfn.XLOOKUP(A16,Recap!A:A,Nom_Resident,"",0,1)</f>
        <v>Vgurill Scdaz-Vjuldnm</v>
      </c>
      <c r="C16" s="49" t="str">
        <f>_xlfn.XLOOKUP(Table1[[#This Row],[N° LIT]],Registre!A:A,Registre!C:C,"",0)</f>
        <v>96/63/5649</v>
      </c>
      <c r="D16" s="25" t="s">
        <v>13</v>
      </c>
      <c r="E16" s="36">
        <v>45307</v>
      </c>
      <c r="F16" t="str">
        <f>_xlfn.XLOOKUP(A16,Mouvements!B:B,Mouvements!H:H,"",0,-1)</f>
        <v/>
      </c>
      <c r="G16" s="36" t="str">
        <f>IF(F16="","",_xlfn.XLOOKUP(A16,Mouvements!B:B,Mouvements!E:E,"",0,-1))</f>
        <v/>
      </c>
      <c r="H16" t="str">
        <f t="shared" ca="1" si="1"/>
        <v>Prio</v>
      </c>
      <c r="I16">
        <f t="shared" ca="1" si="3"/>
        <v>1</v>
      </c>
      <c r="J16" t="str">
        <f t="shared" ca="1" si="2"/>
        <v>A réévaluer</v>
      </c>
      <c r="K16" s="25"/>
      <c r="L16" s="36"/>
    </row>
    <row r="17" spans="1:10" ht="14.4">
      <c r="A17" s="46">
        <v>120</v>
      </c>
      <c r="B17" s="35" t="str">
        <f>_xlfn.XLOOKUP(A17,Recap!A:A,Nom_Resident,"",0,1)</f>
        <v>Jfqxrs Csiii Dqdeb</v>
      </c>
      <c r="C17" s="50" t="str">
        <f>_xlfn.XLOOKUP(Table1[[#This Row],[N° LIT]],Registre!A:A,Registre!C:C,"",0)</f>
        <v>95/54/1859</v>
      </c>
      <c r="D17" s="25" t="s">
        <v>13</v>
      </c>
      <c r="E17" s="36">
        <v>45363</v>
      </c>
      <c r="F17" t="str">
        <f>_xlfn.XLOOKUP(A17,Mouvements!B:B,Mouvements!H:H,"",0,-1)</f>
        <v/>
      </c>
      <c r="G17" s="36" t="str">
        <f>IF(F17="","",_xlfn.XLOOKUP(A17,Mouvements!B:B,Mouvements!E:E,"",0,-1))</f>
        <v/>
      </c>
      <c r="H17" t="str">
        <f t="shared" ca="1" si="1"/>
        <v/>
      </c>
      <c r="I17">
        <f t="shared" ca="1" si="3"/>
        <v>0</v>
      </c>
      <c r="J17" t="str">
        <f t="shared" ca="1" si="2"/>
        <v/>
      </c>
    </row>
    <row r="18" spans="1:10" ht="14.4">
      <c r="A18" s="45">
        <v>121</v>
      </c>
      <c r="B18" s="35" t="str">
        <f>_xlfn.XLOOKUP(A18,Recap!A:A,Nom_Resident,"",0,1)</f>
        <v>Exghjvjbh Ifnjoo</v>
      </c>
      <c r="C18" s="49" t="str">
        <f>_xlfn.XLOOKUP(Table1[[#This Row],[N° LIT]],Registre!A:A,Registre!C:C,"",0)</f>
        <v>10/43/3913</v>
      </c>
      <c r="D18" s="25" t="s">
        <v>18</v>
      </c>
      <c r="E18" s="36">
        <v>45315</v>
      </c>
      <c r="F18" t="str">
        <f>_xlfn.XLOOKUP(A18,Mouvements!B:B,Mouvements!H:H,"",0,-1)</f>
        <v/>
      </c>
      <c r="G18" s="36" t="str">
        <f>IF(F18="","",_xlfn.XLOOKUP(A18,Mouvements!B:B,Mouvements!E:E,"",0,-1))</f>
        <v/>
      </c>
      <c r="H18" t="str">
        <f t="shared" ca="1" si="1"/>
        <v>Prio</v>
      </c>
      <c r="I18">
        <f t="shared" ca="1" si="3"/>
        <v>1</v>
      </c>
      <c r="J18" t="str">
        <f t="shared" ca="1" si="2"/>
        <v>A réévaluer</v>
      </c>
    </row>
    <row r="19" spans="1:10" ht="14.4">
      <c r="A19" s="46">
        <v>124</v>
      </c>
      <c r="B19" s="35" t="str">
        <f>_xlfn.XLOOKUP(A19,Recap!A:A,Nom_Resident,"",0,1)</f>
        <v>Sbvcyge Lxaixy</v>
      </c>
      <c r="C19" s="50" t="str">
        <f>_xlfn.XLOOKUP(Table1[[#This Row],[N° LIT]],Registre!A:A,Registre!C:C,"",0)</f>
        <v>97/28/9181</v>
      </c>
      <c r="D19" s="25" t="s">
        <v>19</v>
      </c>
      <c r="E19" s="36">
        <v>46780</v>
      </c>
      <c r="F19" t="str">
        <f>_xlfn.XLOOKUP(A19,Mouvements!B:B,Mouvements!H:H,"",0,-1)</f>
        <v/>
      </c>
      <c r="G19" s="36" t="str">
        <f>IF(F19="","",_xlfn.XLOOKUP(A19,Mouvements!B:B,Mouvements!E:E,"",0,-1))</f>
        <v/>
      </c>
      <c r="H19" t="str">
        <f t="shared" ca="1" si="1"/>
        <v/>
      </c>
      <c r="I19">
        <f t="shared" ca="1" si="3"/>
        <v>0</v>
      </c>
      <c r="J19" t="str">
        <f t="shared" ca="1" si="2"/>
        <v/>
      </c>
    </row>
    <row r="20" spans="1:10" ht="14.4">
      <c r="A20" s="45">
        <v>126</v>
      </c>
      <c r="B20" s="35" t="str">
        <f>_xlfn.XLOOKUP(A20,Recap!A:A,Nom_Resident,"",0,1)</f>
        <v/>
      </c>
      <c r="C20" s="49" t="str">
        <f>_xlfn.XLOOKUP(Table1[[#This Row],[N° LIT]],Registre!A:A,Registre!C:C,"",0)</f>
        <v/>
      </c>
      <c r="D20" s="25" t="s">
        <v>9</v>
      </c>
      <c r="E20" s="36">
        <v>45307</v>
      </c>
      <c r="F20" t="str">
        <f>_xlfn.XLOOKUP(A20,Mouvements!B:B,Mouvements!H:H,"",0,-1)</f>
        <v/>
      </c>
      <c r="G20" s="36" t="str">
        <f>IF(F20="","",_xlfn.XLOOKUP(A20,Mouvements!B:B,Mouvements!E:E,"",0,-1))</f>
        <v/>
      </c>
      <c r="H20" t="str">
        <f t="shared" ca="1" si="1"/>
        <v/>
      </c>
      <c r="I20">
        <f t="shared" ca="1" si="3"/>
        <v>1</v>
      </c>
      <c r="J20" t="str">
        <f t="shared" ca="1" si="2"/>
        <v>A réévaluer</v>
      </c>
    </row>
    <row r="21" spans="1:10" ht="14.4">
      <c r="A21" s="46">
        <v>128</v>
      </c>
      <c r="B21" s="35" t="str">
        <f>_xlfn.XLOOKUP(A21,Recap!A:A,Nom_Resident,"",0,1)</f>
        <v>Dsrdjt Obyicn Entkp</v>
      </c>
      <c r="C21" s="50">
        <f>_xlfn.XLOOKUP(Table1[[#This Row],[N° LIT]],Registre!A:A,Registre!C:C,"",0)</f>
        <v>2517515</v>
      </c>
      <c r="D21" s="25" t="s">
        <v>20</v>
      </c>
      <c r="E21" s="36">
        <v>45652</v>
      </c>
      <c r="F21" t="str">
        <f>_xlfn.XLOOKUP(A21,Mouvements!B:B,Mouvements!H:H,"",0,-1)</f>
        <v/>
      </c>
      <c r="G21" s="36" t="str">
        <f>IF(F21="","",_xlfn.XLOOKUP(A21,Mouvements!B:B,Mouvements!E:E,"",0,-1))</f>
        <v/>
      </c>
      <c r="H21" t="str">
        <f t="shared" ca="1" si="1"/>
        <v/>
      </c>
      <c r="I21">
        <f t="shared" ca="1" si="3"/>
        <v>0</v>
      </c>
      <c r="J21" t="str">
        <f t="shared" ca="1" si="2"/>
        <v/>
      </c>
    </row>
    <row r="22" spans="1:10" ht="14.4">
      <c r="A22" s="45">
        <v>129</v>
      </c>
      <c r="B22" s="35" t="str">
        <f>_xlfn.XLOOKUP(A22,Recap!A:A,Nom_Resident,"",0,1)</f>
        <v>Lxmcqgce Nynqw</v>
      </c>
      <c r="C22" s="49" t="str">
        <f>_xlfn.XLOOKUP(Table1[[#This Row],[N° LIT]],Registre!A:A,Registre!C:C,"",0)</f>
        <v>64/02/6395</v>
      </c>
      <c r="D22" s="25" t="s">
        <v>10</v>
      </c>
      <c r="E22" s="36">
        <v>45630</v>
      </c>
      <c r="F22" t="str">
        <f>_xlfn.XLOOKUP(A22,Mouvements!B:B,Mouvements!H:H,"",0,-1)</f>
        <v/>
      </c>
      <c r="G22" s="36" t="str">
        <f>IF(F22="","",_xlfn.XLOOKUP(A22,Mouvements!B:B,Mouvements!E:E,"",0,-1))</f>
        <v/>
      </c>
      <c r="H22" t="str">
        <f t="shared" ca="1" si="1"/>
        <v/>
      </c>
      <c r="I22">
        <f t="shared" ca="1" si="3"/>
        <v>0</v>
      </c>
      <c r="J22" t="str">
        <f t="shared" ca="1" si="2"/>
        <v/>
      </c>
    </row>
    <row r="23" spans="1:10" ht="14.4">
      <c r="A23" s="46">
        <v>201</v>
      </c>
      <c r="B23" s="35" t="str">
        <f>_xlfn.XLOOKUP(A23,Recap!A:A,Nom_Resident,"",0,1)</f>
        <v>Opcudo Rmhmryg</v>
      </c>
      <c r="C23" s="50" t="str">
        <f>_xlfn.XLOOKUP(Table1[[#This Row],[N° LIT]],Registre!A:A,Registre!C:C,"",0)</f>
        <v>31/45/0332</v>
      </c>
      <c r="D23" s="25" t="s">
        <v>12</v>
      </c>
      <c r="E23" s="36">
        <v>45589</v>
      </c>
      <c r="F23" t="str">
        <f>_xlfn.XLOOKUP(A23,Mouvements!B:B,Mouvements!H:H,"",0,-1)</f>
        <v>Non</v>
      </c>
      <c r="G23" s="36">
        <f>IF(F23="","",_xlfn.XLOOKUP(A23,Mouvements!B:B,Mouvements!E:E,"",0,-1))</f>
        <v>45672</v>
      </c>
      <c r="H23" t="str">
        <f t="shared" ca="1" si="1"/>
        <v/>
      </c>
      <c r="I23">
        <f t="shared" ca="1" si="3"/>
        <v>0</v>
      </c>
      <c r="J23" t="str">
        <f t="shared" ca="1" si="2"/>
        <v/>
      </c>
    </row>
    <row r="24" spans="1:10" ht="14.4">
      <c r="A24" s="45">
        <v>202</v>
      </c>
      <c r="B24" s="35" t="str">
        <f>_xlfn.XLOOKUP(A24,Recap!A:A,Nom_Resident,"",0,1)</f>
        <v xml:space="preserve">Jiydxj Snqlwm </v>
      </c>
      <c r="C24" s="49" t="str">
        <f>_xlfn.XLOOKUP(Table1[[#This Row],[N° LIT]],Registre!A:A,Registre!C:C,"",0)</f>
        <v>30/82/9037</v>
      </c>
      <c r="D24" s="25" t="s">
        <v>21</v>
      </c>
      <c r="E24" s="36">
        <v>45540</v>
      </c>
      <c r="F24" t="str">
        <f>_xlfn.XLOOKUP(A24,Mouvements!B:B,Mouvements!H:H,"",0,-1)</f>
        <v/>
      </c>
      <c r="G24" s="36" t="str">
        <f>IF(F24="","",_xlfn.XLOOKUP(A24,Mouvements!B:B,Mouvements!E:E,"",0,-1))</f>
        <v/>
      </c>
      <c r="H24" t="str">
        <f t="shared" ca="1" si="1"/>
        <v/>
      </c>
      <c r="I24">
        <f t="shared" ca="1" si="3"/>
        <v>0</v>
      </c>
      <c r="J24" t="str">
        <f t="shared" ca="1" si="2"/>
        <v/>
      </c>
    </row>
    <row r="25" spans="1:10" ht="14.4">
      <c r="A25" s="46">
        <v>204</v>
      </c>
      <c r="B25" s="35" t="str">
        <f>_xlfn.XLOOKUP(A25,Recap!A:A,Nom_Resident,"",0,1)</f>
        <v>Ivmfccf Ptdy</v>
      </c>
      <c r="C25" s="50" t="str">
        <f>_xlfn.XLOOKUP(Table1[[#This Row],[N° LIT]],Registre!A:A,Registre!C:C,"",0)</f>
        <v>78/01/5146</v>
      </c>
      <c r="D25" s="25" t="s">
        <v>22</v>
      </c>
      <c r="E25" s="36">
        <v>45667</v>
      </c>
      <c r="F25" t="str">
        <f>_xlfn.XLOOKUP(A25,Mouvements!B:B,Mouvements!H:H,"",0,-1)</f>
        <v/>
      </c>
      <c r="G25" s="36" t="str">
        <f>IF(F25="","",_xlfn.XLOOKUP(A25,Mouvements!B:B,Mouvements!E:E,"",0,-1))</f>
        <v/>
      </c>
      <c r="H25" t="str">
        <f t="shared" ca="1" si="1"/>
        <v/>
      </c>
      <c r="I25">
        <f t="shared" ca="1" si="3"/>
        <v>0</v>
      </c>
      <c r="J25" t="str">
        <f t="shared" ca="1" si="2"/>
        <v/>
      </c>
    </row>
    <row r="26" spans="1:10" ht="14.4">
      <c r="A26" s="45">
        <v>205</v>
      </c>
      <c r="B26" s="35" t="str">
        <f>_xlfn.XLOOKUP(A26,Recap!A:A,Nom_Resident,"",0,1)</f>
        <v>Rcycjeogv Cqoufb</v>
      </c>
      <c r="C26" s="49" t="str">
        <f>_xlfn.XLOOKUP(Table1[[#This Row],[N° LIT]],Registre!A:A,Registre!C:C,"",0)</f>
        <v>54/49/7433</v>
      </c>
      <c r="D26" s="25" t="s">
        <v>23</v>
      </c>
      <c r="E26" s="36">
        <v>45442</v>
      </c>
      <c r="F26" t="str">
        <f>_xlfn.XLOOKUP(A26,Mouvements!B:B,Mouvements!H:H,"",0,-1)</f>
        <v>Oui</v>
      </c>
      <c r="G26" s="36">
        <f>IF(F26="","",_xlfn.XLOOKUP(A26,Mouvements!B:B,Mouvements!E:E,"",0,-1))</f>
        <v>45679</v>
      </c>
      <c r="H26" t="str">
        <f t="shared" ca="1" si="1"/>
        <v/>
      </c>
      <c r="I26">
        <f t="shared" ca="1" si="3"/>
        <v>2</v>
      </c>
      <c r="J26" t="str">
        <f t="shared" ca="1" si="2"/>
        <v>A réévaluer</v>
      </c>
    </row>
    <row r="27" spans="1:10" ht="14.4">
      <c r="A27" s="47">
        <v>206</v>
      </c>
      <c r="B27" s="35" t="str">
        <f>_xlfn.XLOOKUP(A27,Recap!A:A,Nom_Resident,"",0,1)</f>
        <v>Sfvzm Puow-Sawa</v>
      </c>
      <c r="C27" s="50" t="str">
        <f>_xlfn.XLOOKUP(Table1[[#This Row],[N° LIT]],Registre!A:A,Registre!C:C,"",0)</f>
        <v>43/11/1906</v>
      </c>
      <c r="D27" s="25" t="s">
        <v>13</v>
      </c>
      <c r="E27" s="36">
        <v>45580</v>
      </c>
      <c r="F27" t="str">
        <f>_xlfn.XLOOKUP(A27,Mouvements!B:B,Mouvements!H:H,"",0,-1)</f>
        <v/>
      </c>
      <c r="G27" s="36" t="str">
        <f>IF(F27="","",_xlfn.XLOOKUP(A27,Mouvements!B:B,Mouvements!E:E,"",0,-1))</f>
        <v/>
      </c>
      <c r="H27" t="str">
        <f t="shared" ca="1" si="1"/>
        <v/>
      </c>
      <c r="I27">
        <f t="shared" ca="1" si="3"/>
        <v>0</v>
      </c>
      <c r="J27" t="str">
        <f t="shared" ca="1" si="2"/>
        <v/>
      </c>
    </row>
    <row r="28" spans="1:10" ht="14.4">
      <c r="A28" s="45">
        <v>207</v>
      </c>
      <c r="B28" s="35" t="str">
        <f>_xlfn.XLOOKUP(A28,Recap!A:A,Nom_Resident,"",0,1)</f>
        <v>Dysmxo Dyvtut Kxx</v>
      </c>
      <c r="C28" s="49" t="str">
        <f>_xlfn.XLOOKUP(Table1[[#This Row],[N° LIT]],Registre!A:A,Registre!C:C,"",0)</f>
        <v>40/59/0208</v>
      </c>
      <c r="D28" s="25" t="s">
        <v>24</v>
      </c>
      <c r="E28" s="36">
        <v>45533</v>
      </c>
      <c r="F28" t="str">
        <f>_xlfn.XLOOKUP(A28,Mouvements!B:B,Mouvements!H:H,"",0,-1)</f>
        <v/>
      </c>
      <c r="G28" s="36" t="str">
        <f>IF(F28="","",_xlfn.XLOOKUP(A28,Mouvements!B:B,Mouvements!E:E,"",0,-1))</f>
        <v/>
      </c>
      <c r="H28" t="str">
        <f t="shared" ca="1" si="1"/>
        <v/>
      </c>
      <c r="I28">
        <f t="shared" ca="1" si="3"/>
        <v>0</v>
      </c>
      <c r="J28" t="str">
        <f t="shared" ca="1" si="2"/>
        <v/>
      </c>
    </row>
    <row r="29" spans="1:10" ht="14.4">
      <c r="A29" s="46">
        <v>208</v>
      </c>
      <c r="B29" s="35" t="str">
        <f>_xlfn.XLOOKUP(A29,Recap!A:A,Nom_Resident,"",0,1)</f>
        <v>Pxdtgciwy Wqxq Etblcbjwu</v>
      </c>
      <c r="C29" s="50" t="str">
        <f>_xlfn.XLOOKUP(Table1[[#This Row],[N° LIT]],Registre!A:A,Registre!C:C,"",0)</f>
        <v>85/56/4079</v>
      </c>
      <c r="D29" s="25" t="s">
        <v>9</v>
      </c>
      <c r="E29" s="36">
        <v>45552</v>
      </c>
      <c r="F29" t="str">
        <f>_xlfn.XLOOKUP(A29,Mouvements!B:B,Mouvements!H:H,"",0,-1)</f>
        <v/>
      </c>
      <c r="G29" s="36" t="str">
        <f>IF(F29="","",_xlfn.XLOOKUP(A29,Mouvements!B:B,Mouvements!E:E,"",0,-1))</f>
        <v/>
      </c>
      <c r="H29" t="str">
        <f t="shared" ca="1" si="1"/>
        <v/>
      </c>
      <c r="I29">
        <f t="shared" ca="1" si="3"/>
        <v>0</v>
      </c>
      <c r="J29" t="str">
        <f t="shared" ca="1" si="2"/>
        <v/>
      </c>
    </row>
    <row r="30" spans="1:10" ht="14.4">
      <c r="A30" s="45">
        <v>209</v>
      </c>
      <c r="B30" s="35" t="str">
        <f>_xlfn.XLOOKUP(A30,Recap!A:A,Nom_Resident,"",0,1)</f>
        <v>Ybtzoaz Fcofuen</v>
      </c>
      <c r="C30" s="49" t="str">
        <f>_xlfn.XLOOKUP(Table1[[#This Row],[N° LIT]],Registre!A:A,Registre!C:C,"",0)</f>
        <v>45/61/5191</v>
      </c>
      <c r="D30" s="25" t="s">
        <v>9</v>
      </c>
      <c r="E30" s="36">
        <v>45666</v>
      </c>
      <c r="F30" t="str">
        <f>_xlfn.XLOOKUP(A30,Mouvements!B:B,Mouvements!H:H,"",0,-1)</f>
        <v/>
      </c>
      <c r="G30" s="36" t="str">
        <f>IF(F30="","",_xlfn.XLOOKUP(A30,Mouvements!B:B,Mouvements!E:E,"",0,-1))</f>
        <v/>
      </c>
      <c r="H30" t="str">
        <f t="shared" ca="1" si="1"/>
        <v/>
      </c>
      <c r="I30">
        <f t="shared" ca="1" si="3"/>
        <v>0</v>
      </c>
      <c r="J30" t="str">
        <f t="shared" ca="1" si="2"/>
        <v/>
      </c>
    </row>
    <row r="31" spans="1:10" ht="14.4">
      <c r="A31" s="46">
        <v>211</v>
      </c>
      <c r="B31" s="35" t="str">
        <f>_xlfn.XLOOKUP(A31,Recap!A:A,Nom_Resident,"",0,1)</f>
        <v>Drulwsvx Xbvjkt</v>
      </c>
      <c r="C31" s="50" t="str">
        <f>_xlfn.XLOOKUP(Table1[[#This Row],[N° LIT]],Registre!A:A,Registre!C:C,"",0)</f>
        <v>62/73/2763</v>
      </c>
      <c r="D31" s="25" t="s">
        <v>25</v>
      </c>
      <c r="E31" s="36">
        <v>45562</v>
      </c>
      <c r="F31" t="str">
        <f>_xlfn.XLOOKUP(A31,Mouvements!B:B,Mouvements!H:H,"",0,-1)</f>
        <v/>
      </c>
      <c r="G31" s="36" t="str">
        <f>IF(F31="","",_xlfn.XLOOKUP(A31,Mouvements!B:B,Mouvements!E:E,"",0,-1))</f>
        <v/>
      </c>
      <c r="H31" t="str">
        <f t="shared" ca="1" si="1"/>
        <v/>
      </c>
      <c r="I31">
        <f t="shared" ca="1" si="3"/>
        <v>0</v>
      </c>
      <c r="J31" t="str">
        <f t="shared" ca="1" si="2"/>
        <v/>
      </c>
    </row>
    <row r="32" spans="1:10" ht="14.4">
      <c r="A32" s="45">
        <v>212</v>
      </c>
      <c r="B32" s="35" t="str">
        <f>_xlfn.XLOOKUP(A32,Recap!A:A,Nom_Resident,"",0,1)</f>
        <v>Pavvye Ialgo</v>
      </c>
      <c r="C32" s="49" t="str">
        <f>_xlfn.XLOOKUP(Table1[[#This Row],[N° LIT]],Registre!A:A,Registre!C:C,"",0)</f>
        <v>14/35/5105</v>
      </c>
      <c r="D32" s="25" t="s">
        <v>26</v>
      </c>
      <c r="E32" s="36">
        <v>45685</v>
      </c>
      <c r="F32" t="str">
        <f>_xlfn.XLOOKUP(A32,Mouvements!B:B,Mouvements!H:H,"",0,-1)</f>
        <v/>
      </c>
      <c r="G32" s="36" t="str">
        <f>IF(F32="","",_xlfn.XLOOKUP(A32,Mouvements!B:B,Mouvements!E:E,"",0,-1))</f>
        <v/>
      </c>
      <c r="H32" t="str">
        <f t="shared" ca="1" si="1"/>
        <v/>
      </c>
      <c r="I32">
        <f t="shared" ca="1" si="3"/>
        <v>0</v>
      </c>
      <c r="J32" t="str">
        <f t="shared" ca="1" si="2"/>
        <v/>
      </c>
    </row>
    <row r="33" spans="1:10" ht="14.4">
      <c r="A33" s="46">
        <v>213</v>
      </c>
      <c r="B33" s="35" t="str">
        <f>_xlfn.XLOOKUP(A33,Recap!A:A,Nom_Resident,"",0,1)</f>
        <v>Lwmcn Ozcuprb</v>
      </c>
      <c r="C33" s="50" t="str">
        <f>_xlfn.XLOOKUP(Table1[[#This Row],[N° LIT]],Registre!A:A,Registre!C:C,"",0)</f>
        <v>46/61/3372</v>
      </c>
      <c r="D33" s="25" t="s">
        <v>33</v>
      </c>
      <c r="E33" s="36">
        <v>45666</v>
      </c>
      <c r="F33" t="str">
        <f>_xlfn.XLOOKUP(A33,Mouvements!B:B,Mouvements!H:H,"",0,-1)</f>
        <v/>
      </c>
      <c r="G33" s="36" t="str">
        <f>IF(F33="","",_xlfn.XLOOKUP(A33,Mouvements!B:B,Mouvements!E:E,"",0,-1))</f>
        <v/>
      </c>
      <c r="H33" t="str">
        <f t="shared" ca="1" si="1"/>
        <v/>
      </c>
      <c r="I33">
        <f t="shared" ca="1" si="3"/>
        <v>0</v>
      </c>
      <c r="J33" t="str">
        <f t="shared" ca="1" si="2"/>
        <v/>
      </c>
    </row>
    <row r="34" spans="1:10" ht="14.4">
      <c r="A34" s="45">
        <v>214</v>
      </c>
      <c r="B34" s="35" t="str">
        <f>_xlfn.XLOOKUP(A34,Recap!A:A,Nom_Resident,"",0,1)</f>
        <v>Tuwijs Fbelv</v>
      </c>
      <c r="C34" s="49" t="str">
        <f>_xlfn.XLOOKUP(Table1[[#This Row],[N° LIT]],Registre!A:A,Registre!C:C,"",0)</f>
        <v>47/40/3226</v>
      </c>
      <c r="D34" s="25" t="s">
        <v>33</v>
      </c>
      <c r="E34" s="36">
        <v>45666</v>
      </c>
      <c r="F34" t="str">
        <f>_xlfn.XLOOKUP(A34,Mouvements!B:B,Mouvements!H:H,"",0,-1)</f>
        <v/>
      </c>
      <c r="G34" s="36" t="str">
        <f>IF(F34="","",_xlfn.XLOOKUP(A34,Mouvements!B:B,Mouvements!E:E,"",0,-1))</f>
        <v/>
      </c>
      <c r="H34" t="str">
        <f t="shared" ca="1" si="1"/>
        <v/>
      </c>
      <c r="I34">
        <f t="shared" ca="1" si="3"/>
        <v>0</v>
      </c>
      <c r="J34" t="str">
        <f t="shared" ca="1" si="2"/>
        <v/>
      </c>
    </row>
    <row r="35" spans="1:10" ht="14.4">
      <c r="A35" s="46">
        <v>216</v>
      </c>
      <c r="B35" s="35" t="str">
        <f>_xlfn.XLOOKUP(A35,Recap!A:A,Nom_Resident,"",0,1)</f>
        <v>BP</v>
      </c>
      <c r="C35" s="50" t="str">
        <f>_xlfn.XLOOKUP(Table1[[#This Row],[N° LIT]],Registre!A:A,Registre!C:C,"",0)</f>
        <v>74/54/7467</v>
      </c>
      <c r="D35" s="25" t="s">
        <v>9</v>
      </c>
      <c r="E35" s="36">
        <v>45666</v>
      </c>
      <c r="F35" t="str">
        <f>_xlfn.XLOOKUP(A35,Mouvements!B:B,Mouvements!H:H,"",0,-1)</f>
        <v/>
      </c>
      <c r="G35" s="36" t="str">
        <f>IF(F35="","",_xlfn.XLOOKUP(A35,Mouvements!B:B,Mouvements!E:E,"",0,-1))</f>
        <v/>
      </c>
      <c r="H35" t="str">
        <f t="shared" ca="1" si="1"/>
        <v/>
      </c>
      <c r="I35">
        <f t="shared" ca="1" si="3"/>
        <v>0</v>
      </c>
      <c r="J35" t="str">
        <f t="shared" ca="1" si="2"/>
        <v/>
      </c>
    </row>
    <row r="36" spans="1:10" ht="14.4">
      <c r="A36" s="45">
        <v>217</v>
      </c>
      <c r="B36" s="35" t="str">
        <f>_xlfn.XLOOKUP(A36,Recap!A:A,Nom_Resident,"",0,1)</f>
        <v>Uwagsvy Oeq</v>
      </c>
      <c r="C36" s="49" t="str">
        <f>_xlfn.XLOOKUP(Table1[[#This Row],[N° LIT]],Registre!A:A,Registre!C:C,"",0)</f>
        <v>45/04/0440</v>
      </c>
      <c r="D36" s="25" t="s">
        <v>28</v>
      </c>
      <c r="E36" s="36">
        <v>45540</v>
      </c>
      <c r="F36" t="str">
        <f>_xlfn.XLOOKUP(A36,Mouvements!B:B,Mouvements!H:H,"",0,-1)</f>
        <v>Oui</v>
      </c>
      <c r="G36" s="36">
        <f>IF(F36="","",_xlfn.XLOOKUP(A36,Mouvements!B:B,Mouvements!E:E,"",0,-1))</f>
        <v>45681</v>
      </c>
      <c r="H36" t="str">
        <f t="shared" ca="1" si="1"/>
        <v/>
      </c>
      <c r="I36">
        <f t="shared" ca="1" si="3"/>
        <v>2</v>
      </c>
      <c r="J36" t="str">
        <f t="shared" ca="1" si="2"/>
        <v>A réévaluer</v>
      </c>
    </row>
    <row r="37" spans="1:10" ht="14.4">
      <c r="A37" s="46">
        <v>220</v>
      </c>
      <c r="B37" s="35" t="str">
        <f>_xlfn.XLOOKUP(A37,Recap!A:A,Nom_Resident,"",0,1)</f>
        <v>Vfxquv Pxyurnf</v>
      </c>
      <c r="C37" s="50" t="str">
        <f>_xlfn.XLOOKUP(Table1[[#This Row],[N° LIT]],Registre!A:A,Registre!C:C,"",0)</f>
        <v>16/19/4787</v>
      </c>
      <c r="D37" s="25" t="s">
        <v>9</v>
      </c>
      <c r="E37" s="36">
        <v>45387</v>
      </c>
      <c r="F37" t="str">
        <f>_xlfn.XLOOKUP(A37,Mouvements!B:B,Mouvements!H:H,"",0,-1)</f>
        <v/>
      </c>
      <c r="G37" s="36" t="str">
        <f>IF(F37="","",_xlfn.XLOOKUP(A37,Mouvements!B:B,Mouvements!E:E,"",0,-1))</f>
        <v/>
      </c>
      <c r="H37" t="str">
        <f t="shared" ca="1" si="1"/>
        <v/>
      </c>
      <c r="I37">
        <f t="shared" ca="1" si="3"/>
        <v>0</v>
      </c>
      <c r="J37" t="str">
        <f t="shared" ca="1" si="2"/>
        <v/>
      </c>
    </row>
    <row r="38" spans="1:10" ht="14.4">
      <c r="A38" s="45">
        <v>221</v>
      </c>
      <c r="B38" s="35" t="str">
        <f>_xlfn.XLOOKUP(A38,Recap!A:A,Nom_Resident,"",0,1)</f>
        <v>Aallihsno Jpkmiy Pfgcdzdrbg</v>
      </c>
      <c r="C38" s="49" t="str">
        <f>_xlfn.XLOOKUP(Table1[[#This Row],[N° LIT]],Registre!A:A,Registre!C:C,"",0)</f>
        <v>31/90/5756</v>
      </c>
      <c r="D38" s="25" t="s">
        <v>9</v>
      </c>
      <c r="E38" s="36">
        <v>45666</v>
      </c>
      <c r="F38" t="str">
        <f>_xlfn.XLOOKUP(A38,Mouvements!B:B,Mouvements!H:H,"",0,-1)</f>
        <v/>
      </c>
      <c r="G38" s="36" t="str">
        <f>IF(F38="","",_xlfn.XLOOKUP(A38,Mouvements!B:B,Mouvements!E:E,"",0,-1))</f>
        <v/>
      </c>
      <c r="H38" t="str">
        <f t="shared" ca="1" si="1"/>
        <v/>
      </c>
      <c r="I38">
        <f t="shared" ca="1" si="3"/>
        <v>0</v>
      </c>
      <c r="J38" t="str">
        <f t="shared" ca="1" si="2"/>
        <v/>
      </c>
    </row>
    <row r="39" spans="1:10" ht="14.4">
      <c r="A39" s="46">
        <v>223</v>
      </c>
      <c r="B39" s="35" t="str">
        <f>_xlfn.XLOOKUP(A39,Recap!A:A,Nom_Resident,"",0,1)</f>
        <v/>
      </c>
      <c r="C39" s="50" t="str">
        <f>_xlfn.XLOOKUP(Table1[[#This Row],[N° LIT]],Registre!A:A,Registre!C:C,"",0)</f>
        <v/>
      </c>
      <c r="D39" s="25" t="s">
        <v>14</v>
      </c>
      <c r="E39" s="36">
        <v>45412</v>
      </c>
      <c r="F39" t="str">
        <f>_xlfn.XLOOKUP(A39,Mouvements!B:B,Mouvements!H:H,"",0,-1)</f>
        <v/>
      </c>
      <c r="G39" s="36" t="str">
        <f>IF(F39="","",_xlfn.XLOOKUP(A39,Mouvements!B:B,Mouvements!E:E,"",0,-1))</f>
        <v/>
      </c>
      <c r="H39" t="str">
        <f t="shared" ca="1" si="1"/>
        <v/>
      </c>
      <c r="I39">
        <f t="shared" ca="1" si="3"/>
        <v>0</v>
      </c>
      <c r="J39" t="str">
        <f t="shared" ca="1" si="2"/>
        <v/>
      </c>
    </row>
    <row r="40" spans="1:10" ht="14.4">
      <c r="A40" s="45">
        <v>224</v>
      </c>
      <c r="B40" s="35" t="str">
        <f>_xlfn.XLOOKUP(A40,Recap!A:A,Nom_Resident,"",0,1)</f>
        <v/>
      </c>
      <c r="C40" s="49" t="str">
        <f>_xlfn.XLOOKUP(Table1[[#This Row],[N° LIT]],Registre!A:A,Registre!C:C,"",0)</f>
        <v/>
      </c>
      <c r="D40" s="25" t="s">
        <v>27</v>
      </c>
      <c r="E40" s="36">
        <v>45328</v>
      </c>
      <c r="F40" t="str">
        <f>_xlfn.XLOOKUP(A40,Mouvements!B:B,Mouvements!H:H,"",0,-1)</f>
        <v/>
      </c>
      <c r="G40" s="36" t="str">
        <f>IF(F40="","",_xlfn.XLOOKUP(A40,Mouvements!B:B,Mouvements!E:E,"",0,-1))</f>
        <v/>
      </c>
      <c r="H40" t="str">
        <f t="shared" ca="1" si="1"/>
        <v/>
      </c>
      <c r="I40">
        <f t="shared" ca="1" si="3"/>
        <v>1</v>
      </c>
      <c r="J40" t="str">
        <f t="shared" ca="1" si="2"/>
        <v>A réévaluer</v>
      </c>
    </row>
    <row r="41" spans="1:10" ht="14.4">
      <c r="A41" s="46">
        <v>228</v>
      </c>
      <c r="B41" s="35" t="str">
        <f>_xlfn.XLOOKUP(A41,Recap!A:A,Nom_Resident,"",0,1)</f>
        <v>Rkuudd Ogxuxh</v>
      </c>
      <c r="C41" s="50" t="str">
        <f>_xlfn.XLOOKUP(Table1[[#This Row],[N° LIT]],Registre!A:A,Registre!C:C,"",0)</f>
        <v>35/38/1657</v>
      </c>
      <c r="D41" s="25" t="s">
        <v>24</v>
      </c>
      <c r="E41" s="36">
        <v>45488</v>
      </c>
      <c r="F41" t="str">
        <f>_xlfn.XLOOKUP(A41,Mouvements!B:B,Mouvements!H:H,"",0,-1)</f>
        <v/>
      </c>
      <c r="G41" s="36" t="str">
        <f>IF(F41="","",_xlfn.XLOOKUP(A41,Mouvements!B:B,Mouvements!E:E,"",0,-1))</f>
        <v/>
      </c>
      <c r="H41" t="str">
        <f t="shared" ca="1" si="1"/>
        <v/>
      </c>
      <c r="I41">
        <f t="shared" ca="1" si="3"/>
        <v>0</v>
      </c>
      <c r="J41" t="str">
        <f t="shared" ca="1" si="2"/>
        <v/>
      </c>
    </row>
    <row r="42" spans="1:10" ht="14.4">
      <c r="A42" s="45">
        <v>229</v>
      </c>
      <c r="B42" s="35" t="str">
        <f>_xlfn.XLOOKUP(A42,Recap!A:A,Nom_Resident,"",0,1)</f>
        <v>Zijjon Arypz</v>
      </c>
      <c r="C42" s="49" t="str">
        <f>_xlfn.XLOOKUP(Table1[[#This Row],[N° LIT]],Registre!A:A,Registre!C:C,"",0)</f>
        <v>95/18/2448</v>
      </c>
      <c r="D42" s="25" t="s">
        <v>21</v>
      </c>
      <c r="E42" s="36">
        <v>45548</v>
      </c>
      <c r="F42" t="str">
        <f>_xlfn.XLOOKUP(A42,Mouvements!B:B,Mouvements!H:H,"",0,-1)</f>
        <v/>
      </c>
      <c r="G42" s="36" t="str">
        <f>IF(F42="","",_xlfn.XLOOKUP(A42,Mouvements!B:B,Mouvements!E:E,"",0,-1))</f>
        <v/>
      </c>
      <c r="H42" t="str">
        <f t="shared" ca="1" si="1"/>
        <v/>
      </c>
      <c r="I42">
        <f t="shared" ca="1" si="3"/>
        <v>0</v>
      </c>
      <c r="J42" t="str">
        <f t="shared" ca="1" si="2"/>
        <v/>
      </c>
    </row>
    <row r="43" spans="1:10" ht="14.4">
      <c r="A43" s="46">
        <v>301</v>
      </c>
      <c r="B43" s="35" t="str">
        <f>_xlfn.XLOOKUP(A43,Recap!A:A,Nom_Resident,"",0,1)</f>
        <v xml:space="preserve">Atwgkx Xwdhyerkp </v>
      </c>
      <c r="C43" s="50" t="str">
        <f>_xlfn.XLOOKUP(Table1[[#This Row],[N° LIT]],Registre!A:A,Registre!C:C,"",0)</f>
        <v>93/00/4437</v>
      </c>
      <c r="D43" s="25" t="s">
        <v>24</v>
      </c>
      <c r="E43" s="36">
        <v>45505</v>
      </c>
      <c r="F43" t="str">
        <f>_xlfn.XLOOKUP(A43,Mouvements!B:B,Mouvements!H:H,"",0,-1)</f>
        <v/>
      </c>
      <c r="G43" s="36" t="str">
        <f>IF(F43="","",_xlfn.XLOOKUP(A43,Mouvements!B:B,Mouvements!E:E,"",0,-1))</f>
        <v/>
      </c>
      <c r="H43" t="str">
        <f t="shared" ca="1" si="1"/>
        <v/>
      </c>
      <c r="I43">
        <f t="shared" ca="1" si="3"/>
        <v>0</v>
      </c>
      <c r="J43" t="str">
        <f t="shared" ca="1" si="2"/>
        <v/>
      </c>
    </row>
    <row r="44" spans="1:10" ht="14.4">
      <c r="A44" s="45">
        <v>302</v>
      </c>
      <c r="B44" s="35" t="str">
        <f>_xlfn.XLOOKUP(A44,Recap!A:A,Nom_Resident,"",0,1)</f>
        <v>Mpogrjzhndm Hquxy Ngfyyr</v>
      </c>
      <c r="C44" s="49" t="str">
        <f>_xlfn.XLOOKUP(Table1[[#This Row],[N° LIT]],Registre!A:A,Registre!C:C,"",0)</f>
        <v>65/07/9846</v>
      </c>
      <c r="D44" s="25" t="s">
        <v>29</v>
      </c>
      <c r="E44" s="36">
        <v>45662</v>
      </c>
      <c r="F44" t="str">
        <f>_xlfn.XLOOKUP(A44,Mouvements!B:B,Mouvements!H:H,"",0,-1)</f>
        <v/>
      </c>
      <c r="G44" s="36" t="str">
        <f>IF(F44="","",_xlfn.XLOOKUP(A44,Mouvements!B:B,Mouvements!E:E,"",0,-1))</f>
        <v/>
      </c>
      <c r="H44" t="str">
        <f t="shared" ca="1" si="1"/>
        <v/>
      </c>
      <c r="I44">
        <f t="shared" ca="1" si="3"/>
        <v>0</v>
      </c>
      <c r="J44" t="str">
        <f t="shared" ca="1" si="2"/>
        <v/>
      </c>
    </row>
    <row r="45" spans="1:10" ht="14.4">
      <c r="A45" s="46">
        <v>303</v>
      </c>
      <c r="B45" s="35" t="str">
        <f>_xlfn.XLOOKUP(A45,Recap!A:A,Nom_Resident,"",0,1)</f>
        <v>Dfy Fv Pzhar Hwerggygb</v>
      </c>
      <c r="C45" s="50" t="str">
        <f>_xlfn.XLOOKUP(Table1[[#This Row],[N° LIT]],Registre!A:A,Registre!C:C,"",0)</f>
        <v>42/86/0016</v>
      </c>
      <c r="D45" s="25" t="s">
        <v>9</v>
      </c>
      <c r="E45" s="36">
        <v>45533</v>
      </c>
      <c r="F45" t="str">
        <f>_xlfn.XLOOKUP(A45,Mouvements!B:B,Mouvements!H:H,"",0,-1)</f>
        <v/>
      </c>
      <c r="G45" s="36" t="str">
        <f>IF(F45="","",_xlfn.XLOOKUP(A45,Mouvements!B:B,Mouvements!E:E,"",0,-1))</f>
        <v/>
      </c>
      <c r="H45" t="str">
        <f t="shared" ca="1" si="1"/>
        <v/>
      </c>
      <c r="I45">
        <f t="shared" ca="1" si="3"/>
        <v>0</v>
      </c>
      <c r="J45" t="str">
        <f t="shared" ca="1" si="2"/>
        <v/>
      </c>
    </row>
    <row r="46" spans="1:10" ht="14.4">
      <c r="A46" s="45">
        <v>304</v>
      </c>
      <c r="B46" s="35" t="str">
        <f>_xlfn.XLOOKUP(A46,Recap!A:A,Nom_Resident,"",0,1)</f>
        <v xml:space="preserve">Qv Xwbcvs Foyuyud </v>
      </c>
      <c r="C46" s="49" t="str">
        <f>_xlfn.XLOOKUP(Table1[[#This Row],[N° LIT]],Registre!A:A,Registre!C:C,"",0)</f>
        <v>62/05/6267</v>
      </c>
      <c r="D46" s="25" t="s">
        <v>30</v>
      </c>
      <c r="E46" s="36">
        <v>45687</v>
      </c>
      <c r="F46" t="str">
        <f>_xlfn.XLOOKUP(A46,Mouvements!B:B,Mouvements!H:H,"",0,-1)</f>
        <v>Non</v>
      </c>
      <c r="G46" s="36">
        <f>IF(F46="","",_xlfn.XLOOKUP(A46,Mouvements!B:B,Mouvements!E:E,"",0,-1))</f>
        <v>45687</v>
      </c>
      <c r="H46" t="str">
        <f t="shared" ca="1" si="1"/>
        <v/>
      </c>
      <c r="I46">
        <f t="shared" ca="1" si="3"/>
        <v>0</v>
      </c>
      <c r="J46" t="str">
        <f t="shared" ca="1" si="2"/>
        <v/>
      </c>
    </row>
    <row r="47" spans="1:10" ht="14.4">
      <c r="A47" s="46">
        <v>305</v>
      </c>
      <c r="B47" s="35" t="str">
        <f>_xlfn.XLOOKUP(A47,Recap!A:A,Nom_Resident,"",0,1)</f>
        <v>Mwim Dhgayv Ndwwx</v>
      </c>
      <c r="C47" s="50" t="str">
        <f>_xlfn.XLOOKUP(Table1[[#This Row],[N° LIT]],Registre!A:A,Registre!C:C,"",0)</f>
        <v>97/65/7588</v>
      </c>
      <c r="D47" s="25" t="s">
        <v>9</v>
      </c>
      <c r="E47" s="36">
        <v>45415</v>
      </c>
      <c r="F47" t="str">
        <f>_xlfn.XLOOKUP(A47,Mouvements!B:B,Mouvements!H:H,"",0,-1)</f>
        <v/>
      </c>
      <c r="G47" s="36" t="str">
        <f>IF(F47="","",_xlfn.XLOOKUP(A47,Mouvements!B:B,Mouvements!E:E,"",0,-1))</f>
        <v/>
      </c>
      <c r="H47" t="str">
        <f t="shared" ca="1" si="1"/>
        <v/>
      </c>
      <c r="I47">
        <f t="shared" ca="1" si="3"/>
        <v>0</v>
      </c>
      <c r="J47" t="str">
        <f t="shared" ca="1" si="2"/>
        <v/>
      </c>
    </row>
    <row r="48" spans="1:10" ht="14.4">
      <c r="A48" s="45">
        <v>306</v>
      </c>
      <c r="B48" s="35" t="str">
        <f>_xlfn.XLOOKUP(A48,Recap!A:A,Nom_Resident,"",0,1)</f>
        <v>Nacqsni Kiiung</v>
      </c>
      <c r="C48" s="49" t="str">
        <f>_xlfn.XLOOKUP(Table1[[#This Row],[N° LIT]],Registre!A:A,Registre!C:C,"",0)</f>
        <v>14/91/8220</v>
      </c>
      <c r="D48" s="25" t="s">
        <v>24</v>
      </c>
      <c r="E48" s="36">
        <v>45533</v>
      </c>
      <c r="F48" t="str">
        <f>_xlfn.XLOOKUP(A48,Mouvements!B:B,Mouvements!H:H,"",0,-1)</f>
        <v/>
      </c>
      <c r="G48" s="36" t="str">
        <f>IF(F48="","",_xlfn.XLOOKUP(A48,Mouvements!B:B,Mouvements!E:E,"",0,-1))</f>
        <v/>
      </c>
      <c r="H48" t="str">
        <f t="shared" ca="1" si="1"/>
        <v/>
      </c>
      <c r="I48">
        <f t="shared" ca="1" si="3"/>
        <v>0</v>
      </c>
      <c r="J48" t="str">
        <f t="shared" ca="1" si="2"/>
        <v/>
      </c>
    </row>
    <row r="49" spans="1:10" ht="14.4">
      <c r="A49" s="46">
        <v>308</v>
      </c>
      <c r="B49" s="35" t="str">
        <f>_xlfn.XLOOKUP(A49,Recap!A:A,Nom_Resident,"",0,1)</f>
        <v>Oapoub Jselwedt Uitqnyx</v>
      </c>
      <c r="C49" s="50" t="str">
        <f>_xlfn.XLOOKUP(Table1[[#This Row],[N° LIT]],Registre!A:A,Registre!C:C,"",0)</f>
        <v>91/79/4474</v>
      </c>
      <c r="D49" s="25" t="s">
        <v>9</v>
      </c>
      <c r="E49" s="36">
        <v>45561</v>
      </c>
      <c r="F49" t="str">
        <f>_xlfn.XLOOKUP(A49,Mouvements!B:B,Mouvements!H:H,"",0,-1)</f>
        <v/>
      </c>
      <c r="G49" s="36" t="str">
        <f>IF(F49="","",_xlfn.XLOOKUP(A49,Mouvements!B:B,Mouvements!E:E,"",0,-1))</f>
        <v/>
      </c>
      <c r="H49" t="str">
        <f t="shared" ca="1" si="1"/>
        <v/>
      </c>
      <c r="I49">
        <f t="shared" ca="1" si="3"/>
        <v>0</v>
      </c>
      <c r="J49" t="str">
        <f t="shared" ca="1" si="2"/>
        <v/>
      </c>
    </row>
    <row r="50" spans="1:10" ht="14.4">
      <c r="A50" s="45">
        <v>309</v>
      </c>
      <c r="B50" s="35" t="str">
        <f>_xlfn.XLOOKUP(A50,Recap!A:A,Nom_Resident,"",0,1)</f>
        <v>Hbfwuq Xuflqw</v>
      </c>
      <c r="C50" s="49" t="str">
        <f>_xlfn.XLOOKUP(Table1[[#This Row],[N° LIT]],Registre!A:A,Registre!C:C,"",0)</f>
        <v>38/64/1543</v>
      </c>
      <c r="D50" s="25" t="s">
        <v>16</v>
      </c>
      <c r="E50" s="36">
        <v>45391</v>
      </c>
      <c r="F50" t="str">
        <f>_xlfn.XLOOKUP(A50,Mouvements!B:B,Mouvements!H:H,"",0,-1)</f>
        <v/>
      </c>
      <c r="G50" s="36" t="str">
        <f>IF(F50="","",_xlfn.XLOOKUP(A50,Mouvements!B:B,Mouvements!E:E,"",0,-1))</f>
        <v/>
      </c>
      <c r="H50" t="str">
        <f t="shared" ca="1" si="1"/>
        <v/>
      </c>
      <c r="I50">
        <f t="shared" ca="1" si="3"/>
        <v>0</v>
      </c>
      <c r="J50" t="str">
        <f t="shared" ca="1" si="2"/>
        <v/>
      </c>
    </row>
    <row r="51" spans="1:10" ht="14.4">
      <c r="A51" s="46">
        <v>310</v>
      </c>
      <c r="B51" s="35" t="str">
        <f>_xlfn.XLOOKUP(A51,Recap!A:A,Nom_Resident,"",0,1)</f>
        <v>Al Seci Wuccmn</v>
      </c>
      <c r="C51" s="50" t="str">
        <f>_xlfn.XLOOKUP(Table1[[#This Row],[N° LIT]],Registre!A:A,Registre!C:C,"",0)</f>
        <v>10/81/7772</v>
      </c>
      <c r="D51" s="25" t="s">
        <v>17</v>
      </c>
      <c r="E51" s="36">
        <v>45617</v>
      </c>
      <c r="F51" t="str">
        <f>_xlfn.XLOOKUP(A51,Mouvements!B:B,Mouvements!H:H,"",0,-1)</f>
        <v/>
      </c>
      <c r="G51" s="36" t="str">
        <f>IF(F51="","",_xlfn.XLOOKUP(A51,Mouvements!B:B,Mouvements!E:E,"",0,-1))</f>
        <v/>
      </c>
      <c r="H51" t="str">
        <f t="shared" ca="1" si="1"/>
        <v/>
      </c>
      <c r="I51">
        <f t="shared" ca="1" si="3"/>
        <v>0</v>
      </c>
      <c r="J51" t="str">
        <f t="shared" ca="1" si="2"/>
        <v/>
      </c>
    </row>
    <row r="52" spans="1:10" ht="14.4">
      <c r="A52" s="45">
        <v>311</v>
      </c>
      <c r="B52" s="35" t="str">
        <f>_xlfn.XLOOKUP(A52,Recap!A:A,Nom_Resident,"",0,1)</f>
        <v>Xpegbmwm Amojwvozs</v>
      </c>
      <c r="C52" s="49" t="str">
        <f>_xlfn.XLOOKUP(Table1[[#This Row],[N° LIT]],Registre!A:A,Registre!C:C,"",0)</f>
        <v>74/72/3484</v>
      </c>
      <c r="D52" s="25" t="s">
        <v>19</v>
      </c>
      <c r="E52" s="36">
        <v>45685</v>
      </c>
      <c r="F52" t="str">
        <f>_xlfn.XLOOKUP(A52,Mouvements!B:B,Mouvements!H:H,"",0,-1)</f>
        <v/>
      </c>
      <c r="G52" s="36" t="str">
        <f>IF(F52="","",_xlfn.XLOOKUP(A52,Mouvements!B:B,Mouvements!E:E,"",0,-1))</f>
        <v/>
      </c>
      <c r="H52" t="str">
        <f t="shared" ca="1" si="1"/>
        <v/>
      </c>
      <c r="I52">
        <f t="shared" ca="1" si="3"/>
        <v>0</v>
      </c>
      <c r="J52" t="str">
        <f t="shared" ca="1" si="2"/>
        <v/>
      </c>
    </row>
    <row r="53" spans="1:10" ht="14.4">
      <c r="A53" s="46">
        <v>312</v>
      </c>
      <c r="B53" s="35" t="str">
        <f>_xlfn.XLOOKUP(A53,Recap!A:A,Nom_Resident,"",0,1)</f>
        <v/>
      </c>
      <c r="C53" s="50" t="str">
        <f>_xlfn.XLOOKUP(Table1[[#This Row],[N° LIT]],Registre!A:A,Registre!C:C,"",0)</f>
        <v/>
      </c>
      <c r="D53" s="25" t="s">
        <v>23</v>
      </c>
      <c r="E53" s="36">
        <v>45533</v>
      </c>
      <c r="F53" t="str">
        <f>_xlfn.XLOOKUP(A53,Mouvements!B:B,Mouvements!H:H,"",0,-1)</f>
        <v/>
      </c>
      <c r="G53" s="36" t="str">
        <f>IF(F53="","",_xlfn.XLOOKUP(A53,Mouvements!B:B,Mouvements!E:E,"",0,-1))</f>
        <v/>
      </c>
      <c r="H53" t="str">
        <f t="shared" ca="1" si="1"/>
        <v/>
      </c>
      <c r="I53">
        <f t="shared" ca="1" si="3"/>
        <v>0</v>
      </c>
      <c r="J53" t="str">
        <f t="shared" ca="1" si="2"/>
        <v/>
      </c>
    </row>
    <row r="54" spans="1:10" ht="14.4">
      <c r="A54" s="45">
        <v>313</v>
      </c>
      <c r="B54" s="35" t="str">
        <f>_xlfn.XLOOKUP(A54,Recap!A:A,Nom_Resident,"",0,1)</f>
        <v/>
      </c>
      <c r="C54" s="49" t="str">
        <f>_xlfn.XLOOKUP(Table1[[#This Row],[N° LIT]],Registre!A:A,Registre!C:C,"",0)</f>
        <v/>
      </c>
      <c r="D54" s="25" t="s">
        <v>31</v>
      </c>
      <c r="E54" s="36">
        <v>45342</v>
      </c>
      <c r="F54" t="str">
        <f>_xlfn.XLOOKUP(A54,Mouvements!B:B,Mouvements!H:H,"",0,-1)</f>
        <v/>
      </c>
      <c r="G54" s="36" t="str">
        <f>IF(F54="","",_xlfn.XLOOKUP(A54,Mouvements!B:B,Mouvements!E:E,"",0,-1))</f>
        <v/>
      </c>
      <c r="H54" t="str">
        <f t="shared" ca="1" si="1"/>
        <v/>
      </c>
      <c r="I54">
        <f t="shared" ca="1" si="3"/>
        <v>0</v>
      </c>
      <c r="J54" t="str">
        <f t="shared" ca="1" si="2"/>
        <v/>
      </c>
    </row>
    <row r="55" spans="1:10" ht="14.4">
      <c r="A55" s="46">
        <v>314</v>
      </c>
      <c r="B55" s="35" t="str">
        <f>_xlfn.XLOOKUP(A55,Recap!A:A,Nom_Resident,"",0,1)</f>
        <v>Wddtyupp Ghyrmg</v>
      </c>
      <c r="C55" s="50" t="str">
        <f>_xlfn.XLOOKUP(Table1[[#This Row],[N° LIT]],Registre!A:A,Registre!C:C,"",0)</f>
        <v>61/01/4682</v>
      </c>
      <c r="D55" s="25" t="s">
        <v>9</v>
      </c>
      <c r="E55" s="36">
        <v>45506</v>
      </c>
      <c r="F55" t="str">
        <f>_xlfn.XLOOKUP(A55,Mouvements!B:B,Mouvements!H:H,"",0,-1)</f>
        <v/>
      </c>
      <c r="G55" s="36" t="str">
        <f>IF(F55="","",_xlfn.XLOOKUP(A55,Mouvements!B:B,Mouvements!E:E,"",0,-1))</f>
        <v/>
      </c>
      <c r="H55" t="str">
        <f t="shared" ca="1" si="1"/>
        <v/>
      </c>
      <c r="I55">
        <f t="shared" ca="1" si="3"/>
        <v>0</v>
      </c>
      <c r="J55" t="str">
        <f t="shared" ca="1" si="2"/>
        <v/>
      </c>
    </row>
    <row r="56" spans="1:10" ht="14.4">
      <c r="A56" s="45">
        <v>316</v>
      </c>
      <c r="B56" s="35" t="str">
        <f>_xlfn.XLOOKUP(A56,Recap!A:A,Nom_Resident,"",0,1)</f>
        <v>But Ufswsfhg Wopjarh</v>
      </c>
      <c r="C56" s="49" t="str">
        <f>_xlfn.XLOOKUP(Table1[[#This Row],[N° LIT]],Registre!A:A,Registre!C:C,"",0)</f>
        <v>36/40/6150</v>
      </c>
      <c r="D56" s="25" t="s">
        <v>25</v>
      </c>
      <c r="E56" s="36">
        <v>45314</v>
      </c>
      <c r="F56" t="str">
        <f>_xlfn.XLOOKUP(A56,Mouvements!B:B,Mouvements!H:H,"",0,-1)</f>
        <v/>
      </c>
      <c r="G56" s="36" t="str">
        <f>IF(F56="","",_xlfn.XLOOKUP(A56,Mouvements!B:B,Mouvements!E:E,"",0,-1))</f>
        <v/>
      </c>
      <c r="H56" t="str">
        <f t="shared" ca="1" si="1"/>
        <v>Prio</v>
      </c>
      <c r="I56">
        <f t="shared" ca="1" si="3"/>
        <v>1</v>
      </c>
      <c r="J56" t="str">
        <f t="shared" ca="1" si="2"/>
        <v>A réévaluer</v>
      </c>
    </row>
    <row r="57" spans="1:10" ht="14.4">
      <c r="A57" s="46">
        <v>317</v>
      </c>
      <c r="B57" s="35" t="str">
        <f>_xlfn.XLOOKUP(A57,Recap!A:A,Nom_Resident,"",0,1)</f>
        <v>Wuhnno Bcomuxwba</v>
      </c>
      <c r="C57" s="50" t="str">
        <f>_xlfn.XLOOKUP(Table1[[#This Row],[N° LIT]],Registre!A:A,Registre!C:C,"",0)</f>
        <v>85/80/3313</v>
      </c>
      <c r="D57" s="25" t="s">
        <v>18</v>
      </c>
      <c r="E57" s="36">
        <v>45314</v>
      </c>
      <c r="F57" t="str">
        <f>_xlfn.XLOOKUP(A57,Mouvements!B:B,Mouvements!H:H,"",0,-1)</f>
        <v/>
      </c>
      <c r="G57" s="36" t="str">
        <f>IF(F57="","",_xlfn.XLOOKUP(A57,Mouvements!B:B,Mouvements!E:E,"",0,-1))</f>
        <v/>
      </c>
      <c r="H57" t="str">
        <f t="shared" ca="1" si="1"/>
        <v>Prio</v>
      </c>
      <c r="I57">
        <f t="shared" ca="1" si="3"/>
        <v>1</v>
      </c>
      <c r="J57" t="str">
        <f t="shared" ca="1" si="2"/>
        <v>A réévaluer</v>
      </c>
    </row>
    <row r="58" spans="1:10" ht="14.4">
      <c r="A58" s="45">
        <v>320</v>
      </c>
      <c r="B58" s="35" t="str">
        <f>_xlfn.XLOOKUP(A58,Recap!A:A,Nom_Resident,"",0,1)</f>
        <v/>
      </c>
      <c r="C58" s="49" t="str">
        <f>_xlfn.XLOOKUP(Table1[[#This Row],[N° LIT]],Registre!A:A,Registre!C:C,"",0)</f>
        <v/>
      </c>
      <c r="D58" s="25" t="s">
        <v>20</v>
      </c>
      <c r="E58" s="36">
        <v>45435</v>
      </c>
      <c r="F58" t="str">
        <f>_xlfn.XLOOKUP(A58,Mouvements!B:B,Mouvements!H:H,"",0,-1)</f>
        <v/>
      </c>
      <c r="G58" s="36" t="str">
        <f>IF(F58="","",_xlfn.XLOOKUP(A58,Mouvements!B:B,Mouvements!E:E,"",0,-1))</f>
        <v/>
      </c>
      <c r="H58" t="str">
        <f t="shared" ca="1" si="1"/>
        <v/>
      </c>
      <c r="I58">
        <f t="shared" ca="1" si="3"/>
        <v>0</v>
      </c>
      <c r="J58" t="str">
        <f t="shared" ca="1" si="2"/>
        <v/>
      </c>
    </row>
    <row r="59" spans="1:10" ht="14.4">
      <c r="A59" s="46">
        <v>321</v>
      </c>
      <c r="B59" s="35" t="str">
        <f>_xlfn.XLOOKUP(A59,Recap!A:A,Nom_Resident,"",0,1)</f>
        <v>Hftpmhbnn Lrjcaoxgdk</v>
      </c>
      <c r="C59" s="50" t="str">
        <f>_xlfn.XLOOKUP(Table1[[#This Row],[N° LIT]],Registre!A:A,Registre!C:C,"",0)</f>
        <v>65/14/0196</v>
      </c>
      <c r="D59" s="25" t="s">
        <v>9</v>
      </c>
      <c r="E59" s="36">
        <v>45568</v>
      </c>
      <c r="F59" t="str">
        <f>_xlfn.XLOOKUP(A59,Mouvements!B:B,Mouvements!H:H,"",0,-1)</f>
        <v/>
      </c>
      <c r="G59" s="36" t="str">
        <f>IF(F59="","",_xlfn.XLOOKUP(A59,Mouvements!B:B,Mouvements!E:E,"",0,-1))</f>
        <v/>
      </c>
      <c r="H59" t="str">
        <f t="shared" ca="1" si="1"/>
        <v/>
      </c>
      <c r="I59">
        <f t="shared" ca="1" si="3"/>
        <v>0</v>
      </c>
      <c r="J59" t="str">
        <f t="shared" ca="1" si="2"/>
        <v/>
      </c>
    </row>
    <row r="60" spans="1:10" ht="14.4">
      <c r="A60" s="45">
        <v>324</v>
      </c>
      <c r="B60" s="35" t="str">
        <f>_xlfn.XLOOKUP(A60,Recap!A:A,Nom_Resident,"",0,1)</f>
        <v>Rflicxfmthxjzcbu Hfdfcnve</v>
      </c>
      <c r="C60" s="49" t="str">
        <f>_xlfn.XLOOKUP(Table1[[#This Row],[N° LIT]],Registre!A:A,Registre!C:C,"",0)</f>
        <v>54/77/7842</v>
      </c>
      <c r="D60" s="25" t="s">
        <v>32</v>
      </c>
      <c r="E60" s="36">
        <v>45314</v>
      </c>
      <c r="F60" t="str">
        <f>_xlfn.XLOOKUP(A60,Mouvements!B:B,Mouvements!H:H,"",0,-1)</f>
        <v/>
      </c>
      <c r="G60" s="36" t="str">
        <f>IF(F60="","",_xlfn.XLOOKUP(A60,Mouvements!B:B,Mouvements!E:E,"",0,-1))</f>
        <v/>
      </c>
      <c r="H60" t="str">
        <f t="shared" ca="1" si="1"/>
        <v>Prio</v>
      </c>
      <c r="I60">
        <f t="shared" ca="1" si="3"/>
        <v>1</v>
      </c>
      <c r="J60" t="str">
        <f t="shared" ca="1" si="2"/>
        <v>A réévaluer</v>
      </c>
    </row>
    <row r="61" spans="1:10" ht="14.4">
      <c r="A61" s="46">
        <v>325</v>
      </c>
      <c r="B61" s="35" t="str">
        <f>_xlfn.XLOOKUP(A61,Recap!A:A,Nom_Resident,"",0,1)</f>
        <v/>
      </c>
      <c r="C61" s="50" t="str">
        <f>_xlfn.XLOOKUP(Table1[[#This Row],[N° LIT]],Registre!A:A,Registre!C:C,"",0)</f>
        <v/>
      </c>
      <c r="D61" s="25" t="s">
        <v>10</v>
      </c>
      <c r="E61" s="36">
        <v>45540</v>
      </c>
      <c r="F61" t="str">
        <f>_xlfn.XLOOKUP(A61,Mouvements!B:B,Mouvements!H:H,"",0,-1)</f>
        <v/>
      </c>
      <c r="G61" s="36" t="str">
        <f>IF(F61="","",_xlfn.XLOOKUP(A61,Mouvements!B:B,Mouvements!E:E,"",0,-1))</f>
        <v/>
      </c>
      <c r="H61" t="str">
        <f t="shared" ca="1" si="1"/>
        <v/>
      </c>
      <c r="I61">
        <f t="shared" ca="1" si="3"/>
        <v>0</v>
      </c>
      <c r="J61" t="str">
        <f t="shared" ca="1" si="2"/>
        <v/>
      </c>
    </row>
    <row r="62" spans="1:10" ht="14.4">
      <c r="A62" s="48">
        <v>328</v>
      </c>
      <c r="B62" s="35" t="str">
        <f>_xlfn.XLOOKUP(A62,Recap!A:A,Nom_Resident,"",0,1)</f>
        <v>Tfjujzjiqd Kkyjahbu</v>
      </c>
      <c r="C62" s="49" t="str">
        <f>_xlfn.XLOOKUP(Table1[[#This Row],[N° LIT]],Registre!A:A,Registre!C:C,"",0)</f>
        <v>40/27/4954</v>
      </c>
      <c r="D62" s="25" t="s">
        <v>31</v>
      </c>
      <c r="E62" s="36">
        <v>45314</v>
      </c>
      <c r="F62" t="str">
        <f>_xlfn.XLOOKUP(A62,Mouvements!B:B,Mouvements!H:H,"",0,-1)</f>
        <v/>
      </c>
      <c r="G62" s="36" t="str">
        <f>IF(F62="","",_xlfn.XLOOKUP(A62,Mouvements!B:B,Mouvements!E:E,"",0,-1))</f>
        <v/>
      </c>
      <c r="H62" t="str">
        <f t="shared" ca="1" si="1"/>
        <v>Prio</v>
      </c>
      <c r="I62">
        <f t="shared" ca="1" si="3"/>
        <v>1</v>
      </c>
      <c r="J62" t="str">
        <f t="shared" ca="1" si="2"/>
        <v>A réévaluer</v>
      </c>
    </row>
    <row r="63" spans="1:10" ht="14.4">
      <c r="A63" s="46">
        <v>329</v>
      </c>
      <c r="B63" s="35" t="str">
        <f>_xlfn.XLOOKUP(A63,Recap!A:A,Nom_Resident,"",0,1)</f>
        <v>Hfrypcafibq Jvfsqtsv</v>
      </c>
      <c r="C63" s="50" t="str">
        <f>_xlfn.XLOOKUP(Table1[[#This Row],[N° LIT]],Registre!A:A,Registre!C:C,"",0)</f>
        <v>83/51/9445</v>
      </c>
      <c r="D63" s="25" t="s">
        <v>12</v>
      </c>
      <c r="E63" s="36">
        <v>45314</v>
      </c>
      <c r="F63" t="str">
        <f>_xlfn.XLOOKUP(A63,Mouvements!B:B,Mouvements!H:H,"",0,-1)</f>
        <v/>
      </c>
      <c r="G63" s="36" t="str">
        <f>IF(F63="","",_xlfn.XLOOKUP(A63,Mouvements!B:B,Mouvements!E:E,"",0,-1))</f>
        <v/>
      </c>
      <c r="H63" t="str">
        <f t="shared" ca="1" si="1"/>
        <v>Prio</v>
      </c>
      <c r="I63">
        <f t="shared" ca="1" si="3"/>
        <v>1</v>
      </c>
      <c r="J63" t="str">
        <f t="shared" ca="1" si="2"/>
        <v>A réévaluer</v>
      </c>
    </row>
    <row r="64" spans="1:10" ht="14.4">
      <c r="A64" s="45">
        <v>401</v>
      </c>
      <c r="B64" s="35" t="str">
        <f>_xlfn.XLOOKUP(A64,Recap!A:A,Nom_Resident,"",0,1)</f>
        <v>Wyoxc Nfexxn</v>
      </c>
      <c r="C64" s="49">
        <f>_xlfn.XLOOKUP(Table1[[#This Row],[N° LIT]],Registre!A:A,Registre!C:C,"",0)</f>
        <v>2474299</v>
      </c>
      <c r="D64" s="25" t="s">
        <v>9</v>
      </c>
      <c r="E64" s="36">
        <v>45625</v>
      </c>
      <c r="F64" t="str">
        <f>_xlfn.XLOOKUP(A64,Mouvements!B:B,Mouvements!H:H,"",0,-1)</f>
        <v/>
      </c>
      <c r="G64" s="36" t="str">
        <f>IF(F64="","",_xlfn.XLOOKUP(A64,Mouvements!B:B,Mouvements!E:E,"",0,-1))</f>
        <v/>
      </c>
      <c r="H64" t="str">
        <f t="shared" ca="1" si="1"/>
        <v/>
      </c>
      <c r="I64">
        <f t="shared" ca="1" si="3"/>
        <v>0</v>
      </c>
      <c r="J64" t="str">
        <f t="shared" ca="1" si="2"/>
        <v/>
      </c>
    </row>
    <row r="65" spans="1:10" ht="14.4">
      <c r="A65" s="46">
        <v>402</v>
      </c>
      <c r="B65" s="35" t="str">
        <f>_xlfn.XLOOKUP(A65,Recap!A:A,Nom_Resident,"",0,1)</f>
        <v>Sdfuivm Ajvpz</v>
      </c>
      <c r="C65" s="50" t="str">
        <f>_xlfn.XLOOKUP(Table1[[#This Row],[N° LIT]],Registre!A:A,Registre!C:C,"",0)</f>
        <v>64/45/8932</v>
      </c>
      <c r="D65" s="25" t="s">
        <v>9</v>
      </c>
      <c r="E65" s="36">
        <v>45303</v>
      </c>
      <c r="F65" t="str">
        <f>_xlfn.XLOOKUP(A65,Mouvements!B:B,Mouvements!H:H,"",0,-1)</f>
        <v/>
      </c>
      <c r="G65" s="36" t="str">
        <f>IF(F65="","",_xlfn.XLOOKUP(A65,Mouvements!B:B,Mouvements!E:E,"",0,-1))</f>
        <v/>
      </c>
      <c r="H65" t="str">
        <f t="shared" ca="1" si="1"/>
        <v>Prio</v>
      </c>
      <c r="I65">
        <f t="shared" ca="1" si="3"/>
        <v>1</v>
      </c>
      <c r="J65" t="str">
        <f t="shared" ca="1" si="2"/>
        <v>A réévaluer</v>
      </c>
    </row>
    <row r="66" spans="1:10" ht="14.4">
      <c r="A66" s="45">
        <v>403</v>
      </c>
      <c r="B66" s="35" t="str">
        <f>_xlfn.XLOOKUP(A66,Recap!A:A,Nom_Resident,"",0,1)</f>
        <v>Zesmrnef Spcwudx</v>
      </c>
      <c r="C66" s="49" t="str">
        <f>_xlfn.XLOOKUP(Table1[[#This Row],[N° LIT]],Registre!A:A,Registre!C:C,"",0)</f>
        <v>37/86/0220</v>
      </c>
      <c r="D66" s="25" t="s">
        <v>9</v>
      </c>
      <c r="E66" s="36">
        <v>45372</v>
      </c>
      <c r="F66" t="str">
        <f>_xlfn.XLOOKUP(A66,Mouvements!B:B,Mouvements!H:H,"",0,-1)</f>
        <v/>
      </c>
      <c r="G66" s="36" t="str">
        <f>IF(F66="","",_xlfn.XLOOKUP(A66,Mouvements!B:B,Mouvements!E:E,"",0,-1))</f>
        <v/>
      </c>
      <c r="H66" t="str">
        <f t="shared" ref="H66:H129" ca="1" si="4">IF(B66="","",IF(OR(OR(E66="", D66=""), TODAY()-E66&gt;365, AND(F66="Oui", G66&lt;E66)), "Prio", ""))</f>
        <v/>
      </c>
      <c r="I66">
        <f t="shared" ca="1" si="3"/>
        <v>0</v>
      </c>
      <c r="J66" t="str">
        <f t="shared" ca="1" si="2"/>
        <v/>
      </c>
    </row>
    <row r="67" spans="1:10" ht="14.4">
      <c r="A67" s="46">
        <v>404</v>
      </c>
      <c r="B67" s="35" t="str">
        <f>_xlfn.XLOOKUP(A67,Recap!A:A,Nom_Resident,"",0,1)</f>
        <v>Vyadn Vbrp-Telxa</v>
      </c>
      <c r="C67" s="50" t="str">
        <f>_xlfn.XLOOKUP(Table1[[#This Row],[N° LIT]],Registre!A:A,Registre!C:C,"",0)</f>
        <v>41/55/4652</v>
      </c>
      <c r="D67" s="25" t="s">
        <v>28</v>
      </c>
      <c r="E67" s="36">
        <v>45533</v>
      </c>
      <c r="F67" t="str">
        <f>_xlfn.XLOOKUP(A67,Mouvements!B:B,Mouvements!H:H,"",0,-1)</f>
        <v/>
      </c>
      <c r="G67" s="36" t="str">
        <f>IF(F67="","",_xlfn.XLOOKUP(A67,Mouvements!B:B,Mouvements!E:E,"",0,-1))</f>
        <v/>
      </c>
      <c r="H67" t="str">
        <f t="shared" ca="1" si="4"/>
        <v/>
      </c>
      <c r="I67">
        <f t="shared" ca="1" si="3"/>
        <v>0</v>
      </c>
      <c r="J67" t="str">
        <f t="shared" ref="J67:J130" ca="1" si="5">IF(I67=5,"Prioritaire",IF(I67=4,"Prioritaire",IF(I67=3,"Prioritaire",IF(I67=2,"A réévaluer",IF(I67=1,"A réévaluer","")))))</f>
        <v/>
      </c>
    </row>
    <row r="68" spans="1:10" ht="14.4">
      <c r="A68" s="45">
        <v>405</v>
      </c>
      <c r="B68" s="35" t="str">
        <f>_xlfn.XLOOKUP(A68,Recap!A:A,Nom_Resident,"",0,1)</f>
        <v>Eq Xbvhvopk Lxlnx</v>
      </c>
      <c r="C68" s="49" t="str">
        <f>_xlfn.XLOOKUP(Table1[[#This Row],[N° LIT]],Registre!A:A,Registre!C:C,"",0)</f>
        <v>13/43/5850</v>
      </c>
      <c r="D68" s="25" t="s">
        <v>33</v>
      </c>
      <c r="E68" s="36">
        <v>45660</v>
      </c>
      <c r="F68" t="str">
        <f>_xlfn.XLOOKUP(A68,Mouvements!B:B,Mouvements!H:H,"",0,-1)</f>
        <v/>
      </c>
      <c r="G68" s="36" t="str">
        <f>IF(F68="","",_xlfn.XLOOKUP(A68,Mouvements!B:B,Mouvements!E:E,"",0,-1))</f>
        <v/>
      </c>
      <c r="H68" t="str">
        <f t="shared" ca="1" si="4"/>
        <v/>
      </c>
      <c r="I68">
        <f t="shared" ref="I68:I131" ca="1" si="6">IF(F68="Oui", 2, 0) + IF(D68="", 3, 0) + IF(TODAY()-E68&gt;365, 1, 0)</f>
        <v>0</v>
      </c>
      <c r="J68" t="str">
        <f t="shared" ca="1" si="5"/>
        <v/>
      </c>
    </row>
    <row r="69" spans="1:10" ht="14.4">
      <c r="A69" s="46">
        <v>406</v>
      </c>
      <c r="B69" s="35" t="str">
        <f>_xlfn.XLOOKUP(A69,Recap!A:A,Nom_Resident,"",0,1)</f>
        <v>Lsumvmmq-Vaf Ldytd Uskyib</v>
      </c>
      <c r="C69" s="50" t="str">
        <f>_xlfn.XLOOKUP(Table1[[#This Row],[N° LIT]],Registre!A:A,Registre!C:C,"",0)</f>
        <v>23/28/8663</v>
      </c>
      <c r="D69" s="25" t="s">
        <v>16</v>
      </c>
      <c r="E69" s="36">
        <v>45419</v>
      </c>
      <c r="F69" t="str">
        <f>_xlfn.XLOOKUP(A69,Mouvements!B:B,Mouvements!H:H,"",0,-1)</f>
        <v/>
      </c>
      <c r="G69" s="36" t="str">
        <f>IF(F69="","",_xlfn.XLOOKUP(A69,Mouvements!B:B,Mouvements!E:E,"",0,-1))</f>
        <v/>
      </c>
      <c r="H69" t="str">
        <f t="shared" ca="1" si="4"/>
        <v/>
      </c>
      <c r="I69">
        <f t="shared" ca="1" si="6"/>
        <v>0</v>
      </c>
      <c r="J69" t="str">
        <f t="shared" ca="1" si="5"/>
        <v/>
      </c>
    </row>
    <row r="70" spans="1:10" ht="14.4">
      <c r="A70" s="45">
        <v>408</v>
      </c>
      <c r="B70" s="35" t="str">
        <f>_xlfn.XLOOKUP(A70,Recap!A:A,Nom_Resident,"",0,1)</f>
        <v>Xtxofnyp Ghniwgl</v>
      </c>
      <c r="C70" s="49" t="str">
        <f>_xlfn.XLOOKUP(Table1[[#This Row],[N° LIT]],Registre!A:A,Registre!C:C,"",0)</f>
        <v>94/05/7080</v>
      </c>
      <c r="D70" s="25" t="s">
        <v>33</v>
      </c>
      <c r="E70" s="36">
        <v>45314</v>
      </c>
      <c r="F70" t="str">
        <f>_xlfn.XLOOKUP(A70,Mouvements!B:B,Mouvements!H:H,"",0,-1)</f>
        <v/>
      </c>
      <c r="G70" s="36" t="str">
        <f>IF(F70="","",_xlfn.XLOOKUP(A70,Mouvements!B:B,Mouvements!E:E,"",0,-1))</f>
        <v/>
      </c>
      <c r="H70" t="str">
        <f t="shared" ca="1" si="4"/>
        <v>Prio</v>
      </c>
      <c r="I70">
        <f t="shared" ca="1" si="6"/>
        <v>1</v>
      </c>
      <c r="J70" t="str">
        <f t="shared" ca="1" si="5"/>
        <v>A réévaluer</v>
      </c>
    </row>
    <row r="71" spans="1:10" ht="14.4">
      <c r="A71" s="46">
        <v>409</v>
      </c>
      <c r="B71" s="35" t="str">
        <f>_xlfn.XLOOKUP(A71,Recap!A:A,Nom_Resident,"",0,1)</f>
        <v>Grmodgjdxjmwnz Fbiumc</v>
      </c>
      <c r="C71" s="50" t="str">
        <f>_xlfn.XLOOKUP(Table1[[#This Row],[N° LIT]],Registre!A:A,Registre!C:C,"",0)</f>
        <v>83/65/8245</v>
      </c>
      <c r="D71" s="25" t="s">
        <v>34</v>
      </c>
      <c r="E71" s="36">
        <v>45314</v>
      </c>
      <c r="F71" t="str">
        <f>_xlfn.XLOOKUP(A71,Mouvements!B:B,Mouvements!H:H,"",0,-1)</f>
        <v/>
      </c>
      <c r="G71" s="36" t="str">
        <f>IF(F71="","",_xlfn.XLOOKUP(A71,Mouvements!B:B,Mouvements!E:E,"",0,-1))</f>
        <v/>
      </c>
      <c r="H71" t="str">
        <f t="shared" ca="1" si="4"/>
        <v>Prio</v>
      </c>
      <c r="I71">
        <f t="shared" ca="1" si="6"/>
        <v>1</v>
      </c>
      <c r="J71" t="str">
        <f t="shared" ca="1" si="5"/>
        <v>A réévaluer</v>
      </c>
    </row>
    <row r="72" spans="1:10" ht="14.4">
      <c r="A72" s="48">
        <v>410</v>
      </c>
      <c r="B72" s="35" t="str">
        <f>_xlfn.XLOOKUP(A72,Recap!A:A,Nom_Resident,"",0,1)</f>
        <v>Fqbqgf Gfhhpmx</v>
      </c>
      <c r="C72" s="49" t="str">
        <f>_xlfn.XLOOKUP(Table1[[#This Row],[N° LIT]],Registre!A:A,Registre!C:C,"",0)</f>
        <v>98/30/8317</v>
      </c>
      <c r="D72" s="25" t="s">
        <v>9</v>
      </c>
      <c r="E72" s="36">
        <v>45484</v>
      </c>
      <c r="F72" t="str">
        <f>_xlfn.XLOOKUP(A72,Mouvements!B:B,Mouvements!H:H,"",0,-1)</f>
        <v/>
      </c>
      <c r="G72" s="36" t="str">
        <f>IF(F72="","",_xlfn.XLOOKUP(A72,Mouvements!B:B,Mouvements!E:E,"",0,-1))</f>
        <v/>
      </c>
      <c r="H72" t="str">
        <f t="shared" ca="1" si="4"/>
        <v/>
      </c>
      <c r="I72">
        <f t="shared" ca="1" si="6"/>
        <v>0</v>
      </c>
      <c r="J72" t="str">
        <f t="shared" ca="1" si="5"/>
        <v/>
      </c>
    </row>
    <row r="73" spans="1:10" ht="14.4">
      <c r="A73" s="46">
        <v>411</v>
      </c>
      <c r="B73" s="35" t="str">
        <f>_xlfn.XLOOKUP(A73,Recap!A:A,Nom_Resident,"",0,1)</f>
        <v/>
      </c>
      <c r="C73" s="50" t="str">
        <f>_xlfn.XLOOKUP(Table1[[#This Row],[N° LIT]],Registre!A:A,Registre!C:C,"",0)</f>
        <v/>
      </c>
      <c r="D73" s="25" t="s">
        <v>16</v>
      </c>
      <c r="E73" s="36">
        <v>45314</v>
      </c>
      <c r="F73" t="str">
        <f>_xlfn.XLOOKUP(A73,Mouvements!B:B,Mouvements!H:H,"",0,-1)</f>
        <v/>
      </c>
      <c r="G73" s="36" t="str">
        <f>IF(F73="","",_xlfn.XLOOKUP(A73,Mouvements!B:B,Mouvements!E:E,"",0,-1))</f>
        <v/>
      </c>
      <c r="H73" t="str">
        <f t="shared" ca="1" si="4"/>
        <v/>
      </c>
      <c r="I73">
        <f t="shared" ca="1" si="6"/>
        <v>1</v>
      </c>
      <c r="J73" t="str">
        <f t="shared" ca="1" si="5"/>
        <v>A réévaluer</v>
      </c>
    </row>
    <row r="74" spans="1:10" ht="14.4">
      <c r="A74" s="45">
        <v>412</v>
      </c>
      <c r="B74" s="35" t="str">
        <f>_xlfn.XLOOKUP(A74,Recap!A:A,Nom_Resident,"",0,1)</f>
        <v>Icmgwz Leuuy</v>
      </c>
      <c r="C74" s="49" t="str">
        <f>_xlfn.XLOOKUP(Table1[[#This Row],[N° LIT]],Registre!A:A,Registre!C:C,"",0)</f>
        <v>65/64/9440</v>
      </c>
      <c r="D74" s="25" t="s">
        <v>9</v>
      </c>
      <c r="E74" s="36">
        <v>45574</v>
      </c>
      <c r="F74" t="str">
        <f>_xlfn.XLOOKUP(A74,Mouvements!B:B,Mouvements!H:H,"",0,-1)</f>
        <v/>
      </c>
      <c r="G74" s="36" t="str">
        <f>IF(F74="","",_xlfn.XLOOKUP(A74,Mouvements!B:B,Mouvements!E:E,"",0,-1))</f>
        <v/>
      </c>
      <c r="H74" t="str">
        <f t="shared" ca="1" si="4"/>
        <v/>
      </c>
      <c r="I74">
        <f t="shared" ca="1" si="6"/>
        <v>0</v>
      </c>
      <c r="J74" t="str">
        <f t="shared" ca="1" si="5"/>
        <v/>
      </c>
    </row>
    <row r="75" spans="1:10" ht="14.4">
      <c r="A75" s="46">
        <v>413</v>
      </c>
      <c r="B75" s="35" t="str">
        <f>_xlfn.XLOOKUP(A75,Recap!A:A,Nom_Resident,"",0,1)</f>
        <v>Zuhfihcc Byaxbr Tbhjexsa Pt-Hepgyt</v>
      </c>
      <c r="C75" s="50" t="str">
        <f>_xlfn.XLOOKUP(Table1[[#This Row],[N° LIT]],Registre!A:A,Registre!C:C,"",0)</f>
        <v>41/77/8147</v>
      </c>
      <c r="D75" s="25" t="s">
        <v>18</v>
      </c>
      <c r="E75" s="36">
        <v>45588</v>
      </c>
      <c r="F75" t="str">
        <f>_xlfn.XLOOKUP(A75,Mouvements!B:B,Mouvements!H:H,"",0,-1)</f>
        <v/>
      </c>
      <c r="G75" s="36" t="str">
        <f>IF(F75="","",_xlfn.XLOOKUP(A75,Mouvements!B:B,Mouvements!E:E,"",0,-1))</f>
        <v/>
      </c>
      <c r="H75" t="str">
        <f t="shared" ca="1" si="4"/>
        <v/>
      </c>
      <c r="I75">
        <f t="shared" ca="1" si="6"/>
        <v>0</v>
      </c>
      <c r="J75" t="str">
        <f t="shared" ca="1" si="5"/>
        <v/>
      </c>
    </row>
    <row r="76" spans="1:10" ht="14.4">
      <c r="A76" s="45">
        <v>414</v>
      </c>
      <c r="B76" s="35" t="str">
        <f>_xlfn.XLOOKUP(A76,Recap!A:A,Nom_Resident,"",0,1)</f>
        <v>Voyf Hovoin</v>
      </c>
      <c r="C76" s="49" t="str">
        <f>_xlfn.XLOOKUP(Table1[[#This Row],[N° LIT]],Registre!A:A,Registre!C:C,"",0)</f>
        <v>99/30/2355</v>
      </c>
      <c r="D76" s="25" t="s">
        <v>25</v>
      </c>
      <c r="E76" s="36">
        <v>45562</v>
      </c>
      <c r="F76" t="str">
        <f>_xlfn.XLOOKUP(A76,Mouvements!B:B,Mouvements!H:H,"",0,-1)</f>
        <v/>
      </c>
      <c r="G76" s="36" t="str">
        <f>IF(F76="","",_xlfn.XLOOKUP(A76,Mouvements!B:B,Mouvements!E:E,"",0,-1))</f>
        <v/>
      </c>
      <c r="H76" t="str">
        <f t="shared" ca="1" si="4"/>
        <v/>
      </c>
      <c r="I76">
        <f t="shared" ca="1" si="6"/>
        <v>0</v>
      </c>
      <c r="J76" t="str">
        <f t="shared" ca="1" si="5"/>
        <v/>
      </c>
    </row>
    <row r="77" spans="1:10" ht="14.4">
      <c r="A77" s="46">
        <v>416</v>
      </c>
      <c r="B77" s="35" t="str">
        <f>_xlfn.XLOOKUP(A77,Recap!A:A,Nom_Resident,"",0,1)</f>
        <v>Zxilo Nwfdrd</v>
      </c>
      <c r="C77" s="50" t="str">
        <f>_xlfn.XLOOKUP(Table1[[#This Row],[N° LIT]],Registre!A:A,Registre!C:C,"",0)</f>
        <v>69/98/9020</v>
      </c>
      <c r="D77" s="25" t="s">
        <v>35</v>
      </c>
      <c r="E77" s="36">
        <v>45656</v>
      </c>
      <c r="F77" t="str">
        <f>_xlfn.XLOOKUP(A77,Mouvements!B:B,Mouvements!H:H,"",0,-1)</f>
        <v/>
      </c>
      <c r="G77" s="36" t="str">
        <f>IF(F77="","",_xlfn.XLOOKUP(A77,Mouvements!B:B,Mouvements!E:E,"",0,-1))</f>
        <v/>
      </c>
      <c r="H77" t="str">
        <f t="shared" ca="1" si="4"/>
        <v/>
      </c>
      <c r="I77">
        <f t="shared" ca="1" si="6"/>
        <v>0</v>
      </c>
      <c r="J77" t="str">
        <f t="shared" ca="1" si="5"/>
        <v/>
      </c>
    </row>
    <row r="78" spans="1:10" ht="14.4">
      <c r="A78" s="45">
        <v>417</v>
      </c>
      <c r="B78" s="35" t="str">
        <f>_xlfn.XLOOKUP(A78,Recap!A:A,Nom_Resident,"",0,1)</f>
        <v>Jzvxvmm Yqgxturc</v>
      </c>
      <c r="C78" s="49" t="str">
        <f>_xlfn.XLOOKUP(Table1[[#This Row],[N° LIT]],Registre!A:A,Registre!C:C,"",0)</f>
        <v>38/95/9795</v>
      </c>
      <c r="D78" s="25" t="s">
        <v>13</v>
      </c>
      <c r="E78" s="36">
        <v>45674</v>
      </c>
      <c r="F78" t="str">
        <f>_xlfn.XLOOKUP(A78,Mouvements!B:B,Mouvements!H:H,"",0,-1)</f>
        <v/>
      </c>
      <c r="G78" s="36" t="str">
        <f>IF(F78="","",_xlfn.XLOOKUP(A78,Mouvements!B:B,Mouvements!E:E,"",0,-1))</f>
        <v/>
      </c>
      <c r="H78" t="str">
        <f t="shared" ca="1" si="4"/>
        <v/>
      </c>
      <c r="I78">
        <f t="shared" ca="1" si="6"/>
        <v>0</v>
      </c>
      <c r="J78" t="str">
        <f t="shared" ca="1" si="5"/>
        <v/>
      </c>
    </row>
    <row r="79" spans="1:10" ht="14.4">
      <c r="A79" s="46">
        <v>420</v>
      </c>
      <c r="B79" s="35" t="str">
        <f>_xlfn.XLOOKUP(A79,Recap!A:A,Nom_Resident,"",0,1)</f>
        <v>Efiga Dxnv Huqxz</v>
      </c>
      <c r="C79" s="50" t="str">
        <f>_xlfn.XLOOKUP(Table1[[#This Row],[N° LIT]],Registre!A:A,Registre!C:C,"",0)</f>
        <v>55/48/1213</v>
      </c>
      <c r="D79" s="25" t="s">
        <v>36</v>
      </c>
      <c r="E79" s="36">
        <v>45469</v>
      </c>
      <c r="F79" t="str">
        <f>_xlfn.XLOOKUP(A79,Mouvements!B:B,Mouvements!H:H,"",0,-1)</f>
        <v/>
      </c>
      <c r="G79" s="36" t="str">
        <f>IF(F79="","",_xlfn.XLOOKUP(A79,Mouvements!B:B,Mouvements!E:E,"",0,-1))</f>
        <v/>
      </c>
      <c r="H79" t="str">
        <f t="shared" ca="1" si="4"/>
        <v/>
      </c>
      <c r="I79">
        <f t="shared" ca="1" si="6"/>
        <v>0</v>
      </c>
      <c r="J79" t="str">
        <f t="shared" ca="1" si="5"/>
        <v/>
      </c>
    </row>
    <row r="80" spans="1:10" ht="14.4">
      <c r="A80" s="45">
        <v>421</v>
      </c>
      <c r="B80" s="35" t="str">
        <f>_xlfn.XLOOKUP(A80,Recap!A:A,Nom_Resident,"",0,1)</f>
        <v>Ycs Kjyuq Ufkjda</v>
      </c>
      <c r="C80" s="49" t="str">
        <f>_xlfn.XLOOKUP(Table1[[#This Row],[N° LIT]],Registre!A:A,Registre!C:C,"",0)</f>
        <v>65/43/5500</v>
      </c>
      <c r="D80" s="25" t="s">
        <v>18</v>
      </c>
      <c r="E80" s="36">
        <v>45562</v>
      </c>
      <c r="F80" t="str">
        <f>_xlfn.XLOOKUP(A80,Mouvements!B:B,Mouvements!H:H,"",0,-1)</f>
        <v/>
      </c>
      <c r="G80" s="36" t="str">
        <f>IF(F80="","",_xlfn.XLOOKUP(A80,Mouvements!B:B,Mouvements!E:E,"",0,-1))</f>
        <v/>
      </c>
      <c r="H80" t="str">
        <f t="shared" ca="1" si="4"/>
        <v/>
      </c>
      <c r="I80">
        <f t="shared" ca="1" si="6"/>
        <v>0</v>
      </c>
      <c r="J80" t="str">
        <f t="shared" ca="1" si="5"/>
        <v/>
      </c>
    </row>
    <row r="81" spans="1:10" ht="14.4">
      <c r="A81" s="46">
        <v>424</v>
      </c>
      <c r="B81" s="35" t="str">
        <f>_xlfn.XLOOKUP(A81,Recap!A:A,Nom_Resident,"",0,1)</f>
        <v>Ywkdbv Isnzqmym</v>
      </c>
      <c r="C81" s="50" t="str">
        <f>_xlfn.XLOOKUP(Table1[[#This Row],[N° LIT]],Registre!A:A,Registre!C:C,"",0)</f>
        <v>38/52/1510</v>
      </c>
      <c r="D81" s="25" t="s">
        <v>37</v>
      </c>
      <c r="E81" s="36">
        <v>45562</v>
      </c>
      <c r="F81" t="str">
        <f>_xlfn.XLOOKUP(A81,Mouvements!B:B,Mouvements!H:H,"",0,-1)</f>
        <v/>
      </c>
      <c r="G81" s="36" t="str">
        <f>IF(F81="","",_xlfn.XLOOKUP(A81,Mouvements!B:B,Mouvements!E:E,"",0,-1))</f>
        <v/>
      </c>
      <c r="H81" t="str">
        <f t="shared" ca="1" si="4"/>
        <v/>
      </c>
      <c r="I81">
        <f t="shared" ca="1" si="6"/>
        <v>0</v>
      </c>
      <c r="J81" t="str">
        <f t="shared" ca="1" si="5"/>
        <v/>
      </c>
    </row>
    <row r="82" spans="1:10" ht="14.4">
      <c r="A82" s="45">
        <v>425</v>
      </c>
      <c r="B82" s="35" t="str">
        <f>_xlfn.XLOOKUP(A82,Recap!A:A,Nom_Resident,"",0,1)</f>
        <v>Xvtrphx Wrotbx</v>
      </c>
      <c r="C82" s="49" t="str">
        <f>_xlfn.XLOOKUP(Table1[[#This Row],[N° LIT]],Registre!A:A,Registre!C:C,"",0)</f>
        <v>44/23/2368</v>
      </c>
      <c r="D82" s="25" t="s">
        <v>11</v>
      </c>
      <c r="E82" s="36">
        <v>45547</v>
      </c>
      <c r="F82" t="str">
        <f>_xlfn.XLOOKUP(A82,Mouvements!B:B,Mouvements!H:H,"",0,-1)</f>
        <v>Oui</v>
      </c>
      <c r="G82" s="36">
        <f>IF(F82="","",_xlfn.XLOOKUP(A82,Mouvements!B:B,Mouvements!E:E,"",0,-1))</f>
        <v>45672</v>
      </c>
      <c r="H82" t="str">
        <f t="shared" ca="1" si="4"/>
        <v/>
      </c>
      <c r="I82">
        <f t="shared" ca="1" si="6"/>
        <v>2</v>
      </c>
      <c r="J82" t="str">
        <f t="shared" ca="1" si="5"/>
        <v>A réévaluer</v>
      </c>
    </row>
    <row r="83" spans="1:10" ht="14.4">
      <c r="A83" s="46">
        <v>428</v>
      </c>
      <c r="B83" s="35" t="str">
        <f>_xlfn.XLOOKUP(A83,Recap!A:A,Nom_Resident,"",0,1)</f>
        <v>Aygvbb Fmrqi</v>
      </c>
      <c r="C83" s="50" t="str">
        <f>_xlfn.XLOOKUP(Table1[[#This Row],[N° LIT]],Registre!A:A,Registre!C:C,"",0)</f>
        <v>31/11/4051</v>
      </c>
      <c r="D83" s="25" t="s">
        <v>11</v>
      </c>
      <c r="E83" s="36">
        <v>45666</v>
      </c>
      <c r="F83" t="str">
        <f>_xlfn.XLOOKUP(A83,Mouvements!B:B,Mouvements!H:H,"",0,-1)</f>
        <v/>
      </c>
      <c r="G83" s="36" t="str">
        <f>IF(F83="","",_xlfn.XLOOKUP(A83,Mouvements!B:B,Mouvements!E:E,"",0,-1))</f>
        <v/>
      </c>
      <c r="H83" t="str">
        <f t="shared" ca="1" si="4"/>
        <v/>
      </c>
      <c r="I83">
        <f t="shared" ca="1" si="6"/>
        <v>0</v>
      </c>
      <c r="J83" t="str">
        <f t="shared" ca="1" si="5"/>
        <v/>
      </c>
    </row>
    <row r="84" spans="1:10" ht="14.4">
      <c r="A84" s="45">
        <v>429</v>
      </c>
      <c r="B84" s="35" t="str">
        <f>_xlfn.XLOOKUP(A84,Recap!A:A,Nom_Resident,"",0,1)</f>
        <v>Zrshjoz Kxufwguvwp</v>
      </c>
      <c r="C84" s="49" t="str">
        <f>_xlfn.XLOOKUP(Table1[[#This Row],[N° LIT]],Registre!A:A,Registre!C:C,"",0)</f>
        <v>75/11/8529</v>
      </c>
      <c r="D84" s="25" t="s">
        <v>34</v>
      </c>
      <c r="E84" s="36">
        <v>45583</v>
      </c>
      <c r="F84" t="str">
        <f>_xlfn.XLOOKUP(A84,Mouvements!B:B,Mouvements!H:H,"",0,-1)</f>
        <v/>
      </c>
      <c r="G84" s="36" t="str">
        <f>IF(F84="","",_xlfn.XLOOKUP(A84,Mouvements!B:B,Mouvements!E:E,"",0,-1))</f>
        <v/>
      </c>
      <c r="H84" t="str">
        <f t="shared" ca="1" si="4"/>
        <v/>
      </c>
      <c r="I84">
        <f t="shared" ca="1" si="6"/>
        <v>0</v>
      </c>
      <c r="J84" t="str">
        <f t="shared" ca="1" si="5"/>
        <v/>
      </c>
    </row>
    <row r="85" spans="1:10" ht="14.4">
      <c r="A85" s="46">
        <v>502</v>
      </c>
      <c r="B85" s="35" t="str">
        <f>_xlfn.XLOOKUP(A85,Recap!A:A,Nom_Resident,"",0,1)</f>
        <v>Jyv Lrpmxp Qrasnlrtq</v>
      </c>
      <c r="C85" s="50" t="str">
        <f>_xlfn.XLOOKUP(Table1[[#This Row],[N° LIT]],Registre!A:A,Registre!C:C,"",0)</f>
        <v>34/87/6165</v>
      </c>
      <c r="D85" s="25" t="s">
        <v>35</v>
      </c>
      <c r="E85" s="36">
        <v>45357</v>
      </c>
      <c r="F85" t="str">
        <f>_xlfn.XLOOKUP(A85,Mouvements!B:B,Mouvements!H:H,"",0,-1)</f>
        <v/>
      </c>
      <c r="G85" s="36" t="str">
        <f>IF(F85="","",_xlfn.XLOOKUP(A85,Mouvements!B:B,Mouvements!E:E,"",0,-1))</f>
        <v/>
      </c>
      <c r="H85" t="str">
        <f t="shared" ca="1" si="4"/>
        <v/>
      </c>
      <c r="I85">
        <f t="shared" ca="1" si="6"/>
        <v>0</v>
      </c>
      <c r="J85" t="str">
        <f t="shared" ca="1" si="5"/>
        <v/>
      </c>
    </row>
    <row r="86" spans="1:10" ht="14.4">
      <c r="A86" s="45">
        <v>503</v>
      </c>
      <c r="B86" s="35" t="str">
        <f>_xlfn.XLOOKUP(A86,Recap!A:A,Nom_Resident,"",0,1)</f>
        <v>Upvmsxtwib Nkvnf</v>
      </c>
      <c r="C86" s="49" t="str">
        <f>_xlfn.XLOOKUP(Table1[[#This Row],[N° LIT]],Registre!A:A,Registre!C:C,"",0)</f>
        <v>36/32/7741</v>
      </c>
      <c r="D86" s="25" t="s">
        <v>30</v>
      </c>
      <c r="E86" s="36">
        <v>45558</v>
      </c>
      <c r="F86" t="str">
        <f>_xlfn.XLOOKUP(A86,Mouvements!B:B,Mouvements!H:H,"",0,-1)</f>
        <v/>
      </c>
      <c r="G86" s="36" t="str">
        <f>IF(F86="","",_xlfn.XLOOKUP(A86,Mouvements!B:B,Mouvements!E:E,"",0,-1))</f>
        <v/>
      </c>
      <c r="H86" t="str">
        <f t="shared" ca="1" si="4"/>
        <v/>
      </c>
      <c r="I86">
        <f t="shared" ca="1" si="6"/>
        <v>0</v>
      </c>
      <c r="J86" t="str">
        <f t="shared" ca="1" si="5"/>
        <v/>
      </c>
    </row>
    <row r="87" spans="1:10" ht="14.4">
      <c r="A87" s="46">
        <v>504</v>
      </c>
      <c r="B87" s="35" t="str">
        <f>_xlfn.XLOOKUP(A87,Recap!A:A,Nom_Resident,"",0,1)</f>
        <v>Asumhbbp Yqknbnuih</v>
      </c>
      <c r="C87" s="50" t="str">
        <f>_xlfn.XLOOKUP(Table1[[#This Row],[N° LIT]],Registre!A:A,Registre!C:C,"",0)</f>
        <v>21/80/8885</v>
      </c>
      <c r="D87" s="25" t="s">
        <v>36</v>
      </c>
      <c r="E87" s="36">
        <v>45674</v>
      </c>
      <c r="F87" t="str">
        <f>_xlfn.XLOOKUP(A87,Mouvements!B:B,Mouvements!H:H,"",0,-1)</f>
        <v/>
      </c>
      <c r="G87" s="36" t="str">
        <f>IF(F87="","",_xlfn.XLOOKUP(A87,Mouvements!B:B,Mouvements!E:E,"",0,-1))</f>
        <v/>
      </c>
      <c r="H87" t="str">
        <f t="shared" ca="1" si="4"/>
        <v/>
      </c>
      <c r="I87">
        <f t="shared" ca="1" si="6"/>
        <v>0</v>
      </c>
      <c r="J87" t="str">
        <f t="shared" ca="1" si="5"/>
        <v/>
      </c>
    </row>
    <row r="88" spans="1:10" ht="14.4">
      <c r="A88" s="45">
        <v>505</v>
      </c>
      <c r="B88" s="35" t="str">
        <f>_xlfn.XLOOKUP(A88,Recap!A:A,Nom_Resident,"",0,1)</f>
        <v>Aagysvpn Cezrjc</v>
      </c>
      <c r="C88" s="49" t="str">
        <f>_xlfn.XLOOKUP(Table1[[#This Row],[N° LIT]],Registre!A:A,Registre!C:C,"",0)</f>
        <v>18/68/5524</v>
      </c>
      <c r="D88" s="25" t="s">
        <v>13</v>
      </c>
      <c r="E88" s="36">
        <v>45551</v>
      </c>
      <c r="F88" t="str">
        <f>_xlfn.XLOOKUP(A88,Mouvements!B:B,Mouvements!H:H,"",0,-1)</f>
        <v/>
      </c>
      <c r="G88" s="36" t="str">
        <f>IF(F88="","",_xlfn.XLOOKUP(A88,Mouvements!B:B,Mouvements!E:E,"",0,-1))</f>
        <v/>
      </c>
      <c r="H88" t="str">
        <f t="shared" ca="1" si="4"/>
        <v/>
      </c>
      <c r="I88">
        <f t="shared" ca="1" si="6"/>
        <v>0</v>
      </c>
      <c r="J88" t="str">
        <f t="shared" ca="1" si="5"/>
        <v/>
      </c>
    </row>
    <row r="89" spans="1:10" ht="14.4">
      <c r="A89" s="46">
        <v>506</v>
      </c>
      <c r="B89" s="35" t="str">
        <f>_xlfn.XLOOKUP(A89,Recap!A:A,Nom_Resident,"",0,1)</f>
        <v>Qqncyexi Vdxfi-Lhaspqy</v>
      </c>
      <c r="C89" s="50" t="str">
        <f>_xlfn.XLOOKUP(Table1[[#This Row],[N° LIT]],Registre!A:A,Registre!C:C,"",0)</f>
        <v>46/61/8881</v>
      </c>
      <c r="D89" s="25" t="s">
        <v>18</v>
      </c>
      <c r="E89" s="36">
        <v>45511</v>
      </c>
      <c r="F89" t="str">
        <f>_xlfn.XLOOKUP(A89,Mouvements!B:B,Mouvements!H:H,"",0,-1)</f>
        <v/>
      </c>
      <c r="G89" s="36" t="str">
        <f>IF(F89="","",_xlfn.XLOOKUP(A89,Mouvements!B:B,Mouvements!E:E,"",0,-1))</f>
        <v/>
      </c>
      <c r="H89" t="str">
        <f t="shared" ca="1" si="4"/>
        <v/>
      </c>
      <c r="I89">
        <f t="shared" ca="1" si="6"/>
        <v>0</v>
      </c>
      <c r="J89" t="str">
        <f t="shared" ca="1" si="5"/>
        <v/>
      </c>
    </row>
    <row r="90" spans="1:10" ht="14.4">
      <c r="A90" s="45">
        <v>508</v>
      </c>
      <c r="B90" s="35" t="str">
        <f>_xlfn.XLOOKUP(A90,Recap!A:A,Nom_Resident,"",0,1)</f>
        <v>Eokewazds Eqgjxrm</v>
      </c>
      <c r="C90" s="49" t="str">
        <f>_xlfn.XLOOKUP(Table1[[#This Row],[N° LIT]],Registre!A:A,Registre!C:C,"",0)</f>
        <v>44/26/1565</v>
      </c>
      <c r="D90" s="25" t="s">
        <v>34</v>
      </c>
      <c r="E90" s="36">
        <v>45551</v>
      </c>
      <c r="F90" t="str">
        <f>_xlfn.XLOOKUP(A90,Mouvements!B:B,Mouvements!H:H,"",0,-1)</f>
        <v/>
      </c>
      <c r="G90" s="36" t="str">
        <f>IF(F90="","",_xlfn.XLOOKUP(A90,Mouvements!B:B,Mouvements!E:E,"",0,-1))</f>
        <v/>
      </c>
      <c r="H90" t="str">
        <f t="shared" ca="1" si="4"/>
        <v/>
      </c>
      <c r="I90">
        <f t="shared" ca="1" si="6"/>
        <v>0</v>
      </c>
      <c r="J90" t="str">
        <f t="shared" ca="1" si="5"/>
        <v/>
      </c>
    </row>
    <row r="91" spans="1:10" ht="14.4">
      <c r="A91" s="46">
        <v>509</v>
      </c>
      <c r="B91" s="35" t="str">
        <f>_xlfn.XLOOKUP(A91,Recap!A:A,Nom_Resident,"",0,1)</f>
        <v>Ewy xn Qubwjz Ivutzowsde</v>
      </c>
      <c r="C91" s="50" t="str">
        <f>_xlfn.XLOOKUP(Table1[[#This Row],[N° LIT]],Registre!A:A,Registre!C:C,"",0)</f>
        <v>33/40/4808</v>
      </c>
      <c r="D91" s="25" t="s">
        <v>18</v>
      </c>
      <c r="E91" s="36">
        <v>45596</v>
      </c>
      <c r="F91" t="str">
        <f>_xlfn.XLOOKUP(A91,Mouvements!B:B,Mouvements!H:H,"",0,-1)</f>
        <v/>
      </c>
      <c r="G91" s="36" t="str">
        <f>IF(F91="","",_xlfn.XLOOKUP(A91,Mouvements!B:B,Mouvements!E:E,"",0,-1))</f>
        <v/>
      </c>
      <c r="H91" t="str">
        <f t="shared" ca="1" si="4"/>
        <v/>
      </c>
      <c r="I91">
        <f t="shared" ca="1" si="6"/>
        <v>0</v>
      </c>
      <c r="J91" t="str">
        <f t="shared" ca="1" si="5"/>
        <v/>
      </c>
    </row>
    <row r="92" spans="1:10" ht="14.4">
      <c r="A92" s="45">
        <v>510</v>
      </c>
      <c r="B92" s="35" t="str">
        <f>_xlfn.XLOOKUP(A92,Recap!A:A,Nom_Resident,"",0,1)</f>
        <v>Kblvpx Szjjuek</v>
      </c>
      <c r="C92" s="49" t="str">
        <f>_xlfn.XLOOKUP(Table1[[#This Row],[N° LIT]],Registre!A:A,Registre!C:C,"",0)</f>
        <v>40/46/6803</v>
      </c>
      <c r="D92" s="25" t="s">
        <v>9</v>
      </c>
      <c r="E92" s="36">
        <v>45656</v>
      </c>
      <c r="F92" t="str">
        <f>_xlfn.XLOOKUP(A92,Mouvements!B:B,Mouvements!H:H,"",0,-1)</f>
        <v/>
      </c>
      <c r="G92" s="36" t="str">
        <f>IF(F92="","",_xlfn.XLOOKUP(A92,Mouvements!B:B,Mouvements!E:E,"",0,-1))</f>
        <v/>
      </c>
      <c r="H92" t="str">
        <f t="shared" ca="1" si="4"/>
        <v/>
      </c>
      <c r="I92">
        <f t="shared" ca="1" si="6"/>
        <v>0</v>
      </c>
      <c r="J92" t="str">
        <f t="shared" ca="1" si="5"/>
        <v/>
      </c>
    </row>
    <row r="93" spans="1:10" ht="14.4">
      <c r="A93" s="46">
        <v>511</v>
      </c>
      <c r="B93" s="35" t="str">
        <f>_xlfn.XLOOKUP(A93,Recap!A:A,Nom_Resident,"",0,1)</f>
        <v>Fawgtfiw Jgqknap</v>
      </c>
      <c r="C93" s="50" t="str">
        <f>_xlfn.XLOOKUP(Table1[[#This Row],[N° LIT]],Registre!A:A,Registre!C:C,"",0)</f>
        <v>42/25/6460</v>
      </c>
      <c r="D93" s="25" t="s">
        <v>13</v>
      </c>
      <c r="E93" s="36">
        <v>45551</v>
      </c>
      <c r="F93" t="str">
        <f>_xlfn.XLOOKUP(A93,Mouvements!B:B,Mouvements!H:H,"",0,-1)</f>
        <v/>
      </c>
      <c r="G93" s="36" t="str">
        <f>IF(F93="","",_xlfn.XLOOKUP(A93,Mouvements!B:B,Mouvements!E:E,"",0,-1))</f>
        <v/>
      </c>
      <c r="H93" t="str">
        <f t="shared" ca="1" si="4"/>
        <v/>
      </c>
      <c r="I93">
        <f t="shared" ca="1" si="6"/>
        <v>0</v>
      </c>
      <c r="J93" t="str">
        <f t="shared" ca="1" si="5"/>
        <v/>
      </c>
    </row>
    <row r="94" spans="1:10" ht="14.4">
      <c r="A94" s="45">
        <v>512</v>
      </c>
      <c r="B94" s="35" t="str">
        <f>_xlfn.XLOOKUP(A94,Recap!A:A,Nom_Resident,"",0,1)</f>
        <v>Bgcfsr Qydvmvr</v>
      </c>
      <c r="C94" s="49" t="str">
        <f>_xlfn.XLOOKUP(Table1[[#This Row],[N° LIT]],Registre!A:A,Registre!C:C,"",0)</f>
        <v>10/25/2434</v>
      </c>
      <c r="D94" s="25" t="s">
        <v>16</v>
      </c>
      <c r="E94" s="36">
        <v>45551</v>
      </c>
      <c r="F94" t="str">
        <f>_xlfn.XLOOKUP(A94,Mouvements!B:B,Mouvements!H:H,"",0,-1)</f>
        <v/>
      </c>
      <c r="G94" s="36" t="str">
        <f>IF(F94="","",_xlfn.XLOOKUP(A94,Mouvements!B:B,Mouvements!E:E,"",0,-1))</f>
        <v/>
      </c>
      <c r="H94" t="str">
        <f t="shared" ca="1" si="4"/>
        <v/>
      </c>
      <c r="I94">
        <f t="shared" ca="1" si="6"/>
        <v>0</v>
      </c>
      <c r="J94" t="str">
        <f t="shared" ca="1" si="5"/>
        <v/>
      </c>
    </row>
    <row r="95" spans="1:10" ht="14.4">
      <c r="A95" s="46">
        <v>513</v>
      </c>
      <c r="B95" s="35" t="str">
        <f>_xlfn.XLOOKUP(A95,Recap!A:A,Nom_Resident,"",0,1)</f>
        <v>Pqogt Qllojhxf</v>
      </c>
      <c r="C95" s="50" t="str">
        <f>_xlfn.XLOOKUP(Table1[[#This Row],[N° LIT]],Registre!A:A,Registre!C:C,"",0)</f>
        <v>34/49/2246</v>
      </c>
      <c r="D95" s="25" t="s">
        <v>16</v>
      </c>
      <c r="E95" s="36">
        <v>45317</v>
      </c>
      <c r="F95" t="str">
        <f>_xlfn.XLOOKUP(A95,Mouvements!B:B,Mouvements!H:H,"",0,-1)</f>
        <v/>
      </c>
      <c r="G95" s="36" t="str">
        <f>IF(F95="","",_xlfn.XLOOKUP(A95,Mouvements!B:B,Mouvements!E:E,"",0,-1))</f>
        <v/>
      </c>
      <c r="H95" t="str">
        <f t="shared" ca="1" si="4"/>
        <v>Prio</v>
      </c>
      <c r="I95">
        <f t="shared" ca="1" si="6"/>
        <v>1</v>
      </c>
      <c r="J95" t="str">
        <f t="shared" ca="1" si="5"/>
        <v>A réévaluer</v>
      </c>
    </row>
    <row r="96" spans="1:10" ht="14.4">
      <c r="A96" s="45">
        <v>514</v>
      </c>
      <c r="B96" s="35" t="str">
        <f>_xlfn.XLOOKUP(A96,Recap!A:A,Nom_Resident,"",0,1)</f>
        <v>Lzbhk Zujigern</v>
      </c>
      <c r="C96" s="49" t="str">
        <f>_xlfn.XLOOKUP(Table1[[#This Row],[N° LIT]],Registre!A:A,Registre!C:C,"",0)</f>
        <v>60/60/9779</v>
      </c>
      <c r="D96" s="25" t="s">
        <v>17</v>
      </c>
      <c r="E96" s="36">
        <v>45324</v>
      </c>
      <c r="F96" t="str">
        <f>_xlfn.XLOOKUP(A96,Mouvements!B:B,Mouvements!H:H,"",0,-1)</f>
        <v/>
      </c>
      <c r="G96" s="36" t="str">
        <f>IF(F96="","",_xlfn.XLOOKUP(A96,Mouvements!B:B,Mouvements!E:E,"",0,-1))</f>
        <v/>
      </c>
      <c r="H96" t="str">
        <f t="shared" ca="1" si="4"/>
        <v>Prio</v>
      </c>
      <c r="I96">
        <f t="shared" ca="1" si="6"/>
        <v>1</v>
      </c>
      <c r="J96" t="str">
        <f t="shared" ca="1" si="5"/>
        <v>A réévaluer</v>
      </c>
    </row>
    <row r="97" spans="1:10" ht="14.4">
      <c r="A97" s="46">
        <v>516</v>
      </c>
      <c r="B97" s="35" t="str">
        <f>_xlfn.XLOOKUP(A97,Recap!A:A,Nom_Resident,"",0,1)</f>
        <v/>
      </c>
      <c r="C97" s="50" t="str">
        <f>_xlfn.XLOOKUP(Table1[[#This Row],[N° LIT]],Registre!A:A,Registre!C:C,"",0)</f>
        <v/>
      </c>
      <c r="D97" s="25" t="s">
        <v>16</v>
      </c>
      <c r="E97" s="36">
        <v>45317</v>
      </c>
      <c r="F97" t="str">
        <f>_xlfn.XLOOKUP(A97,Mouvements!B:B,Mouvements!H:H,"",0,-1)</f>
        <v/>
      </c>
      <c r="G97" s="36" t="str">
        <f>IF(F97="","",_xlfn.XLOOKUP(A97,Mouvements!B:B,Mouvements!E:E,"",0,-1))</f>
        <v/>
      </c>
      <c r="H97" t="str">
        <f t="shared" ca="1" si="4"/>
        <v/>
      </c>
      <c r="I97">
        <f t="shared" ca="1" si="6"/>
        <v>1</v>
      </c>
      <c r="J97" t="str">
        <f t="shared" ca="1" si="5"/>
        <v>A réévaluer</v>
      </c>
    </row>
    <row r="98" spans="1:10" ht="14.4">
      <c r="A98" s="45">
        <v>517</v>
      </c>
      <c r="B98" s="35" t="str">
        <f>_xlfn.XLOOKUP(A98,Recap!A:A,Nom_Resident,"",0,1)</f>
        <v>Ocloyro Fguqhp</v>
      </c>
      <c r="C98" s="49" t="str">
        <f>_xlfn.XLOOKUP(Table1[[#This Row],[N° LIT]],Registre!A:A,Registre!C:C,"",0)</f>
        <v>73/24/2940</v>
      </c>
      <c r="D98" s="25" t="s">
        <v>23</v>
      </c>
      <c r="E98" s="36">
        <v>45324</v>
      </c>
      <c r="F98" t="str">
        <f>_xlfn.XLOOKUP(A98,Mouvements!B:B,Mouvements!H:H,"",0,-1)</f>
        <v/>
      </c>
      <c r="G98" s="36" t="str">
        <f>IF(F98="","",_xlfn.XLOOKUP(A98,Mouvements!B:B,Mouvements!E:E,"",0,-1))</f>
        <v/>
      </c>
      <c r="H98" t="str">
        <f t="shared" ca="1" si="4"/>
        <v>Prio</v>
      </c>
      <c r="I98">
        <f t="shared" ca="1" si="6"/>
        <v>1</v>
      </c>
      <c r="J98" t="str">
        <f t="shared" ca="1" si="5"/>
        <v>A réévaluer</v>
      </c>
    </row>
    <row r="99" spans="1:10" ht="14.4">
      <c r="A99" s="46">
        <v>518</v>
      </c>
      <c r="B99" s="35" t="str">
        <f>_xlfn.XLOOKUP(A99,Recap!A:A,Nom_Resident,"",0,1)</f>
        <v>Albrt Krfstbx</v>
      </c>
      <c r="C99" s="50" t="str">
        <f>_xlfn.XLOOKUP(Table1[[#This Row],[N° LIT]],Registre!A:A,Registre!C:C,"",0)</f>
        <v>75/36/8160</v>
      </c>
      <c r="D99" s="25" t="s">
        <v>17</v>
      </c>
      <c r="E99" s="36">
        <v>45299</v>
      </c>
      <c r="F99" t="str">
        <f>_xlfn.XLOOKUP(A99,Mouvements!B:B,Mouvements!H:H,"",0,-1)</f>
        <v/>
      </c>
      <c r="G99" s="36" t="str">
        <f>IF(F99="","",_xlfn.XLOOKUP(A99,Mouvements!B:B,Mouvements!E:E,"",0,-1))</f>
        <v/>
      </c>
      <c r="H99" t="str">
        <f t="shared" ca="1" si="4"/>
        <v>Prio</v>
      </c>
      <c r="I99">
        <f t="shared" ca="1" si="6"/>
        <v>1</v>
      </c>
      <c r="J99" t="str">
        <f t="shared" ca="1" si="5"/>
        <v>A réévaluer</v>
      </c>
    </row>
    <row r="100" spans="1:10" ht="14.4">
      <c r="A100" s="45">
        <v>519</v>
      </c>
      <c r="B100" s="35" t="str">
        <f>_xlfn.XLOOKUP(A100,Recap!A:A,Nom_Resident,"",0,1)</f>
        <v>Losuutgym Qjhgcz</v>
      </c>
      <c r="C100" s="49" t="str">
        <f>_xlfn.XLOOKUP(Table1[[#This Row],[N° LIT]],Registre!A:A,Registre!C:C,"",0)</f>
        <v>62/18/5266</v>
      </c>
      <c r="D100" s="25" t="s">
        <v>26</v>
      </c>
      <c r="E100" s="36">
        <v>45594</v>
      </c>
      <c r="F100" t="str">
        <f>_xlfn.XLOOKUP(A100,Mouvements!B:B,Mouvements!H:H,"",0,-1)</f>
        <v/>
      </c>
      <c r="G100" s="36" t="str">
        <f>IF(F100="","",_xlfn.XLOOKUP(A100,Mouvements!B:B,Mouvements!E:E,"",0,-1))</f>
        <v/>
      </c>
      <c r="H100" t="str">
        <f t="shared" ca="1" si="4"/>
        <v/>
      </c>
      <c r="I100">
        <f t="shared" ca="1" si="6"/>
        <v>0</v>
      </c>
      <c r="J100" t="str">
        <f t="shared" ca="1" si="5"/>
        <v/>
      </c>
    </row>
    <row r="101" spans="1:10" ht="14.4">
      <c r="A101" s="46">
        <v>522</v>
      </c>
      <c r="B101" s="35" t="str">
        <f>_xlfn.XLOOKUP(A101,Recap!A:A,Nom_Resident,"",0,1)</f>
        <v>Zvxxwc Aloud</v>
      </c>
      <c r="C101" s="50" t="str">
        <f>_xlfn.XLOOKUP(Table1[[#This Row],[N° LIT]],Registre!A:A,Registre!C:C,"",0)</f>
        <v>45/07/7780</v>
      </c>
      <c r="D101" s="25" t="s">
        <v>34</v>
      </c>
      <c r="E101" s="36">
        <v>45317</v>
      </c>
      <c r="F101" t="str">
        <f>_xlfn.XLOOKUP(A101,Mouvements!B:B,Mouvements!H:H,"",0,-1)</f>
        <v/>
      </c>
      <c r="G101" s="36" t="str">
        <f>IF(F101="","",_xlfn.XLOOKUP(A101,Mouvements!B:B,Mouvements!E:E,"",0,-1))</f>
        <v/>
      </c>
      <c r="H101" t="str">
        <f t="shared" ca="1" si="4"/>
        <v>Prio</v>
      </c>
      <c r="I101">
        <f t="shared" ca="1" si="6"/>
        <v>1</v>
      </c>
      <c r="J101" t="str">
        <f t="shared" ca="1" si="5"/>
        <v>A réévaluer</v>
      </c>
    </row>
    <row r="102" spans="1:10" ht="14.4">
      <c r="A102" s="45">
        <v>523</v>
      </c>
      <c r="B102" s="35" t="str">
        <f>_xlfn.XLOOKUP(A102,Recap!A:A,Nom_Resident,"",0,1)</f>
        <v xml:space="preserve">Kigpzdp Zrlldx </v>
      </c>
      <c r="C102" s="49" t="str">
        <f>_xlfn.XLOOKUP(Table1[[#This Row],[N° LIT]],Registre!A:A,Registre!C:C,"",0)</f>
        <v>18/00/7317</v>
      </c>
      <c r="D102" s="25" t="s">
        <v>16</v>
      </c>
      <c r="E102" s="36">
        <v>45317</v>
      </c>
      <c r="F102" t="str">
        <f>_xlfn.XLOOKUP(A102,Mouvements!B:B,Mouvements!H:H,"",0,-1)</f>
        <v/>
      </c>
      <c r="G102" s="36" t="str">
        <f>IF(F102="","",_xlfn.XLOOKUP(A102,Mouvements!B:B,Mouvements!E:E,"",0,-1))</f>
        <v/>
      </c>
      <c r="H102" t="str">
        <f t="shared" ca="1" si="4"/>
        <v>Prio</v>
      </c>
      <c r="I102">
        <f t="shared" ca="1" si="6"/>
        <v>1</v>
      </c>
      <c r="J102" t="str">
        <f t="shared" ca="1" si="5"/>
        <v>A réévaluer</v>
      </c>
    </row>
    <row r="103" spans="1:10" ht="14.4">
      <c r="A103" s="46">
        <v>525</v>
      </c>
      <c r="B103" s="35" t="str">
        <f>_xlfn.XLOOKUP(A103,Recap!A:A,Nom_Resident,"",0,1)</f>
        <v>Ycsxyf Raip-Xjjnpl</v>
      </c>
      <c r="C103" s="50" t="str">
        <f>_xlfn.XLOOKUP(Table1[[#This Row],[N° LIT]],Registre!A:A,Registre!C:C,"",0)</f>
        <v>43/57/6303</v>
      </c>
      <c r="D103" s="25" t="s">
        <v>16</v>
      </c>
      <c r="E103" s="36">
        <v>45317</v>
      </c>
      <c r="F103" t="str">
        <f>_xlfn.XLOOKUP(A103,Mouvements!B:B,Mouvements!H:H,"",0,-1)</f>
        <v/>
      </c>
      <c r="G103" s="36" t="str">
        <f>IF(F103="","",_xlfn.XLOOKUP(A103,Mouvements!B:B,Mouvements!E:E,"",0,-1))</f>
        <v/>
      </c>
      <c r="H103" t="str">
        <f t="shared" ca="1" si="4"/>
        <v>Prio</v>
      </c>
      <c r="I103">
        <f t="shared" ca="1" si="6"/>
        <v>1</v>
      </c>
      <c r="J103" t="str">
        <f t="shared" ca="1" si="5"/>
        <v>A réévaluer</v>
      </c>
    </row>
    <row r="104" spans="1:10" ht="14.4">
      <c r="A104" s="45">
        <v>526</v>
      </c>
      <c r="B104" s="35" t="str">
        <f>_xlfn.XLOOKUP(A104,Recap!A:A,Nom_Resident,"",0,1)</f>
        <v>Yydhsibi Ignrsl</v>
      </c>
      <c r="C104" s="49" t="str">
        <f>_xlfn.XLOOKUP(Table1[[#This Row],[N° LIT]],Registre!A:A,Registre!C:C,"",0)</f>
        <v>23/84/0027</v>
      </c>
      <c r="D104" s="25" t="s">
        <v>34</v>
      </c>
      <c r="E104" s="36">
        <v>45317</v>
      </c>
      <c r="F104" t="str">
        <f>_xlfn.XLOOKUP(A104,Mouvements!B:B,Mouvements!H:H,"",0,-1)</f>
        <v/>
      </c>
      <c r="G104" s="36" t="str">
        <f>IF(F104="","",_xlfn.XLOOKUP(A104,Mouvements!B:B,Mouvements!E:E,"",0,-1))</f>
        <v/>
      </c>
      <c r="H104" t="str">
        <f t="shared" ca="1" si="4"/>
        <v>Prio</v>
      </c>
      <c r="I104">
        <f t="shared" ca="1" si="6"/>
        <v>1</v>
      </c>
      <c r="J104" t="str">
        <f t="shared" ca="1" si="5"/>
        <v>A réévaluer</v>
      </c>
    </row>
    <row r="105" spans="1:10" ht="14.4">
      <c r="A105" s="46">
        <v>601</v>
      </c>
      <c r="B105" s="35" t="str">
        <f>_xlfn.XLOOKUP(A105,Recap!A:A,Nom_Resident,"",0,1)</f>
        <v>Vphahnasm Gims-Uyvqos</v>
      </c>
      <c r="C105" s="50" t="str">
        <f>_xlfn.XLOOKUP(Table1[[#This Row],[N° LIT]],Registre!A:A,Registre!C:C,"",0)</f>
        <v>54/61/5417</v>
      </c>
      <c r="D105" s="25" t="s">
        <v>18</v>
      </c>
      <c r="E105" s="36">
        <v>45617</v>
      </c>
      <c r="F105" t="str">
        <f>_xlfn.XLOOKUP(A105,Mouvements!B:B,Mouvements!H:H,"",0,-1)</f>
        <v/>
      </c>
      <c r="G105" s="36" t="str">
        <f>IF(F105="","",_xlfn.XLOOKUP(A105,Mouvements!B:B,Mouvements!E:E,"",0,-1))</f>
        <v/>
      </c>
      <c r="H105" t="str">
        <f t="shared" ca="1" si="4"/>
        <v/>
      </c>
      <c r="I105">
        <f t="shared" ca="1" si="6"/>
        <v>0</v>
      </c>
      <c r="J105" t="str">
        <f t="shared" ca="1" si="5"/>
        <v/>
      </c>
    </row>
    <row r="106" spans="1:10" ht="14.4">
      <c r="A106" s="45">
        <v>602</v>
      </c>
      <c r="B106" s="35" t="str">
        <f>_xlfn.XLOOKUP(A106,Recap!A:A,Nom_Resident,"",0,1)</f>
        <v>Skcdslxme Bhjd</v>
      </c>
      <c r="C106" s="49" t="str">
        <f>_xlfn.XLOOKUP(Table1[[#This Row],[N° LIT]],Registre!A:A,Registre!C:C,"",0)</f>
        <v>97/51/4675</v>
      </c>
      <c r="D106" s="25" t="s">
        <v>18</v>
      </c>
      <c r="E106" s="36">
        <v>45317</v>
      </c>
      <c r="F106" t="str">
        <f>_xlfn.XLOOKUP(A106,Mouvements!B:B,Mouvements!H:H,"",0,-1)</f>
        <v/>
      </c>
      <c r="G106" s="36" t="str">
        <f>IF(F106="","",_xlfn.XLOOKUP(A106,Mouvements!B:B,Mouvements!E:E,"",0,-1))</f>
        <v/>
      </c>
      <c r="H106" t="str">
        <f t="shared" ca="1" si="4"/>
        <v>Prio</v>
      </c>
      <c r="I106">
        <f t="shared" ca="1" si="6"/>
        <v>1</v>
      </c>
      <c r="J106" t="str">
        <f t="shared" ca="1" si="5"/>
        <v>A réévaluer</v>
      </c>
    </row>
    <row r="107" spans="1:10" ht="14.4">
      <c r="A107" s="46">
        <v>603</v>
      </c>
      <c r="B107" s="35" t="str">
        <f>_xlfn.XLOOKUP(A107,Recap!A:A,Nom_Resident,"",0,1)</f>
        <v>Sm Szck Cxnq-Crsg</v>
      </c>
      <c r="C107" s="50" t="str">
        <f>_xlfn.XLOOKUP(Table1[[#This Row],[N° LIT]],Registre!A:A,Registre!C:C,"",0)</f>
        <v>34/54/8624</v>
      </c>
      <c r="D107" s="25" t="s">
        <v>9</v>
      </c>
      <c r="E107" s="36">
        <v>45324</v>
      </c>
      <c r="F107" t="str">
        <f>_xlfn.XLOOKUP(A107,Mouvements!B:B,Mouvements!H:H,"",0,-1)</f>
        <v/>
      </c>
      <c r="G107" s="36" t="str">
        <f>IF(F107="","",_xlfn.XLOOKUP(A107,Mouvements!B:B,Mouvements!E:E,"",0,-1))</f>
        <v/>
      </c>
      <c r="H107" t="str">
        <f t="shared" ca="1" si="4"/>
        <v>Prio</v>
      </c>
      <c r="I107">
        <f t="shared" ca="1" si="6"/>
        <v>1</v>
      </c>
      <c r="J107" t="str">
        <f t="shared" ca="1" si="5"/>
        <v>A réévaluer</v>
      </c>
    </row>
    <row r="108" spans="1:10" ht="14.4">
      <c r="A108" s="45">
        <v>604</v>
      </c>
      <c r="B108" s="35" t="str">
        <f>_xlfn.XLOOKUP(A108,Recap!A:A,Nom_Resident,"",0,1)</f>
        <v>Itl Mvekcjlrph Kdjuauvptb</v>
      </c>
      <c r="C108" s="49" t="str">
        <f>_xlfn.XLOOKUP(Table1[[#This Row],[N° LIT]],Registre!A:A,Registre!C:C,"",0)</f>
        <v>43/51/5497</v>
      </c>
      <c r="D108" s="25" t="s">
        <v>26</v>
      </c>
      <c r="E108" s="36">
        <v>45314</v>
      </c>
      <c r="F108" t="str">
        <f>_xlfn.XLOOKUP(A108,Mouvements!B:B,Mouvements!H:H,"",0,-1)</f>
        <v/>
      </c>
      <c r="G108" s="36" t="str">
        <f>IF(F108="","",_xlfn.XLOOKUP(A108,Mouvements!B:B,Mouvements!E:E,"",0,-1))</f>
        <v/>
      </c>
      <c r="H108" t="str">
        <f t="shared" ca="1" si="4"/>
        <v>Prio</v>
      </c>
      <c r="I108">
        <f t="shared" ca="1" si="6"/>
        <v>1</v>
      </c>
      <c r="J108" t="str">
        <f t="shared" ca="1" si="5"/>
        <v>A réévaluer</v>
      </c>
    </row>
    <row r="109" spans="1:10" ht="14.4">
      <c r="A109" s="46">
        <v>605</v>
      </c>
      <c r="B109" s="35" t="str">
        <f>_xlfn.XLOOKUP(A109,Recap!A:A,Nom_Resident,"",0,1)</f>
        <v>Bpiasqze Otpbukapzl</v>
      </c>
      <c r="C109" s="50" t="str">
        <f>_xlfn.XLOOKUP(Table1[[#This Row],[N° LIT]],Registre!A:A,Registre!C:C,"",0)</f>
        <v>12/59/4009</v>
      </c>
      <c r="D109" s="25" t="s">
        <v>16</v>
      </c>
      <c r="E109" s="36">
        <v>45317</v>
      </c>
      <c r="F109" t="str">
        <f>_xlfn.XLOOKUP(A109,Mouvements!B:B,Mouvements!H:H,"",0,-1)</f>
        <v/>
      </c>
      <c r="G109" s="36" t="str">
        <f>IF(F109="","",_xlfn.XLOOKUP(A109,Mouvements!B:B,Mouvements!E:E,"",0,-1))</f>
        <v/>
      </c>
      <c r="H109" t="str">
        <f t="shared" ca="1" si="4"/>
        <v>Prio</v>
      </c>
      <c r="I109">
        <f t="shared" ca="1" si="6"/>
        <v>1</v>
      </c>
      <c r="J109" t="str">
        <f t="shared" ca="1" si="5"/>
        <v>A réévaluer</v>
      </c>
    </row>
    <row r="110" spans="1:10" ht="14.4">
      <c r="A110" s="45">
        <v>606</v>
      </c>
      <c r="B110" s="35" t="str">
        <f>_xlfn.XLOOKUP(A110,Recap!A:A,Nom_Resident,"",0,1)</f>
        <v>Mmmacg Dpivknb</v>
      </c>
      <c r="C110" s="49" t="str">
        <f>_xlfn.XLOOKUP(Table1[[#This Row],[N° LIT]],Registre!A:A,Registre!C:C,"",0)</f>
        <v>78/72/0569</v>
      </c>
      <c r="D110" s="25" t="s">
        <v>19</v>
      </c>
      <c r="E110" s="36">
        <v>45293</v>
      </c>
      <c r="F110" t="str">
        <f>_xlfn.XLOOKUP(A110,Mouvements!B:B,Mouvements!H:H,"",0,-1)</f>
        <v/>
      </c>
      <c r="G110" s="36" t="str">
        <f>IF(F110="","",_xlfn.XLOOKUP(A110,Mouvements!B:B,Mouvements!E:E,"",0,-1))</f>
        <v/>
      </c>
      <c r="H110" t="str">
        <f t="shared" ca="1" si="4"/>
        <v>Prio</v>
      </c>
      <c r="I110">
        <f t="shared" ca="1" si="6"/>
        <v>1</v>
      </c>
      <c r="J110" t="str">
        <f t="shared" ca="1" si="5"/>
        <v>A réévaluer</v>
      </c>
    </row>
    <row r="111" spans="1:10" ht="14.4">
      <c r="A111" s="46">
        <v>607</v>
      </c>
      <c r="B111" s="35" t="str">
        <f>_xlfn.XLOOKUP(A111,Recap!A:A,Nom_Resident,"",0,1)</f>
        <v>Kkmkjlxr Oustet</v>
      </c>
      <c r="C111" s="50" t="str">
        <f>_xlfn.XLOOKUP(Table1[[#This Row],[N° LIT]],Registre!A:A,Registre!C:C,"",0)</f>
        <v>56/47/3952</v>
      </c>
      <c r="D111" s="25" t="s">
        <v>26</v>
      </c>
      <c r="E111" s="36">
        <v>45411</v>
      </c>
      <c r="F111" t="str">
        <f>_xlfn.XLOOKUP(A111,Mouvements!B:B,Mouvements!H:H,"",0,-1)</f>
        <v/>
      </c>
      <c r="G111" s="36" t="str">
        <f>IF(F111="","",_xlfn.XLOOKUP(A111,Mouvements!B:B,Mouvements!E:E,"",0,-1))</f>
        <v/>
      </c>
      <c r="H111" t="str">
        <f t="shared" ca="1" si="4"/>
        <v/>
      </c>
      <c r="I111">
        <f t="shared" ca="1" si="6"/>
        <v>0</v>
      </c>
      <c r="J111" t="str">
        <f t="shared" ca="1" si="5"/>
        <v/>
      </c>
    </row>
    <row r="112" spans="1:10" ht="14.4">
      <c r="A112" s="45">
        <v>608</v>
      </c>
      <c r="B112" s="35" t="str">
        <f>_xlfn.XLOOKUP(A112,Recap!A:A,Nom_Resident,"",0,1)</f>
        <v>Ijwnme Azqu</v>
      </c>
      <c r="C112" s="49" t="str">
        <f>_xlfn.XLOOKUP(Table1[[#This Row],[N° LIT]],Registre!A:A,Registre!C:C,"",0)</f>
        <v>76/63/6265</v>
      </c>
      <c r="D112" s="25" t="s">
        <v>12</v>
      </c>
      <c r="E112" s="36">
        <v>45411</v>
      </c>
      <c r="F112" t="str">
        <f>_xlfn.XLOOKUP(A112,Mouvements!B:B,Mouvements!H:H,"",0,-1)</f>
        <v/>
      </c>
      <c r="G112" s="36" t="str">
        <f>IF(F112="","",_xlfn.XLOOKUP(A112,Mouvements!B:B,Mouvements!E:E,"",0,-1))</f>
        <v/>
      </c>
      <c r="H112" t="str">
        <f t="shared" ca="1" si="4"/>
        <v/>
      </c>
      <c r="I112">
        <f t="shared" ca="1" si="6"/>
        <v>0</v>
      </c>
      <c r="J112" t="str">
        <f t="shared" ca="1" si="5"/>
        <v/>
      </c>
    </row>
    <row r="113" spans="1:10" ht="14.4">
      <c r="A113" s="46">
        <v>609</v>
      </c>
      <c r="B113" s="35" t="str">
        <f>_xlfn.XLOOKUP(A113,Recap!A:A,Nom_Resident,"",0,1)</f>
        <v xml:space="preserve">Tdgrqn Thgkh </v>
      </c>
      <c r="C113" s="50" t="str">
        <f>_xlfn.XLOOKUP(Table1[[#This Row],[N° LIT]],Registre!A:A,Registre!C:C,"",0)</f>
        <v>47/99/4763</v>
      </c>
      <c r="D113" s="25" t="s">
        <v>26</v>
      </c>
      <c r="E113" s="36">
        <v>45363</v>
      </c>
      <c r="F113" t="str">
        <f>_xlfn.XLOOKUP(A113,Mouvements!B:B,Mouvements!H:H,"",0,-1)</f>
        <v/>
      </c>
      <c r="G113" s="36" t="str">
        <f>IF(F113="","",_xlfn.XLOOKUP(A113,Mouvements!B:B,Mouvements!E:E,"",0,-1))</f>
        <v/>
      </c>
      <c r="H113" t="str">
        <f t="shared" ca="1" si="4"/>
        <v/>
      </c>
      <c r="I113">
        <f t="shared" ca="1" si="6"/>
        <v>0</v>
      </c>
      <c r="J113" t="str">
        <f t="shared" ca="1" si="5"/>
        <v/>
      </c>
    </row>
    <row r="114" spans="1:10" ht="14.4">
      <c r="A114" s="45">
        <v>610</v>
      </c>
      <c r="B114" s="35" t="str">
        <f>_xlfn.XLOOKUP(A114,Recap!A:A,Nom_Resident,"",0,1)</f>
        <v>Rctr Mfzw-Ftckjlz</v>
      </c>
      <c r="C114" s="49" t="str">
        <f>_xlfn.XLOOKUP(Table1[[#This Row],[N° LIT]],Registre!A:A,Registre!C:C,"",0)</f>
        <v>61/46/3162</v>
      </c>
      <c r="D114" s="25" t="s">
        <v>9</v>
      </c>
      <c r="E114" s="36">
        <v>45478</v>
      </c>
      <c r="F114" t="str">
        <f>_xlfn.XLOOKUP(A114,Mouvements!B:B,Mouvements!H:H,"",0,-1)</f>
        <v/>
      </c>
      <c r="G114" s="36" t="str">
        <f>IF(F114="","",_xlfn.XLOOKUP(A114,Mouvements!B:B,Mouvements!E:E,"",0,-1))</f>
        <v/>
      </c>
      <c r="H114" t="str">
        <f t="shared" ca="1" si="4"/>
        <v/>
      </c>
      <c r="I114">
        <f t="shared" ca="1" si="6"/>
        <v>0</v>
      </c>
      <c r="J114" t="str">
        <f t="shared" ca="1" si="5"/>
        <v/>
      </c>
    </row>
    <row r="115" spans="1:10" ht="14.4">
      <c r="A115" s="46">
        <v>611</v>
      </c>
      <c r="B115" s="35" t="str">
        <f>_xlfn.XLOOKUP(A115,Recap!A:A,Nom_Resident,"",0,1)</f>
        <v>Gvmpa Euufvi</v>
      </c>
      <c r="C115" s="50" t="str">
        <f>_xlfn.XLOOKUP(Table1[[#This Row],[N° LIT]],Registre!A:A,Registre!C:C,"",0)</f>
        <v>84/45/4460</v>
      </c>
      <c r="D115" s="25" t="s">
        <v>9</v>
      </c>
      <c r="E115" s="36">
        <v>45470</v>
      </c>
      <c r="F115" t="str">
        <f>_xlfn.XLOOKUP(A115,Mouvements!B:B,Mouvements!H:H,"",0,-1)</f>
        <v/>
      </c>
      <c r="G115" s="36" t="str">
        <f>IF(F115="","",_xlfn.XLOOKUP(A115,Mouvements!B:B,Mouvements!E:E,"",0,-1))</f>
        <v/>
      </c>
      <c r="H115" t="str">
        <f t="shared" ca="1" si="4"/>
        <v/>
      </c>
      <c r="I115">
        <f t="shared" ca="1" si="6"/>
        <v>0</v>
      </c>
      <c r="J115" t="str">
        <f t="shared" ca="1" si="5"/>
        <v/>
      </c>
    </row>
    <row r="116" spans="1:10" ht="14.4">
      <c r="A116" s="45">
        <v>612</v>
      </c>
      <c r="B116" s="35" t="str">
        <f>_xlfn.XLOOKUP(A116,Recap!A:A,Nom_Resident,"",0,1)</f>
        <v>Ouc Ouiobnwrc Cuun-Ccbmwmsh</v>
      </c>
      <c r="C116" s="49" t="str">
        <f>_xlfn.XLOOKUP(Table1[[#This Row],[N° LIT]],Registre!A:A,Registre!C:C,"",0)</f>
        <v>24/94/1731</v>
      </c>
      <c r="D116" s="25" t="s">
        <v>21</v>
      </c>
      <c r="E116" s="36">
        <v>45322</v>
      </c>
      <c r="F116" t="str">
        <f>_xlfn.XLOOKUP(A116,Mouvements!B:B,Mouvements!H:H,"",0,-1)</f>
        <v/>
      </c>
      <c r="G116" s="36" t="str">
        <f>IF(F116="","",_xlfn.XLOOKUP(A116,Mouvements!B:B,Mouvements!E:E,"",0,-1))</f>
        <v/>
      </c>
      <c r="H116" t="str">
        <f t="shared" ca="1" si="4"/>
        <v>Prio</v>
      </c>
      <c r="I116">
        <f t="shared" ca="1" si="6"/>
        <v>1</v>
      </c>
      <c r="J116" t="str">
        <f t="shared" ca="1" si="5"/>
        <v>A réévaluer</v>
      </c>
    </row>
    <row r="117" spans="1:10" ht="14.4">
      <c r="A117" s="46">
        <v>613</v>
      </c>
      <c r="B117" s="35" t="str">
        <f>_xlfn.XLOOKUP(A117,Recap!A:A,Nom_Resident,"",0,1)</f>
        <v>Gfaieijlxf Jwagrbm</v>
      </c>
      <c r="C117" s="50" t="str">
        <f>_xlfn.XLOOKUP(Table1[[#This Row],[N° LIT]],Registre!A:A,Registre!C:C,"",0)</f>
        <v>69/29/2483</v>
      </c>
      <c r="D117" s="25" t="s">
        <v>19</v>
      </c>
      <c r="E117" s="36">
        <v>45310</v>
      </c>
      <c r="F117" t="str">
        <f>_xlfn.XLOOKUP(A117,Mouvements!B:B,Mouvements!H:H,"",0,-1)</f>
        <v/>
      </c>
      <c r="G117" s="36" t="str">
        <f>IF(F117="","",_xlfn.XLOOKUP(A117,Mouvements!B:B,Mouvements!E:E,"",0,-1))</f>
        <v/>
      </c>
      <c r="H117" t="str">
        <f t="shared" ca="1" si="4"/>
        <v>Prio</v>
      </c>
      <c r="I117">
        <f t="shared" ca="1" si="6"/>
        <v>1</v>
      </c>
      <c r="J117" t="str">
        <f t="shared" ca="1" si="5"/>
        <v>A réévaluer</v>
      </c>
    </row>
    <row r="118" spans="1:10" ht="14.4">
      <c r="A118" s="45">
        <v>614</v>
      </c>
      <c r="B118" s="35" t="str">
        <f>_xlfn.XLOOKUP(A118,Recap!A:A,Nom_Resident,"",0,1)</f>
        <v xml:space="preserve">Odpfx Xopghlcu </v>
      </c>
      <c r="C118" s="49" t="str">
        <f>_xlfn.XLOOKUP(Table1[[#This Row],[N° LIT]],Registre!A:A,Registre!C:C,"",0)</f>
        <v>23/20/1812</v>
      </c>
      <c r="D118" s="25" t="s">
        <v>16</v>
      </c>
      <c r="E118" s="36">
        <v>45322</v>
      </c>
      <c r="F118" t="str">
        <f>_xlfn.XLOOKUP(A118,Mouvements!B:B,Mouvements!H:H,"",0,-1)</f>
        <v/>
      </c>
      <c r="G118" s="36" t="str">
        <f>IF(F118="","",_xlfn.XLOOKUP(A118,Mouvements!B:B,Mouvements!E:E,"",0,-1))</f>
        <v/>
      </c>
      <c r="H118" t="str">
        <f t="shared" ca="1" si="4"/>
        <v>Prio</v>
      </c>
      <c r="I118">
        <f t="shared" ca="1" si="6"/>
        <v>1</v>
      </c>
      <c r="J118" t="str">
        <f t="shared" ca="1" si="5"/>
        <v>A réévaluer</v>
      </c>
    </row>
    <row r="119" spans="1:10" ht="14.4">
      <c r="A119" s="46">
        <v>615</v>
      </c>
      <c r="B119" s="35" t="str">
        <f>_xlfn.XLOOKUP(A119,Recap!A:A,Nom_Resident,"",0,1)</f>
        <v>Jrcbrqzoy Ejmvak</v>
      </c>
      <c r="C119" s="50" t="str">
        <f>_xlfn.XLOOKUP(Table1[[#This Row],[N° LIT]],Registre!A:A,Registre!C:C,"",0)</f>
        <v>67/42/9930</v>
      </c>
      <c r="D119" s="25" t="s">
        <v>16</v>
      </c>
      <c r="E119" s="36">
        <v>45322</v>
      </c>
      <c r="F119" t="str">
        <f>_xlfn.XLOOKUP(A119,Mouvements!B:B,Mouvements!H:H,"",0,-1)</f>
        <v/>
      </c>
      <c r="G119" s="36" t="str">
        <f>IF(F119="","",_xlfn.XLOOKUP(A119,Mouvements!B:B,Mouvements!E:E,"",0,-1))</f>
        <v/>
      </c>
      <c r="H119" t="str">
        <f t="shared" ca="1" si="4"/>
        <v>Prio</v>
      </c>
      <c r="I119">
        <f t="shared" ca="1" si="6"/>
        <v>1</v>
      </c>
      <c r="J119" t="str">
        <f t="shared" ca="1" si="5"/>
        <v>A réévaluer</v>
      </c>
    </row>
    <row r="120" spans="1:10" ht="14.4">
      <c r="A120" s="45">
        <v>616</v>
      </c>
      <c r="B120" s="35" t="str">
        <f>_xlfn.XLOOKUP(A120,Recap!A:A,Nom_Resident,"",0,1)</f>
        <v xml:space="preserve">Ienusv Ligkz </v>
      </c>
      <c r="C120" s="49" t="str">
        <f>_xlfn.XLOOKUP(Table1[[#This Row],[N° LIT]],Registre!A:A,Registre!C:C,"",0)</f>
        <v>83/01/7748</v>
      </c>
      <c r="D120" s="25" t="s">
        <v>17</v>
      </c>
      <c r="E120" s="36">
        <v>45322</v>
      </c>
      <c r="F120" t="str">
        <f>_xlfn.XLOOKUP(A120,Mouvements!B:B,Mouvements!H:H,"",0,-1)</f>
        <v/>
      </c>
      <c r="G120" s="36" t="str">
        <f>IF(F120="","",_xlfn.XLOOKUP(A120,Mouvements!B:B,Mouvements!E:E,"",0,-1))</f>
        <v/>
      </c>
      <c r="H120" t="str">
        <f t="shared" ca="1" si="4"/>
        <v>Prio</v>
      </c>
      <c r="I120">
        <f t="shared" ca="1" si="6"/>
        <v>1</v>
      </c>
      <c r="J120" t="str">
        <f t="shared" ca="1" si="5"/>
        <v>A réévaluer</v>
      </c>
    </row>
    <row r="121" spans="1:10" ht="14.4">
      <c r="A121" s="46">
        <v>617</v>
      </c>
      <c r="B121" s="35" t="str">
        <f>_xlfn.XLOOKUP(A121,Recap!A:A,Nom_Resident,"",0,1)</f>
        <v>Zdjpas Vwuyasc</v>
      </c>
      <c r="C121" s="50" t="str">
        <f>_xlfn.XLOOKUP(Table1[[#This Row],[N° LIT]],Registre!A:A,Registre!C:C,"",0)</f>
        <v>70/03/2091</v>
      </c>
      <c r="D121" s="25" t="s">
        <v>18</v>
      </c>
      <c r="E121" s="36">
        <v>45322</v>
      </c>
      <c r="F121" t="str">
        <f>_xlfn.XLOOKUP(A121,Mouvements!B:B,Mouvements!H:H,"",0,-1)</f>
        <v/>
      </c>
      <c r="G121" s="36" t="str">
        <f>IF(F121="","",_xlfn.XLOOKUP(A121,Mouvements!B:B,Mouvements!E:E,"",0,-1))</f>
        <v/>
      </c>
      <c r="H121" t="str">
        <f t="shared" ca="1" si="4"/>
        <v>Prio</v>
      </c>
      <c r="I121">
        <f t="shared" ca="1" si="6"/>
        <v>1</v>
      </c>
      <c r="J121" t="str">
        <f t="shared" ca="1" si="5"/>
        <v>A réévaluer</v>
      </c>
    </row>
    <row r="122" spans="1:10" ht="14.4">
      <c r="A122" s="45">
        <v>618</v>
      </c>
      <c r="B122" s="35" t="str">
        <f>_xlfn.XLOOKUP(A122,Recap!A:A,Nom_Resident,"",0,1)</f>
        <v>Cbb Jjsburapxes Ocley</v>
      </c>
      <c r="C122" s="49" t="str">
        <f>_xlfn.XLOOKUP(Table1[[#This Row],[N° LIT]],Registre!A:A,Registre!C:C,"",0)</f>
        <v>61/48/7133</v>
      </c>
      <c r="D122" s="25">
        <v>0</v>
      </c>
      <c r="E122" s="36">
        <v>0</v>
      </c>
      <c r="F122" t="str">
        <f>_xlfn.XLOOKUP(A122,Mouvements!B:B,Mouvements!H:H,"",0,-1)</f>
        <v/>
      </c>
      <c r="G122" s="36" t="str">
        <f>IF(F122="","",_xlfn.XLOOKUP(A122,Mouvements!B:B,Mouvements!E:E,"",0,-1))</f>
        <v/>
      </c>
      <c r="H122" t="str">
        <f t="shared" ca="1" si="4"/>
        <v>Prio</v>
      </c>
      <c r="I122">
        <f t="shared" ca="1" si="6"/>
        <v>1</v>
      </c>
      <c r="J122" t="str">
        <f t="shared" ca="1" si="5"/>
        <v>A réévaluer</v>
      </c>
    </row>
    <row r="123" spans="1:10" ht="14.4">
      <c r="A123" s="46">
        <v>619</v>
      </c>
      <c r="B123" s="35" t="str">
        <f>_xlfn.XLOOKUP(A123,Recap!A:A,Nom_Resident,"",0,1)</f>
        <v>Etbyucoeh Wkggrhuzzf</v>
      </c>
      <c r="C123" s="50" t="str">
        <f>_xlfn.XLOOKUP(Table1[[#This Row],[N° LIT]],Registre!A:A,Registre!C:C,"",0)</f>
        <v>43/95/1490</v>
      </c>
      <c r="D123" s="25" t="s">
        <v>16</v>
      </c>
      <c r="E123" s="36">
        <v>45358</v>
      </c>
      <c r="F123" t="str">
        <f>_xlfn.XLOOKUP(A123,Mouvements!B:B,Mouvements!H:H,"",0,-1)</f>
        <v/>
      </c>
      <c r="G123" s="36" t="str">
        <f>IF(F123="","",_xlfn.XLOOKUP(A123,Mouvements!B:B,Mouvements!E:E,"",0,-1))</f>
        <v/>
      </c>
      <c r="H123" t="str">
        <f t="shared" ca="1" si="4"/>
        <v/>
      </c>
      <c r="I123">
        <f t="shared" ca="1" si="6"/>
        <v>0</v>
      </c>
      <c r="J123" t="str">
        <f t="shared" ca="1" si="5"/>
        <v/>
      </c>
    </row>
    <row r="124" spans="1:10" ht="14.4">
      <c r="A124" s="45">
        <v>701</v>
      </c>
      <c r="B124" s="35" t="str">
        <f>_xlfn.XLOOKUP(A124,Recap!A:A,Nom_Resident,"",0,1)</f>
        <v>Emafuj Quctkn</v>
      </c>
      <c r="C124" s="49" t="str">
        <f>_xlfn.XLOOKUP(Table1[[#This Row],[N° LIT]],Registre!A:A,Registre!C:C,"",0)</f>
        <v>87/86/5613</v>
      </c>
      <c r="D124" s="25" t="s">
        <v>29</v>
      </c>
      <c r="E124" s="36">
        <v>45322</v>
      </c>
      <c r="F124" t="str">
        <f>_xlfn.XLOOKUP(A124,Mouvements!B:B,Mouvements!H:H,"",0,-1)</f>
        <v/>
      </c>
      <c r="G124" s="36" t="str">
        <f>IF(F124="","",_xlfn.XLOOKUP(A124,Mouvements!B:B,Mouvements!E:E,"",0,-1))</f>
        <v/>
      </c>
      <c r="H124" t="str">
        <f t="shared" ca="1" si="4"/>
        <v>Prio</v>
      </c>
      <c r="I124">
        <f t="shared" ca="1" si="6"/>
        <v>1</v>
      </c>
      <c r="J124" t="str">
        <f t="shared" ca="1" si="5"/>
        <v>A réévaluer</v>
      </c>
    </row>
    <row r="125" spans="1:10" ht="14.4">
      <c r="A125" s="46">
        <v>702</v>
      </c>
      <c r="B125" s="35" t="str">
        <f>_xlfn.XLOOKUP(A125,Recap!A:A,Nom_Resident,"",0,1)</f>
        <v>Rfjtse Smjret</v>
      </c>
      <c r="C125" s="50" t="str">
        <f>_xlfn.XLOOKUP(Table1[[#This Row],[N° LIT]],Registre!A:A,Registre!C:C,"",0)</f>
        <v>56/44/1160</v>
      </c>
      <c r="D125" s="25" t="s">
        <v>9</v>
      </c>
      <c r="E125" s="36">
        <v>45363</v>
      </c>
      <c r="F125" t="str">
        <f>_xlfn.XLOOKUP(A125,Mouvements!B:B,Mouvements!H:H,"",0,-1)</f>
        <v/>
      </c>
      <c r="G125" s="36" t="str">
        <f>IF(F125="","",_xlfn.XLOOKUP(A125,Mouvements!B:B,Mouvements!E:E,"",0,-1))</f>
        <v/>
      </c>
      <c r="H125" t="str">
        <f t="shared" ca="1" si="4"/>
        <v/>
      </c>
      <c r="I125">
        <f t="shared" ca="1" si="6"/>
        <v>0</v>
      </c>
      <c r="J125" t="str">
        <f t="shared" ca="1" si="5"/>
        <v/>
      </c>
    </row>
    <row r="126" spans="1:10" ht="14.4">
      <c r="A126" s="45">
        <v>703</v>
      </c>
      <c r="B126" s="35" t="str">
        <f>_xlfn.XLOOKUP(A126,Recap!A:A,Nom_Resident,"",0,1)</f>
        <v>Gfiatukci Xqizpvizt</v>
      </c>
      <c r="C126" s="49" t="str">
        <f>_xlfn.XLOOKUP(Table1[[#This Row],[N° LIT]],Registre!A:A,Registre!C:C,"",0)</f>
        <v>56/57/0112</v>
      </c>
      <c r="D126" s="25" t="s">
        <v>9</v>
      </c>
      <c r="E126" s="36">
        <v>0</v>
      </c>
      <c r="F126" t="str">
        <f>_xlfn.XLOOKUP(A126,Mouvements!B:B,Mouvements!H:H,"",0,-1)</f>
        <v/>
      </c>
      <c r="G126" s="36" t="str">
        <f>IF(F126="","",_xlfn.XLOOKUP(A126,Mouvements!B:B,Mouvements!E:E,"",0,-1))</f>
        <v/>
      </c>
      <c r="H126" t="str">
        <f t="shared" ca="1" si="4"/>
        <v>Prio</v>
      </c>
      <c r="I126">
        <f t="shared" ca="1" si="6"/>
        <v>1</v>
      </c>
      <c r="J126" t="str">
        <f t="shared" ca="1" si="5"/>
        <v>A réévaluer</v>
      </c>
    </row>
    <row r="127" spans="1:10" ht="14.4">
      <c r="A127" s="46">
        <v>704</v>
      </c>
      <c r="B127" s="35" t="str">
        <f>_xlfn.XLOOKUP(A127,Recap!A:A,Nom_Resident,"",0,1)</f>
        <v>Fyntensyk Kyzb</v>
      </c>
      <c r="C127" s="50" t="str">
        <f>_xlfn.XLOOKUP(Table1[[#This Row],[N° LIT]],Registre!A:A,Registre!C:C,"",0)</f>
        <v>66/61/7871</v>
      </c>
      <c r="D127" s="25" t="s">
        <v>9</v>
      </c>
      <c r="E127" s="36">
        <v>45503</v>
      </c>
      <c r="F127" t="str">
        <f>_xlfn.XLOOKUP(A127,Mouvements!B:B,Mouvements!H:H,"",0,-1)</f>
        <v/>
      </c>
      <c r="G127" s="36" t="str">
        <f>IF(F127="","",_xlfn.XLOOKUP(A127,Mouvements!B:B,Mouvements!E:E,"",0,-1))</f>
        <v/>
      </c>
      <c r="H127" t="str">
        <f t="shared" ca="1" si="4"/>
        <v/>
      </c>
      <c r="I127">
        <f t="shared" ca="1" si="6"/>
        <v>0</v>
      </c>
      <c r="J127" t="str">
        <f t="shared" ca="1" si="5"/>
        <v/>
      </c>
    </row>
    <row r="128" spans="1:10" ht="14.4">
      <c r="A128" s="45">
        <v>705</v>
      </c>
      <c r="B128" s="35" t="str">
        <f>_xlfn.XLOOKUP(A128,Recap!A:A,Nom_Resident,"",0,1)</f>
        <v>Olny Mtczokq</v>
      </c>
      <c r="C128" s="49" t="str">
        <f>_xlfn.XLOOKUP(Table1[[#This Row],[N° LIT]],Registre!A:A,Registre!C:C,"",0)</f>
        <v>97/03/6345</v>
      </c>
      <c r="D128" s="25" t="s">
        <v>34</v>
      </c>
      <c r="E128" s="36">
        <v>45663</v>
      </c>
      <c r="F128" t="str">
        <f>_xlfn.XLOOKUP(A128,Mouvements!B:B,Mouvements!H:H,"",0,-1)</f>
        <v/>
      </c>
      <c r="G128" s="36" t="str">
        <f>IF(F128="","",_xlfn.XLOOKUP(A128,Mouvements!B:B,Mouvements!E:E,"",0,-1))</f>
        <v/>
      </c>
      <c r="H128" t="str">
        <f t="shared" ca="1" si="4"/>
        <v/>
      </c>
      <c r="I128">
        <f t="shared" ca="1" si="6"/>
        <v>0</v>
      </c>
      <c r="J128" t="str">
        <f t="shared" ca="1" si="5"/>
        <v/>
      </c>
    </row>
    <row r="129" spans="1:10" ht="14.4">
      <c r="A129" s="46">
        <v>706</v>
      </c>
      <c r="B129" s="35" t="str">
        <f>_xlfn.XLOOKUP(A129,Recap!A:A,Nom_Resident,"",0,1)</f>
        <v>Feah Nkigt</v>
      </c>
      <c r="C129" s="50" t="str">
        <f>_xlfn.XLOOKUP(Table1[[#This Row],[N° LIT]],Registre!A:A,Registre!C:C,"",0)</f>
        <v>41/03/0365</v>
      </c>
      <c r="D129" s="25" t="s">
        <v>17</v>
      </c>
      <c r="E129" s="36">
        <v>45363</v>
      </c>
      <c r="F129" t="str">
        <f>_xlfn.XLOOKUP(A129,Mouvements!B:B,Mouvements!H:H,"",0,-1)</f>
        <v/>
      </c>
      <c r="G129" s="36" t="str">
        <f>IF(F129="","",_xlfn.XLOOKUP(A129,Mouvements!B:B,Mouvements!E:E,"",0,-1))</f>
        <v/>
      </c>
      <c r="H129" t="str">
        <f t="shared" ca="1" si="4"/>
        <v/>
      </c>
      <c r="I129">
        <f t="shared" ca="1" si="6"/>
        <v>0</v>
      </c>
      <c r="J129" t="str">
        <f t="shared" ca="1" si="5"/>
        <v/>
      </c>
    </row>
    <row r="130" spans="1:10" ht="14.4">
      <c r="A130" s="45">
        <v>707</v>
      </c>
      <c r="B130" s="35" t="str">
        <f>_xlfn.XLOOKUP(A130,Recap!A:A,Nom_Resident,"",0,1)</f>
        <v>Ga Cbcd Rwijmbq</v>
      </c>
      <c r="C130" s="49" t="str">
        <f>_xlfn.XLOOKUP(Table1[[#This Row],[N° LIT]],Registre!A:A,Registre!C:C,"",0)</f>
        <v>61/89/7595</v>
      </c>
      <c r="D130" s="25" t="s">
        <v>38</v>
      </c>
      <c r="E130" s="36">
        <v>45322</v>
      </c>
      <c r="F130" t="str">
        <f>_xlfn.XLOOKUP(A130,Mouvements!B:B,Mouvements!H:H,"",0,-1)</f>
        <v/>
      </c>
      <c r="G130" s="36" t="str">
        <f>IF(F130="","",_xlfn.XLOOKUP(A130,Mouvements!B:B,Mouvements!E:E,"",0,-1))</f>
        <v/>
      </c>
      <c r="H130" t="str">
        <f t="shared" ref="H130:H185" ca="1" si="7">IF(B130="","",IF(OR(OR(E130="", D130=""), TODAY()-E130&gt;365, AND(F130="Oui", G130&lt;E130)), "Prio", ""))</f>
        <v>Prio</v>
      </c>
      <c r="I130">
        <f t="shared" ca="1" si="6"/>
        <v>1</v>
      </c>
      <c r="J130" t="str">
        <f t="shared" ca="1" si="5"/>
        <v>A réévaluer</v>
      </c>
    </row>
    <row r="131" spans="1:10" ht="14.4">
      <c r="A131" s="46">
        <v>708</v>
      </c>
      <c r="B131" s="35" t="str">
        <f>_xlfn.XLOOKUP(A131,Recap!A:A,Nom_Resident,"",0,1)</f>
        <v xml:space="preserve">Bavicv Nbeuuv </v>
      </c>
      <c r="C131" s="50" t="str">
        <f>_xlfn.XLOOKUP(Table1[[#This Row],[N° LIT]],Registre!A:A,Registre!C:C,"",0)</f>
        <v>49/42/6971</v>
      </c>
      <c r="D131" s="25" t="s">
        <v>16</v>
      </c>
      <c r="E131" s="36">
        <v>45322</v>
      </c>
      <c r="F131" t="str">
        <f>_xlfn.XLOOKUP(A131,Mouvements!B:B,Mouvements!H:H,"",0,-1)</f>
        <v/>
      </c>
      <c r="G131" s="36" t="str">
        <f>IF(F131="","",_xlfn.XLOOKUP(A131,Mouvements!B:B,Mouvements!E:E,"",0,-1))</f>
        <v/>
      </c>
      <c r="H131" t="str">
        <f t="shared" ca="1" si="7"/>
        <v>Prio</v>
      </c>
      <c r="I131">
        <f t="shared" ca="1" si="6"/>
        <v>1</v>
      </c>
      <c r="J131" t="str">
        <f t="shared" ref="J131:J185" ca="1" si="8">IF(I131=5,"Prioritaire",IF(I131=4,"Prioritaire",IF(I131=3,"Prioritaire",IF(I131=2,"A réévaluer",IF(I131=1,"A réévaluer","")))))</f>
        <v>A réévaluer</v>
      </c>
    </row>
    <row r="132" spans="1:10" ht="14.4">
      <c r="A132" s="45">
        <v>709</v>
      </c>
      <c r="B132" s="35" t="str">
        <f>_xlfn.XLOOKUP(A132,Recap!A:A,Nom_Resident,"",0,1)</f>
        <v>Xsknaqgajv Sluzpuz</v>
      </c>
      <c r="C132" s="49" t="str">
        <f>_xlfn.XLOOKUP(Table1[[#This Row],[N° LIT]],Registre!A:A,Registre!C:C,"",0)</f>
        <v>52/78/0033</v>
      </c>
      <c r="D132" s="25" t="s">
        <v>13</v>
      </c>
      <c r="E132" s="36">
        <v>45314</v>
      </c>
      <c r="F132" t="str">
        <f>_xlfn.XLOOKUP(A132,Mouvements!B:B,Mouvements!H:H,"",0,-1)</f>
        <v/>
      </c>
      <c r="G132" s="36" t="str">
        <f>IF(F132="","",_xlfn.XLOOKUP(A132,Mouvements!B:B,Mouvements!E:E,"",0,-1))</f>
        <v/>
      </c>
      <c r="H132" t="str">
        <f t="shared" ca="1" si="7"/>
        <v>Prio</v>
      </c>
      <c r="I132">
        <f t="shared" ref="I132:I185" ca="1" si="9">IF(F132="Oui", 2, 0) + IF(D132="", 3, 0) + IF(TODAY()-E132&gt;365, 1, 0)</f>
        <v>1</v>
      </c>
      <c r="J132" t="str">
        <f t="shared" ca="1" si="8"/>
        <v>A réévaluer</v>
      </c>
    </row>
    <row r="133" spans="1:10" ht="14.4">
      <c r="A133" s="46">
        <v>710</v>
      </c>
      <c r="B133" s="35" t="str">
        <f>_xlfn.XLOOKUP(A133,Recap!A:A,Nom_Resident,"",0,1)</f>
        <v>Ilpmnvku Uftlvsfu</v>
      </c>
      <c r="C133" s="50" t="str">
        <f>_xlfn.XLOOKUP(Table1[[#This Row],[N° LIT]],Registre!A:A,Registre!C:C,"",0)</f>
        <v>90/43/8056</v>
      </c>
      <c r="D133" s="25" t="s">
        <v>10</v>
      </c>
      <c r="E133" s="36">
        <v>45356</v>
      </c>
      <c r="F133" t="str">
        <f>_xlfn.XLOOKUP(A133,Mouvements!B:B,Mouvements!H:H,"",0,-1)</f>
        <v/>
      </c>
      <c r="G133" s="36" t="str">
        <f>IF(F133="","",_xlfn.XLOOKUP(A133,Mouvements!B:B,Mouvements!E:E,"",0,-1))</f>
        <v/>
      </c>
      <c r="H133" t="str">
        <f t="shared" ca="1" si="7"/>
        <v/>
      </c>
      <c r="I133">
        <f t="shared" ca="1" si="9"/>
        <v>0</v>
      </c>
      <c r="J133" t="str">
        <f t="shared" ca="1" si="8"/>
        <v/>
      </c>
    </row>
    <row r="134" spans="1:10" ht="14.4">
      <c r="A134" s="45">
        <v>711</v>
      </c>
      <c r="B134" s="35" t="str">
        <f>_xlfn.XLOOKUP(A134,Recap!A:A,Nom_Resident,"",0,1)</f>
        <v>Rtvif Iuueyntmx Cgnrfchy</v>
      </c>
      <c r="C134" s="49" t="str">
        <f>_xlfn.XLOOKUP(Table1[[#This Row],[N° LIT]],Registre!A:A,Registre!C:C,"",0)</f>
        <v>16/34/7735</v>
      </c>
      <c r="D134" s="25" t="s">
        <v>10</v>
      </c>
      <c r="E134" s="36">
        <v>45356</v>
      </c>
      <c r="F134" t="str">
        <f>_xlfn.XLOOKUP(A134,Mouvements!B:B,Mouvements!H:H,"",0,-1)</f>
        <v/>
      </c>
      <c r="G134" s="36" t="str">
        <f>IF(F134="","",_xlfn.XLOOKUP(A134,Mouvements!B:B,Mouvements!E:E,"",0,-1))</f>
        <v/>
      </c>
      <c r="H134" t="str">
        <f t="shared" ca="1" si="7"/>
        <v/>
      </c>
      <c r="I134">
        <f t="shared" ca="1" si="9"/>
        <v>0</v>
      </c>
      <c r="J134" t="str">
        <f t="shared" ca="1" si="8"/>
        <v/>
      </c>
    </row>
    <row r="135" spans="1:10" ht="14.4">
      <c r="A135" s="46">
        <v>712</v>
      </c>
      <c r="B135" s="35" t="str">
        <f>_xlfn.XLOOKUP(A135,Recap!A:A,Nom_Resident,"",0,1)</f>
        <v>Umyiaveu Zrithrf</v>
      </c>
      <c r="C135" s="50" t="str">
        <f>_xlfn.XLOOKUP(Table1[[#This Row],[N° LIT]],Registre!A:A,Registre!C:C,"",0)</f>
        <v>54/30/7239</v>
      </c>
      <c r="D135" s="25" t="s">
        <v>16</v>
      </c>
      <c r="E135" s="36">
        <v>45322</v>
      </c>
      <c r="F135" t="str">
        <f>_xlfn.XLOOKUP(A135,Mouvements!B:B,Mouvements!H:H,"",0,-1)</f>
        <v/>
      </c>
      <c r="G135" s="36" t="str">
        <f>IF(F135="","",_xlfn.XLOOKUP(A135,Mouvements!B:B,Mouvements!E:E,"",0,-1))</f>
        <v/>
      </c>
      <c r="H135" t="str">
        <f t="shared" ca="1" si="7"/>
        <v>Prio</v>
      </c>
      <c r="I135">
        <f t="shared" ca="1" si="9"/>
        <v>1</v>
      </c>
      <c r="J135" t="str">
        <f t="shared" ca="1" si="8"/>
        <v>A réévaluer</v>
      </c>
    </row>
    <row r="136" spans="1:10" ht="14.4">
      <c r="A136" s="45">
        <v>713</v>
      </c>
      <c r="B136" s="35" t="str">
        <f>_xlfn.XLOOKUP(A136,Recap!A:A,Nom_Resident,"",0,1)</f>
        <v>Cqgnz Bvdlkh</v>
      </c>
      <c r="C136" s="49" t="str">
        <f>_xlfn.XLOOKUP(Table1[[#This Row],[N° LIT]],Registre!A:A,Registre!C:C,"",0)</f>
        <v>33/50/4621</v>
      </c>
      <c r="D136" s="25" t="s">
        <v>16</v>
      </c>
      <c r="E136" s="36">
        <v>45314</v>
      </c>
      <c r="F136" t="str">
        <f>_xlfn.XLOOKUP(A136,Mouvements!B:B,Mouvements!H:H,"",0,-1)</f>
        <v/>
      </c>
      <c r="G136" s="36" t="str">
        <f>IF(F136="","",_xlfn.XLOOKUP(A136,Mouvements!B:B,Mouvements!E:E,"",0,-1))</f>
        <v/>
      </c>
      <c r="H136" t="str">
        <f t="shared" ca="1" si="7"/>
        <v>Prio</v>
      </c>
      <c r="I136">
        <f t="shared" ca="1" si="9"/>
        <v>1</v>
      </c>
      <c r="J136" t="str">
        <f t="shared" ca="1" si="8"/>
        <v>A réévaluer</v>
      </c>
    </row>
    <row r="137" spans="1:10" ht="14.4">
      <c r="A137" s="46">
        <v>714</v>
      </c>
      <c r="B137" s="35" t="str">
        <f>_xlfn.XLOOKUP(A137,Recap!A:A,Nom_Resident,"",0,1)</f>
        <v>Xlwpps Juaetmi</v>
      </c>
      <c r="C137" s="50" t="str">
        <f>_xlfn.XLOOKUP(Table1[[#This Row],[N° LIT]],Registre!A:A,Registre!C:C,"",0)</f>
        <v>31/33/6627</v>
      </c>
      <c r="D137" s="25" t="s">
        <v>10</v>
      </c>
      <c r="E137" s="36">
        <v>45322</v>
      </c>
      <c r="F137" t="str">
        <f>_xlfn.XLOOKUP(A137,Mouvements!B:B,Mouvements!H:H,"",0,-1)</f>
        <v/>
      </c>
      <c r="G137" s="36" t="str">
        <f>IF(F137="","",_xlfn.XLOOKUP(A137,Mouvements!B:B,Mouvements!E:E,"",0,-1))</f>
        <v/>
      </c>
      <c r="H137" t="str">
        <f t="shared" ca="1" si="7"/>
        <v>Prio</v>
      </c>
      <c r="I137">
        <f t="shared" ca="1" si="9"/>
        <v>1</v>
      </c>
      <c r="J137" t="str">
        <f t="shared" ca="1" si="8"/>
        <v>A réévaluer</v>
      </c>
    </row>
    <row r="138" spans="1:10" ht="14.4">
      <c r="A138" s="45">
        <v>715</v>
      </c>
      <c r="B138" s="35" t="str">
        <f>_xlfn.XLOOKUP(A138,Recap!A:A,Nom_Resident,"",0,1)</f>
        <v>Mkadzhxl Amsdqi</v>
      </c>
      <c r="C138" s="49" t="str">
        <f>_xlfn.XLOOKUP(Table1[[#This Row],[N° LIT]],Registre!A:A,Registre!C:C,"",0)</f>
        <v>92/37/0772</v>
      </c>
      <c r="D138" s="25" t="s">
        <v>23</v>
      </c>
      <c r="E138" s="36">
        <v>45321</v>
      </c>
      <c r="F138" t="str">
        <f>_xlfn.XLOOKUP(A138,Mouvements!B:B,Mouvements!H:H,"",0,-1)</f>
        <v/>
      </c>
      <c r="G138" s="36" t="str">
        <f>IF(F138="","",_xlfn.XLOOKUP(A138,Mouvements!B:B,Mouvements!E:E,"",0,-1))</f>
        <v/>
      </c>
      <c r="H138" t="str">
        <f t="shared" ca="1" si="7"/>
        <v>Prio</v>
      </c>
      <c r="I138">
        <f t="shared" ca="1" si="9"/>
        <v>1</v>
      </c>
      <c r="J138" t="str">
        <f t="shared" ca="1" si="8"/>
        <v>A réévaluer</v>
      </c>
    </row>
    <row r="139" spans="1:10" ht="14.4">
      <c r="A139" s="46">
        <v>716</v>
      </c>
      <c r="B139" s="35" t="str">
        <f>_xlfn.XLOOKUP(A139,Recap!A:A,Nom_Resident,"",0,1)</f>
        <v>Yadofetez Zubbqk</v>
      </c>
      <c r="C139" s="50" t="str">
        <f>_xlfn.XLOOKUP(Table1[[#This Row],[N° LIT]],Registre!A:A,Registre!C:C,"",0)</f>
        <v>33/63/8973</v>
      </c>
      <c r="D139" s="25" t="s">
        <v>18</v>
      </c>
      <c r="E139" s="36">
        <v>45321</v>
      </c>
      <c r="F139" t="str">
        <f>_xlfn.XLOOKUP(A139,Mouvements!B:B,Mouvements!H:H,"",0,-1)</f>
        <v/>
      </c>
      <c r="G139" s="36" t="str">
        <f>IF(F139="","",_xlfn.XLOOKUP(A139,Mouvements!B:B,Mouvements!E:E,"",0,-1))</f>
        <v/>
      </c>
      <c r="H139" t="str">
        <f t="shared" ca="1" si="7"/>
        <v>Prio</v>
      </c>
      <c r="I139">
        <f t="shared" ca="1" si="9"/>
        <v>1</v>
      </c>
      <c r="J139" t="str">
        <f t="shared" ca="1" si="8"/>
        <v>A réévaluer</v>
      </c>
    </row>
    <row r="140" spans="1:10" ht="14.4">
      <c r="A140" s="45">
        <v>717</v>
      </c>
      <c r="B140" s="35" t="str">
        <f>_xlfn.XLOOKUP(A140,Recap!A:A,Nom_Resident,"",0,1)</f>
        <v>Ye Dnjhsml Mnhabgoh</v>
      </c>
      <c r="C140" s="49" t="str">
        <f>_xlfn.XLOOKUP(Table1[[#This Row],[N° LIT]],Registre!A:A,Registre!C:C,"",0)</f>
        <v>97/42/5415</v>
      </c>
      <c r="D140" s="25" t="s">
        <v>26</v>
      </c>
      <c r="E140" s="36">
        <v>45314</v>
      </c>
      <c r="F140" t="str">
        <f>_xlfn.XLOOKUP(A140,Mouvements!B:B,Mouvements!H:H,"",0,-1)</f>
        <v/>
      </c>
      <c r="G140" s="36" t="str">
        <f>IF(F140="","",_xlfn.XLOOKUP(A140,Mouvements!B:B,Mouvements!E:E,"",0,-1))</f>
        <v/>
      </c>
      <c r="H140" t="str">
        <f t="shared" ca="1" si="7"/>
        <v>Prio</v>
      </c>
      <c r="I140">
        <f t="shared" ca="1" si="9"/>
        <v>1</v>
      </c>
      <c r="J140" t="str">
        <f t="shared" ca="1" si="8"/>
        <v>A réévaluer</v>
      </c>
    </row>
    <row r="141" spans="1:10" ht="14.4">
      <c r="A141" s="46">
        <v>718</v>
      </c>
      <c r="B141" s="35" t="str">
        <f>_xlfn.XLOOKUP(A141,Recap!A:A,Nom_Resident,"",0,1)</f>
        <v>Wn Boie Kmzxho</v>
      </c>
      <c r="C141" s="50" t="str">
        <f>_xlfn.XLOOKUP(Table1[[#This Row],[N° LIT]],Registre!A:A,Registre!C:C,"",0)</f>
        <v>88/95/6203</v>
      </c>
      <c r="D141" s="25" t="s">
        <v>17</v>
      </c>
      <c r="E141" s="36">
        <v>45625</v>
      </c>
      <c r="F141" t="str">
        <f>_xlfn.XLOOKUP(A141,Mouvements!B:B,Mouvements!H:H,"",0,-1)</f>
        <v/>
      </c>
      <c r="G141" s="36" t="str">
        <f>IF(F141="","",_xlfn.XLOOKUP(A141,Mouvements!B:B,Mouvements!E:E,"",0,-1))</f>
        <v/>
      </c>
      <c r="H141" t="str">
        <f t="shared" ca="1" si="7"/>
        <v/>
      </c>
      <c r="I141">
        <f t="shared" ca="1" si="9"/>
        <v>0</v>
      </c>
      <c r="J141" t="str">
        <f t="shared" ca="1" si="8"/>
        <v/>
      </c>
    </row>
    <row r="142" spans="1:10" ht="14.4">
      <c r="A142" s="45">
        <v>719</v>
      </c>
      <c r="B142" s="35" t="str">
        <f>_xlfn.XLOOKUP(A142,Recap!A:A,Nom_Resident,"",0,1)</f>
        <v>Dnpjjt Gsngwlfg</v>
      </c>
      <c r="C142" s="49" t="str">
        <f>_xlfn.XLOOKUP(Table1[[#This Row],[N° LIT]],Registre!A:A,Registre!C:C,"",0)</f>
        <v>32/63/3138</v>
      </c>
      <c r="D142" s="25" t="s">
        <v>23</v>
      </c>
      <c r="E142" s="36">
        <v>45315</v>
      </c>
      <c r="F142" t="str">
        <f>_xlfn.XLOOKUP(A142,Mouvements!B:B,Mouvements!H:H,"",0,-1)</f>
        <v/>
      </c>
      <c r="G142" s="36" t="str">
        <f>IF(F142="","",_xlfn.XLOOKUP(A142,Mouvements!B:B,Mouvements!E:E,"",0,-1))</f>
        <v/>
      </c>
      <c r="H142" t="str">
        <f t="shared" ca="1" si="7"/>
        <v>Prio</v>
      </c>
      <c r="I142">
        <f t="shared" ca="1" si="9"/>
        <v>1</v>
      </c>
      <c r="J142" t="str">
        <f t="shared" ca="1" si="8"/>
        <v>A réévaluer</v>
      </c>
    </row>
    <row r="143" spans="1:10" ht="14.4">
      <c r="A143" s="46">
        <v>720</v>
      </c>
      <c r="B143" s="35" t="str">
        <f>_xlfn.XLOOKUP(A143,Recap!A:A,Nom_Resident,"",0,1)</f>
        <v>Ptiyppzrzu Ueoagas</v>
      </c>
      <c r="C143" s="50" t="str">
        <f>_xlfn.XLOOKUP(Table1[[#This Row],[N° LIT]],Registre!A:A,Registre!C:C,"",0)</f>
        <v>63/58/6169</v>
      </c>
      <c r="D143" s="25" t="s">
        <v>17</v>
      </c>
      <c r="E143" s="36">
        <v>45314</v>
      </c>
      <c r="F143" t="str">
        <f>_xlfn.XLOOKUP(A143,Mouvements!B:B,Mouvements!H:H,"",0,-1)</f>
        <v/>
      </c>
      <c r="G143" s="36" t="str">
        <f>IF(F143="","",_xlfn.XLOOKUP(A143,Mouvements!B:B,Mouvements!E:E,"",0,-1))</f>
        <v/>
      </c>
      <c r="H143" t="str">
        <f t="shared" ca="1" si="7"/>
        <v>Prio</v>
      </c>
      <c r="I143">
        <f t="shared" ca="1" si="9"/>
        <v>1</v>
      </c>
      <c r="J143" t="str">
        <f t="shared" ca="1" si="8"/>
        <v>A réévaluer</v>
      </c>
    </row>
    <row r="144" spans="1:10" ht="14.4">
      <c r="A144" s="45">
        <v>721</v>
      </c>
      <c r="B144" s="35" t="str">
        <f>_xlfn.XLOOKUP(A144,Recap!A:A,Nom_Resident,"",0,1)</f>
        <v>Yinmkal Ortsgd</v>
      </c>
      <c r="C144" s="49" t="str">
        <f>_xlfn.XLOOKUP(Table1[[#This Row],[N° LIT]],Registre!A:A,Registre!C:C,"",0)</f>
        <v>35/95/7301</v>
      </c>
      <c r="D144" s="25" t="s">
        <v>19</v>
      </c>
      <c r="E144" s="36">
        <v>45314</v>
      </c>
      <c r="F144" t="str">
        <f>_xlfn.XLOOKUP(A144,Mouvements!B:B,Mouvements!H:H,"",0,-1)</f>
        <v/>
      </c>
      <c r="G144" s="36" t="str">
        <f>IF(F144="","",_xlfn.XLOOKUP(A144,Mouvements!B:B,Mouvements!E:E,"",0,-1))</f>
        <v/>
      </c>
      <c r="H144" t="str">
        <f t="shared" ca="1" si="7"/>
        <v>Prio</v>
      </c>
      <c r="I144">
        <f t="shared" ca="1" si="9"/>
        <v>1</v>
      </c>
      <c r="J144" t="str">
        <f t="shared" ca="1" si="8"/>
        <v>A réévaluer</v>
      </c>
    </row>
    <row r="145" spans="1:10" ht="14.4">
      <c r="A145" s="46">
        <v>722</v>
      </c>
      <c r="B145" s="35" t="str">
        <f>_xlfn.XLOOKUP(A145,Recap!A:A,Nom_Resident,"",0,1)</f>
        <v>Dcmkrtr co Yuxbw Crqeddfv</v>
      </c>
      <c r="C145" s="50" t="str">
        <f>_xlfn.XLOOKUP(Table1[[#This Row],[N° LIT]],Registre!A:A,Registre!C:C,"",0)</f>
        <v>13/76/6406</v>
      </c>
      <c r="D145" s="25" t="s">
        <v>17</v>
      </c>
      <c r="E145" s="36">
        <v>45314</v>
      </c>
      <c r="F145" t="str">
        <f>_xlfn.XLOOKUP(A145,Mouvements!B:B,Mouvements!H:H,"",0,-1)</f>
        <v/>
      </c>
      <c r="G145" s="36" t="str">
        <f>IF(F145="","",_xlfn.XLOOKUP(A145,Mouvements!B:B,Mouvements!E:E,"",0,-1))</f>
        <v/>
      </c>
      <c r="H145" t="str">
        <f t="shared" ca="1" si="7"/>
        <v>Prio</v>
      </c>
      <c r="I145">
        <f t="shared" ca="1" si="9"/>
        <v>1</v>
      </c>
      <c r="J145" t="str">
        <f t="shared" ca="1" si="8"/>
        <v>A réévaluer</v>
      </c>
    </row>
    <row r="146" spans="1:10" ht="14.4">
      <c r="A146" s="45">
        <v>723</v>
      </c>
      <c r="B146" s="35" t="str">
        <f>_xlfn.XLOOKUP(A146,Recap!A:A,Nom_Resident,"",0,1)</f>
        <v>Qpz Oca Hzfr Yvhk</v>
      </c>
      <c r="C146" s="49" t="str">
        <f>_xlfn.XLOOKUP(Table1[[#This Row],[N° LIT]],Registre!A:A,Registre!C:C,"",0)</f>
        <v>12/98/6727</v>
      </c>
      <c r="D146" s="25" t="s">
        <v>16</v>
      </c>
      <c r="E146" s="36">
        <v>45356</v>
      </c>
      <c r="F146" t="str">
        <f>_xlfn.XLOOKUP(A146,Mouvements!B:B,Mouvements!H:H,"",0,-1)</f>
        <v/>
      </c>
      <c r="G146" s="36" t="str">
        <f>IF(F146="","",_xlfn.XLOOKUP(A146,Mouvements!B:B,Mouvements!E:E,"",0,-1))</f>
        <v/>
      </c>
      <c r="H146" t="str">
        <f t="shared" ca="1" si="7"/>
        <v/>
      </c>
      <c r="I146">
        <f t="shared" ca="1" si="9"/>
        <v>0</v>
      </c>
      <c r="J146" t="str">
        <f t="shared" ca="1" si="8"/>
        <v/>
      </c>
    </row>
    <row r="147" spans="1:10" ht="14.4">
      <c r="A147" s="46">
        <v>724</v>
      </c>
      <c r="B147" s="35" t="str">
        <f>_xlfn.XLOOKUP(A147,Recap!A:A,Nom_Resident,"",0,1)</f>
        <v>Loogxmdc Wwgs</v>
      </c>
      <c r="C147" s="50" t="str">
        <f>_xlfn.XLOOKUP(Table1[[#This Row],[N° LIT]],Registre!A:A,Registre!C:C,"",0)</f>
        <v>39/27/7236</v>
      </c>
      <c r="D147" s="25" t="s">
        <v>16</v>
      </c>
      <c r="E147" s="36">
        <v>45405</v>
      </c>
      <c r="F147" t="str">
        <f>_xlfn.XLOOKUP(A147,Mouvements!B:B,Mouvements!H:H,"",0,-1)</f>
        <v/>
      </c>
      <c r="G147" s="36" t="str">
        <f>IF(F147="","",_xlfn.XLOOKUP(A147,Mouvements!B:B,Mouvements!E:E,"",0,-1))</f>
        <v/>
      </c>
      <c r="H147" t="str">
        <f t="shared" ca="1" si="7"/>
        <v/>
      </c>
      <c r="I147">
        <f t="shared" ca="1" si="9"/>
        <v>0</v>
      </c>
      <c r="J147" t="str">
        <f t="shared" ca="1" si="8"/>
        <v/>
      </c>
    </row>
    <row r="148" spans="1:10" ht="14.4">
      <c r="A148" s="45">
        <v>725</v>
      </c>
      <c r="B148" s="35" t="str">
        <f>_xlfn.XLOOKUP(A148,Recap!A:A,Nom_Resident,"",0,1)</f>
        <v>Amrnyh Hnjrvdmgd</v>
      </c>
      <c r="C148" s="49" t="str">
        <f>_xlfn.XLOOKUP(Table1[[#This Row],[N° LIT]],Registre!A:A,Registre!C:C,"",0)</f>
        <v>50/34/0999</v>
      </c>
      <c r="D148" s="25" t="s">
        <v>16</v>
      </c>
      <c r="E148" s="36">
        <v>45314</v>
      </c>
      <c r="F148" t="str">
        <f>_xlfn.XLOOKUP(A148,Mouvements!B:B,Mouvements!H:H,"",0,-1)</f>
        <v/>
      </c>
      <c r="G148" s="36" t="str">
        <f>IF(F148="","",_xlfn.XLOOKUP(A148,Mouvements!B:B,Mouvements!E:E,"",0,-1))</f>
        <v/>
      </c>
      <c r="H148" t="str">
        <f t="shared" ca="1" si="7"/>
        <v>Prio</v>
      </c>
      <c r="I148">
        <f t="shared" ca="1" si="9"/>
        <v>1</v>
      </c>
      <c r="J148" t="str">
        <f t="shared" ca="1" si="8"/>
        <v>A réévaluer</v>
      </c>
    </row>
    <row r="149" spans="1:10" ht="14.4">
      <c r="A149" s="46">
        <v>726</v>
      </c>
      <c r="B149" s="35" t="str">
        <f>_xlfn.XLOOKUP(A149,Recap!A:A,Nom_Resident,"",0,1)</f>
        <v>Sjqsb Jspmr Xvvnyc</v>
      </c>
      <c r="C149" s="50" t="str">
        <f>_xlfn.XLOOKUP(Table1[[#This Row],[N° LIT]],Registre!A:A,Registre!C:C,"",0)</f>
        <v>47/42/7477</v>
      </c>
      <c r="D149" s="25" t="s">
        <v>16</v>
      </c>
      <c r="E149" s="36">
        <v>45314</v>
      </c>
      <c r="F149" t="str">
        <f>_xlfn.XLOOKUP(A149,Mouvements!B:B,Mouvements!H:H,"",0,-1)</f>
        <v/>
      </c>
      <c r="G149" s="36" t="str">
        <f>IF(F149="","",_xlfn.XLOOKUP(A149,Mouvements!B:B,Mouvements!E:E,"",0,-1))</f>
        <v/>
      </c>
      <c r="H149" t="str">
        <f t="shared" ca="1" si="7"/>
        <v>Prio</v>
      </c>
      <c r="I149">
        <f t="shared" ca="1" si="9"/>
        <v>1</v>
      </c>
      <c r="J149" t="str">
        <f t="shared" ca="1" si="8"/>
        <v>A réévaluer</v>
      </c>
    </row>
    <row r="150" spans="1:10" ht="14.4">
      <c r="A150" s="45">
        <v>727</v>
      </c>
      <c r="B150" s="35" t="str">
        <f>_xlfn.XLOOKUP(A150,Recap!A:A,Nom_Resident,"",0,1)</f>
        <v>Ltnpmfj Yfetlho</v>
      </c>
      <c r="C150" s="49" t="str">
        <f>_xlfn.XLOOKUP(Table1[[#This Row],[N° LIT]],Registre!A:A,Registre!C:C,"",0)</f>
        <v>15/96/4276</v>
      </c>
      <c r="D150" s="25" t="s">
        <v>33</v>
      </c>
      <c r="E150" s="36">
        <v>45314</v>
      </c>
      <c r="F150" t="str">
        <f>_xlfn.XLOOKUP(A150,Mouvements!B:B,Mouvements!H:H,"",0,-1)</f>
        <v/>
      </c>
      <c r="G150" s="36" t="str">
        <f>IF(F150="","",_xlfn.XLOOKUP(A150,Mouvements!B:B,Mouvements!E:E,"",0,-1))</f>
        <v/>
      </c>
      <c r="H150" t="str">
        <f t="shared" ca="1" si="7"/>
        <v>Prio</v>
      </c>
      <c r="I150">
        <f t="shared" ca="1" si="9"/>
        <v>1</v>
      </c>
      <c r="J150" t="str">
        <f t="shared" ca="1" si="8"/>
        <v>A réévaluer</v>
      </c>
    </row>
    <row r="151" spans="1:10" ht="14.4">
      <c r="A151" s="46">
        <v>728</v>
      </c>
      <c r="B151" s="35" t="str">
        <f>_xlfn.XLOOKUP(A151,Recap!A:A,Nom_Resident,"",0,1)</f>
        <v>Qwkkbofruzyeotnf Yqgc-D.</v>
      </c>
      <c r="C151" s="50" t="str">
        <f>_xlfn.XLOOKUP(Table1[[#This Row],[N° LIT]],Registre!A:A,Registre!C:C,"",0)</f>
        <v>75/38/9598</v>
      </c>
      <c r="D151" s="25" t="s">
        <v>18</v>
      </c>
      <c r="E151" s="36">
        <v>45314</v>
      </c>
      <c r="F151" t="str">
        <f>_xlfn.XLOOKUP(A151,Mouvements!B:B,Mouvements!H:H,"",0,-1)</f>
        <v/>
      </c>
      <c r="G151" s="36" t="str">
        <f>IF(F151="","",_xlfn.XLOOKUP(A151,Mouvements!B:B,Mouvements!E:E,"",0,-1))</f>
        <v/>
      </c>
      <c r="H151" t="str">
        <f t="shared" ca="1" si="7"/>
        <v>Prio</v>
      </c>
      <c r="I151">
        <f t="shared" ca="1" si="9"/>
        <v>1</v>
      </c>
      <c r="J151" t="str">
        <f t="shared" ca="1" si="8"/>
        <v>A réévaluer</v>
      </c>
    </row>
    <row r="152" spans="1:10" ht="14.4">
      <c r="A152" s="45">
        <v>729</v>
      </c>
      <c r="B152" s="35" t="str">
        <f>_xlfn.XLOOKUP(A152,Recap!A:A,Nom_Resident,"",0,1)</f>
        <v xml:space="preserve">Wgjonlo Kgdwkies </v>
      </c>
      <c r="C152" s="49" t="str">
        <f>_xlfn.XLOOKUP(Table1[[#This Row],[N° LIT]],Registre!A:A,Registre!C:C,"",0)</f>
        <v>50/71/3753</v>
      </c>
      <c r="D152" s="25" t="s">
        <v>16</v>
      </c>
      <c r="E152" s="36">
        <v>45314</v>
      </c>
      <c r="F152" t="str">
        <f>_xlfn.XLOOKUP(A152,Mouvements!B:B,Mouvements!H:H,"",0,-1)</f>
        <v/>
      </c>
      <c r="G152" s="36" t="str">
        <f>IF(F152="","",_xlfn.XLOOKUP(A152,Mouvements!B:B,Mouvements!E:E,"",0,-1))</f>
        <v/>
      </c>
      <c r="H152" t="str">
        <f t="shared" ca="1" si="7"/>
        <v>Prio</v>
      </c>
      <c r="I152">
        <f t="shared" ca="1" si="9"/>
        <v>1</v>
      </c>
      <c r="J152" t="str">
        <f t="shared" ca="1" si="8"/>
        <v>A réévaluer</v>
      </c>
    </row>
    <row r="153" spans="1:10" ht="14.4">
      <c r="A153" s="46">
        <v>730</v>
      </c>
      <c r="B153" s="35" t="str">
        <f>_xlfn.XLOOKUP(A153,Recap!A:A,Nom_Resident,"",0,1)</f>
        <v xml:space="preserve">Hzvswnmvw Navfln </v>
      </c>
      <c r="C153" s="50" t="str">
        <f>_xlfn.XLOOKUP(Table1[[#This Row],[N° LIT]],Registre!A:A,Registre!C:C,"",0)</f>
        <v>35/43/5949</v>
      </c>
      <c r="D153" s="25" t="s">
        <v>34</v>
      </c>
      <c r="E153" s="36">
        <v>45314</v>
      </c>
      <c r="F153" t="str">
        <f>_xlfn.XLOOKUP(A153,Mouvements!B:B,Mouvements!H:H,"",0,-1)</f>
        <v/>
      </c>
      <c r="G153" s="36" t="str">
        <f>IF(F153="","",_xlfn.XLOOKUP(A153,Mouvements!B:B,Mouvements!E:E,"",0,-1))</f>
        <v/>
      </c>
      <c r="H153" t="str">
        <f t="shared" ca="1" si="7"/>
        <v>Prio</v>
      </c>
      <c r="I153">
        <f t="shared" ca="1" si="9"/>
        <v>1</v>
      </c>
      <c r="J153" t="str">
        <f t="shared" ca="1" si="8"/>
        <v>A réévaluer</v>
      </c>
    </row>
    <row r="154" spans="1:10" ht="14.4">
      <c r="A154" s="45">
        <v>731</v>
      </c>
      <c r="B154" s="35" t="str">
        <f>_xlfn.XLOOKUP(A154,Recap!A:A,Nom_Resident,"",0,1)</f>
        <v>Zxoxsr Rxgcuj</v>
      </c>
      <c r="C154" s="49" t="str">
        <f>_xlfn.XLOOKUP(Table1[[#This Row],[N° LIT]],Registre!A:A,Registre!C:C,"",0)</f>
        <v>74/09/1752</v>
      </c>
      <c r="D154" s="25" t="s">
        <v>9</v>
      </c>
      <c r="E154" s="36">
        <v>45314</v>
      </c>
      <c r="F154" t="str">
        <f>_xlfn.XLOOKUP(A154,Mouvements!B:B,Mouvements!H:H,"",0,-1)</f>
        <v/>
      </c>
      <c r="G154" s="36" t="str">
        <f>IF(F154="","",_xlfn.XLOOKUP(A154,Mouvements!B:B,Mouvements!E:E,"",0,-1))</f>
        <v/>
      </c>
      <c r="H154" t="str">
        <f t="shared" ca="1" si="7"/>
        <v>Prio</v>
      </c>
      <c r="I154">
        <f t="shared" ca="1" si="9"/>
        <v>1</v>
      </c>
      <c r="J154" t="str">
        <f t="shared" ca="1" si="8"/>
        <v>A réévaluer</v>
      </c>
    </row>
    <row r="155" spans="1:10" ht="14.4">
      <c r="A155" s="46">
        <v>732</v>
      </c>
      <c r="B155" s="35" t="str">
        <f>_xlfn.XLOOKUP(A155,Recap!A:A,Nom_Resident,"",0,1)</f>
        <v>Cova Bjbrfw</v>
      </c>
      <c r="C155" s="50" t="str">
        <f>_xlfn.XLOOKUP(Table1[[#This Row],[N° LIT]],Registre!A:A,Registre!C:C,"",0)</f>
        <v>73/27/0421</v>
      </c>
      <c r="D155" s="25" t="s">
        <v>9</v>
      </c>
      <c r="E155" s="36">
        <v>45314</v>
      </c>
      <c r="F155" t="str">
        <f>_xlfn.XLOOKUP(A155,Mouvements!B:B,Mouvements!H:H,"",0,-1)</f>
        <v/>
      </c>
      <c r="G155" s="36" t="str">
        <f>IF(F155="","",_xlfn.XLOOKUP(A155,Mouvements!B:B,Mouvements!E:E,"",0,-1))</f>
        <v/>
      </c>
      <c r="H155" t="str">
        <f t="shared" ca="1" si="7"/>
        <v>Prio</v>
      </c>
      <c r="I155">
        <f t="shared" ca="1" si="9"/>
        <v>1</v>
      </c>
      <c r="J155" t="str">
        <f t="shared" ca="1" si="8"/>
        <v>A réévaluer</v>
      </c>
    </row>
    <row r="156" spans="1:10" ht="14.4">
      <c r="A156" s="45">
        <v>733</v>
      </c>
      <c r="B156" s="35" t="str">
        <f>_xlfn.XLOOKUP(A156,Recap!A:A,Nom_Resident,"",0,1)</f>
        <v>Xhdaiw Odjxiloo Kxzqml</v>
      </c>
      <c r="C156" s="49" t="str">
        <f>_xlfn.XLOOKUP(Table1[[#This Row],[N° LIT]],Registre!A:A,Registre!C:C,"",0)</f>
        <v>78/40/5203</v>
      </c>
      <c r="D156" s="25" t="s">
        <v>9</v>
      </c>
      <c r="E156" s="36">
        <v>45314</v>
      </c>
      <c r="F156" t="str">
        <f>_xlfn.XLOOKUP(A156,Mouvements!B:B,Mouvements!H:H,"",0,-1)</f>
        <v/>
      </c>
      <c r="G156" s="36" t="str">
        <f>IF(F156="","",_xlfn.XLOOKUP(A156,Mouvements!B:B,Mouvements!E:E,"",0,-1))</f>
        <v/>
      </c>
      <c r="H156" t="str">
        <f t="shared" ca="1" si="7"/>
        <v>Prio</v>
      </c>
      <c r="I156">
        <f t="shared" ca="1" si="9"/>
        <v>1</v>
      </c>
      <c r="J156" t="str">
        <f t="shared" ca="1" si="8"/>
        <v>A réévaluer</v>
      </c>
    </row>
    <row r="157" spans="1:10" ht="14.4">
      <c r="A157" s="46">
        <v>734</v>
      </c>
      <c r="B157" s="35" t="str">
        <f>_xlfn.XLOOKUP(A157,Recap!A:A,Nom_Resident,"",0,1)</f>
        <v>Lmfdm Dwuur</v>
      </c>
      <c r="C157" s="50" t="str">
        <f>_xlfn.XLOOKUP(Table1[[#This Row],[N° LIT]],Registre!A:A,Registre!C:C,"",0)</f>
        <v>29/95/4842</v>
      </c>
      <c r="D157" s="25" t="s">
        <v>28</v>
      </c>
      <c r="E157" s="36">
        <v>45364</v>
      </c>
      <c r="F157" t="str">
        <f>_xlfn.XLOOKUP(A157,Mouvements!B:B,Mouvements!H:H,"",0,-1)</f>
        <v/>
      </c>
      <c r="G157" s="36" t="str">
        <f>IF(F157="","",_xlfn.XLOOKUP(A157,Mouvements!B:B,Mouvements!E:E,"",0,-1))</f>
        <v/>
      </c>
      <c r="H157" t="str">
        <f t="shared" ca="1" si="7"/>
        <v/>
      </c>
      <c r="I157">
        <f t="shared" ca="1" si="9"/>
        <v>0</v>
      </c>
      <c r="J157" t="str">
        <f t="shared" ca="1" si="8"/>
        <v/>
      </c>
    </row>
    <row r="158" spans="1:10" ht="14.4">
      <c r="A158" s="45">
        <v>735</v>
      </c>
      <c r="B158" s="35" t="str">
        <f>_xlfn.XLOOKUP(A158,Recap!A:A,Nom_Resident,"",0,1)</f>
        <v>Xmi Rgdgkc Migo</v>
      </c>
      <c r="C158" s="49" t="str">
        <f>_xlfn.XLOOKUP(Table1[[#This Row],[N° LIT]],Registre!A:A,Registre!C:C,"",0)</f>
        <v>98/75/6559</v>
      </c>
      <c r="D158" s="25" t="s">
        <v>16</v>
      </c>
      <c r="E158" s="36">
        <v>45314</v>
      </c>
      <c r="F158" t="str">
        <f>_xlfn.XLOOKUP(A158,Mouvements!B:B,Mouvements!H:H,"",0,-1)</f>
        <v/>
      </c>
      <c r="G158" s="36" t="str">
        <f>IF(F158="","",_xlfn.XLOOKUP(A158,Mouvements!B:B,Mouvements!E:E,"",0,-1))</f>
        <v/>
      </c>
      <c r="H158" t="str">
        <f t="shared" ca="1" si="7"/>
        <v>Prio</v>
      </c>
      <c r="I158">
        <f t="shared" ca="1" si="9"/>
        <v>1</v>
      </c>
      <c r="J158" t="str">
        <f t="shared" ca="1" si="8"/>
        <v>A réévaluer</v>
      </c>
    </row>
    <row r="159" spans="1:10" ht="14.4">
      <c r="A159" s="46">
        <v>736</v>
      </c>
      <c r="B159" s="35" t="str">
        <f>_xlfn.XLOOKUP(A159,Recap!A:A,Nom_Resident,"",0,1)</f>
        <v>Jsimuxvdtuf Znagxp</v>
      </c>
      <c r="C159" s="50" t="str">
        <f>_xlfn.XLOOKUP(Table1[[#This Row],[N° LIT]],Registre!A:A,Registre!C:C,"",0)</f>
        <v>74/69/8222</v>
      </c>
      <c r="D159" s="25" t="s">
        <v>16</v>
      </c>
      <c r="E159" s="36">
        <v>45314</v>
      </c>
      <c r="F159" t="str">
        <f>_xlfn.XLOOKUP(A159,Mouvements!B:B,Mouvements!H:H,"",0,-1)</f>
        <v/>
      </c>
      <c r="G159" s="36" t="str">
        <f>IF(F159="","",_xlfn.XLOOKUP(A159,Mouvements!B:B,Mouvements!E:E,"",0,-1))</f>
        <v/>
      </c>
      <c r="H159" t="str">
        <f t="shared" ca="1" si="7"/>
        <v>Prio</v>
      </c>
      <c r="I159">
        <f t="shared" ca="1" si="9"/>
        <v>1</v>
      </c>
      <c r="J159" t="str">
        <f t="shared" ca="1" si="8"/>
        <v>A réévaluer</v>
      </c>
    </row>
    <row r="160" spans="1:10" ht="14.4">
      <c r="A160" s="45">
        <v>801</v>
      </c>
      <c r="B160" s="35" t="str">
        <f>_xlfn.XLOOKUP(A160,Recap!A:A,Nom_Resident,"",0,1)</f>
        <v/>
      </c>
      <c r="C160" s="49" t="str">
        <f>_xlfn.XLOOKUP(Table1[[#This Row],[N° LIT]],Registre!A:A,Registre!C:C,"",0)</f>
        <v/>
      </c>
      <c r="D160" s="25" t="s">
        <v>35</v>
      </c>
      <c r="E160" s="36">
        <v>45559</v>
      </c>
      <c r="F160" t="str">
        <f>_xlfn.XLOOKUP(A160,Mouvements!B:B,Mouvements!H:H,"",0,-1)</f>
        <v/>
      </c>
      <c r="G160" s="36" t="str">
        <f>IF(F160="","",_xlfn.XLOOKUP(A160,Mouvements!B:B,Mouvements!E:E,"",0,-1))</f>
        <v/>
      </c>
      <c r="H160" t="str">
        <f t="shared" ca="1" si="7"/>
        <v/>
      </c>
      <c r="I160">
        <f t="shared" ca="1" si="9"/>
        <v>0</v>
      </c>
      <c r="J160" t="str">
        <f t="shared" ca="1" si="8"/>
        <v/>
      </c>
    </row>
    <row r="161" spans="1:10" ht="14.4">
      <c r="A161" s="46">
        <v>802</v>
      </c>
      <c r="B161" s="35" t="str">
        <f>_xlfn.XLOOKUP(A161,Recap!A:A,Nom_Resident,"",0,1)</f>
        <v>Wf Zfmlts Mley</v>
      </c>
      <c r="C161" s="50" t="str">
        <f>_xlfn.XLOOKUP(Table1[[#This Row],[N° LIT]],Registre!A:A,Registre!C:C,"",0)</f>
        <v>29/70/1364</v>
      </c>
      <c r="D161" s="25" t="s">
        <v>16</v>
      </c>
      <c r="E161" s="36">
        <v>45303</v>
      </c>
      <c r="F161" t="str">
        <f>_xlfn.XLOOKUP(A161,Mouvements!B:B,Mouvements!H:H,"",0,-1)</f>
        <v/>
      </c>
      <c r="G161" s="36" t="str">
        <f>IF(F161="","",_xlfn.XLOOKUP(A161,Mouvements!B:B,Mouvements!E:E,"",0,-1))</f>
        <v/>
      </c>
      <c r="H161" t="str">
        <f t="shared" ca="1" si="7"/>
        <v>Prio</v>
      </c>
      <c r="I161">
        <f t="shared" ca="1" si="9"/>
        <v>1</v>
      </c>
      <c r="J161" t="str">
        <f t="shared" ca="1" si="8"/>
        <v>A réévaluer</v>
      </c>
    </row>
    <row r="162" spans="1:10" ht="14.4">
      <c r="A162" s="45">
        <v>803</v>
      </c>
      <c r="B162" s="35" t="str">
        <f>_xlfn.XLOOKUP(A162,Recap!A:A,Nom_Resident,"",0,1)</f>
        <v>Wghufnvy Lkikbpj</v>
      </c>
      <c r="C162" s="49" t="str">
        <f>_xlfn.XLOOKUP(Table1[[#This Row],[N° LIT]],Registre!A:A,Registre!C:C,"",0)</f>
        <v>70/53/4168</v>
      </c>
      <c r="D162" s="25" t="s">
        <v>29</v>
      </c>
      <c r="E162" s="36">
        <v>45656</v>
      </c>
      <c r="F162" t="str">
        <f>_xlfn.XLOOKUP(A162,Mouvements!B:B,Mouvements!H:H,"",0,-1)</f>
        <v/>
      </c>
      <c r="G162" s="36" t="str">
        <f>IF(F162="","",_xlfn.XLOOKUP(A162,Mouvements!B:B,Mouvements!E:E,"",0,-1))</f>
        <v/>
      </c>
      <c r="H162" t="str">
        <f t="shared" ca="1" si="7"/>
        <v/>
      </c>
      <c r="I162">
        <f t="shared" ca="1" si="9"/>
        <v>0</v>
      </c>
      <c r="J162" t="str">
        <f t="shared" ca="1" si="8"/>
        <v/>
      </c>
    </row>
    <row r="163" spans="1:10" ht="14.4">
      <c r="A163" s="46">
        <v>804</v>
      </c>
      <c r="B163" s="35" t="str">
        <f>_xlfn.XLOOKUP(A163,Recap!A:A,Nom_Resident,"",0,1)</f>
        <v>Puqchsg Wcyhl</v>
      </c>
      <c r="C163" s="50" t="str">
        <f>_xlfn.XLOOKUP(Table1[[#This Row],[N° LIT]],Registre!A:A,Registre!C:C,"",0)</f>
        <v>18/74/1203</v>
      </c>
      <c r="D163" s="25" t="s">
        <v>9</v>
      </c>
      <c r="E163" s="36">
        <v>45314</v>
      </c>
      <c r="F163" t="str">
        <f>_xlfn.XLOOKUP(A163,Mouvements!B:B,Mouvements!H:H,"",0,-1)</f>
        <v/>
      </c>
      <c r="G163" s="36" t="str">
        <f>IF(F163="","",_xlfn.XLOOKUP(A163,Mouvements!B:B,Mouvements!E:E,"",0,-1))</f>
        <v/>
      </c>
      <c r="H163" t="str">
        <f t="shared" ca="1" si="7"/>
        <v>Prio</v>
      </c>
      <c r="I163">
        <f t="shared" ca="1" si="9"/>
        <v>1</v>
      </c>
      <c r="J163" t="str">
        <f t="shared" ca="1" si="8"/>
        <v>A réévaluer</v>
      </c>
    </row>
    <row r="164" spans="1:10" ht="14.4">
      <c r="A164" s="45">
        <v>805</v>
      </c>
      <c r="B164" s="35" t="str">
        <f>_xlfn.XLOOKUP(A164,Recap!A:A,Nom_Resident,"",0,1)</f>
        <v>Yruencs Ohpux</v>
      </c>
      <c r="C164" s="49" t="str">
        <f>_xlfn.XLOOKUP(Table1[[#This Row],[N° LIT]],Registre!A:A,Registre!C:C,"",0)</f>
        <v>46/04/8030</v>
      </c>
      <c r="D164" s="25" t="s">
        <v>13</v>
      </c>
      <c r="E164" s="36">
        <v>45611</v>
      </c>
      <c r="F164" t="str">
        <f>_xlfn.XLOOKUP(A164,Mouvements!B:B,Mouvements!H:H,"",0,-1)</f>
        <v/>
      </c>
      <c r="G164" s="36" t="str">
        <f>IF(F164="","",_xlfn.XLOOKUP(A164,Mouvements!B:B,Mouvements!E:E,"",0,-1))</f>
        <v/>
      </c>
      <c r="H164" t="str">
        <f t="shared" ca="1" si="7"/>
        <v/>
      </c>
      <c r="I164">
        <f t="shared" ca="1" si="9"/>
        <v>0</v>
      </c>
      <c r="J164" t="str">
        <f t="shared" ca="1" si="8"/>
        <v/>
      </c>
    </row>
    <row r="165" spans="1:10" ht="14.4">
      <c r="A165" s="46">
        <v>806</v>
      </c>
      <c r="B165" s="35" t="str">
        <f>_xlfn.XLOOKUP(A165,Recap!A:A,Nom_Resident,"",0,1)</f>
        <v>Kjdcb Oyruslqp</v>
      </c>
      <c r="C165" s="50" t="str">
        <f>_xlfn.XLOOKUP(Table1[[#This Row],[N° LIT]],Registre!A:A,Registre!C:C,"",0)</f>
        <v>57/60/6456</v>
      </c>
      <c r="D165" s="25" t="s">
        <v>9</v>
      </c>
      <c r="E165" s="36">
        <v>45483</v>
      </c>
      <c r="F165" t="str">
        <f>_xlfn.XLOOKUP(A165,Mouvements!B:B,Mouvements!H:H,"",0,-1)</f>
        <v/>
      </c>
      <c r="G165" s="36" t="str">
        <f>IF(F165="","",_xlfn.XLOOKUP(A165,Mouvements!B:B,Mouvements!E:E,"",0,-1))</f>
        <v/>
      </c>
      <c r="H165" t="str">
        <f t="shared" ca="1" si="7"/>
        <v/>
      </c>
      <c r="I165">
        <f t="shared" ca="1" si="9"/>
        <v>0</v>
      </c>
      <c r="J165" t="str">
        <f t="shared" ca="1" si="8"/>
        <v/>
      </c>
    </row>
    <row r="166" spans="1:10" ht="14.4">
      <c r="A166" s="45">
        <v>807</v>
      </c>
      <c r="B166" s="35" t="str">
        <f>_xlfn.XLOOKUP(A166,Recap!A:A,Nom_Resident,"",0,1)</f>
        <v>Oyfsmywq Mfzpizj</v>
      </c>
      <c r="C166" s="49" t="str">
        <f>_xlfn.XLOOKUP(Table1[[#This Row],[N° LIT]],Registre!A:A,Registre!C:C,"",0)</f>
        <v>57/83/4583</v>
      </c>
      <c r="D166" s="25" t="s">
        <v>34</v>
      </c>
      <c r="E166" s="36">
        <v>45617</v>
      </c>
      <c r="F166" t="str">
        <f>_xlfn.XLOOKUP(A166,Mouvements!B:B,Mouvements!H:H,"",0,-1)</f>
        <v/>
      </c>
      <c r="G166" s="36" t="str">
        <f>IF(F166="","",_xlfn.XLOOKUP(A166,Mouvements!B:B,Mouvements!E:E,"",0,-1))</f>
        <v/>
      </c>
      <c r="H166" t="str">
        <f t="shared" ca="1" si="7"/>
        <v/>
      </c>
      <c r="I166">
        <f t="shared" ca="1" si="9"/>
        <v>0</v>
      </c>
      <c r="J166" t="str">
        <f t="shared" ca="1" si="8"/>
        <v/>
      </c>
    </row>
    <row r="167" spans="1:10" ht="14.4">
      <c r="A167" s="46">
        <v>808</v>
      </c>
      <c r="B167" s="35" t="str">
        <f>_xlfn.XLOOKUP(A167,Recap!A:A,Nom_Resident,"",0,1)</f>
        <v xml:space="preserve">Lozjcs Ekznfd Sbtgoqgn </v>
      </c>
      <c r="C167" s="50" t="str">
        <f>_xlfn.XLOOKUP(Table1[[#This Row],[N° LIT]],Registre!A:A,Registre!C:C,"",0)</f>
        <v>54/82/8333</v>
      </c>
      <c r="D167" s="25" t="s">
        <v>38</v>
      </c>
      <c r="E167" s="36">
        <v>45315</v>
      </c>
      <c r="F167" t="str">
        <f>_xlfn.XLOOKUP(A167,Mouvements!B:B,Mouvements!H:H,"",0,-1)</f>
        <v/>
      </c>
      <c r="G167" s="36" t="str">
        <f>IF(F167="","",_xlfn.XLOOKUP(A167,Mouvements!B:B,Mouvements!E:E,"",0,-1))</f>
        <v/>
      </c>
      <c r="H167" t="str">
        <f t="shared" ca="1" si="7"/>
        <v>Prio</v>
      </c>
      <c r="I167">
        <f t="shared" ca="1" si="9"/>
        <v>1</v>
      </c>
      <c r="J167" t="str">
        <f t="shared" ca="1" si="8"/>
        <v>A réévaluer</v>
      </c>
    </row>
    <row r="168" spans="1:10" ht="14.4">
      <c r="A168" s="45">
        <v>809</v>
      </c>
      <c r="B168" s="35" t="str">
        <f>_xlfn.XLOOKUP(A168,Recap!A:A,Nom_Resident,"",0,1)</f>
        <v>Yariz Mtxihh</v>
      </c>
      <c r="C168" s="49" t="str">
        <f>_xlfn.XLOOKUP(Table1[[#This Row],[N° LIT]],Registre!A:A,Registre!C:C,"",0)</f>
        <v>53/24/7391</v>
      </c>
      <c r="D168" s="25" t="s">
        <v>18</v>
      </c>
      <c r="E168" s="36">
        <v>45314</v>
      </c>
      <c r="F168" t="str">
        <f>_xlfn.XLOOKUP(A168,Mouvements!B:B,Mouvements!H:H,"",0,-1)</f>
        <v/>
      </c>
      <c r="G168" s="36" t="str">
        <f>IF(F168="","",_xlfn.XLOOKUP(A168,Mouvements!B:B,Mouvements!E:E,"",0,-1))</f>
        <v/>
      </c>
      <c r="H168" t="str">
        <f t="shared" ca="1" si="7"/>
        <v>Prio</v>
      </c>
      <c r="I168">
        <f t="shared" ca="1" si="9"/>
        <v>1</v>
      </c>
      <c r="J168" t="str">
        <f t="shared" ca="1" si="8"/>
        <v>A réévaluer</v>
      </c>
    </row>
    <row r="169" spans="1:10" ht="14.4">
      <c r="A169" s="46">
        <v>810</v>
      </c>
      <c r="B169" s="35" t="str">
        <f>_xlfn.XLOOKUP(A169,Recap!A:A,Nom_Resident,"",0,1)</f>
        <v>Fhrsytav Yzolvae</v>
      </c>
      <c r="C169" s="50" t="str">
        <f>_xlfn.XLOOKUP(Table1[[#This Row],[N° LIT]],Registre!A:A,Registre!C:C,"",0)</f>
        <v>94/97/4706</v>
      </c>
      <c r="D169" s="25" t="s">
        <v>17</v>
      </c>
      <c r="E169" s="36">
        <v>45314</v>
      </c>
      <c r="F169" t="str">
        <f>_xlfn.XLOOKUP(A169,Mouvements!B:B,Mouvements!H:H,"",0,-1)</f>
        <v/>
      </c>
      <c r="G169" s="36" t="str">
        <f>IF(F169="","",_xlfn.XLOOKUP(A169,Mouvements!B:B,Mouvements!E:E,"",0,-1))</f>
        <v/>
      </c>
      <c r="H169" t="str">
        <f t="shared" ca="1" si="7"/>
        <v>Prio</v>
      </c>
      <c r="I169">
        <f t="shared" ca="1" si="9"/>
        <v>1</v>
      </c>
      <c r="J169" t="str">
        <f t="shared" ca="1" si="8"/>
        <v>A réévaluer</v>
      </c>
    </row>
    <row r="170" spans="1:10" ht="14.4">
      <c r="A170" s="45">
        <v>811</v>
      </c>
      <c r="B170" s="35" t="str">
        <f>_xlfn.XLOOKUP(A170,Recap!A:A,Nom_Resident,"",0,1)</f>
        <v>Qfyuutywzz Eyopr</v>
      </c>
      <c r="C170" s="49" t="str">
        <f>_xlfn.XLOOKUP(Table1[[#This Row],[N° LIT]],Registre!A:A,Registre!C:C,"",0)</f>
        <v>79/11/0802</v>
      </c>
      <c r="D170" s="25" t="s">
        <v>36</v>
      </c>
      <c r="E170" s="36">
        <v>45401</v>
      </c>
      <c r="F170" t="str">
        <f>_xlfn.XLOOKUP(A170,Mouvements!B:B,Mouvements!H:H,"",0,-1)</f>
        <v/>
      </c>
      <c r="G170" s="36" t="str">
        <f>IF(F170="","",_xlfn.XLOOKUP(A170,Mouvements!B:B,Mouvements!E:E,"",0,-1))</f>
        <v/>
      </c>
      <c r="H170" t="str">
        <f t="shared" ca="1" si="7"/>
        <v/>
      </c>
      <c r="I170">
        <f t="shared" ca="1" si="9"/>
        <v>0</v>
      </c>
      <c r="J170" t="str">
        <f t="shared" ca="1" si="8"/>
        <v/>
      </c>
    </row>
    <row r="171" spans="1:10" ht="14.4">
      <c r="A171" s="46">
        <v>812</v>
      </c>
      <c r="B171" s="35" t="str">
        <f>_xlfn.XLOOKUP(A171,Recap!A:A,Nom_Resident,"",0,1)</f>
        <v>Xefxdyuw Vqgxarm</v>
      </c>
      <c r="C171" s="50" t="str">
        <f>_xlfn.XLOOKUP(Table1[[#This Row],[N° LIT]],Registre!A:A,Registre!C:C,"",0)</f>
        <v>36/37/1321</v>
      </c>
      <c r="D171" s="25" t="s">
        <v>13</v>
      </c>
      <c r="E171" s="36">
        <v>45314</v>
      </c>
      <c r="F171" t="str">
        <f>_xlfn.XLOOKUP(A171,Mouvements!B:B,Mouvements!H:H,"",0,-1)</f>
        <v/>
      </c>
      <c r="G171" s="36" t="str">
        <f>IF(F171="","",_xlfn.XLOOKUP(A171,Mouvements!B:B,Mouvements!E:E,"",0,-1))</f>
        <v/>
      </c>
      <c r="H171" t="str">
        <f t="shared" ca="1" si="7"/>
        <v>Prio</v>
      </c>
      <c r="I171">
        <f t="shared" ca="1" si="9"/>
        <v>1</v>
      </c>
      <c r="J171" t="str">
        <f t="shared" ca="1" si="8"/>
        <v>A réévaluer</v>
      </c>
    </row>
    <row r="172" spans="1:10" ht="14.4">
      <c r="A172" s="45">
        <v>813</v>
      </c>
      <c r="B172" s="35" t="str">
        <f>_xlfn.XLOOKUP(A172,Recap!A:A,Nom_Resident,"",0,1)</f>
        <v>Babbf Skgjo</v>
      </c>
      <c r="C172" s="49" t="str">
        <f>_xlfn.XLOOKUP(Table1[[#This Row],[N° LIT]],Registre!A:A,Registre!C:C,"",0)</f>
        <v>64/60/9958</v>
      </c>
      <c r="D172" s="25" t="s">
        <v>35</v>
      </c>
      <c r="E172" s="36">
        <v>45443</v>
      </c>
      <c r="F172" t="str">
        <f>_xlfn.XLOOKUP(A172,Mouvements!B:B,Mouvements!H:H,"",0,-1)</f>
        <v/>
      </c>
      <c r="G172" s="36" t="str">
        <f>IF(F172="","",_xlfn.XLOOKUP(A172,Mouvements!B:B,Mouvements!E:E,"",0,-1))</f>
        <v/>
      </c>
      <c r="H172" t="str">
        <f t="shared" ca="1" si="7"/>
        <v/>
      </c>
      <c r="I172">
        <f t="shared" ca="1" si="9"/>
        <v>0</v>
      </c>
      <c r="J172" t="str">
        <f t="shared" ca="1" si="8"/>
        <v/>
      </c>
    </row>
    <row r="173" spans="1:10" ht="14.4">
      <c r="A173" s="46">
        <v>814</v>
      </c>
      <c r="B173" s="35" t="str">
        <f>_xlfn.XLOOKUP(A173,Recap!A:A,Nom_Resident,"",0,1)</f>
        <v>Wirahcfwxy Rqwsc</v>
      </c>
      <c r="C173" s="50" t="str">
        <f>_xlfn.XLOOKUP(Table1[[#This Row],[N° LIT]],Registre!A:A,Registre!C:C,"",0)</f>
        <v>37/22/8116</v>
      </c>
      <c r="D173" s="25" t="s">
        <v>25</v>
      </c>
      <c r="E173" s="36">
        <v>45314</v>
      </c>
      <c r="F173" t="str">
        <f>_xlfn.XLOOKUP(A173,Mouvements!B:B,Mouvements!H:H,"",0,-1)</f>
        <v/>
      </c>
      <c r="G173" s="36" t="str">
        <f>IF(F173="","",_xlfn.XLOOKUP(A173,Mouvements!B:B,Mouvements!E:E,"",0,-1))</f>
        <v/>
      </c>
      <c r="H173" t="str">
        <f t="shared" ca="1" si="7"/>
        <v>Prio</v>
      </c>
      <c r="I173">
        <f t="shared" ca="1" si="9"/>
        <v>1</v>
      </c>
      <c r="J173" t="str">
        <f t="shared" ca="1" si="8"/>
        <v>A réévaluer</v>
      </c>
    </row>
    <row r="174" spans="1:10" ht="14.4">
      <c r="A174" s="45">
        <v>815</v>
      </c>
      <c r="B174" s="35" t="str">
        <f>_xlfn.XLOOKUP(A174,Recap!A:A,Nom_Resident,"",0,1)</f>
        <v>Nzrqoi Kdgwm Rurpnz</v>
      </c>
      <c r="C174" s="49" t="str">
        <f>_xlfn.XLOOKUP(Table1[[#This Row],[N° LIT]],Registre!A:A,Registre!C:C,"",0)</f>
        <v>58/78/4309</v>
      </c>
      <c r="D174" s="25" t="s">
        <v>35</v>
      </c>
      <c r="E174" s="36">
        <v>45364</v>
      </c>
      <c r="F174" t="str">
        <f>_xlfn.XLOOKUP(A174,Mouvements!B:B,Mouvements!H:H,"",0,-1)</f>
        <v/>
      </c>
      <c r="G174" s="36" t="str">
        <f>IF(F174="","",_xlfn.XLOOKUP(A174,Mouvements!B:B,Mouvements!E:E,"",0,-1))</f>
        <v/>
      </c>
      <c r="H174" t="str">
        <f t="shared" ca="1" si="7"/>
        <v/>
      </c>
      <c r="I174">
        <f t="shared" ca="1" si="9"/>
        <v>0</v>
      </c>
      <c r="J174" t="str">
        <f t="shared" ca="1" si="8"/>
        <v/>
      </c>
    </row>
    <row r="175" spans="1:10" ht="14.4">
      <c r="A175" s="46">
        <v>816</v>
      </c>
      <c r="B175" s="35" t="str">
        <f>_xlfn.XLOOKUP(A175,Recap!A:A,Nom_Resident,"",0,1)</f>
        <v>Rcckbzjuj Vwowjm</v>
      </c>
      <c r="C175" s="50" t="str">
        <f>_xlfn.XLOOKUP(Table1[[#This Row],[N° LIT]],Registre!A:A,Registre!C:C,"",0)</f>
        <v>51/07/2033</v>
      </c>
      <c r="D175" s="25" t="s">
        <v>33</v>
      </c>
      <c r="E175" s="36">
        <v>45314</v>
      </c>
      <c r="F175" t="str">
        <f>_xlfn.XLOOKUP(A175,Mouvements!B:B,Mouvements!H:H,"",0,-1)</f>
        <v/>
      </c>
      <c r="G175" s="36" t="str">
        <f>IF(F175="","",_xlfn.XLOOKUP(A175,Mouvements!B:B,Mouvements!E:E,"",0,-1))</f>
        <v/>
      </c>
      <c r="H175" t="str">
        <f t="shared" ca="1" si="7"/>
        <v>Prio</v>
      </c>
      <c r="I175">
        <f t="shared" ca="1" si="9"/>
        <v>1</v>
      </c>
      <c r="J175" t="str">
        <f t="shared" ca="1" si="8"/>
        <v>A réévaluer</v>
      </c>
    </row>
    <row r="176" spans="1:10" ht="14.4">
      <c r="A176" s="45">
        <v>817</v>
      </c>
      <c r="B176" s="35" t="str">
        <f>_xlfn.XLOOKUP(A176,Recap!A:A,Nom_Resident,"",0,1)</f>
        <v>Ximeqwbu Ftuy</v>
      </c>
      <c r="C176" s="49" t="str">
        <f>_xlfn.XLOOKUP(Table1[[#This Row],[N° LIT]],Registre!A:A,Registre!C:C,"",0)</f>
        <v>12/66/1473</v>
      </c>
      <c r="D176" s="25" t="s">
        <v>21</v>
      </c>
      <c r="E176" s="36">
        <v>45470</v>
      </c>
      <c r="F176" t="str">
        <f>_xlfn.XLOOKUP(A176,Mouvements!B:B,Mouvements!H:H,"",0,-1)</f>
        <v/>
      </c>
      <c r="G176" s="36" t="str">
        <f>IF(F176="","",_xlfn.XLOOKUP(A176,Mouvements!B:B,Mouvements!E:E,"",0,-1))</f>
        <v/>
      </c>
      <c r="H176" t="str">
        <f t="shared" ca="1" si="7"/>
        <v/>
      </c>
      <c r="I176">
        <f t="shared" ca="1" si="9"/>
        <v>0</v>
      </c>
      <c r="J176" t="str">
        <f t="shared" ca="1" si="8"/>
        <v/>
      </c>
    </row>
    <row r="177" spans="1:10" ht="14.4">
      <c r="A177" s="46">
        <v>818</v>
      </c>
      <c r="B177" s="35" t="str">
        <f>_xlfn.XLOOKUP(A177,Recap!A:A,Nom_Resident,"",0,1)</f>
        <v>Vkgwf Blzmqnuva</v>
      </c>
      <c r="C177" s="50" t="str">
        <f>_xlfn.XLOOKUP(Table1[[#This Row],[N° LIT]],Registre!A:A,Registre!C:C,"",0)</f>
        <v>40/54/7733</v>
      </c>
      <c r="D177" s="25" t="s">
        <v>33</v>
      </c>
      <c r="E177" s="36">
        <v>45470</v>
      </c>
      <c r="F177" t="str">
        <f>_xlfn.XLOOKUP(A177,Mouvements!B:B,Mouvements!H:H,"",0,-1)</f>
        <v/>
      </c>
      <c r="G177" s="36" t="str">
        <f>IF(F177="","",_xlfn.XLOOKUP(A177,Mouvements!B:B,Mouvements!E:E,"",0,-1))</f>
        <v/>
      </c>
      <c r="H177" t="str">
        <f t="shared" ca="1" si="7"/>
        <v/>
      </c>
      <c r="I177">
        <f t="shared" ca="1" si="9"/>
        <v>0</v>
      </c>
      <c r="J177" t="str">
        <f t="shared" ca="1" si="8"/>
        <v/>
      </c>
    </row>
    <row r="178" spans="1:10" ht="14.4">
      <c r="A178" s="45">
        <v>819</v>
      </c>
      <c r="B178" s="35" t="str">
        <f>_xlfn.XLOOKUP(A178,Recap!A:A,Nom_Resident,"",0,1)</f>
        <v>Bfdevyduzmh Nczbngels</v>
      </c>
      <c r="C178" s="49" t="str">
        <f>_xlfn.XLOOKUP(Table1[[#This Row],[N° LIT]],Registre!A:A,Registre!C:C,"",0)</f>
        <v>44/83/3761</v>
      </c>
      <c r="D178" s="25" t="s">
        <v>9</v>
      </c>
      <c r="E178" s="36">
        <v>45314</v>
      </c>
      <c r="F178" t="str">
        <f>_xlfn.XLOOKUP(A178,Mouvements!B:B,Mouvements!H:H,"",0,-1)</f>
        <v/>
      </c>
      <c r="G178" s="36" t="str">
        <f>IF(F178="","",_xlfn.XLOOKUP(A178,Mouvements!B:B,Mouvements!E:E,"",0,-1))</f>
        <v/>
      </c>
      <c r="H178" t="str">
        <f t="shared" ca="1" si="7"/>
        <v>Prio</v>
      </c>
      <c r="I178">
        <f t="shared" ca="1" si="9"/>
        <v>1</v>
      </c>
      <c r="J178" t="str">
        <f t="shared" ca="1" si="8"/>
        <v>A réévaluer</v>
      </c>
    </row>
    <row r="179" spans="1:10" ht="14.4">
      <c r="A179" s="46">
        <v>820</v>
      </c>
      <c r="B179" s="35" t="str">
        <f>_xlfn.XLOOKUP(A179,Recap!A:A,Nom_Resident,"",0,1)</f>
        <v xml:space="preserve">Co Mddm Amlejiyo </v>
      </c>
      <c r="C179" s="50" t="str">
        <f>_xlfn.XLOOKUP(Table1[[#This Row],[N° LIT]],Registre!A:A,Registre!C:C,"",0)</f>
        <v>94/81/5608</v>
      </c>
      <c r="D179" s="25" t="s">
        <v>9</v>
      </c>
      <c r="E179" s="36"/>
      <c r="F179" t="str">
        <f>_xlfn.XLOOKUP(A179,Mouvements!B:B,Mouvements!H:H,"",0,-1)</f>
        <v/>
      </c>
      <c r="G179" s="36" t="str">
        <f>IF(F179="","",_xlfn.XLOOKUP(A179,Mouvements!B:B,Mouvements!E:E,"",0,-1))</f>
        <v/>
      </c>
      <c r="H179" t="str">
        <f t="shared" ca="1" si="7"/>
        <v>Prio</v>
      </c>
      <c r="I179">
        <f t="shared" ca="1" si="9"/>
        <v>1</v>
      </c>
      <c r="J179" t="str">
        <f t="shared" ca="1" si="8"/>
        <v>A réévaluer</v>
      </c>
    </row>
    <row r="180" spans="1:10" ht="14.4">
      <c r="A180" s="45">
        <v>821</v>
      </c>
      <c r="B180" s="35" t="str">
        <f>_xlfn.XLOOKUP(A180,Recap!A:A,Nom_Resident,"",0,1)</f>
        <v>Gzh Aqzfqhgnl</v>
      </c>
      <c r="C180" s="49" t="str">
        <f>_xlfn.XLOOKUP(Table1[[#This Row],[N° LIT]],Registre!A:A,Registre!C:C,"",0)</f>
        <v>92/88/5045</v>
      </c>
      <c r="D180" s="25" t="s">
        <v>9</v>
      </c>
      <c r="E180" s="36"/>
      <c r="F180" t="str">
        <f>_xlfn.XLOOKUP(A180,Mouvements!B:B,Mouvements!H:H,"",0,-1)</f>
        <v/>
      </c>
      <c r="G180" s="36" t="str">
        <f>IF(F180="","",_xlfn.XLOOKUP(A180,Mouvements!B:B,Mouvements!E:E,"",0,-1))</f>
        <v/>
      </c>
      <c r="H180" t="str">
        <f t="shared" ca="1" si="7"/>
        <v>Prio</v>
      </c>
      <c r="I180">
        <f t="shared" ca="1" si="9"/>
        <v>1</v>
      </c>
      <c r="J180" t="str">
        <f t="shared" ca="1" si="8"/>
        <v>A réévaluer</v>
      </c>
    </row>
    <row r="181" spans="1:10" ht="14.4">
      <c r="A181" s="46">
        <v>822</v>
      </c>
      <c r="B181" s="35" t="str">
        <f>_xlfn.XLOOKUP(A181,Recap!A:A,Nom_Resident,"",0,1)</f>
        <v>Ihlmukk Svqk</v>
      </c>
      <c r="C181" s="50" t="str">
        <f>_xlfn.XLOOKUP(Table1[[#This Row],[N° LIT]],Registre!A:A,Registre!C:C,"",0)</f>
        <v>38/31/2894</v>
      </c>
      <c r="E181" s="36"/>
      <c r="F181" t="str">
        <f>_xlfn.XLOOKUP(A181,Mouvements!B:B,Mouvements!H:H,"",0,-1)</f>
        <v/>
      </c>
      <c r="G181" s="36" t="str">
        <f>IF(F181="","",_xlfn.XLOOKUP(A181,Mouvements!B:B,Mouvements!E:E,"",0,-1))</f>
        <v/>
      </c>
      <c r="H181" t="str">
        <f t="shared" ca="1" si="7"/>
        <v>Prio</v>
      </c>
      <c r="I181">
        <f t="shared" ca="1" si="9"/>
        <v>4</v>
      </c>
      <c r="J181" t="str">
        <f t="shared" ca="1" si="8"/>
        <v>Prioritaire</v>
      </c>
    </row>
    <row r="182" spans="1:10" ht="14.4">
      <c r="A182" s="45">
        <v>823</v>
      </c>
      <c r="B182" s="35" t="str">
        <f>_xlfn.XLOOKUP(A182,Recap!A:A,Nom_Resident,"",0,1)</f>
        <v>Cc Vrtenm Wdetdg</v>
      </c>
      <c r="C182" s="49" t="str">
        <f>_xlfn.XLOOKUP(Table1[[#This Row],[N° LIT]],Registre!A:A,Registre!C:C,"",0)</f>
        <v>99/04/6466</v>
      </c>
      <c r="E182" s="36"/>
      <c r="F182" t="str">
        <f>_xlfn.XLOOKUP(A182,Mouvements!B:B,Mouvements!H:H,"",0,-1)</f>
        <v/>
      </c>
      <c r="G182" s="36" t="str">
        <f>IF(F182="","",_xlfn.XLOOKUP(A182,Mouvements!B:B,Mouvements!E:E,"",0,-1))</f>
        <v/>
      </c>
      <c r="H182" t="str">
        <f t="shared" ca="1" si="7"/>
        <v>Prio</v>
      </c>
      <c r="I182">
        <f t="shared" ca="1" si="9"/>
        <v>4</v>
      </c>
      <c r="J182" t="str">
        <f t="shared" ca="1" si="8"/>
        <v>Prioritaire</v>
      </c>
    </row>
    <row r="183" spans="1:10" ht="14.4">
      <c r="A183" s="46">
        <v>824</v>
      </c>
      <c r="B183" s="35" t="str">
        <f>_xlfn.XLOOKUP(A183,Recap!A:A,Nom_Resident,"",0,1)</f>
        <v>Ymqjsb Ysvxnh</v>
      </c>
      <c r="C183" s="50" t="str">
        <f>_xlfn.XLOOKUP(Table1[[#This Row],[N° LIT]],Registre!A:A,Registre!C:C,"",0)</f>
        <v>99/12/7196</v>
      </c>
      <c r="E183" s="36"/>
      <c r="F183" t="str">
        <f>_xlfn.XLOOKUP(A183,Mouvements!B:B,Mouvements!H:H,"",0,-1)</f>
        <v/>
      </c>
      <c r="G183" s="36" t="str">
        <f>IF(F183="","",_xlfn.XLOOKUP(A183,Mouvements!B:B,Mouvements!E:E,"",0,-1))</f>
        <v/>
      </c>
      <c r="H183" t="str">
        <f t="shared" ca="1" si="7"/>
        <v>Prio</v>
      </c>
      <c r="I183">
        <f t="shared" ca="1" si="9"/>
        <v>4</v>
      </c>
      <c r="J183" t="str">
        <f t="shared" ca="1" si="8"/>
        <v>Prioritaire</v>
      </c>
    </row>
    <row r="184" spans="1:10" ht="14.4">
      <c r="A184" s="45">
        <v>825</v>
      </c>
      <c r="B184" s="35" t="str">
        <f>_xlfn.XLOOKUP(A184,Recap!A:A,Nom_Resident,"",0,1)</f>
        <v>Qakcqs Zasps</v>
      </c>
      <c r="C184" s="49" t="str">
        <f>_xlfn.XLOOKUP(Table1[[#This Row],[N° LIT]],Registre!A:A,Registre!C:C,"",0)</f>
        <v>15/40/5234</v>
      </c>
      <c r="E184" s="36"/>
      <c r="F184" t="str">
        <f>_xlfn.XLOOKUP(A184,Mouvements!B:B,Mouvements!H:H,"",0,-1)</f>
        <v/>
      </c>
      <c r="G184" s="36" t="str">
        <f>IF(F184="","",_xlfn.XLOOKUP(A184,Mouvements!B:B,Mouvements!E:E,"",0,-1))</f>
        <v/>
      </c>
      <c r="H184" t="str">
        <f t="shared" ca="1" si="7"/>
        <v>Prio</v>
      </c>
      <c r="I184">
        <f t="shared" ca="1" si="9"/>
        <v>4</v>
      </c>
      <c r="J184" t="str">
        <f t="shared" ca="1" si="8"/>
        <v>Prioritaire</v>
      </c>
    </row>
    <row r="185" spans="1:10" ht="14.4">
      <c r="A185" s="46">
        <v>826</v>
      </c>
      <c r="B185" s="35" t="str">
        <f>_xlfn.XLOOKUP(A185,Recap!A:A,Nom_Resident,"",0,1)</f>
        <v>Fjfno Icrn Lomxzt</v>
      </c>
      <c r="C185" s="50" t="str">
        <f>_xlfn.XLOOKUP(Table1[[#This Row],[N° LIT]],Registre!A:A,Registre!C:C,"",0)</f>
        <v>60/90/3318</v>
      </c>
      <c r="E185" s="36"/>
      <c r="F185" t="str">
        <f>_xlfn.XLOOKUP(A185,Mouvements!B:B,Mouvements!H:H,"",0,-1)</f>
        <v/>
      </c>
      <c r="G185" s="36" t="str">
        <f>IF(F185="","",_xlfn.XLOOKUP(A185,Mouvements!B:B,Mouvements!E:E,"",0,-1))</f>
        <v/>
      </c>
      <c r="H185" t="str">
        <f t="shared" ca="1" si="7"/>
        <v>Prio</v>
      </c>
      <c r="I185">
        <f t="shared" ca="1" si="9"/>
        <v>4</v>
      </c>
      <c r="J185" t="str">
        <f t="shared" ca="1" si="8"/>
        <v>Prioritaire</v>
      </c>
    </row>
    <row r="186" spans="1:10" ht="14.4">
      <c r="A186" s="45">
        <v>827</v>
      </c>
      <c r="C186" s="49" t="str">
        <f>_xlfn.XLOOKUP(Table1[[#This Row],[N° LIT]],Registre!A:A,Registre!C:C,"",0)</f>
        <v>83/41/2964</v>
      </c>
    </row>
    <row r="187" spans="1:10" ht="14.4">
      <c r="A187" s="46">
        <v>828</v>
      </c>
      <c r="C187" s="50" t="str">
        <f>_xlfn.XLOOKUP(Table1[[#This Row],[N° LIT]],Registre!A:A,Registre!C:C,"",0)</f>
        <v>50/00/6604</v>
      </c>
    </row>
    <row r="188" spans="1:10" ht="14.4">
      <c r="A188" s="45">
        <v>829</v>
      </c>
      <c r="C188" s="49" t="str">
        <f>_xlfn.XLOOKUP(Table1[[#This Row],[N° LIT]],Registre!A:A,Registre!C:C,"",0)</f>
        <v>84/27/3294</v>
      </c>
    </row>
    <row r="189" spans="1:10" ht="14.4">
      <c r="A189" s="46">
        <v>830</v>
      </c>
      <c r="C189" s="50" t="str">
        <f>_xlfn.XLOOKUP(Table1[[#This Row],[N° LIT]],Registre!A:A,Registre!C:C,"",0)</f>
        <v>46/95/1563</v>
      </c>
    </row>
    <row r="190" spans="1:10" ht="14.4">
      <c r="A190" s="45">
        <v>831</v>
      </c>
      <c r="C190" s="49">
        <f>_xlfn.XLOOKUP(Table1[[#This Row],[N° LIT]],Registre!A:A,Registre!C:C,"",0)</f>
        <v>0</v>
      </c>
    </row>
  </sheetData>
  <autoFilter ref="A1:I1" xr:uid="{B4FB53F0-4726-4334-8549-79582F7EE4A7}"/>
  <conditionalFormatting sqref="A2:A190">
    <cfRule type="expression" dxfId="1" priority="2">
      <formula>#REF!=1</formula>
    </cfRule>
  </conditionalFormatting>
  <conditionalFormatting sqref="C2:C190">
    <cfRule type="expression" dxfId="0" priority="1">
      <formula>#REF!=1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1</vt:i4>
      </vt:variant>
    </vt:vector>
  </HeadingPairs>
  <TitlesOfParts>
    <vt:vector size="5" baseType="lpstr">
      <vt:lpstr>Recap</vt:lpstr>
      <vt:lpstr>Registre</vt:lpstr>
      <vt:lpstr>Mouvements</vt:lpstr>
      <vt:lpstr>Test 1</vt:lpstr>
      <vt:lpstr>Nom_Resident</vt:lpstr>
    </vt:vector>
  </TitlesOfParts>
  <Company>CDN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Carmoy Gregory</dc:creator>
  <cp:lastModifiedBy>Carmoy Gregory</cp:lastModifiedBy>
  <dcterms:created xsi:type="dcterms:W3CDTF">2025-02-04T09:18:51Z</dcterms:created>
  <dcterms:modified xsi:type="dcterms:W3CDTF">2025-02-06T12:46:24Z</dcterms:modified>
</cp:coreProperties>
</file>