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6915" windowHeight="697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D3" i="2" l="1"/>
  <c r="AD4" i="2"/>
  <c r="AD5" i="2"/>
  <c r="AD2" i="2"/>
  <c r="Y2" i="1"/>
  <c r="X2" i="1"/>
  <c r="V2" i="1"/>
</calcChain>
</file>

<file path=xl/comments1.xml><?xml version="1.0" encoding="utf-8"?>
<comments xmlns="http://schemas.openxmlformats.org/spreadsheetml/2006/main">
  <authors>
    <author>Clio Massac - Sales Administrator X-tremedia Ltd</author>
  </authors>
  <commentList>
    <comment ref="Y2" authorId="0">
      <text>
        <r>
          <rPr>
            <b/>
            <sz val="9"/>
            <color indexed="81"/>
            <rFont val="Tahoma"/>
            <charset val="1"/>
          </rPr>
          <t>Alors qu'en fait le montant de la dépense a été atteint au bout de 19 mois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<sst xmlns="http://schemas.openxmlformats.org/spreadsheetml/2006/main" count="15" uniqueCount="11">
  <si>
    <t>VIDEO CODE</t>
  </si>
  <si>
    <t>MOYENNE</t>
  </si>
  <si>
    <t>F0682</t>
  </si>
  <si>
    <t>TOTAL CHIFFRE D'AFFAIRE</t>
  </si>
  <si>
    <t>DEPENSE</t>
  </si>
  <si>
    <t>DEPENSE RECOUPEE AFTER XX MONTHS</t>
  </si>
  <si>
    <t>F0685</t>
  </si>
  <si>
    <t>F1052</t>
  </si>
  <si>
    <t>F0653</t>
  </si>
  <si>
    <t>CODE ARTICLE</t>
  </si>
  <si>
    <t>MONTANT RECOUPE APRES XX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</si>
</sst>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1" fontId="0" fillId="2" borderId="2" xfId="0" applyNumberFormat="1" applyFill="1" applyBorder="1"/>
    <xf numFmtId="0" fontId="3" fillId="4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"/>
  <sheetViews>
    <sheetView workbookViewId="0">
      <selection activeCell="U2" sqref="B2:U2"/>
    </sheetView>
  </sheetViews>
  <sheetFormatPr baseColWidth="10" defaultRowHeight="15" x14ac:dyDescent="0.25"/>
  <cols>
    <col min="2" max="9" width="7" bestFit="1" customWidth="1"/>
    <col min="10" max="10" width="10" customWidth="1"/>
    <col min="11" max="21" width="7" bestFit="1" customWidth="1"/>
    <col min="22" max="22" width="10.140625" customWidth="1"/>
    <col min="23" max="23" width="10.140625" bestFit="1" customWidth="1"/>
    <col min="24" max="24" width="9.140625" bestFit="1" customWidth="1"/>
  </cols>
  <sheetData>
    <row r="1" spans="1:25" ht="51" x14ac:dyDescent="0.25">
      <c r="A1" s="6" t="s">
        <v>0</v>
      </c>
      <c r="B1" s="3">
        <v>41821</v>
      </c>
      <c r="C1" s="3">
        <v>41852</v>
      </c>
      <c r="D1" s="3">
        <v>41883</v>
      </c>
      <c r="E1" s="3">
        <v>41913</v>
      </c>
      <c r="F1" s="3">
        <v>41944</v>
      </c>
      <c r="G1" s="3">
        <v>41974</v>
      </c>
      <c r="H1" s="3">
        <v>42005</v>
      </c>
      <c r="I1" s="3">
        <v>42036</v>
      </c>
      <c r="J1" s="3">
        <v>42064</v>
      </c>
      <c r="K1" s="3">
        <v>42095</v>
      </c>
      <c r="L1" s="3">
        <v>42125</v>
      </c>
      <c r="M1" s="3">
        <v>42156</v>
      </c>
      <c r="N1" s="3">
        <v>42186</v>
      </c>
      <c r="O1" s="3">
        <v>42217</v>
      </c>
      <c r="P1" s="3">
        <v>42248</v>
      </c>
      <c r="Q1" s="3">
        <v>42278</v>
      </c>
      <c r="R1" s="3">
        <v>42309</v>
      </c>
      <c r="S1" s="3">
        <v>42339</v>
      </c>
      <c r="T1" s="3">
        <v>42370</v>
      </c>
      <c r="U1" s="3">
        <v>42401</v>
      </c>
      <c r="V1" s="2" t="s">
        <v>3</v>
      </c>
      <c r="W1" s="9" t="s">
        <v>4</v>
      </c>
      <c r="X1" s="5" t="s">
        <v>1</v>
      </c>
      <c r="Y1" s="6" t="s">
        <v>5</v>
      </c>
    </row>
    <row r="2" spans="1:25" x14ac:dyDescent="0.25">
      <c r="A2" s="4" t="s">
        <v>2</v>
      </c>
      <c r="B2" s="7">
        <v>277.16000000000003</v>
      </c>
      <c r="C2" s="7">
        <v>0</v>
      </c>
      <c r="D2" s="7">
        <v>121.01</v>
      </c>
      <c r="E2" s="7">
        <v>69.099999999999994</v>
      </c>
      <c r="F2" s="7">
        <v>92.26</v>
      </c>
      <c r="G2" s="7">
        <v>102.82</v>
      </c>
      <c r="H2" s="7">
        <v>94.02</v>
      </c>
      <c r="I2" s="7">
        <v>85.65</v>
      </c>
      <c r="J2" s="7">
        <v>58.06</v>
      </c>
      <c r="K2" s="7">
        <v>35.450000000000003</v>
      </c>
      <c r="L2" s="7">
        <v>49.88</v>
      </c>
      <c r="M2" s="7">
        <v>35.479999999999997</v>
      </c>
      <c r="N2" s="7">
        <v>2.23</v>
      </c>
      <c r="O2" s="7">
        <v>21.55</v>
      </c>
      <c r="P2" s="7">
        <v>25.37</v>
      </c>
      <c r="Q2" s="7">
        <v>33.770000000000003</v>
      </c>
      <c r="R2" s="7">
        <v>75.290000000000006</v>
      </c>
      <c r="S2" s="10">
        <v>45.85</v>
      </c>
      <c r="T2" s="7">
        <v>58.41</v>
      </c>
      <c r="U2" s="7">
        <v>70.739999999999995</v>
      </c>
      <c r="V2" s="8">
        <f>SUM(B2:U2)</f>
        <v>1354.1</v>
      </c>
      <c r="W2" s="11">
        <v>1242.19</v>
      </c>
      <c r="X2" s="1">
        <f>+AVERAGE(B2:U2)</f>
        <v>67.704999999999998</v>
      </c>
      <c r="Y2" s="12">
        <f>W2/X2</f>
        <v>18.347094010782069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"/>
  <sheetViews>
    <sheetView tabSelected="1" workbookViewId="0">
      <selection activeCell="K4" sqref="K4:V4"/>
    </sheetView>
  </sheetViews>
  <sheetFormatPr baseColWidth="10" defaultRowHeight="15" x14ac:dyDescent="0.25"/>
  <cols>
    <col min="1" max="1" width="7.140625" bestFit="1" customWidth="1"/>
    <col min="2" max="27" width="7" bestFit="1" customWidth="1"/>
    <col min="31" max="31" width="15.140625" customWidth="1"/>
  </cols>
  <sheetData>
    <row r="1" spans="1:31" ht="51" x14ac:dyDescent="0.25">
      <c r="A1" s="16" t="s">
        <v>9</v>
      </c>
      <c r="B1" s="17">
        <v>201301</v>
      </c>
      <c r="C1" s="17">
        <v>201302</v>
      </c>
      <c r="D1" s="17">
        <v>201303</v>
      </c>
      <c r="E1" s="17">
        <v>201304</v>
      </c>
      <c r="F1" s="17">
        <v>201305</v>
      </c>
      <c r="G1" s="17">
        <v>201306</v>
      </c>
      <c r="H1" s="17">
        <v>201307</v>
      </c>
      <c r="I1" s="17">
        <v>201308</v>
      </c>
      <c r="J1" s="17">
        <v>201309</v>
      </c>
      <c r="K1" s="17">
        <v>201310</v>
      </c>
      <c r="L1" s="17">
        <v>201311</v>
      </c>
      <c r="M1" s="17">
        <v>201312</v>
      </c>
      <c r="N1" s="17">
        <v>201401</v>
      </c>
      <c r="O1" s="17">
        <v>201402</v>
      </c>
      <c r="P1" s="17">
        <v>201403</v>
      </c>
      <c r="Q1" s="17">
        <v>201404</v>
      </c>
      <c r="R1" s="17">
        <v>201405</v>
      </c>
      <c r="S1" s="17">
        <v>201406</v>
      </c>
      <c r="T1" s="17">
        <v>201407</v>
      </c>
      <c r="U1" s="17">
        <v>201408</v>
      </c>
      <c r="V1" s="17">
        <v>201409</v>
      </c>
      <c r="W1" s="17">
        <v>201410</v>
      </c>
      <c r="X1" s="17">
        <v>201411</v>
      </c>
      <c r="Y1" s="17">
        <v>201412</v>
      </c>
      <c r="Z1" s="17">
        <v>201501</v>
      </c>
      <c r="AA1" s="17">
        <v>201502</v>
      </c>
      <c r="AB1" s="2" t="s">
        <v>3</v>
      </c>
      <c r="AC1" s="21" t="s">
        <v>4</v>
      </c>
      <c r="AD1" s="15" t="s">
        <v>1</v>
      </c>
      <c r="AE1" s="13" t="s">
        <v>10</v>
      </c>
    </row>
    <row r="2" spans="1:31" x14ac:dyDescent="0.25">
      <c r="A2" s="14" t="s">
        <v>2</v>
      </c>
      <c r="B2" s="19"/>
      <c r="C2" s="19"/>
      <c r="D2" s="19"/>
      <c r="E2" s="19"/>
      <c r="F2" s="19"/>
      <c r="G2" s="19"/>
      <c r="H2" s="19">
        <v>277.16000000000003</v>
      </c>
      <c r="I2" s="19"/>
      <c r="J2" s="19">
        <v>121.01</v>
      </c>
      <c r="K2" s="19">
        <v>69.099999999999994</v>
      </c>
      <c r="L2" s="19">
        <v>92.26</v>
      </c>
      <c r="M2" s="19">
        <v>102.82</v>
      </c>
      <c r="N2" s="19">
        <v>94.02</v>
      </c>
      <c r="O2" s="19">
        <v>85.65</v>
      </c>
      <c r="P2" s="19">
        <v>58.06</v>
      </c>
      <c r="Q2" s="19">
        <v>35.450000000000003</v>
      </c>
      <c r="R2" s="19">
        <v>49.88</v>
      </c>
      <c r="S2" s="19">
        <v>35.479999999999997</v>
      </c>
      <c r="T2" s="19">
        <v>2.23</v>
      </c>
      <c r="U2" s="19">
        <v>21.55</v>
      </c>
      <c r="V2" s="19">
        <v>25.37</v>
      </c>
      <c r="W2" s="19">
        <v>33.770000000000003</v>
      </c>
      <c r="X2" s="19">
        <v>75.290000000000006</v>
      </c>
      <c r="Y2" s="22">
        <v>45.85</v>
      </c>
      <c r="Z2" s="19">
        <v>58.41</v>
      </c>
      <c r="AA2" s="19">
        <v>70.739999999999995</v>
      </c>
      <c r="AB2" s="20">
        <v>1354.1</v>
      </c>
      <c r="AC2" s="23">
        <v>1242.19</v>
      </c>
      <c r="AD2" s="1">
        <f>AVERAGE(C2:AA2)</f>
        <v>71.268421052631581</v>
      </c>
      <c r="AE2" s="24">
        <v>17.429739310242965</v>
      </c>
    </row>
    <row r="3" spans="1:31" x14ac:dyDescent="0.25">
      <c r="A3" s="18" t="s">
        <v>6</v>
      </c>
      <c r="B3" s="19"/>
      <c r="C3" s="19"/>
      <c r="D3" s="19"/>
      <c r="E3" s="19"/>
      <c r="F3" s="19"/>
      <c r="G3" s="19"/>
      <c r="H3" s="19">
        <v>191.75</v>
      </c>
      <c r="I3" s="19"/>
      <c r="J3" s="19">
        <v>213.31</v>
      </c>
      <c r="K3" s="19">
        <v>76.67</v>
      </c>
      <c r="L3" s="19">
        <v>72.42</v>
      </c>
      <c r="M3" s="19">
        <v>75.510000000000005</v>
      </c>
      <c r="N3" s="19">
        <v>71.349999999999994</v>
      </c>
      <c r="O3" s="19">
        <v>150.63</v>
      </c>
      <c r="P3" s="19">
        <v>48.03</v>
      </c>
      <c r="Q3" s="19">
        <v>73.599999999999994</v>
      </c>
      <c r="R3" s="19">
        <v>60.92</v>
      </c>
      <c r="S3" s="19">
        <v>80.739999999999995</v>
      </c>
      <c r="T3" s="19">
        <v>39.340000000000003</v>
      </c>
      <c r="U3" s="19">
        <v>55.38</v>
      </c>
      <c r="V3" s="19">
        <v>50.11</v>
      </c>
      <c r="W3" s="19">
        <v>51.69</v>
      </c>
      <c r="X3" s="19">
        <v>48.04</v>
      </c>
      <c r="Y3" s="22">
        <v>52.4</v>
      </c>
      <c r="Z3" s="19">
        <v>38.549999999999997</v>
      </c>
      <c r="AA3" s="19">
        <v>23.41</v>
      </c>
      <c r="AB3" s="20">
        <v>1473.85</v>
      </c>
      <c r="AC3" s="23">
        <v>1150.22</v>
      </c>
      <c r="AD3" s="1">
        <f t="shared" ref="AD3:AD5" si="0">AVERAGE(C3:AA3)</f>
        <v>77.571052631578951</v>
      </c>
      <c r="AE3" s="24">
        <v>14.827953998032363</v>
      </c>
    </row>
    <row r="4" spans="1:31" x14ac:dyDescent="0.25">
      <c r="A4" s="18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>
        <v>527.79</v>
      </c>
      <c r="L4" s="19">
        <v>264.52</v>
      </c>
      <c r="M4" s="19">
        <v>91.76</v>
      </c>
      <c r="N4" s="19">
        <v>77.39</v>
      </c>
      <c r="O4" s="19">
        <v>124.55</v>
      </c>
      <c r="P4" s="19">
        <v>54.37</v>
      </c>
      <c r="Q4" s="19">
        <v>42.81</v>
      </c>
      <c r="R4" s="19">
        <v>87.19</v>
      </c>
      <c r="S4" s="19">
        <v>44.95</v>
      </c>
      <c r="T4" s="19">
        <v>52.09</v>
      </c>
      <c r="U4" s="19">
        <v>79.7</v>
      </c>
      <c r="V4" s="19">
        <v>41.67</v>
      </c>
      <c r="W4" s="19">
        <v>36.83</v>
      </c>
      <c r="X4" s="19">
        <v>25.76</v>
      </c>
      <c r="Y4" s="22">
        <v>26.76</v>
      </c>
      <c r="Z4" s="19"/>
      <c r="AA4" s="19"/>
      <c r="AB4" s="20">
        <v>1667.53</v>
      </c>
      <c r="AC4" s="23">
        <v>1453.13</v>
      </c>
      <c r="AD4" s="1">
        <f t="shared" si="0"/>
        <v>105.20933333333332</v>
      </c>
      <c r="AE4" s="24">
        <v>13.811797432420446</v>
      </c>
    </row>
    <row r="5" spans="1:31" x14ac:dyDescent="0.25">
      <c r="A5" s="18" t="s">
        <v>8</v>
      </c>
      <c r="B5" s="19"/>
      <c r="C5" s="19"/>
      <c r="D5" s="19"/>
      <c r="E5" s="19">
        <v>310.20999999999998</v>
      </c>
      <c r="F5" s="19">
        <v>467.93</v>
      </c>
      <c r="G5" s="19"/>
      <c r="H5" s="19">
        <v>520.89</v>
      </c>
      <c r="I5" s="19"/>
      <c r="J5" s="19">
        <v>564.44000000000005</v>
      </c>
      <c r="K5" s="19">
        <v>126.87</v>
      </c>
      <c r="L5" s="19">
        <v>123.5</v>
      </c>
      <c r="M5" s="19">
        <v>117.74</v>
      </c>
      <c r="N5" s="19">
        <v>68.13</v>
      </c>
      <c r="O5" s="19">
        <v>120.84</v>
      </c>
      <c r="P5" s="19">
        <v>43.12</v>
      </c>
      <c r="Q5" s="19">
        <v>49.17</v>
      </c>
      <c r="R5" s="19">
        <v>26.12</v>
      </c>
      <c r="S5" s="19">
        <v>58.65</v>
      </c>
      <c r="T5" s="19">
        <v>97.97</v>
      </c>
      <c r="U5" s="19">
        <v>111.65</v>
      </c>
      <c r="V5" s="19">
        <v>146.55000000000001</v>
      </c>
      <c r="W5" s="19">
        <v>77.900000000000006</v>
      </c>
      <c r="X5" s="19">
        <v>114.58</v>
      </c>
      <c r="Y5" s="22">
        <v>91.49</v>
      </c>
      <c r="Z5" s="19">
        <v>90.91</v>
      </c>
      <c r="AA5" s="19">
        <v>98.57</v>
      </c>
      <c r="AB5" s="20">
        <v>3427.23</v>
      </c>
      <c r="AC5" s="23">
        <v>2091.94</v>
      </c>
      <c r="AD5" s="1">
        <f t="shared" si="0"/>
        <v>163.20142857142858</v>
      </c>
      <c r="AE5" s="24">
        <v>12.818147600248597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Massac - Sales Administrator X-tremedia Ltd</dc:creator>
  <cp:lastModifiedBy>Clio Massac - Sales Administrator X-tremedia Ltd</cp:lastModifiedBy>
  <dcterms:created xsi:type="dcterms:W3CDTF">2015-02-27T13:19:40Z</dcterms:created>
  <dcterms:modified xsi:type="dcterms:W3CDTF">2015-02-27T13:33:28Z</dcterms:modified>
</cp:coreProperties>
</file>