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Condi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  <externalReference r:id="rId7"/>
  </externalReferences>
  <definedNames>
    <definedName name="ingrédients">[1]listes!$A$1:$A$3</definedName>
    <definedName name="oui_non">[1]listes!$A$6:$A$7</definedName>
    <definedName name="_xlnm.Print_Area" localSheetId="0">Condi!$A$1:$F$51</definedName>
  </definedNames>
  <calcPr calcId="145621" concurrentCalc="0" concurrentManualCount="2"/>
</workbook>
</file>

<file path=xl/calcChain.xml><?xml version="1.0" encoding="utf-8"?>
<calcChain xmlns="http://schemas.openxmlformats.org/spreadsheetml/2006/main">
  <c r="E43" i="4" l="1"/>
  <c r="F42" i="4"/>
  <c r="E42" i="4"/>
  <c r="E41" i="4"/>
  <c r="F40" i="4"/>
  <c r="E39" i="4"/>
  <c r="E38" i="4"/>
  <c r="E37" i="4"/>
  <c r="E32" i="4"/>
  <c r="E31" i="4"/>
  <c r="E29" i="4"/>
  <c r="E13" i="4"/>
  <c r="E11" i="4"/>
  <c r="E12" i="4"/>
  <c r="E10" i="4"/>
  <c r="E9" i="4"/>
  <c r="E8" i="4"/>
  <c r="E7" i="4"/>
  <c r="E6" i="4"/>
  <c r="E5" i="4"/>
  <c r="E4" i="4"/>
  <c r="E3" i="4"/>
  <c r="B2" i="4"/>
  <c r="C2" i="4"/>
  <c r="D2" i="4"/>
</calcChain>
</file>

<file path=xl/sharedStrings.xml><?xml version="1.0" encoding="utf-8"?>
<sst xmlns="http://schemas.openxmlformats.org/spreadsheetml/2006/main" count="24" uniqueCount="24">
  <si>
    <t>N° PF</t>
  </si>
  <si>
    <t>Poids par sachet</t>
  </si>
  <si>
    <t>Type de film</t>
  </si>
  <si>
    <t>Etiquette sachet</t>
  </si>
  <si>
    <t>Type de conformateur</t>
  </si>
  <si>
    <t>Hauteur sachet</t>
  </si>
  <si>
    <t>DLUO</t>
  </si>
  <si>
    <t>N° lot</t>
  </si>
  <si>
    <t>Ouverture facile</t>
  </si>
  <si>
    <t>Made in France</t>
  </si>
  <si>
    <t>Gencod barré</t>
  </si>
  <si>
    <t>Programme trieuse pondérale</t>
  </si>
  <si>
    <t>Nbr UVC / carton</t>
  </si>
  <si>
    <t>Etiquette carton</t>
  </si>
  <si>
    <t>codesoft</t>
  </si>
  <si>
    <t>PAV</t>
  </si>
  <si>
    <t>Nbr cartons / couche</t>
  </si>
  <si>
    <t>Nbr couches / palette</t>
  </si>
  <si>
    <t>Nbr cartons / palette</t>
  </si>
  <si>
    <t>Ref plan palettisation + programme filmeuse</t>
  </si>
  <si>
    <t xml:space="preserve">Utilisation de cornières </t>
  </si>
  <si>
    <t>Utilisation d'intercalaires</t>
  </si>
  <si>
    <t>Utilisation de coiffes plastiques</t>
  </si>
  <si>
    <t>Type de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</si>
</sst>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1" xfId="0" applyFont="1" applyBorder="1"/>
    <xf numFmtId="0" fontId="0" fillId="0" borderId="2" xfId="0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0" fillId="0" borderId="0" xfId="0" applyAlignment="1">
      <alignment vertical="top"/>
    </xf>
    <xf numFmtId="0" fontId="0" fillId="2" borderId="3" xfId="0" applyFill="1" applyBorder="1"/>
    <xf numFmtId="0" fontId="0" fillId="2" borderId="2" xfId="0" applyFill="1" applyBorder="1"/>
    <xf numFmtId="0" fontId="2" fillId="3" borderId="4" xfId="0" applyFont="1" applyFill="1" applyBorder="1"/>
    <xf numFmtId="0" fontId="0" fillId="3" borderId="8" xfId="0" applyFont="1" applyFill="1" applyBorder="1"/>
    <xf numFmtId="0" fontId="0" fillId="2" borderId="9" xfId="0" applyFont="1" applyFill="1" applyBorder="1"/>
    <xf numFmtId="0" fontId="0" fillId="2" borderId="10" xfId="0" applyFont="1" applyFill="1" applyBorder="1"/>
    <xf numFmtId="0" fontId="0" fillId="3" borderId="12" xfId="0" applyFont="1" applyFill="1" applyBorder="1"/>
    <xf numFmtId="0" fontId="0" fillId="3" borderId="13" xfId="0" applyFont="1" applyFill="1" applyBorder="1"/>
    <xf numFmtId="0" fontId="0" fillId="3" borderId="12" xfId="0" applyFont="1" applyFill="1" applyBorder="1" applyAlignment="1"/>
    <xf numFmtId="0" fontId="0" fillId="3" borderId="13" xfId="0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3" fillId="3" borderId="12" xfId="0" applyFont="1" applyFill="1" applyBorder="1"/>
    <xf numFmtId="0" fontId="3" fillId="3" borderId="13" xfId="0" applyFont="1" applyFill="1" applyBorder="1"/>
    <xf numFmtId="0" fontId="0" fillId="2" borderId="5" xfId="0" applyFont="1" applyFill="1" applyBorder="1"/>
    <xf numFmtId="0" fontId="0" fillId="2" borderId="0" xfId="0" applyFont="1" applyFill="1" applyBorder="1"/>
    <xf numFmtId="0" fontId="0" fillId="2" borderId="16" xfId="0" applyFont="1" applyFill="1" applyBorder="1"/>
    <xf numFmtId="0" fontId="0" fillId="2" borderId="14" xfId="0" applyFont="1" applyFill="1" applyBorder="1" applyAlignment="1">
      <alignment horizontal="left" vertical="center"/>
    </xf>
    <xf numFmtId="0" fontId="0" fillId="4" borderId="3" xfId="0" applyFont="1" applyFill="1" applyBorder="1" applyAlignment="1"/>
    <xf numFmtId="0" fontId="0" fillId="4" borderId="2" xfId="0" applyFont="1" applyFill="1" applyBorder="1" applyAlignment="1"/>
    <xf numFmtId="0" fontId="0" fillId="3" borderId="0" xfId="0" applyFont="1" applyFill="1" applyBorder="1"/>
    <xf numFmtId="0" fontId="0" fillId="4" borderId="6" xfId="0" applyFont="1" applyFill="1" applyBorder="1" applyAlignment="1"/>
    <xf numFmtId="0" fontId="0" fillId="4" borderId="5" xfId="0" applyFont="1" applyFill="1" applyBorder="1"/>
    <xf numFmtId="0" fontId="0" fillId="4" borderId="15" xfId="0" applyFont="1" applyFill="1" applyBorder="1"/>
    <xf numFmtId="0" fontId="0" fillId="4" borderId="16" xfId="0" applyFont="1" applyFill="1" applyBorder="1"/>
    <xf numFmtId="0" fontId="3" fillId="3" borderId="17" xfId="0" applyFont="1" applyFill="1" applyBorder="1"/>
    <xf numFmtId="0" fontId="0" fillId="3" borderId="18" xfId="0" applyFont="1" applyFill="1" applyBorder="1"/>
    <xf numFmtId="0" fontId="0" fillId="5" borderId="3" xfId="0" applyFont="1" applyFill="1" applyBorder="1"/>
    <xf numFmtId="0" fontId="0" fillId="5" borderId="2" xfId="0" applyFont="1" applyFill="1" applyBorder="1"/>
    <xf numFmtId="0" fontId="0" fillId="5" borderId="9" xfId="0" applyFont="1" applyFill="1" applyBorder="1"/>
    <xf numFmtId="0" fontId="0" fillId="5" borderId="10" xfId="0" applyFont="1" applyFill="1" applyBorder="1"/>
    <xf numFmtId="0" fontId="0" fillId="5" borderId="9" xfId="0" applyFont="1" applyFill="1" applyBorder="1" applyAlignment="1"/>
    <xf numFmtId="0" fontId="0" fillId="5" borderId="10" xfId="0" applyFont="1" applyFill="1" applyBorder="1" applyAlignment="1"/>
    <xf numFmtId="0" fontId="0" fillId="5" borderId="6" xfId="0" applyFont="1" applyFill="1" applyBorder="1" applyAlignment="1"/>
    <xf numFmtId="0" fontId="0" fillId="5" borderId="5" xfId="0" applyFont="1" applyFill="1" applyBorder="1" applyAlignment="1"/>
    <xf numFmtId="0" fontId="0" fillId="5" borderId="5" xfId="0" applyFont="1" applyFill="1" applyBorder="1"/>
    <xf numFmtId="0" fontId="3" fillId="2" borderId="1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2" borderId="6" xfId="0" applyFont="1" applyFill="1" applyBorder="1" applyAlignment="1">
      <alignment horizontal="left" vertical="center" wrapText="1"/>
    </xf>
    <xf numFmtId="0" fontId="0" fillId="2" borderId="14" xfId="0" applyFont="1" applyFill="1" applyBorder="1" applyAlignment="1">
      <alignment horizontal="left" vertical="center"/>
    </xf>
    <xf numFmtId="0" fontId="0" fillId="2" borderId="15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0" fillId="3" borderId="2" xfId="0" applyFont="1" applyFill="1" applyBorder="1"/>
    <xf numFmtId="0" fontId="0" fillId="3" borderId="10" xfId="0" applyFont="1" applyFill="1" applyBorder="1" applyAlignment="1">
      <alignment horizontal="right"/>
    </xf>
    <xf numFmtId="0" fontId="0" fillId="3" borderId="11" xfId="0" applyFont="1" applyFill="1" applyBorder="1"/>
    <xf numFmtId="0" fontId="5" fillId="3" borderId="11" xfId="0" applyFont="1" applyFill="1" applyBorder="1"/>
    <xf numFmtId="0" fontId="0" fillId="3" borderId="2" xfId="0" applyFill="1" applyBorder="1"/>
    <xf numFmtId="0" fontId="0" fillId="3" borderId="5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16" xfId="0" applyFont="1" applyFill="1" applyBorder="1" applyAlignment="1">
      <alignment horizontal="right"/>
    </xf>
    <xf numFmtId="0" fontId="0" fillId="3" borderId="2" xfId="0" applyFont="1" applyFill="1" applyBorder="1" applyAlignment="1"/>
    <xf numFmtId="0" fontId="5" fillId="6" borderId="2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4</xdr:row>
      <xdr:rowOff>38100</xdr:rowOff>
    </xdr:from>
    <xdr:to>
      <xdr:col>0</xdr:col>
      <xdr:colOff>361950</xdr:colOff>
      <xdr:row>5</xdr:row>
      <xdr:rowOff>133350</xdr:rowOff>
    </xdr:to>
    <xdr:pic>
      <xdr:nvPicPr>
        <xdr:cNvPr id="2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09625"/>
          <a:ext cx="285750" cy="285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542925</xdr:colOff>
      <xdr:row>29</xdr:row>
      <xdr:rowOff>66675</xdr:rowOff>
    </xdr:from>
    <xdr:to>
      <xdr:col>1</xdr:col>
      <xdr:colOff>733425</xdr:colOff>
      <xdr:row>30</xdr:row>
      <xdr:rowOff>66675</xdr:rowOff>
    </xdr:to>
    <xdr:pic>
      <xdr:nvPicPr>
        <xdr:cNvPr id="3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" y="5610225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542925</xdr:colOff>
      <xdr:row>37</xdr:row>
      <xdr:rowOff>57150</xdr:rowOff>
    </xdr:from>
    <xdr:ext cx="228600" cy="228600"/>
    <xdr:pic>
      <xdr:nvPicPr>
        <xdr:cNvPr id="4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" y="7134225"/>
          <a:ext cx="228600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7</xdr:col>
      <xdr:colOff>533400</xdr:colOff>
      <xdr:row>2</xdr:row>
      <xdr:rowOff>85725</xdr:rowOff>
    </xdr:from>
    <xdr:to>
      <xdr:col>10</xdr:col>
      <xdr:colOff>609600</xdr:colOff>
      <xdr:row>15</xdr:row>
      <xdr:rowOff>30162</xdr:rowOff>
    </xdr:to>
    <xdr:sp macro="" textlink="">
      <xdr:nvSpPr>
        <xdr:cNvPr id="5" name="Rectangle 4"/>
        <xdr:cNvSpPr/>
      </xdr:nvSpPr>
      <xdr:spPr>
        <a:xfrm>
          <a:off x="7048500" y="476250"/>
          <a:ext cx="2457450" cy="242093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-bouton macro PERMETTANT LE REMPLISAGE</a:t>
          </a:r>
          <a:r>
            <a:rPr lang="fr-FR" sz="1100" baseline="0"/>
            <a:t> DE LA FEUILLE A PARTIR DU FICHIER CATALOGUE</a:t>
          </a:r>
        </a:p>
        <a:p>
          <a:pPr algn="l"/>
          <a:r>
            <a:rPr lang="fr-FR" sz="1100" baseline="0"/>
            <a:t>- ENREGISTRE LA FEUILLE CREER SOUS n°pf  sous un répertoire NOMMER "TRAME"</a:t>
          </a:r>
        </a:p>
        <a:p>
          <a:pPr algn="l"/>
          <a:r>
            <a:rPr lang="fr-FR" sz="1100" b="0" baseline="0">
              <a:solidFill>
                <a:schemeClr val="tx1"/>
              </a:solidFill>
            </a:rPr>
            <a:t>En cliquant sur le bouton je souhaiterais générer autant de feuille que de références N°Pf dans le fichier catalogue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309563</xdr:colOff>
      <xdr:row>2</xdr:row>
      <xdr:rowOff>15875</xdr:rowOff>
    </xdr:from>
    <xdr:to>
      <xdr:col>5</xdr:col>
      <xdr:colOff>71438</xdr:colOff>
      <xdr:row>13</xdr:row>
      <xdr:rowOff>23812</xdr:rowOff>
    </xdr:to>
    <xdr:sp macro="" textlink="">
      <xdr:nvSpPr>
        <xdr:cNvPr id="6" name="Rectangle 5"/>
        <xdr:cNvSpPr/>
      </xdr:nvSpPr>
      <xdr:spPr>
        <a:xfrm>
          <a:off x="3960813" y="404813"/>
          <a:ext cx="809625" cy="2103437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1047749</xdr:colOff>
      <xdr:row>27</xdr:row>
      <xdr:rowOff>95250</xdr:rowOff>
    </xdr:from>
    <xdr:to>
      <xdr:col>6</xdr:col>
      <xdr:colOff>257174</xdr:colOff>
      <xdr:row>44</xdr:row>
      <xdr:rowOff>150812</xdr:rowOff>
    </xdr:to>
    <xdr:sp macro="" textlink="">
      <xdr:nvSpPr>
        <xdr:cNvPr id="7" name="Rectangle 6"/>
        <xdr:cNvSpPr/>
      </xdr:nvSpPr>
      <xdr:spPr>
        <a:xfrm>
          <a:off x="3657599" y="5248275"/>
          <a:ext cx="2352675" cy="3313112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746124</xdr:colOff>
      <xdr:row>22</xdr:row>
      <xdr:rowOff>111125</xdr:rowOff>
    </xdr:from>
    <xdr:to>
      <xdr:col>10</xdr:col>
      <xdr:colOff>400049</xdr:colOff>
      <xdr:row>28</xdr:row>
      <xdr:rowOff>38100</xdr:rowOff>
    </xdr:to>
    <xdr:sp macro="" textlink="">
      <xdr:nvSpPr>
        <xdr:cNvPr id="8" name="Rectangle 7"/>
        <xdr:cNvSpPr/>
      </xdr:nvSpPr>
      <xdr:spPr>
        <a:xfrm>
          <a:off x="7261224" y="4311650"/>
          <a:ext cx="2035175" cy="107950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lES DONNES</a:t>
          </a:r>
          <a:r>
            <a:rPr lang="fr-FR" sz="1100" baseline="0">
              <a:solidFill>
                <a:srgbClr val="FF0000"/>
              </a:solidFill>
            </a:rPr>
            <a:t> SONT REMPLIS PAR RECHERCHE V, a partir du fichier catalogue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111125</xdr:colOff>
      <xdr:row>13</xdr:row>
      <xdr:rowOff>23812</xdr:rowOff>
    </xdr:from>
    <xdr:to>
      <xdr:col>7</xdr:col>
      <xdr:colOff>738188</xdr:colOff>
      <xdr:row>22</xdr:row>
      <xdr:rowOff>119062</xdr:rowOff>
    </xdr:to>
    <xdr:cxnSp macro="">
      <xdr:nvCxnSpPr>
        <xdr:cNvPr id="10" name="Connecteur droit avec flèche 9"/>
        <xdr:cNvCxnSpPr/>
      </xdr:nvCxnSpPr>
      <xdr:spPr>
        <a:xfrm flipH="1" flipV="1">
          <a:off x="4810125" y="2508250"/>
          <a:ext cx="2436813" cy="1809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23816</xdr:colOff>
      <xdr:row>25</xdr:row>
      <xdr:rowOff>79375</xdr:rowOff>
    </xdr:from>
    <xdr:to>
      <xdr:col>7</xdr:col>
      <xdr:colOff>746124</xdr:colOff>
      <xdr:row>31</xdr:row>
      <xdr:rowOff>174625</xdr:rowOff>
    </xdr:to>
    <xdr:cxnSp macro="">
      <xdr:nvCxnSpPr>
        <xdr:cNvPr id="11" name="Connecteur droit avec flèche 10"/>
        <xdr:cNvCxnSpPr>
          <a:stCxn id="8" idx="1"/>
        </xdr:cNvCxnSpPr>
      </xdr:nvCxnSpPr>
      <xdr:spPr>
        <a:xfrm flipH="1">
          <a:off x="5776916" y="4851400"/>
          <a:ext cx="1484308" cy="1247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95251</xdr:colOff>
      <xdr:row>1</xdr:row>
      <xdr:rowOff>180975</xdr:rowOff>
    </xdr:from>
    <xdr:to>
      <xdr:col>7</xdr:col>
      <xdr:colOff>746124</xdr:colOff>
      <xdr:row>25</xdr:row>
      <xdr:rowOff>79375</xdr:rowOff>
    </xdr:to>
    <xdr:cxnSp macro="">
      <xdr:nvCxnSpPr>
        <xdr:cNvPr id="15" name="Connecteur droit avec flèche 14"/>
        <xdr:cNvCxnSpPr>
          <a:stCxn id="8" idx="1"/>
        </xdr:cNvCxnSpPr>
      </xdr:nvCxnSpPr>
      <xdr:spPr>
        <a:xfrm flipH="1" flipV="1">
          <a:off x="1657351" y="371475"/>
          <a:ext cx="5603873" cy="4479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111125</xdr:colOff>
      <xdr:row>13</xdr:row>
      <xdr:rowOff>23812</xdr:rowOff>
    </xdr:from>
    <xdr:to>
      <xdr:col>6</xdr:col>
      <xdr:colOff>738188</xdr:colOff>
      <xdr:row>22</xdr:row>
      <xdr:rowOff>119062</xdr:rowOff>
    </xdr:to>
    <xdr:cxnSp macro="">
      <xdr:nvCxnSpPr>
        <xdr:cNvPr id="17" name="Connecteur droit avec flèche 16"/>
        <xdr:cNvCxnSpPr/>
      </xdr:nvCxnSpPr>
      <xdr:spPr>
        <a:xfrm flipH="1" flipV="1">
          <a:off x="4816475" y="2509837"/>
          <a:ext cx="2436813" cy="1809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1-Production/1-3-M&#233;thodes/03_A_TRAITER/acces%20documentaire/170215_Trames%20vierg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1-Production/1-3-M&#233;thodes/03_A_TRAITER/acces%20documentaire/170215_Catalogue%20GENESI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Catalogu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étrin étuve four"/>
      <sheetName val="Frite Grillage"/>
      <sheetName val="Condi"/>
      <sheetName val="listes"/>
    </sheetNames>
    <sheetDataSet>
      <sheetData sheetId="0"/>
      <sheetData sheetId="1"/>
      <sheetData sheetId="2"/>
      <sheetData sheetId="3">
        <row r="1">
          <cell r="A1" t="str">
            <v>auto</v>
          </cell>
        </row>
        <row r="2">
          <cell r="A2" t="str">
            <v>pesée</v>
          </cell>
        </row>
        <row r="3">
          <cell r="A3" t="str">
            <v>mesure volumétrique</v>
          </cell>
        </row>
        <row r="6">
          <cell r="A6" t="str">
            <v>oui</v>
          </cell>
        </row>
        <row r="7">
          <cell r="A7" t="str">
            <v>non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2">
          <cell r="AQ2">
            <v>29901840002</v>
          </cell>
          <cell r="AR2" t="str">
            <v>#CROUT. ALFA NAT 90G / CART 20 UVC</v>
          </cell>
          <cell r="AS2" t="e">
            <v>#N/A</v>
          </cell>
          <cell r="AU2" t="str">
            <v/>
          </cell>
          <cell r="AV2" t="e">
            <v>#N/A</v>
          </cell>
          <cell r="AW2" t="e">
            <v>#N/A</v>
          </cell>
          <cell r="AX2" t="e">
            <v>#N/A</v>
          </cell>
          <cell r="AY2" t="e">
            <v>#N/A</v>
          </cell>
          <cell r="AZ2" t="e">
            <v>#N/A</v>
          </cell>
          <cell r="BA2" t="e">
            <v>#N/A</v>
          </cell>
          <cell r="BB2" t="e">
            <v>#N/A</v>
          </cell>
          <cell r="BC2" t="e">
            <v>#N/A</v>
          </cell>
          <cell r="BD2">
            <v>20</v>
          </cell>
          <cell r="BE2" t="str">
            <v>OUI</v>
          </cell>
          <cell r="BF2" t="e">
            <v>#N/A</v>
          </cell>
          <cell r="BJ2">
            <v>104</v>
          </cell>
          <cell r="BK2" t="e">
            <v>#N/A</v>
          </cell>
          <cell r="BL2" t="e">
            <v>#N/A</v>
          </cell>
          <cell r="BM2" t="e">
            <v>#N/A</v>
          </cell>
          <cell r="BN2" t="e">
            <v>#N/A</v>
          </cell>
          <cell r="BO2" t="e">
            <v>#N/A</v>
          </cell>
        </row>
        <row r="3">
          <cell r="AQ3">
            <v>29901850002</v>
          </cell>
          <cell r="AR3" t="str">
            <v>#CROUT. ALFA AIL 90G / CART 20 UVC</v>
          </cell>
          <cell r="AS3" t="e">
            <v>#N/A</v>
          </cell>
          <cell r="AU3" t="str">
            <v/>
          </cell>
          <cell r="AV3" t="e">
            <v>#N/A</v>
          </cell>
          <cell r="AW3" t="e">
            <v>#N/A</v>
          </cell>
          <cell r="AX3" t="e">
            <v>#N/A</v>
          </cell>
          <cell r="AY3" t="e">
            <v>#N/A</v>
          </cell>
          <cell r="AZ3" t="e">
            <v>#N/A</v>
          </cell>
          <cell r="BA3" t="e">
            <v>#N/A</v>
          </cell>
          <cell r="BB3" t="e">
            <v>#N/A</v>
          </cell>
          <cell r="BC3" t="e">
            <v>#N/A</v>
          </cell>
          <cell r="BD3">
            <v>20</v>
          </cell>
          <cell r="BE3" t="str">
            <v>OUI</v>
          </cell>
          <cell r="BF3" t="e">
            <v>#N/A</v>
          </cell>
          <cell r="BJ3">
            <v>104</v>
          </cell>
          <cell r="BK3" t="e">
            <v>#N/A</v>
          </cell>
          <cell r="BL3" t="e">
            <v>#N/A</v>
          </cell>
          <cell r="BM3" t="e">
            <v>#N/A</v>
          </cell>
          <cell r="BN3" t="e">
            <v>#N/A</v>
          </cell>
          <cell r="BO3" t="e">
            <v>#N/A</v>
          </cell>
        </row>
        <row r="4">
          <cell r="AQ4">
            <v>29901860002</v>
          </cell>
          <cell r="AR4" t="str">
            <v>#CROUT. ALFA FROM 90G / CART 20 UVC</v>
          </cell>
          <cell r="AS4" t="e">
            <v>#N/A</v>
          </cell>
          <cell r="AU4" t="str">
            <v/>
          </cell>
          <cell r="AV4" t="e">
            <v>#N/A</v>
          </cell>
          <cell r="AW4" t="e">
            <v>#N/A</v>
          </cell>
          <cell r="AX4" t="e">
            <v>#N/A</v>
          </cell>
          <cell r="AY4" t="e">
            <v>#N/A</v>
          </cell>
          <cell r="AZ4" t="e">
            <v>#N/A</v>
          </cell>
          <cell r="BA4" t="e">
            <v>#N/A</v>
          </cell>
          <cell r="BB4" t="e">
            <v>#N/A</v>
          </cell>
          <cell r="BC4" t="e">
            <v>#N/A</v>
          </cell>
          <cell r="BD4">
            <v>20</v>
          </cell>
          <cell r="BE4" t="str">
            <v>OUI</v>
          </cell>
          <cell r="BF4" t="e">
            <v>#N/A</v>
          </cell>
          <cell r="BJ4">
            <v>104</v>
          </cell>
          <cell r="BK4" t="e">
            <v>#N/A</v>
          </cell>
          <cell r="BL4" t="e">
            <v>#N/A</v>
          </cell>
          <cell r="BM4" t="e">
            <v>#N/A</v>
          </cell>
          <cell r="BN4" t="e">
            <v>#N/A</v>
          </cell>
          <cell r="BO4" t="e">
            <v>#N/A</v>
          </cell>
        </row>
        <row r="5">
          <cell r="AQ5">
            <v>29902110009</v>
          </cell>
          <cell r="AR5" t="str">
            <v>#CROUT. EPI D'OR AIL 90G / PAL 104 CT</v>
          </cell>
          <cell r="AS5" t="e">
            <v>#N/A</v>
          </cell>
          <cell r="AU5" t="str">
            <v/>
          </cell>
          <cell r="AV5" t="e">
            <v>#N/A</v>
          </cell>
          <cell r="AW5" t="e">
            <v>#N/A</v>
          </cell>
          <cell r="AX5" t="e">
            <v>#N/A</v>
          </cell>
          <cell r="AY5" t="e">
            <v>#N/A</v>
          </cell>
          <cell r="AZ5" t="e">
            <v>#N/A</v>
          </cell>
          <cell r="BA5" t="e">
            <v>#N/A</v>
          </cell>
          <cell r="BB5" t="e">
            <v>#N/A</v>
          </cell>
          <cell r="BC5" t="e">
            <v>#N/A</v>
          </cell>
          <cell r="BD5">
            <v>20</v>
          </cell>
          <cell r="BE5" t="str">
            <v>OUI</v>
          </cell>
          <cell r="BF5" t="e">
            <v>#N/A</v>
          </cell>
          <cell r="BJ5">
            <v>104</v>
          </cell>
          <cell r="BK5" t="e">
            <v>#N/A</v>
          </cell>
          <cell r="BL5" t="e">
            <v>#N/A</v>
          </cell>
          <cell r="BM5" t="e">
            <v>#N/A</v>
          </cell>
          <cell r="BN5" t="e">
            <v>#N/A</v>
          </cell>
          <cell r="BO5" t="e">
            <v>#N/A</v>
          </cell>
        </row>
        <row r="6">
          <cell r="AQ6">
            <v>29902140009</v>
          </cell>
          <cell r="AR6" t="str">
            <v>#CUBE EPI NAT 60G / PAL 104 CT</v>
          </cell>
          <cell r="AS6" t="e">
            <v>#N/A</v>
          </cell>
          <cell r="AU6" t="str">
            <v/>
          </cell>
          <cell r="AV6" t="e">
            <v>#N/A</v>
          </cell>
          <cell r="AW6" t="e">
            <v>#N/A</v>
          </cell>
          <cell r="AX6" t="e">
            <v>#N/A</v>
          </cell>
          <cell r="AY6" t="e">
            <v>#N/A</v>
          </cell>
          <cell r="AZ6" t="e">
            <v>#N/A</v>
          </cell>
          <cell r="BA6" t="e">
            <v>#N/A</v>
          </cell>
          <cell r="BB6" t="e">
            <v>#N/A</v>
          </cell>
          <cell r="BC6" t="e">
            <v>#N/A</v>
          </cell>
          <cell r="BD6">
            <v>20</v>
          </cell>
          <cell r="BE6" t="str">
            <v>OUI</v>
          </cell>
          <cell r="BF6" t="e">
            <v>#N/A</v>
          </cell>
          <cell r="BJ6">
            <v>104</v>
          </cell>
          <cell r="BK6" t="e">
            <v>#N/A</v>
          </cell>
          <cell r="BL6" t="e">
            <v>#N/A</v>
          </cell>
          <cell r="BM6" t="e">
            <v>#N/A</v>
          </cell>
          <cell r="BN6" t="e">
            <v>#N/A</v>
          </cell>
          <cell r="BO6" t="e">
            <v>#N/A</v>
          </cell>
        </row>
        <row r="7">
          <cell r="AQ7">
            <v>29902150009</v>
          </cell>
          <cell r="AR7" t="str">
            <v>#CUBE EPI AIL&amp;FH 60G / PAL 104 CT</v>
          </cell>
          <cell r="AS7" t="e">
            <v>#N/A</v>
          </cell>
          <cell r="AU7" t="str">
            <v/>
          </cell>
          <cell r="AV7" t="e">
            <v>#N/A</v>
          </cell>
          <cell r="AW7" t="e">
            <v>#N/A</v>
          </cell>
          <cell r="AX7" t="e">
            <v>#N/A</v>
          </cell>
          <cell r="AY7" t="e">
            <v>#N/A</v>
          </cell>
          <cell r="AZ7" t="e">
            <v>#N/A</v>
          </cell>
          <cell r="BA7" t="e">
            <v>#N/A</v>
          </cell>
          <cell r="BB7" t="e">
            <v>#N/A</v>
          </cell>
          <cell r="BC7" t="e">
            <v>#N/A</v>
          </cell>
          <cell r="BD7">
            <v>20</v>
          </cell>
          <cell r="BE7" t="str">
            <v>OUI</v>
          </cell>
          <cell r="BF7" t="e">
            <v>#N/A</v>
          </cell>
          <cell r="BJ7">
            <v>104</v>
          </cell>
          <cell r="BK7" t="e">
            <v>#N/A</v>
          </cell>
          <cell r="BL7" t="e">
            <v>#N/A</v>
          </cell>
          <cell r="BM7" t="e">
            <v>#N/A</v>
          </cell>
          <cell r="BN7" t="e">
            <v>#N/A</v>
          </cell>
          <cell r="BO7" t="e">
            <v>#N/A</v>
          </cell>
        </row>
        <row r="8">
          <cell r="AQ8">
            <v>29903300002</v>
          </cell>
          <cell r="AR8" t="str">
            <v>#CROUT. ST ELOI NAT 90G / CT 20 UVC</v>
          </cell>
          <cell r="AS8" t="e">
            <v>#N/A</v>
          </cell>
          <cell r="AU8" t="str">
            <v/>
          </cell>
          <cell r="AV8" t="e">
            <v>#N/A</v>
          </cell>
          <cell r="AW8" t="e">
            <v>#N/A</v>
          </cell>
          <cell r="AX8" t="e">
            <v>#N/A</v>
          </cell>
          <cell r="AY8" t="e">
            <v>#N/A</v>
          </cell>
          <cell r="AZ8" t="e">
            <v>#N/A</v>
          </cell>
          <cell r="BA8" t="e">
            <v>#N/A</v>
          </cell>
          <cell r="BB8" t="e">
            <v>#N/A</v>
          </cell>
          <cell r="BC8" t="e">
            <v>#N/A</v>
          </cell>
          <cell r="BD8">
            <v>20</v>
          </cell>
          <cell r="BE8" t="str">
            <v>OUI</v>
          </cell>
          <cell r="BF8" t="e">
            <v>#N/A</v>
          </cell>
          <cell r="BJ8">
            <v>104</v>
          </cell>
          <cell r="BK8" t="e">
            <v>#N/A</v>
          </cell>
          <cell r="BL8" t="e">
            <v>#N/A</v>
          </cell>
          <cell r="BM8" t="e">
            <v>#N/A</v>
          </cell>
          <cell r="BN8" t="e">
            <v>#N/A</v>
          </cell>
          <cell r="BO8" t="e">
            <v>#N/A</v>
          </cell>
        </row>
        <row r="9">
          <cell r="AQ9">
            <v>29903310002</v>
          </cell>
          <cell r="AR9" t="str">
            <v>#CROUT. ST ELOI AIL 90G / CT 20 UVC</v>
          </cell>
          <cell r="AS9" t="e">
            <v>#N/A</v>
          </cell>
          <cell r="AU9" t="str">
            <v/>
          </cell>
          <cell r="AV9" t="e">
            <v>#N/A</v>
          </cell>
          <cell r="AW9" t="e">
            <v>#N/A</v>
          </cell>
          <cell r="AX9" t="e">
            <v>#N/A</v>
          </cell>
          <cell r="AY9" t="e">
            <v>#N/A</v>
          </cell>
          <cell r="AZ9" t="e">
            <v>#N/A</v>
          </cell>
          <cell r="BA9" t="e">
            <v>#N/A</v>
          </cell>
          <cell r="BB9" t="e">
            <v>#N/A</v>
          </cell>
          <cell r="BC9" t="e">
            <v>#N/A</v>
          </cell>
          <cell r="BD9">
            <v>20</v>
          </cell>
          <cell r="BE9" t="str">
            <v>OUI</v>
          </cell>
          <cell r="BF9" t="e">
            <v>#N/A</v>
          </cell>
          <cell r="BJ9">
            <v>104</v>
          </cell>
          <cell r="BK9" t="e">
            <v>#N/A</v>
          </cell>
          <cell r="BL9" t="e">
            <v>#N/A</v>
          </cell>
          <cell r="BM9" t="e">
            <v>#N/A</v>
          </cell>
          <cell r="BN9" t="e">
            <v>#N/A</v>
          </cell>
          <cell r="BO9" t="e">
            <v>#N/A</v>
          </cell>
        </row>
        <row r="10">
          <cell r="AQ10">
            <v>29903320002</v>
          </cell>
          <cell r="AR10" t="str">
            <v>#CROUT. ST ELOI FROM 90G / CT 20 UVC</v>
          </cell>
          <cell r="AS10" t="e">
            <v>#N/A</v>
          </cell>
          <cell r="AU10" t="str">
            <v/>
          </cell>
          <cell r="AV10" t="e">
            <v>#N/A</v>
          </cell>
          <cell r="AW10" t="e">
            <v>#N/A</v>
          </cell>
          <cell r="AX10" t="e">
            <v>#N/A</v>
          </cell>
          <cell r="AY10" t="e">
            <v>#N/A</v>
          </cell>
          <cell r="AZ10" t="e">
            <v>#N/A</v>
          </cell>
          <cell r="BA10" t="e">
            <v>#N/A</v>
          </cell>
          <cell r="BB10" t="e">
            <v>#N/A</v>
          </cell>
          <cell r="BC10" t="e">
            <v>#N/A</v>
          </cell>
          <cell r="BD10">
            <v>20</v>
          </cell>
          <cell r="BE10" t="str">
            <v>OUI</v>
          </cell>
          <cell r="BF10" t="e">
            <v>#N/A</v>
          </cell>
          <cell r="BJ10">
            <v>104</v>
          </cell>
          <cell r="BK10" t="e">
            <v>#N/A</v>
          </cell>
          <cell r="BL10" t="e">
            <v>#N/A</v>
          </cell>
          <cell r="BM10" t="e">
            <v>#N/A</v>
          </cell>
          <cell r="BN10" t="e">
            <v>#N/A</v>
          </cell>
          <cell r="BO10" t="e">
            <v>#N/A</v>
          </cell>
        </row>
        <row r="11">
          <cell r="AQ11">
            <v>29903330002</v>
          </cell>
          <cell r="AR11" t="str">
            <v>#CROUT. ST ELOI OIGN 90G / CT 20 UVC</v>
          </cell>
          <cell r="AS11" t="e">
            <v>#N/A</v>
          </cell>
          <cell r="AU11" t="str">
            <v/>
          </cell>
          <cell r="AV11" t="e">
            <v>#N/A</v>
          </cell>
          <cell r="AW11" t="e">
            <v>#N/A</v>
          </cell>
          <cell r="AX11" t="e">
            <v>#N/A</v>
          </cell>
          <cell r="AY11" t="e">
            <v>#N/A</v>
          </cell>
          <cell r="AZ11" t="e">
            <v>#N/A</v>
          </cell>
          <cell r="BA11" t="e">
            <v>#N/A</v>
          </cell>
          <cell r="BB11" t="e">
            <v>#N/A</v>
          </cell>
          <cell r="BC11" t="e">
            <v>#N/A</v>
          </cell>
          <cell r="BD11">
            <v>20</v>
          </cell>
          <cell r="BE11" t="str">
            <v>OUI</v>
          </cell>
          <cell r="BF11" t="e">
            <v>#N/A</v>
          </cell>
          <cell r="BJ11">
            <v>104</v>
          </cell>
          <cell r="BK11" t="e">
            <v>#N/A</v>
          </cell>
          <cell r="BL11" t="e">
            <v>#N/A</v>
          </cell>
          <cell r="BM11" t="e">
            <v>#N/A</v>
          </cell>
          <cell r="BN11" t="e">
            <v>#N/A</v>
          </cell>
          <cell r="BO11" t="e">
            <v>#N/A</v>
          </cell>
        </row>
        <row r="12">
          <cell r="AQ12">
            <v>29903441011</v>
          </cell>
          <cell r="AR12" t="str">
            <v>#CROUT. TK AIL 3X90G + 1GRT / BOX 50 UVC</v>
          </cell>
          <cell r="AS12" t="e">
            <v>#N/A</v>
          </cell>
          <cell r="AU12" t="str">
            <v/>
          </cell>
          <cell r="AV12" t="e">
            <v>#N/A</v>
          </cell>
          <cell r="AW12" t="e">
            <v>#N/A</v>
          </cell>
          <cell r="AX12" t="e">
            <v>#N/A</v>
          </cell>
          <cell r="AY12" t="e">
            <v>#N/A</v>
          </cell>
          <cell r="AZ12" t="e">
            <v>#N/A</v>
          </cell>
          <cell r="BA12" t="e">
            <v>#N/A</v>
          </cell>
          <cell r="BB12" t="e">
            <v>#N/A</v>
          </cell>
          <cell r="BC12" t="e">
            <v>#N/A</v>
          </cell>
          <cell r="BD12">
            <v>50</v>
          </cell>
          <cell r="BE12" t="str">
            <v>OUI</v>
          </cell>
          <cell r="BF12" t="e">
            <v>#N/A</v>
          </cell>
          <cell r="BJ12">
            <v>12</v>
          </cell>
          <cell r="BK12" t="e">
            <v>#N/A</v>
          </cell>
          <cell r="BL12" t="e">
            <v>#N/A</v>
          </cell>
          <cell r="BM12" t="e">
            <v>#N/A</v>
          </cell>
          <cell r="BN12" t="e">
            <v>#N/A</v>
          </cell>
          <cell r="BO12" t="e">
            <v>#N/A</v>
          </cell>
        </row>
        <row r="13">
          <cell r="AQ13">
            <v>29903460002</v>
          </cell>
          <cell r="AR13" t="str">
            <v>#CROUT. TK NAT 2X140G + 10%GRT x 24 CT</v>
          </cell>
          <cell r="AS13" t="e">
            <v>#N/A</v>
          </cell>
          <cell r="AU13" t="str">
            <v/>
          </cell>
          <cell r="AV13" t="e">
            <v>#N/A</v>
          </cell>
          <cell r="AW13" t="e">
            <v>#N/A</v>
          </cell>
          <cell r="AX13" t="e">
            <v>#N/A</v>
          </cell>
          <cell r="AY13" t="e">
            <v>#N/A</v>
          </cell>
          <cell r="AZ13" t="e">
            <v>#N/A</v>
          </cell>
          <cell r="BA13" t="e">
            <v>#N/A</v>
          </cell>
          <cell r="BB13" t="e">
            <v>#N/A</v>
          </cell>
          <cell r="BC13" t="e">
            <v>#N/A</v>
          </cell>
          <cell r="BD13">
            <v>24</v>
          </cell>
          <cell r="BE13" t="str">
            <v>OUI</v>
          </cell>
          <cell r="BF13" t="e">
            <v>#N/A</v>
          </cell>
          <cell r="BJ13">
            <v>40</v>
          </cell>
          <cell r="BK13" t="e">
            <v>#N/A</v>
          </cell>
          <cell r="BL13" t="e">
            <v>#N/A</v>
          </cell>
          <cell r="BM13" t="e">
            <v>#N/A</v>
          </cell>
          <cell r="BN13" t="e">
            <v>#N/A</v>
          </cell>
          <cell r="BO13" t="e">
            <v>#N/A</v>
          </cell>
        </row>
        <row r="14">
          <cell r="AQ14">
            <v>29903460007</v>
          </cell>
          <cell r="AR14" t="str">
            <v>#CROUT. TK NAT 2X140G + 10%GRT x48  BX</v>
          </cell>
          <cell r="AS14" t="e">
            <v>#N/A</v>
          </cell>
          <cell r="AU14" t="str">
            <v/>
          </cell>
          <cell r="AV14" t="e">
            <v>#N/A</v>
          </cell>
          <cell r="AW14" t="e">
            <v>#N/A</v>
          </cell>
          <cell r="AX14" t="e">
            <v>#N/A</v>
          </cell>
          <cell r="AY14" t="e">
            <v>#N/A</v>
          </cell>
          <cell r="AZ14" t="e">
            <v>#N/A</v>
          </cell>
          <cell r="BA14" t="e">
            <v>#N/A</v>
          </cell>
          <cell r="BB14" t="e">
            <v>#N/A</v>
          </cell>
          <cell r="BC14" t="e">
            <v>#N/A</v>
          </cell>
          <cell r="BD14">
            <v>48</v>
          </cell>
          <cell r="BE14" t="str">
            <v>OUI</v>
          </cell>
          <cell r="BF14" t="e">
            <v>#N/A</v>
          </cell>
          <cell r="BJ14">
            <v>16</v>
          </cell>
          <cell r="BK14" t="e">
            <v>#N/A</v>
          </cell>
          <cell r="BL14" t="e">
            <v>#N/A</v>
          </cell>
          <cell r="BM14" t="e">
            <v>#N/A</v>
          </cell>
          <cell r="BN14" t="e">
            <v>#N/A</v>
          </cell>
          <cell r="BO14" t="e">
            <v>#N/A</v>
          </cell>
        </row>
        <row r="15">
          <cell r="AQ15">
            <v>29903470002</v>
          </cell>
          <cell r="AR15" t="str">
            <v>#CROUT. TK AIL 2X140G + 10%GRT x 24 CT</v>
          </cell>
          <cell r="AS15" t="e">
            <v>#N/A</v>
          </cell>
          <cell r="AU15" t="str">
            <v/>
          </cell>
          <cell r="AV15" t="e">
            <v>#N/A</v>
          </cell>
          <cell r="AW15" t="e">
            <v>#N/A</v>
          </cell>
          <cell r="AX15" t="e">
            <v>#N/A</v>
          </cell>
          <cell r="AY15" t="e">
            <v>#N/A</v>
          </cell>
          <cell r="AZ15" t="e">
            <v>#N/A</v>
          </cell>
          <cell r="BA15" t="e">
            <v>#N/A</v>
          </cell>
          <cell r="BB15" t="e">
            <v>#N/A</v>
          </cell>
          <cell r="BC15" t="e">
            <v>#N/A</v>
          </cell>
          <cell r="BD15">
            <v>24</v>
          </cell>
          <cell r="BE15" t="str">
            <v>OUI</v>
          </cell>
          <cell r="BF15" t="e">
            <v>#N/A</v>
          </cell>
          <cell r="BJ15">
            <v>40</v>
          </cell>
          <cell r="BK15" t="e">
            <v>#N/A</v>
          </cell>
          <cell r="BL15" t="e">
            <v>#N/A</v>
          </cell>
          <cell r="BM15" t="e">
            <v>#N/A</v>
          </cell>
          <cell r="BN15" t="e">
            <v>#N/A</v>
          </cell>
          <cell r="BO15" t="e">
            <v>#N/A</v>
          </cell>
        </row>
        <row r="16">
          <cell r="AQ16">
            <v>29903470007</v>
          </cell>
          <cell r="AR16" t="str">
            <v>#CROUT. TK AIL 2X140G + 10%GRT x48 BX</v>
          </cell>
          <cell r="AS16" t="e">
            <v>#N/A</v>
          </cell>
          <cell r="AU16" t="str">
            <v/>
          </cell>
          <cell r="AV16" t="e">
            <v>#N/A</v>
          </cell>
          <cell r="AW16" t="e">
            <v>#N/A</v>
          </cell>
          <cell r="AX16" t="e">
            <v>#N/A</v>
          </cell>
          <cell r="AY16" t="e">
            <v>#N/A</v>
          </cell>
          <cell r="AZ16" t="e">
            <v>#N/A</v>
          </cell>
          <cell r="BA16" t="e">
            <v>#N/A</v>
          </cell>
          <cell r="BB16" t="e">
            <v>#N/A</v>
          </cell>
          <cell r="BC16" t="e">
            <v>#N/A</v>
          </cell>
          <cell r="BD16">
            <v>48</v>
          </cell>
          <cell r="BE16" t="str">
            <v>OUI</v>
          </cell>
          <cell r="BF16" t="e">
            <v>#N/A</v>
          </cell>
          <cell r="BJ16">
            <v>16</v>
          </cell>
          <cell r="BK16" t="e">
            <v>#N/A</v>
          </cell>
          <cell r="BL16" t="e">
            <v>#N/A</v>
          </cell>
          <cell r="BM16" t="e">
            <v>#N/A</v>
          </cell>
          <cell r="BN16" t="e">
            <v>#N/A</v>
          </cell>
          <cell r="BO16" t="e">
            <v>#N/A</v>
          </cell>
        </row>
        <row r="17">
          <cell r="AQ17">
            <v>29903510002</v>
          </cell>
          <cell r="AR17" t="str">
            <v>#CROUT. TK FROM 2X90G PC / CT 8 UVC</v>
          </cell>
          <cell r="AS17" t="e">
            <v>#N/A</v>
          </cell>
          <cell r="AU17" t="str">
            <v/>
          </cell>
          <cell r="AV17" t="e">
            <v>#N/A</v>
          </cell>
          <cell r="AW17" t="e">
            <v>#N/A</v>
          </cell>
          <cell r="AX17" t="e">
            <v>#N/A</v>
          </cell>
          <cell r="AY17" t="e">
            <v>#N/A</v>
          </cell>
          <cell r="AZ17" t="e">
            <v>#N/A</v>
          </cell>
          <cell r="BA17" t="e">
            <v>#N/A</v>
          </cell>
          <cell r="BB17" t="e">
            <v>#N/A</v>
          </cell>
          <cell r="BC17" t="e">
            <v>#N/A</v>
          </cell>
          <cell r="BD17">
            <v>8</v>
          </cell>
          <cell r="BE17" t="str">
            <v>OUI</v>
          </cell>
          <cell r="BF17" t="e">
            <v>#N/A</v>
          </cell>
          <cell r="BJ17">
            <v>104</v>
          </cell>
          <cell r="BK17" t="e">
            <v>#N/A</v>
          </cell>
          <cell r="BL17" t="e">
            <v>#N/A</v>
          </cell>
          <cell r="BM17" t="e">
            <v>#N/A</v>
          </cell>
          <cell r="BN17" t="e">
            <v>#N/A</v>
          </cell>
          <cell r="BO17" t="e">
            <v>#N/A</v>
          </cell>
        </row>
        <row r="18">
          <cell r="AQ18">
            <v>29903650002</v>
          </cell>
          <cell r="AR18" t="str">
            <v>#CROUT FROM 2X140G+30%GT / CAR 18 UVC</v>
          </cell>
          <cell r="AS18" t="e">
            <v>#N/A</v>
          </cell>
          <cell r="AU18" t="str">
            <v/>
          </cell>
          <cell r="AV18" t="e">
            <v>#N/A</v>
          </cell>
          <cell r="AW18" t="e">
            <v>#N/A</v>
          </cell>
          <cell r="AX18" t="e">
            <v>#N/A</v>
          </cell>
          <cell r="AY18" t="e">
            <v>#N/A</v>
          </cell>
          <cell r="AZ18" t="e">
            <v>#N/A</v>
          </cell>
          <cell r="BA18" t="e">
            <v>#N/A</v>
          </cell>
          <cell r="BB18" t="e">
            <v>#N/A</v>
          </cell>
          <cell r="BC18" t="e">
            <v>#N/A</v>
          </cell>
          <cell r="BD18">
            <v>18</v>
          </cell>
          <cell r="BE18" t="str">
            <v>OUI</v>
          </cell>
          <cell r="BF18" t="e">
            <v>#N/A</v>
          </cell>
          <cell r="BJ18">
            <v>40</v>
          </cell>
          <cell r="BK18" t="e">
            <v>#N/A</v>
          </cell>
          <cell r="BL18" t="e">
            <v>#N/A</v>
          </cell>
          <cell r="BM18" t="e">
            <v>#N/A</v>
          </cell>
          <cell r="BN18" t="e">
            <v>#N/A</v>
          </cell>
          <cell r="BO18" t="e">
            <v>#N/A</v>
          </cell>
        </row>
        <row r="19">
          <cell r="AQ19">
            <v>29912950002</v>
          </cell>
          <cell r="AR19" t="str">
            <v>#CU RAIN TREE AIL&amp;FH 8x8 60g x 20CT</v>
          </cell>
          <cell r="AS19" t="e">
            <v>#N/A</v>
          </cell>
          <cell r="AU19" t="str">
            <v/>
          </cell>
          <cell r="AV19" t="e">
            <v>#N/A</v>
          </cell>
          <cell r="AW19" t="e">
            <v>#N/A</v>
          </cell>
          <cell r="AX19" t="e">
            <v>#N/A</v>
          </cell>
          <cell r="AY19" t="e">
            <v>#N/A</v>
          </cell>
          <cell r="AZ19" t="e">
            <v>#N/A</v>
          </cell>
          <cell r="BA19" t="e">
            <v>#N/A</v>
          </cell>
          <cell r="BB19" t="e">
            <v>#N/A</v>
          </cell>
          <cell r="BC19" t="e">
            <v>#N/A</v>
          </cell>
          <cell r="BD19">
            <v>20</v>
          </cell>
          <cell r="BE19" t="str">
            <v>OUI</v>
          </cell>
          <cell r="BF19" t="e">
            <v>#N/A</v>
          </cell>
          <cell r="BJ19">
            <v>104</v>
          </cell>
          <cell r="BK19" t="e">
            <v>#N/A</v>
          </cell>
          <cell r="BL19" t="e">
            <v>#N/A</v>
          </cell>
          <cell r="BM19" t="e">
            <v>#N/A</v>
          </cell>
          <cell r="BN19" t="e">
            <v>#N/A</v>
          </cell>
          <cell r="BO19" t="e">
            <v>#N/A</v>
          </cell>
        </row>
        <row r="20">
          <cell r="AQ20">
            <v>29914830002</v>
          </cell>
          <cell r="AR20" t="str">
            <v>#*CR LANG BIO NAT X16</v>
          </cell>
          <cell r="AS20" t="e">
            <v>#N/A</v>
          </cell>
          <cell r="AU20" t="str">
            <v/>
          </cell>
          <cell r="AV20" t="e">
            <v>#N/A</v>
          </cell>
          <cell r="AW20" t="e">
            <v>#N/A</v>
          </cell>
          <cell r="AX20" t="e">
            <v>#N/A</v>
          </cell>
          <cell r="AY20" t="e">
            <v>#N/A</v>
          </cell>
          <cell r="AZ20" t="e">
            <v>#N/A</v>
          </cell>
          <cell r="BA20" t="e">
            <v>#N/A</v>
          </cell>
          <cell r="BB20" t="e">
            <v>#N/A</v>
          </cell>
          <cell r="BC20" t="e">
            <v>#N/A</v>
          </cell>
          <cell r="BD20">
            <v>16</v>
          </cell>
          <cell r="BE20" t="str">
            <v>OUI</v>
          </cell>
          <cell r="BF20" t="e">
            <v>#N/A</v>
          </cell>
          <cell r="BJ20">
            <v>104</v>
          </cell>
          <cell r="BK20" t="e">
            <v>#N/A</v>
          </cell>
          <cell r="BL20" t="e">
            <v>#N/A</v>
          </cell>
          <cell r="BM20" t="e">
            <v>#N/A</v>
          </cell>
          <cell r="BN20" t="e">
            <v>#N/A</v>
          </cell>
          <cell r="BO20" t="e">
            <v>#N/A</v>
          </cell>
        </row>
        <row r="21">
          <cell r="AQ21">
            <v>29914840002</v>
          </cell>
          <cell r="AR21" t="str">
            <v>#*CROUT. VIE CL BIO NAT 75G / CT 16 UVC</v>
          </cell>
          <cell r="AS21" t="e">
            <v>#N/A</v>
          </cell>
          <cell r="AU21" t="str">
            <v/>
          </cell>
          <cell r="AV21" t="e">
            <v>#N/A</v>
          </cell>
          <cell r="AW21" t="e">
            <v>#N/A</v>
          </cell>
          <cell r="AX21" t="e">
            <v>#N/A</v>
          </cell>
          <cell r="AY21" t="e">
            <v>#N/A</v>
          </cell>
          <cell r="AZ21" t="e">
            <v>#N/A</v>
          </cell>
          <cell r="BA21" t="e">
            <v>#N/A</v>
          </cell>
          <cell r="BB21" t="e">
            <v>#N/A</v>
          </cell>
          <cell r="BC21" t="e">
            <v>#N/A</v>
          </cell>
          <cell r="BD21">
            <v>16</v>
          </cell>
          <cell r="BE21" t="str">
            <v>OUI</v>
          </cell>
          <cell r="BF21" t="e">
            <v>#N/A</v>
          </cell>
          <cell r="BJ21">
            <v>104</v>
          </cell>
          <cell r="BK21" t="e">
            <v>#N/A</v>
          </cell>
          <cell r="BL21" t="e">
            <v>#N/A</v>
          </cell>
          <cell r="BM21" t="e">
            <v>#N/A</v>
          </cell>
          <cell r="BN21" t="e">
            <v>#N/A</v>
          </cell>
          <cell r="BO21" t="e">
            <v>#N/A</v>
          </cell>
        </row>
        <row r="22">
          <cell r="AQ22">
            <v>29915300002</v>
          </cell>
          <cell r="AR22" t="str">
            <v>#CROUT. ALLUM ALFA NAT 50G + ETIQ x24 CT</v>
          </cell>
          <cell r="AS22" t="e">
            <v>#N/A</v>
          </cell>
          <cell r="AU22" t="str">
            <v/>
          </cell>
          <cell r="AV22" t="e">
            <v>#N/A</v>
          </cell>
          <cell r="AW22" t="e">
            <v>#N/A</v>
          </cell>
          <cell r="AX22" t="e">
            <v>#N/A</v>
          </cell>
          <cell r="AY22" t="e">
            <v>#N/A</v>
          </cell>
          <cell r="AZ22" t="e">
            <v>#N/A</v>
          </cell>
          <cell r="BA22" t="e">
            <v>#N/A</v>
          </cell>
          <cell r="BB22" t="e">
            <v>#N/A</v>
          </cell>
          <cell r="BC22" t="e">
            <v>#N/A</v>
          </cell>
          <cell r="BD22">
            <v>24</v>
          </cell>
          <cell r="BE22" t="str">
            <v>OUI</v>
          </cell>
          <cell r="BF22" t="e">
            <v>#N/A</v>
          </cell>
          <cell r="BJ22">
            <v>104</v>
          </cell>
          <cell r="BK22" t="e">
            <v>#N/A</v>
          </cell>
          <cell r="BL22" t="e">
            <v>#N/A</v>
          </cell>
          <cell r="BM22" t="e">
            <v>#N/A</v>
          </cell>
          <cell r="BN22" t="e">
            <v>#N/A</v>
          </cell>
          <cell r="BO22" t="e">
            <v>#N/A</v>
          </cell>
        </row>
        <row r="23">
          <cell r="AQ23">
            <v>29929760002</v>
          </cell>
          <cell r="AR23" t="str">
            <v>#CROUT. PICATOSTE NATURE 500G / CT 9 UVC</v>
          </cell>
          <cell r="AS23" t="e">
            <v>#N/A</v>
          </cell>
          <cell r="AU23" t="str">
            <v/>
          </cell>
          <cell r="AV23" t="e">
            <v>#N/A</v>
          </cell>
          <cell r="AW23" t="e">
            <v>#N/A</v>
          </cell>
          <cell r="AX23" t="e">
            <v>#N/A</v>
          </cell>
          <cell r="AY23" t="e">
            <v>#N/A</v>
          </cell>
          <cell r="AZ23" t="e">
            <v>#N/A</v>
          </cell>
          <cell r="BA23" t="e">
            <v>#N/A</v>
          </cell>
          <cell r="BB23" t="e">
            <v>#N/A</v>
          </cell>
          <cell r="BC23" t="e">
            <v>#N/A</v>
          </cell>
          <cell r="BD23">
            <v>9</v>
          </cell>
          <cell r="BE23" t="str">
            <v>OUI</v>
          </cell>
          <cell r="BF23" t="e">
            <v>#N/A</v>
          </cell>
          <cell r="BJ23">
            <v>72</v>
          </cell>
          <cell r="BK23" t="e">
            <v>#N/A</v>
          </cell>
          <cell r="BL23" t="e">
            <v>#N/A</v>
          </cell>
          <cell r="BM23" t="e">
            <v>#N/A</v>
          </cell>
          <cell r="BN23" t="e">
            <v>#N/A</v>
          </cell>
          <cell r="BO23" t="e">
            <v>#N/A</v>
          </cell>
        </row>
        <row r="24">
          <cell r="AQ24">
            <v>29930281002</v>
          </cell>
          <cell r="AR24" t="str">
            <v>#CROUT. TRANSGOURMET NAT 500G * 12 CT</v>
          </cell>
          <cell r="AS24" t="e">
            <v>#N/A</v>
          </cell>
          <cell r="AU24" t="str">
            <v/>
          </cell>
          <cell r="AV24" t="e">
            <v>#N/A</v>
          </cell>
          <cell r="AW24" t="e">
            <v>#N/A</v>
          </cell>
          <cell r="AX24" t="e">
            <v>#N/A</v>
          </cell>
          <cell r="AY24" t="e">
            <v>#N/A</v>
          </cell>
          <cell r="AZ24" t="e">
            <v>#N/A</v>
          </cell>
          <cell r="BA24" t="e">
            <v>#N/A</v>
          </cell>
          <cell r="BB24" t="e">
            <v>#N/A</v>
          </cell>
          <cell r="BC24" t="e">
            <v>#N/A</v>
          </cell>
          <cell r="BD24">
            <v>12</v>
          </cell>
          <cell r="BE24" t="str">
            <v>OUI</v>
          </cell>
          <cell r="BF24" t="e">
            <v>#N/A</v>
          </cell>
          <cell r="BJ24">
            <v>40</v>
          </cell>
          <cell r="BK24" t="e">
            <v>#N/A</v>
          </cell>
          <cell r="BL24" t="e">
            <v>#N/A</v>
          </cell>
          <cell r="BM24" t="e">
            <v>#N/A</v>
          </cell>
          <cell r="BN24" t="e">
            <v>#N/A</v>
          </cell>
          <cell r="BO24" t="e">
            <v>#N/A</v>
          </cell>
        </row>
        <row r="25">
          <cell r="AQ25">
            <v>29930291002</v>
          </cell>
          <cell r="AR25" t="str">
            <v>#CROUT. TRANSGOURMET AIL 500G * 12 CT</v>
          </cell>
          <cell r="AS25" t="e">
            <v>#N/A</v>
          </cell>
          <cell r="AU25" t="str">
            <v/>
          </cell>
          <cell r="AV25" t="e">
            <v>#N/A</v>
          </cell>
          <cell r="AW25" t="e">
            <v>#N/A</v>
          </cell>
          <cell r="AX25" t="e">
            <v>#N/A</v>
          </cell>
          <cell r="AY25" t="e">
            <v>#N/A</v>
          </cell>
          <cell r="AZ25" t="e">
            <v>#N/A</v>
          </cell>
          <cell r="BA25" t="e">
            <v>#N/A</v>
          </cell>
          <cell r="BB25" t="e">
            <v>#N/A</v>
          </cell>
          <cell r="BC25" t="e">
            <v>#N/A</v>
          </cell>
          <cell r="BD25">
            <v>12</v>
          </cell>
          <cell r="BE25" t="str">
            <v>OUI</v>
          </cell>
          <cell r="BF25" t="e">
            <v>#N/A</v>
          </cell>
          <cell r="BJ25">
            <v>40</v>
          </cell>
          <cell r="BK25" t="e">
            <v>#N/A</v>
          </cell>
          <cell r="BL25" t="e">
            <v>#N/A</v>
          </cell>
          <cell r="BM25" t="e">
            <v>#N/A</v>
          </cell>
          <cell r="BN25" t="e">
            <v>#N/A</v>
          </cell>
          <cell r="BO25" t="e">
            <v>#N/A</v>
          </cell>
        </row>
        <row r="26">
          <cell r="AQ26">
            <v>29930301002</v>
          </cell>
          <cell r="AR26" t="str">
            <v>#CUBE TRANSGOURMET NAT 500G / CT 12 UVC</v>
          </cell>
          <cell r="AS26" t="e">
            <v>#N/A</v>
          </cell>
          <cell r="AU26" t="str">
            <v/>
          </cell>
          <cell r="AV26" t="e">
            <v>#N/A</v>
          </cell>
          <cell r="AW26" t="e">
            <v>#N/A</v>
          </cell>
          <cell r="AX26" t="e">
            <v>#N/A</v>
          </cell>
          <cell r="AY26" t="e">
            <v>#N/A</v>
          </cell>
          <cell r="AZ26" t="e">
            <v>#N/A</v>
          </cell>
          <cell r="BA26" t="e">
            <v>#N/A</v>
          </cell>
          <cell r="BB26" t="e">
            <v>#N/A</v>
          </cell>
          <cell r="BC26" t="e">
            <v>#N/A</v>
          </cell>
          <cell r="BD26">
            <v>12</v>
          </cell>
          <cell r="BE26" t="str">
            <v>OUI</v>
          </cell>
          <cell r="BF26" t="e">
            <v>#N/A</v>
          </cell>
          <cell r="BJ26">
            <v>40</v>
          </cell>
          <cell r="BK26" t="e">
            <v>#N/A</v>
          </cell>
          <cell r="BL26" t="e">
            <v>#N/A</v>
          </cell>
          <cell r="BM26" t="e">
            <v>#N/A</v>
          </cell>
          <cell r="BN26" t="e">
            <v>#N/A</v>
          </cell>
          <cell r="BO26" t="e">
            <v>#N/A</v>
          </cell>
        </row>
        <row r="27">
          <cell r="AQ27">
            <v>29930311002</v>
          </cell>
          <cell r="AR27" t="str">
            <v>#CUBE TRANSGOURMET AIL 500G / CT 12 UVC</v>
          </cell>
          <cell r="AS27" t="e">
            <v>#N/A</v>
          </cell>
          <cell r="AU27" t="str">
            <v/>
          </cell>
          <cell r="AV27" t="e">
            <v>#N/A</v>
          </cell>
          <cell r="AW27" t="e">
            <v>#N/A</v>
          </cell>
          <cell r="AX27" t="e">
            <v>#N/A</v>
          </cell>
          <cell r="AY27" t="e">
            <v>#N/A</v>
          </cell>
          <cell r="AZ27" t="e">
            <v>#N/A</v>
          </cell>
          <cell r="BA27" t="e">
            <v>#N/A</v>
          </cell>
          <cell r="BB27" t="e">
            <v>#N/A</v>
          </cell>
          <cell r="BC27" t="e">
            <v>#N/A</v>
          </cell>
          <cell r="BD27">
            <v>12</v>
          </cell>
          <cell r="BE27" t="str">
            <v>OUI</v>
          </cell>
          <cell r="BF27" t="e">
            <v>#N/A</v>
          </cell>
          <cell r="BJ27">
            <v>40</v>
          </cell>
          <cell r="BK27" t="e">
            <v>#N/A</v>
          </cell>
          <cell r="BL27" t="e">
            <v>#N/A</v>
          </cell>
          <cell r="BM27" t="e">
            <v>#N/A</v>
          </cell>
          <cell r="BN27" t="e">
            <v>#N/A</v>
          </cell>
          <cell r="BO27" t="e">
            <v>#N/A</v>
          </cell>
        </row>
        <row r="28">
          <cell r="AQ28">
            <v>29930430002</v>
          </cell>
          <cell r="AR28" t="str">
            <v>#CUBE 8X8 AIL 500G + ETIQ / CT 12 UVC</v>
          </cell>
          <cell r="AS28" t="e">
            <v>#N/A</v>
          </cell>
          <cell r="AU28" t="str">
            <v/>
          </cell>
          <cell r="AV28" t="e">
            <v>#N/A</v>
          </cell>
          <cell r="AW28" t="e">
            <v>#N/A</v>
          </cell>
          <cell r="AX28" t="e">
            <v>#N/A</v>
          </cell>
          <cell r="AY28" t="e">
            <v>#N/A</v>
          </cell>
          <cell r="AZ28" t="e">
            <v>#N/A</v>
          </cell>
          <cell r="BA28" t="e">
            <v>#N/A</v>
          </cell>
          <cell r="BB28" t="e">
            <v>#N/A</v>
          </cell>
          <cell r="BC28" t="e">
            <v>#N/A</v>
          </cell>
          <cell r="BD28">
            <v>12</v>
          </cell>
          <cell r="BE28" t="str">
            <v>OUI</v>
          </cell>
          <cell r="BF28" t="e">
            <v>#N/A</v>
          </cell>
          <cell r="BJ28">
            <v>40</v>
          </cell>
          <cell r="BK28" t="e">
            <v>#N/A</v>
          </cell>
          <cell r="BL28" t="e">
            <v>#N/A</v>
          </cell>
          <cell r="BM28" t="e">
            <v>#N/A</v>
          </cell>
          <cell r="BN28" t="e">
            <v>#N/A</v>
          </cell>
          <cell r="BO28" t="e">
            <v>#N/A</v>
          </cell>
        </row>
        <row r="29">
          <cell r="AQ29">
            <v>22403331002</v>
          </cell>
          <cell r="AR29" t="str">
            <v>CROUT. ST ELOI SSP OIGN 90G / CT 20 UVC</v>
          </cell>
          <cell r="AS29">
            <v>90</v>
          </cell>
          <cell r="AT29" t="str">
            <v>COMPLEXE</v>
          </cell>
          <cell r="AU29" t="str">
            <v>NON</v>
          </cell>
          <cell r="AV29" t="str">
            <v>90g - standard</v>
          </cell>
          <cell r="AW29">
            <v>173.34</v>
          </cell>
          <cell r="AX29" t="str">
            <v>OUI</v>
          </cell>
          <cell r="AY29" t="str">
            <v>OUI</v>
          </cell>
          <cell r="AZ29" t="str">
            <v>NON</v>
          </cell>
          <cell r="BA29" t="str">
            <v>NON</v>
          </cell>
          <cell r="BB29" t="str">
            <v>NON</v>
          </cell>
          <cell r="BC29">
            <v>5</v>
          </cell>
          <cell r="BD29">
            <v>20</v>
          </cell>
          <cell r="BE29" t="str">
            <v>OUI</v>
          </cell>
          <cell r="BF29" t="str">
            <v>NON</v>
          </cell>
          <cell r="BH29">
            <v>13</v>
          </cell>
          <cell r="BI29">
            <v>8</v>
          </cell>
          <cell r="BJ29">
            <v>104</v>
          </cell>
          <cell r="BK29" t="str">
            <v>C</v>
          </cell>
          <cell r="BL29" t="str">
            <v>NON</v>
          </cell>
          <cell r="BM29" t="str">
            <v>NON</v>
          </cell>
          <cell r="BN29" t="str">
            <v/>
          </cell>
          <cell r="BO29" t="str">
            <v>NON</v>
          </cell>
        </row>
        <row r="30">
          <cell r="AQ30">
            <v>22414850002</v>
          </cell>
          <cell r="AR30" t="str">
            <v>CROUT. LGL NAT D30 100G x16 CT RSPO SG</v>
          </cell>
          <cell r="AS30">
            <v>100</v>
          </cell>
          <cell r="AT30"/>
          <cell r="AU30" t="str">
            <v>OUI</v>
          </cell>
          <cell r="AV30" t="str">
            <v>90g - standard</v>
          </cell>
          <cell r="AW30">
            <v>205</v>
          </cell>
          <cell r="AX30" t="str">
            <v>OUI</v>
          </cell>
          <cell r="AY30" t="str">
            <v>OUI</v>
          </cell>
          <cell r="AZ30" t="str">
            <v>NON</v>
          </cell>
          <cell r="BA30" t="str">
            <v>NON</v>
          </cell>
          <cell r="BB30" t="str">
            <v>NON</v>
          </cell>
          <cell r="BC30">
            <v>20</v>
          </cell>
          <cell r="BD30">
            <v>16</v>
          </cell>
          <cell r="BE30" t="str">
            <v>OUI</v>
          </cell>
          <cell r="BF30" t="str">
            <v>NON</v>
          </cell>
          <cell r="BH30">
            <v>13</v>
          </cell>
          <cell r="BI30">
            <v>8</v>
          </cell>
          <cell r="BJ30">
            <v>104</v>
          </cell>
          <cell r="BK30" t="str">
            <v>C</v>
          </cell>
          <cell r="BL30" t="str">
            <v>NON</v>
          </cell>
          <cell r="BM30" t="str">
            <v>NON</v>
          </cell>
          <cell r="BN30" t="str">
            <v/>
          </cell>
          <cell r="BO30" t="str">
            <v>NON</v>
          </cell>
        </row>
        <row r="31">
          <cell r="AQ31">
            <v>22416300002</v>
          </cell>
          <cell r="AR31" t="str">
            <v>CR LE MARMITON NAT D30 100G X16 CT SG</v>
          </cell>
          <cell r="AS31">
            <v>100</v>
          </cell>
          <cell r="AT31"/>
          <cell r="AU31" t="str">
            <v>OUI</v>
          </cell>
          <cell r="AV31" t="str">
            <v>90g - standard</v>
          </cell>
          <cell r="AW31">
            <v>205</v>
          </cell>
          <cell r="AX31" t="str">
            <v>OUI</v>
          </cell>
          <cell r="AY31" t="str">
            <v>OUI</v>
          </cell>
          <cell r="AZ31" t="str">
            <v>NON</v>
          </cell>
          <cell r="BA31" t="str">
            <v>NON</v>
          </cell>
          <cell r="BB31" t="str">
            <v>NON</v>
          </cell>
          <cell r="BC31">
            <v>20</v>
          </cell>
          <cell r="BD31">
            <v>16</v>
          </cell>
          <cell r="BE31" t="str">
            <v>OUI</v>
          </cell>
          <cell r="BF31" t="str">
            <v>NON</v>
          </cell>
          <cell r="BH31">
            <v>13</v>
          </cell>
          <cell r="BI31">
            <v>8</v>
          </cell>
          <cell r="BJ31">
            <v>104</v>
          </cell>
          <cell r="BK31" t="str">
            <v>C</v>
          </cell>
          <cell r="BL31" t="str">
            <v>NON</v>
          </cell>
          <cell r="BM31" t="str">
            <v>NON</v>
          </cell>
          <cell r="BN31" t="str">
            <v/>
          </cell>
          <cell r="BO31" t="str">
            <v>OUI</v>
          </cell>
        </row>
        <row r="32">
          <cell r="AQ32">
            <v>20001560002</v>
          </cell>
          <cell r="AR32" t="str">
            <v>CROUT. SNACK AIL/PERSIL 400G / CT 6 UVC</v>
          </cell>
          <cell r="AS32">
            <v>400</v>
          </cell>
          <cell r="AT32"/>
          <cell r="AU32" t="str">
            <v>OUI</v>
          </cell>
          <cell r="AV32" t="str">
            <v>500g - gros grammages</v>
          </cell>
          <cell r="AW32">
            <v>355.6</v>
          </cell>
          <cell r="AX32" t="str">
            <v>OUI</v>
          </cell>
          <cell r="AY32" t="str">
            <v>OUI</v>
          </cell>
          <cell r="AZ32" t="str">
            <v>NON</v>
          </cell>
          <cell r="BA32" t="str">
            <v>NON</v>
          </cell>
          <cell r="BB32" t="str">
            <v>NON</v>
          </cell>
          <cell r="BC32">
            <v>42</v>
          </cell>
          <cell r="BD32">
            <v>6</v>
          </cell>
          <cell r="BE32" t="str">
            <v>OUI</v>
          </cell>
          <cell r="BF32" t="str">
            <v>NON</v>
          </cell>
          <cell r="BH32">
            <v>8</v>
          </cell>
          <cell r="BI32">
            <v>6</v>
          </cell>
          <cell r="BJ32">
            <v>48</v>
          </cell>
          <cell r="BK32" t="str">
            <v>M</v>
          </cell>
          <cell r="BL32" t="str">
            <v>NON</v>
          </cell>
          <cell r="BM32" t="str">
            <v>NON</v>
          </cell>
          <cell r="BN32" t="str">
            <v/>
          </cell>
          <cell r="BO32" t="str">
            <v>NON</v>
          </cell>
        </row>
        <row r="33">
          <cell r="AQ33">
            <v>20001610002</v>
          </cell>
          <cell r="AR33" t="str">
            <v>CROUT. SNACK OLIV/PIZ 400G / CT 6 UVC</v>
          </cell>
          <cell r="AS33">
            <v>400</v>
          </cell>
          <cell r="AT33"/>
          <cell r="AU33" t="str">
            <v>OUI</v>
          </cell>
          <cell r="AV33" t="str">
            <v>500g - gros grammages</v>
          </cell>
          <cell r="AW33">
            <v>350</v>
          </cell>
          <cell r="AX33" t="str">
            <v>OUI</v>
          </cell>
          <cell r="AY33" t="str">
            <v>OUI</v>
          </cell>
          <cell r="AZ33" t="str">
            <v>NON</v>
          </cell>
          <cell r="BA33" t="str">
            <v>OUI</v>
          </cell>
          <cell r="BB33" t="str">
            <v>NON</v>
          </cell>
          <cell r="BC33">
            <v>42</v>
          </cell>
          <cell r="BD33">
            <v>6</v>
          </cell>
          <cell r="BE33" t="str">
            <v>OUI</v>
          </cell>
          <cell r="BF33" t="str">
            <v>NON</v>
          </cell>
          <cell r="BH33">
            <v>8</v>
          </cell>
          <cell r="BI33">
            <v>6</v>
          </cell>
          <cell r="BJ33">
            <v>48</v>
          </cell>
          <cell r="BK33" t="str">
            <v>M</v>
          </cell>
          <cell r="BL33" t="str">
            <v>NON</v>
          </cell>
          <cell r="BM33" t="str">
            <v>NON</v>
          </cell>
          <cell r="BN33" t="str">
            <v/>
          </cell>
          <cell r="BO33" t="str">
            <v>NON</v>
          </cell>
        </row>
        <row r="34">
          <cell r="AQ34">
            <v>22414810002</v>
          </cell>
          <cell r="AR34" t="str">
            <v>CR LANG AIL D30 100 G  X16 CT RSPO SG</v>
          </cell>
          <cell r="AS34">
            <v>100</v>
          </cell>
          <cell r="AU34" t="str">
            <v/>
          </cell>
          <cell r="AV34" t="str">
            <v>90g - standard</v>
          </cell>
          <cell r="AW34">
            <v>205</v>
          </cell>
          <cell r="AX34" t="str">
            <v>OUI</v>
          </cell>
          <cell r="AY34" t="str">
            <v>OUI</v>
          </cell>
          <cell r="AZ34" t="str">
            <v>NON</v>
          </cell>
          <cell r="BA34" t="str">
            <v>NON</v>
          </cell>
          <cell r="BB34" t="str">
            <v>NON</v>
          </cell>
          <cell r="BC34">
            <v>20</v>
          </cell>
          <cell r="BD34">
            <v>16</v>
          </cell>
          <cell r="BE34" t="str">
            <v>OUI</v>
          </cell>
          <cell r="BF34" t="str">
            <v>NON</v>
          </cell>
          <cell r="BH34">
            <v>13</v>
          </cell>
          <cell r="BI34">
            <v>8</v>
          </cell>
          <cell r="BJ34">
            <v>104</v>
          </cell>
          <cell r="BK34" t="str">
            <v>C</v>
          </cell>
          <cell r="BL34" t="str">
            <v>NON</v>
          </cell>
          <cell r="BM34" t="str">
            <v>NON</v>
          </cell>
          <cell r="BN34" t="str">
            <v/>
          </cell>
          <cell r="BO34" t="str">
            <v>NON</v>
          </cell>
        </row>
        <row r="35">
          <cell r="AQ35">
            <v>22414811002</v>
          </cell>
          <cell r="AR35" t="str">
            <v>CR LE MARMITON AIL D30 100G  x16 CT SG</v>
          </cell>
          <cell r="AS35">
            <v>100</v>
          </cell>
          <cell r="AT35"/>
          <cell r="AU35" t="str">
            <v>OUI</v>
          </cell>
          <cell r="AV35" t="str">
            <v>90g - standard</v>
          </cell>
          <cell r="AW35">
            <v>205</v>
          </cell>
          <cell r="AX35" t="str">
            <v>OUI</v>
          </cell>
          <cell r="AY35" t="str">
            <v>OUI</v>
          </cell>
          <cell r="AZ35" t="str">
            <v>NON</v>
          </cell>
          <cell r="BA35" t="str">
            <v>NON</v>
          </cell>
          <cell r="BB35" t="str">
            <v>NON</v>
          </cell>
          <cell r="BC35">
            <v>20</v>
          </cell>
          <cell r="BD35">
            <v>16</v>
          </cell>
          <cell r="BE35" t="str">
            <v>OUI</v>
          </cell>
          <cell r="BF35" t="str">
            <v>NON</v>
          </cell>
          <cell r="BH35">
            <v>13</v>
          </cell>
          <cell r="BI35">
            <v>8</v>
          </cell>
          <cell r="BJ35">
            <v>104</v>
          </cell>
          <cell r="BK35" t="str">
            <v>C</v>
          </cell>
          <cell r="BL35" t="str">
            <v>NON</v>
          </cell>
          <cell r="BM35" t="str">
            <v>NON</v>
          </cell>
          <cell r="BN35" t="str">
            <v/>
          </cell>
          <cell r="BO35" t="str">
            <v>OUI</v>
          </cell>
        </row>
        <row r="36">
          <cell r="AQ36">
            <v>22414860002</v>
          </cell>
          <cell r="AR36" t="str">
            <v>CROUT. LGL AIL D30 100G x16 CT RSPO SG</v>
          </cell>
          <cell r="AS36">
            <v>100</v>
          </cell>
          <cell r="AT36"/>
          <cell r="AU36" t="str">
            <v>OUI</v>
          </cell>
          <cell r="AV36" t="str">
            <v>90g - standard</v>
          </cell>
          <cell r="AW36">
            <v>205</v>
          </cell>
          <cell r="AX36" t="str">
            <v>OUI</v>
          </cell>
          <cell r="AY36" t="str">
            <v>OUI</v>
          </cell>
          <cell r="AZ36" t="str">
            <v>NON</v>
          </cell>
          <cell r="BA36" t="str">
            <v>NON</v>
          </cell>
          <cell r="BB36" t="str">
            <v>NON</v>
          </cell>
          <cell r="BC36">
            <v>20</v>
          </cell>
          <cell r="BD36">
            <v>16</v>
          </cell>
          <cell r="BE36" t="str">
            <v>OUI</v>
          </cell>
          <cell r="BF36" t="str">
            <v>NON</v>
          </cell>
          <cell r="BH36">
            <v>13</v>
          </cell>
          <cell r="BI36">
            <v>8</v>
          </cell>
          <cell r="BJ36">
            <v>104</v>
          </cell>
          <cell r="BK36" t="str">
            <v>C</v>
          </cell>
          <cell r="BL36" t="str">
            <v>NON</v>
          </cell>
          <cell r="BM36" t="str">
            <v>NON</v>
          </cell>
          <cell r="BN36" t="str">
            <v/>
          </cell>
          <cell r="BO36" t="str">
            <v>NON</v>
          </cell>
        </row>
        <row r="37">
          <cell r="AQ37">
            <v>22414870002</v>
          </cell>
          <cell r="AR37" t="str">
            <v>CROUT. CSD AIL D30 100G x16 CT RSPO SG</v>
          </cell>
          <cell r="AS37">
            <v>100</v>
          </cell>
          <cell r="AT37"/>
          <cell r="AU37" t="str">
            <v>OUI</v>
          </cell>
          <cell r="AV37" t="str">
            <v>90g - standard</v>
          </cell>
          <cell r="AW37">
            <v>205</v>
          </cell>
          <cell r="AX37" t="str">
            <v>OUI</v>
          </cell>
          <cell r="AY37" t="str">
            <v>OUI</v>
          </cell>
          <cell r="AZ37" t="str">
            <v>NON</v>
          </cell>
          <cell r="BA37" t="str">
            <v>NON</v>
          </cell>
          <cell r="BB37" t="str">
            <v>NON</v>
          </cell>
          <cell r="BC37" t="e">
            <v>#N/A</v>
          </cell>
          <cell r="BD37">
            <v>16</v>
          </cell>
          <cell r="BE37" t="str">
            <v>OUI</v>
          </cell>
          <cell r="BF37" t="str">
            <v>NON</v>
          </cell>
          <cell r="BH37">
            <v>13</v>
          </cell>
          <cell r="BI37">
            <v>8</v>
          </cell>
          <cell r="BJ37">
            <v>104</v>
          </cell>
          <cell r="BK37" t="str">
            <v>C</v>
          </cell>
          <cell r="BL37" t="str">
            <v>NON</v>
          </cell>
          <cell r="BM37" t="str">
            <v>NON</v>
          </cell>
          <cell r="BN37" t="str">
            <v/>
          </cell>
          <cell r="BO37" t="str">
            <v>NON</v>
          </cell>
        </row>
        <row r="38">
          <cell r="AQ38">
            <v>22416310002</v>
          </cell>
          <cell r="AR38" t="str">
            <v>CR LE MARMITON AIL D30 2X100G x8 CT SG</v>
          </cell>
          <cell r="AS38">
            <v>100</v>
          </cell>
          <cell r="AT38"/>
          <cell r="AU38" t="str">
            <v>OUI</v>
          </cell>
          <cell r="AV38" t="str">
            <v>90g - standard</v>
          </cell>
          <cell r="AW38">
            <v>205</v>
          </cell>
          <cell r="AX38" t="str">
            <v>OUI</v>
          </cell>
          <cell r="AY38" t="str">
            <v>OUI</v>
          </cell>
          <cell r="AZ38" t="str">
            <v>NON</v>
          </cell>
          <cell r="BA38" t="str">
            <v>NON</v>
          </cell>
          <cell r="BB38" t="str">
            <v>NON</v>
          </cell>
          <cell r="BC38">
            <v>37</v>
          </cell>
          <cell r="BD38">
            <v>8</v>
          </cell>
          <cell r="BE38" t="str">
            <v>OUI</v>
          </cell>
          <cell r="BF38" t="str">
            <v>NON</v>
          </cell>
          <cell r="BH38">
            <v>13</v>
          </cell>
          <cell r="BI38">
            <v>8</v>
          </cell>
          <cell r="BJ38">
            <v>104</v>
          </cell>
          <cell r="BK38" t="str">
            <v>C</v>
          </cell>
          <cell r="BL38" t="str">
            <v>NON</v>
          </cell>
          <cell r="BM38" t="str">
            <v>NON</v>
          </cell>
          <cell r="BN38" t="str">
            <v/>
          </cell>
          <cell r="BO38" t="str">
            <v>OUI</v>
          </cell>
        </row>
        <row r="39">
          <cell r="AQ39">
            <v>22446580002</v>
          </cell>
          <cell r="AR39" t="str">
            <v>CR MARO AIL FICELLE 75GR x20 CT RSPO SG</v>
          </cell>
          <cell r="AS39">
            <v>75</v>
          </cell>
          <cell r="AT39"/>
          <cell r="AU39" t="str">
            <v>OUI</v>
          </cell>
          <cell r="AV39" t="str">
            <v>90g - standard</v>
          </cell>
          <cell r="AW39">
            <v>205</v>
          </cell>
          <cell r="AX39" t="str">
            <v>OUI</v>
          </cell>
          <cell r="AY39" t="str">
            <v>OUI</v>
          </cell>
          <cell r="AZ39" t="str">
            <v>NON</v>
          </cell>
          <cell r="BA39" t="str">
            <v>NON</v>
          </cell>
          <cell r="BB39" t="str">
            <v>NON</v>
          </cell>
          <cell r="BC39">
            <v>12</v>
          </cell>
          <cell r="BD39">
            <v>20</v>
          </cell>
          <cell r="BE39" t="str">
            <v>OUI</v>
          </cell>
          <cell r="BF39" t="str">
            <v>NON</v>
          </cell>
          <cell r="BH39">
            <v>13</v>
          </cell>
          <cell r="BI39">
            <v>8</v>
          </cell>
          <cell r="BJ39">
            <v>104</v>
          </cell>
          <cell r="BK39" t="str">
            <v>C</v>
          </cell>
          <cell r="BL39" t="str">
            <v>NON</v>
          </cell>
          <cell r="BM39" t="str">
            <v>NON</v>
          </cell>
          <cell r="BN39" t="str">
            <v/>
          </cell>
          <cell r="BO39" t="str">
            <v>NON</v>
          </cell>
        </row>
        <row r="40">
          <cell r="AQ40">
            <v>22415650002</v>
          </cell>
          <cell r="AR40" t="str">
            <v>CUBE GRH 8X8 NAT SAC 10KG CT RSPO SG</v>
          </cell>
          <cell r="AS40">
            <v>10000</v>
          </cell>
          <cell r="AT40" t="str">
            <v>SACHE VRAC</v>
          </cell>
          <cell r="AU40" t="str">
            <v/>
          </cell>
          <cell r="AV40" t="str">
            <v>Pas de conformateur</v>
          </cell>
          <cell r="AW40">
            <v>0</v>
          </cell>
          <cell r="AX40" t="str">
            <v>OUI</v>
          </cell>
          <cell r="AY40" t="str">
            <v>OUI</v>
          </cell>
          <cell r="AZ40" t="str">
            <v>NON</v>
          </cell>
          <cell r="BA40" t="str">
            <v>NON</v>
          </cell>
          <cell r="BB40" t="str">
            <v>NON</v>
          </cell>
          <cell r="BC40">
            <v>0</v>
          </cell>
          <cell r="BD40">
            <v>1</v>
          </cell>
          <cell r="BE40" t="str">
            <v>OUI</v>
          </cell>
          <cell r="BF40" t="str">
            <v>NON</v>
          </cell>
          <cell r="BH40">
            <v>6</v>
          </cell>
          <cell r="BI40">
            <v>5</v>
          </cell>
          <cell r="BJ40">
            <v>30</v>
          </cell>
          <cell r="BK40" t="str">
            <v>O</v>
          </cell>
          <cell r="BL40" t="str">
            <v>NON</v>
          </cell>
          <cell r="BM40" t="str">
            <v>NON</v>
          </cell>
          <cell r="BN40" t="str">
            <v/>
          </cell>
          <cell r="BO40" t="str">
            <v>NON</v>
          </cell>
        </row>
        <row r="41">
          <cell r="AQ41">
            <v>22430420002</v>
          </cell>
          <cell r="AR41" t="str">
            <v>CUBE 8X8 NATURE 500G+ETIQ x12 CT RSPO SG</v>
          </cell>
          <cell r="AS41">
            <v>500</v>
          </cell>
          <cell r="AT41"/>
          <cell r="AU41" t="str">
            <v>OUI</v>
          </cell>
          <cell r="AV41" t="str">
            <v>500g - gros grammages</v>
          </cell>
          <cell r="AW41">
            <v>350</v>
          </cell>
          <cell r="AX41" t="str">
            <v>OUI</v>
          </cell>
          <cell r="AY41" t="str">
            <v>OUI</v>
          </cell>
          <cell r="AZ41" t="str">
            <v>NON</v>
          </cell>
          <cell r="BA41" t="str">
            <v>NON</v>
          </cell>
          <cell r="BB41" t="str">
            <v>NON</v>
          </cell>
          <cell r="BC41" t="e">
            <v>#N/A</v>
          </cell>
          <cell r="BD41">
            <v>12</v>
          </cell>
          <cell r="BE41" t="str">
            <v>OUI</v>
          </cell>
          <cell r="BF41" t="str">
            <v>NON</v>
          </cell>
          <cell r="BH41">
            <v>8</v>
          </cell>
          <cell r="BI41">
            <v>5</v>
          </cell>
          <cell r="BJ41">
            <v>40</v>
          </cell>
          <cell r="BK41" t="str">
            <v>R</v>
          </cell>
          <cell r="BL41" t="str">
            <v>OUI</v>
          </cell>
          <cell r="BM41" t="str">
            <v>NON</v>
          </cell>
          <cell r="BN41" t="str">
            <v/>
          </cell>
          <cell r="BO41" t="str">
            <v>NON</v>
          </cell>
        </row>
        <row r="42">
          <cell r="AQ42">
            <v>22430510002</v>
          </cell>
          <cell r="AR42" t="str">
            <v>CUBE ALFA BETA 8X8 NAT 50G x20 CT SG</v>
          </cell>
          <cell r="AS42">
            <v>50</v>
          </cell>
          <cell r="AU42" t="str">
            <v>NON</v>
          </cell>
          <cell r="AV42" t="str">
            <v>90g - standard</v>
          </cell>
          <cell r="AW42">
            <v>160</v>
          </cell>
          <cell r="AX42" t="str">
            <v>OUI</v>
          </cell>
          <cell r="AY42" t="str">
            <v>OUI</v>
          </cell>
          <cell r="AZ42" t="str">
            <v>NON</v>
          </cell>
          <cell r="BA42" t="str">
            <v>NON</v>
          </cell>
          <cell r="BB42" t="str">
            <v>NON</v>
          </cell>
          <cell r="BC42">
            <v>24</v>
          </cell>
          <cell r="BD42">
            <v>20</v>
          </cell>
          <cell r="BE42" t="str">
            <v>OUI</v>
          </cell>
          <cell r="BF42" t="str">
            <v>NON</v>
          </cell>
          <cell r="BH42">
            <v>10</v>
          </cell>
          <cell r="BI42">
            <v>12</v>
          </cell>
          <cell r="BJ42">
            <v>120</v>
          </cell>
          <cell r="BK42" t="str">
            <v>T</v>
          </cell>
          <cell r="BL42" t="str">
            <v>OUI</v>
          </cell>
          <cell r="BM42" t="str">
            <v>OUI</v>
          </cell>
          <cell r="BN42">
            <v>3</v>
          </cell>
          <cell r="BO42" t="str">
            <v>OUI</v>
          </cell>
        </row>
        <row r="43">
          <cell r="AQ43">
            <v>22416670002</v>
          </cell>
          <cell r="AR43" t="str">
            <v>CU TIPIAK CHEVRE  60G x 20 CT</v>
          </cell>
          <cell r="AS43">
            <v>60</v>
          </cell>
          <cell r="AT43" t="str">
            <v>ALU</v>
          </cell>
          <cell r="AU43" t="str">
            <v>NON</v>
          </cell>
          <cell r="AV43" t="str">
            <v>90g - standard</v>
          </cell>
          <cell r="AW43">
            <v>185</v>
          </cell>
          <cell r="AX43" t="e">
            <v>#N/A</v>
          </cell>
          <cell r="AY43" t="e">
            <v>#N/A</v>
          </cell>
          <cell r="AZ43" t="e">
            <v>#N/A</v>
          </cell>
          <cell r="BA43" t="e">
            <v>#N/A</v>
          </cell>
          <cell r="BB43" t="e">
            <v>#N/A</v>
          </cell>
          <cell r="BC43">
            <v>15</v>
          </cell>
          <cell r="BD43">
            <v>20</v>
          </cell>
          <cell r="BE43" t="str">
            <v>OUI</v>
          </cell>
          <cell r="BF43" t="str">
            <v>NON</v>
          </cell>
          <cell r="BH43">
            <v>13</v>
          </cell>
          <cell r="BI43">
            <v>8</v>
          </cell>
          <cell r="BJ43">
            <v>104</v>
          </cell>
          <cell r="BK43" t="str">
            <v>C</v>
          </cell>
          <cell r="BL43" t="str">
            <v>NON</v>
          </cell>
          <cell r="BM43" t="str">
            <v>NON</v>
          </cell>
          <cell r="BN43" t="str">
            <v/>
          </cell>
          <cell r="BO43" t="str">
            <v>NON</v>
          </cell>
        </row>
        <row r="44">
          <cell r="AQ44">
            <v>22416670011</v>
          </cell>
          <cell r="AR44" t="str">
            <v>CU TIPIAK CHEVRE 60G x72  BOX 1/16</v>
          </cell>
          <cell r="AS44">
            <v>60</v>
          </cell>
          <cell r="AT44" t="str">
            <v>ALU</v>
          </cell>
          <cell r="AU44" t="str">
            <v>NON</v>
          </cell>
          <cell r="AV44" t="str">
            <v>90g - standard</v>
          </cell>
          <cell r="AW44">
            <v>185</v>
          </cell>
          <cell r="AX44" t="str">
            <v>OUI</v>
          </cell>
          <cell r="AY44" t="str">
            <v>OUI</v>
          </cell>
          <cell r="AZ44" t="str">
            <v>NON</v>
          </cell>
          <cell r="BA44" t="str">
            <v>NON</v>
          </cell>
          <cell r="BB44" t="str">
            <v>NON</v>
          </cell>
          <cell r="BC44">
            <v>15</v>
          </cell>
          <cell r="BD44">
            <v>72</v>
          </cell>
          <cell r="BE44" t="str">
            <v>OUI</v>
          </cell>
          <cell r="BF44" t="str">
            <v>NON</v>
          </cell>
          <cell r="BH44">
            <v>8</v>
          </cell>
          <cell r="BI44">
            <v>4</v>
          </cell>
          <cell r="BJ44">
            <v>32</v>
          </cell>
          <cell r="BK44" t="str">
            <v>Q</v>
          </cell>
          <cell r="BL44" t="str">
            <v>NON</v>
          </cell>
          <cell r="BM44" t="str">
            <v>NON</v>
          </cell>
          <cell r="BN44" t="str">
            <v/>
          </cell>
          <cell r="BO44" t="str">
            <v>NON</v>
          </cell>
        </row>
        <row r="45">
          <cell r="AQ45">
            <v>22416710011</v>
          </cell>
          <cell r="AR45" t="str">
            <v>CU TIPIAK CHEVRE 2X60G x35  BOX 1/16</v>
          </cell>
          <cell r="AS45">
            <v>60</v>
          </cell>
          <cell r="AT45" t="str">
            <v>ALU</v>
          </cell>
          <cell r="AU45" t="str">
            <v>OUI</v>
          </cell>
          <cell r="AV45" t="str">
            <v>90g - standard</v>
          </cell>
          <cell r="AW45">
            <v>185</v>
          </cell>
          <cell r="AX45" t="str">
            <v>OUI</v>
          </cell>
          <cell r="AY45" t="str">
            <v>OUI</v>
          </cell>
          <cell r="AZ45" t="str">
            <v>NON</v>
          </cell>
          <cell r="BA45" t="str">
            <v>NON</v>
          </cell>
          <cell r="BB45" t="str">
            <v>OUI</v>
          </cell>
          <cell r="BC45">
            <v>37</v>
          </cell>
          <cell r="BD45">
            <v>35</v>
          </cell>
          <cell r="BE45" t="str">
            <v>OUI</v>
          </cell>
          <cell r="BF45" t="str">
            <v>NON</v>
          </cell>
          <cell r="BH45">
            <v>8</v>
          </cell>
          <cell r="BI45">
            <v>4</v>
          </cell>
          <cell r="BJ45">
            <v>32</v>
          </cell>
          <cell r="BK45" t="str">
            <v>Q</v>
          </cell>
          <cell r="BL45" t="str">
            <v>NON</v>
          </cell>
          <cell r="BM45" t="str">
            <v>NON</v>
          </cell>
          <cell r="BN45" t="str">
            <v/>
          </cell>
          <cell r="BO45" t="str">
            <v>NON</v>
          </cell>
        </row>
        <row r="46">
          <cell r="AQ46">
            <v>22430380002</v>
          </cell>
          <cell r="AR46" t="str">
            <v>CUBE AIL&amp;FH 500G x12 CT RSPO SG</v>
          </cell>
          <cell r="AS46">
            <v>500</v>
          </cell>
          <cell r="AT46"/>
          <cell r="AU46" t="str">
            <v>OUI</v>
          </cell>
          <cell r="AV46" t="str">
            <v>500g - gros grammages</v>
          </cell>
          <cell r="AW46">
            <v>350</v>
          </cell>
          <cell r="AX46" t="str">
            <v>OUI</v>
          </cell>
          <cell r="AY46" t="str">
            <v>OUI</v>
          </cell>
          <cell r="AZ46" t="str">
            <v>NON</v>
          </cell>
          <cell r="BA46" t="str">
            <v>NON</v>
          </cell>
          <cell r="BB46" t="str">
            <v>NON</v>
          </cell>
          <cell r="BC46" t="e">
            <v>#N/A</v>
          </cell>
          <cell r="BD46">
            <v>12</v>
          </cell>
          <cell r="BE46" t="str">
            <v>OUI</v>
          </cell>
          <cell r="BF46" t="str">
            <v>NON</v>
          </cell>
          <cell r="BH46">
            <v>8</v>
          </cell>
          <cell r="BI46">
            <v>5</v>
          </cell>
          <cell r="BJ46">
            <v>40</v>
          </cell>
          <cell r="BK46" t="str">
            <v>R</v>
          </cell>
          <cell r="BL46" t="str">
            <v>OUI</v>
          </cell>
          <cell r="BM46" t="str">
            <v>NON</v>
          </cell>
          <cell r="BN46" t="str">
            <v/>
          </cell>
          <cell r="BO46" t="str">
            <v>NON</v>
          </cell>
        </row>
        <row r="47">
          <cell r="AQ47">
            <v>22404080002</v>
          </cell>
          <cell r="AR47" t="str">
            <v>CUBE TK BACON 50G x16 CT RSPO SG</v>
          </cell>
          <cell r="AS47">
            <v>50</v>
          </cell>
          <cell r="AU47" t="str">
            <v/>
          </cell>
          <cell r="AV47" t="str">
            <v>90g - standard</v>
          </cell>
          <cell r="AW47">
            <v>175</v>
          </cell>
          <cell r="AX47" t="str">
            <v>OUI</v>
          </cell>
          <cell r="AY47" t="str">
            <v>OUI</v>
          </cell>
          <cell r="AZ47" t="str">
            <v>NON</v>
          </cell>
          <cell r="BA47" t="str">
            <v>OUI</v>
          </cell>
          <cell r="BB47" t="str">
            <v>NON</v>
          </cell>
          <cell r="BC47" t="e">
            <v>#N/A</v>
          </cell>
          <cell r="BD47">
            <v>16</v>
          </cell>
          <cell r="BE47" t="str">
            <v>OUI</v>
          </cell>
          <cell r="BF47" t="str">
            <v>NON</v>
          </cell>
          <cell r="BH47">
            <v>10</v>
          </cell>
          <cell r="BI47">
            <v>10</v>
          </cell>
          <cell r="BJ47">
            <v>100</v>
          </cell>
          <cell r="BK47" t="str">
            <v>H</v>
          </cell>
          <cell r="BL47" t="str">
            <v>NON</v>
          </cell>
          <cell r="BM47" t="str">
            <v>NON</v>
          </cell>
          <cell r="BN47" t="str">
            <v/>
          </cell>
          <cell r="BO47" t="str">
            <v>NON</v>
          </cell>
        </row>
        <row r="48">
          <cell r="AQ48">
            <v>22404081002</v>
          </cell>
          <cell r="AR48" t="str">
            <v>CUBE TK BACON 50G x24 CT RSPO SG</v>
          </cell>
          <cell r="AS48">
            <v>50</v>
          </cell>
          <cell r="AU48" t="str">
            <v/>
          </cell>
          <cell r="AV48" t="str">
            <v>90g - standard</v>
          </cell>
          <cell r="AW48">
            <v>175</v>
          </cell>
          <cell r="AX48" t="str">
            <v>OUI</v>
          </cell>
          <cell r="AY48" t="str">
            <v>OUI</v>
          </cell>
          <cell r="AZ48" t="str">
            <v>NON</v>
          </cell>
          <cell r="BA48" t="str">
            <v>OUI</v>
          </cell>
          <cell r="BB48" t="str">
            <v>NON</v>
          </cell>
          <cell r="BC48" t="e">
            <v>#N/A</v>
          </cell>
          <cell r="BD48">
            <v>24</v>
          </cell>
          <cell r="BE48" t="str">
            <v>OUI</v>
          </cell>
          <cell r="BF48" t="str">
            <v>OUI</v>
          </cell>
          <cell r="BH48">
            <v>13</v>
          </cell>
          <cell r="BI48">
            <v>8</v>
          </cell>
          <cell r="BJ48">
            <v>104</v>
          </cell>
          <cell r="BK48" t="str">
            <v>C</v>
          </cell>
          <cell r="BL48" t="str">
            <v>NON</v>
          </cell>
          <cell r="BM48" t="str">
            <v>NON</v>
          </cell>
          <cell r="BN48" t="str">
            <v/>
          </cell>
          <cell r="BO48" t="str">
            <v>NON</v>
          </cell>
        </row>
        <row r="49">
          <cell r="AQ49">
            <v>22415840002</v>
          </cell>
          <cell r="AR49" t="str">
            <v>CUBE 12X12 BACON 10KG CT RSPO SG</v>
          </cell>
          <cell r="AS49">
            <v>10000</v>
          </cell>
          <cell r="AT49" t="str">
            <v>SACHE VRAC</v>
          </cell>
          <cell r="AU49" t="str">
            <v/>
          </cell>
          <cell r="AV49" t="str">
            <v>Pas de conformateur</v>
          </cell>
          <cell r="AW49">
            <v>0</v>
          </cell>
          <cell r="AX49" t="str">
            <v>OUI</v>
          </cell>
          <cell r="AY49" t="str">
            <v>OUI</v>
          </cell>
          <cell r="AZ49" t="str">
            <v>NON</v>
          </cell>
          <cell r="BA49" t="str">
            <v>NON</v>
          </cell>
          <cell r="BB49" t="str">
            <v>NON</v>
          </cell>
          <cell r="BC49">
            <v>0</v>
          </cell>
          <cell r="BD49">
            <v>1</v>
          </cell>
          <cell r="BE49" t="str">
            <v>OUI</v>
          </cell>
          <cell r="BF49" t="str">
            <v>NON</v>
          </cell>
          <cell r="BH49">
            <v>6</v>
          </cell>
          <cell r="BI49">
            <v>5</v>
          </cell>
          <cell r="BJ49">
            <v>30</v>
          </cell>
          <cell r="BK49" t="str">
            <v>O</v>
          </cell>
          <cell r="BL49" t="str">
            <v>NON</v>
          </cell>
          <cell r="BM49" t="str">
            <v>NON</v>
          </cell>
          <cell r="BN49" t="str">
            <v/>
          </cell>
          <cell r="BO49" t="str">
            <v>NON</v>
          </cell>
        </row>
        <row r="50">
          <cell r="AQ50">
            <v>22403990002</v>
          </cell>
          <cell r="AR50" t="str">
            <v>CROUT. RD 30/40 GRSH ALG 75G / CT 12 UVC</v>
          </cell>
          <cell r="AS50">
            <v>75</v>
          </cell>
          <cell r="AU50" t="str">
            <v/>
          </cell>
          <cell r="AV50" t="str">
            <v>90g - standard</v>
          </cell>
          <cell r="AW50">
            <v>205</v>
          </cell>
          <cell r="AX50" t="str">
            <v>OUI</v>
          </cell>
          <cell r="AY50" t="str">
            <v>OUI</v>
          </cell>
          <cell r="AZ50" t="str">
            <v>NON</v>
          </cell>
          <cell r="BA50" t="str">
            <v>NON</v>
          </cell>
          <cell r="BB50" t="str">
            <v>NON</v>
          </cell>
          <cell r="BC50">
            <v>13</v>
          </cell>
          <cell r="BD50">
            <v>12</v>
          </cell>
          <cell r="BE50" t="str">
            <v>OUI</v>
          </cell>
          <cell r="BF50" t="str">
            <v>NON</v>
          </cell>
          <cell r="BH50">
            <v>13</v>
          </cell>
          <cell r="BI50">
            <v>8</v>
          </cell>
          <cell r="BJ50">
            <v>104</v>
          </cell>
          <cell r="BK50" t="str">
            <v>C</v>
          </cell>
          <cell r="BL50" t="str">
            <v>NON</v>
          </cell>
          <cell r="BM50" t="str">
            <v>NON</v>
          </cell>
          <cell r="BN50" t="str">
            <v/>
          </cell>
          <cell r="BO50" t="str">
            <v>NON</v>
          </cell>
        </row>
        <row r="51">
          <cell r="AQ51">
            <v>22430170002</v>
          </cell>
          <cell r="AR51" t="str">
            <v>CR EN CUISINE AIL 500G x9 CT RSPO SG</v>
          </cell>
          <cell r="AS51">
            <v>500</v>
          </cell>
          <cell r="AU51" t="str">
            <v>NON</v>
          </cell>
          <cell r="AV51" t="str">
            <v>500g - gros grammages</v>
          </cell>
          <cell r="AW51">
            <v>300</v>
          </cell>
          <cell r="AX51" t="str">
            <v>OUI</v>
          </cell>
          <cell r="AY51" t="str">
            <v>OUI</v>
          </cell>
          <cell r="AZ51" t="str">
            <v>NON</v>
          </cell>
          <cell r="BA51" t="str">
            <v>NON</v>
          </cell>
          <cell r="BB51" t="str">
            <v>NON</v>
          </cell>
          <cell r="BC51">
            <v>26</v>
          </cell>
          <cell r="BD51">
            <v>9</v>
          </cell>
          <cell r="BE51" t="str">
            <v>OUI</v>
          </cell>
          <cell r="BF51" t="str">
            <v>NON</v>
          </cell>
          <cell r="BH51">
            <v>8</v>
          </cell>
          <cell r="BI51">
            <v>9</v>
          </cell>
          <cell r="BJ51">
            <v>72</v>
          </cell>
          <cell r="BK51" t="str">
            <v>S</v>
          </cell>
          <cell r="BL51" t="str">
            <v>NON</v>
          </cell>
          <cell r="BM51" t="str">
            <v>NON</v>
          </cell>
          <cell r="BN51" t="str">
            <v/>
          </cell>
          <cell r="BO51" t="str">
            <v>NON</v>
          </cell>
        </row>
        <row r="52">
          <cell r="AQ52">
            <v>22430220002</v>
          </cell>
          <cell r="AR52" t="str">
            <v>CR ROND AIL 500G x9 CT RSPO SG</v>
          </cell>
          <cell r="AS52">
            <v>500</v>
          </cell>
          <cell r="AT52"/>
          <cell r="AU52" t="str">
            <v>OUI</v>
          </cell>
          <cell r="AV52" t="str">
            <v>500g - gros grammages</v>
          </cell>
          <cell r="AW52">
            <v>350</v>
          </cell>
          <cell r="AX52" t="str">
            <v>OUI</v>
          </cell>
          <cell r="AY52" t="str">
            <v>OUI</v>
          </cell>
          <cell r="AZ52" t="str">
            <v>NON</v>
          </cell>
          <cell r="BA52" t="str">
            <v>NON</v>
          </cell>
          <cell r="BB52" t="str">
            <v>NON</v>
          </cell>
          <cell r="BC52">
            <v>29</v>
          </cell>
          <cell r="BD52">
            <v>9</v>
          </cell>
          <cell r="BE52" t="str">
            <v>OUI</v>
          </cell>
          <cell r="BF52" t="str">
            <v>NON</v>
          </cell>
          <cell r="BH52">
            <v>8</v>
          </cell>
          <cell r="BI52">
            <v>9</v>
          </cell>
          <cell r="BJ52">
            <v>72</v>
          </cell>
          <cell r="BK52" t="str">
            <v>S</v>
          </cell>
          <cell r="BL52" t="str">
            <v>NON</v>
          </cell>
          <cell r="BM52" t="str">
            <v>NON</v>
          </cell>
          <cell r="BN52" t="str">
            <v/>
          </cell>
          <cell r="BO52" t="str">
            <v>NON</v>
          </cell>
        </row>
        <row r="53">
          <cell r="AQ53">
            <v>20007980002</v>
          </cell>
          <cell r="AR53" t="str">
            <v>CR NAT RD FR 75G + ETIQ x24 CT RSPO SG</v>
          </cell>
          <cell r="AS53">
            <v>75</v>
          </cell>
          <cell r="AT53"/>
          <cell r="AU53" t="str">
            <v>OUI</v>
          </cell>
          <cell r="AV53" t="str">
            <v>90g - standard</v>
          </cell>
          <cell r="AW53">
            <v>205</v>
          </cell>
          <cell r="AX53" t="str">
            <v>OUI</v>
          </cell>
          <cell r="AY53" t="str">
            <v>OUI</v>
          </cell>
          <cell r="AZ53" t="str">
            <v>NON</v>
          </cell>
          <cell r="BA53" t="str">
            <v>NON</v>
          </cell>
          <cell r="BB53" t="str">
            <v>NON</v>
          </cell>
          <cell r="BC53">
            <v>12</v>
          </cell>
          <cell r="BD53">
            <v>24</v>
          </cell>
          <cell r="BE53" t="str">
            <v>OUI</v>
          </cell>
          <cell r="BF53" t="str">
            <v>NON</v>
          </cell>
          <cell r="BH53">
            <v>13</v>
          </cell>
          <cell r="BI53">
            <v>8</v>
          </cell>
          <cell r="BJ53">
            <v>104</v>
          </cell>
          <cell r="BK53" t="str">
            <v>C</v>
          </cell>
          <cell r="BL53" t="str">
            <v>NON</v>
          </cell>
          <cell r="BM53" t="str">
            <v>NON</v>
          </cell>
          <cell r="BN53" t="str">
            <v/>
          </cell>
          <cell r="BO53" t="str">
            <v>NON</v>
          </cell>
        </row>
        <row r="54">
          <cell r="AQ54">
            <v>22401410002</v>
          </cell>
          <cell r="AR54" t="str">
            <v>CR DIA NAT LOT 2X75G x12 CT RSPO SG</v>
          </cell>
          <cell r="AS54">
            <v>75</v>
          </cell>
          <cell r="AU54" t="str">
            <v/>
          </cell>
          <cell r="AV54" t="str">
            <v>90g - standard</v>
          </cell>
          <cell r="AW54">
            <v>155</v>
          </cell>
          <cell r="AX54" t="str">
            <v>OUI</v>
          </cell>
          <cell r="AY54" t="str">
            <v>OUI</v>
          </cell>
          <cell r="AZ54" t="str">
            <v>NON</v>
          </cell>
          <cell r="BA54" t="str">
            <v>NON</v>
          </cell>
          <cell r="BB54" t="str">
            <v>NON</v>
          </cell>
          <cell r="BC54">
            <v>11</v>
          </cell>
          <cell r="BD54">
            <v>12</v>
          </cell>
          <cell r="BE54" t="str">
            <v>OUI</v>
          </cell>
          <cell r="BF54" t="str">
            <v>NON</v>
          </cell>
          <cell r="BH54">
            <v>13</v>
          </cell>
          <cell r="BI54">
            <v>8</v>
          </cell>
          <cell r="BJ54">
            <v>104</v>
          </cell>
          <cell r="BK54" t="str">
            <v>C</v>
          </cell>
          <cell r="BL54" t="str">
            <v>OUI</v>
          </cell>
          <cell r="BM54" t="str">
            <v>NON</v>
          </cell>
          <cell r="BN54" t="str">
            <v/>
          </cell>
          <cell r="BO54" t="str">
            <v>OUI</v>
          </cell>
        </row>
        <row r="55">
          <cell r="AQ55">
            <v>22401450002</v>
          </cell>
          <cell r="AR55" t="str">
            <v>CR PICATOSTE DIA 75G NAT x24 CT RSPO SG</v>
          </cell>
          <cell r="AS55">
            <v>75</v>
          </cell>
          <cell r="AT55" t="str">
            <v>COMPLEXE</v>
          </cell>
          <cell r="AU55" t="str">
            <v>NON</v>
          </cell>
          <cell r="AV55" t="str">
            <v>90g - standard</v>
          </cell>
          <cell r="AW55">
            <v>155</v>
          </cell>
          <cell r="AX55" t="str">
            <v>OUI</v>
          </cell>
          <cell r="AY55" t="str">
            <v>OUI</v>
          </cell>
          <cell r="AZ55" t="str">
            <v>NON</v>
          </cell>
          <cell r="BA55" t="str">
            <v>NON</v>
          </cell>
          <cell r="BB55" t="str">
            <v>NON</v>
          </cell>
          <cell r="BC55">
            <v>7</v>
          </cell>
          <cell r="BD55">
            <v>24</v>
          </cell>
          <cell r="BE55" t="str">
            <v>OUI</v>
          </cell>
          <cell r="BF55" t="str">
            <v>NON</v>
          </cell>
          <cell r="BH55">
            <v>13</v>
          </cell>
          <cell r="BI55">
            <v>8</v>
          </cell>
          <cell r="BJ55">
            <v>104</v>
          </cell>
          <cell r="BK55" t="str">
            <v>C</v>
          </cell>
          <cell r="BL55" t="str">
            <v>OUI</v>
          </cell>
          <cell r="BM55" t="str">
            <v>NON</v>
          </cell>
          <cell r="BN55" t="str">
            <v/>
          </cell>
          <cell r="BO55" t="str">
            <v>OUI</v>
          </cell>
        </row>
        <row r="56">
          <cell r="AQ56">
            <v>22401800002</v>
          </cell>
          <cell r="AR56" t="str">
            <v>CR BELLE FRANCE  NAT 75G x16 CT RSPO SG</v>
          </cell>
          <cell r="AS56">
            <v>75</v>
          </cell>
          <cell r="AU56" t="str">
            <v/>
          </cell>
          <cell r="AV56" t="str">
            <v>90g - standard</v>
          </cell>
          <cell r="AW56">
            <v>155</v>
          </cell>
          <cell r="AX56" t="str">
            <v>OUI</v>
          </cell>
          <cell r="AY56" t="str">
            <v>OUI</v>
          </cell>
          <cell r="AZ56" t="str">
            <v>NON</v>
          </cell>
          <cell r="BA56" t="str">
            <v>NON</v>
          </cell>
          <cell r="BB56" t="str">
            <v>NON</v>
          </cell>
          <cell r="BC56" t="e">
            <v>#N/A</v>
          </cell>
          <cell r="BD56">
            <v>16</v>
          </cell>
          <cell r="BE56" t="str">
            <v>OUI</v>
          </cell>
          <cell r="BF56" t="str">
            <v>NON</v>
          </cell>
          <cell r="BH56">
            <v>13</v>
          </cell>
          <cell r="BI56">
            <v>8</v>
          </cell>
          <cell r="BJ56">
            <v>104</v>
          </cell>
          <cell r="BK56" t="str">
            <v>C</v>
          </cell>
          <cell r="BL56" t="str">
            <v>NON</v>
          </cell>
          <cell r="BM56" t="str">
            <v>NON</v>
          </cell>
          <cell r="BN56" t="str">
            <v/>
          </cell>
          <cell r="BO56" t="str">
            <v>NON</v>
          </cell>
        </row>
        <row r="57">
          <cell r="AQ57">
            <v>22403840002</v>
          </cell>
          <cell r="AR57" t="str">
            <v>CR NAT D20 75G x24 CT 24 RSPO SG</v>
          </cell>
          <cell r="AS57">
            <v>75</v>
          </cell>
          <cell r="AT57"/>
          <cell r="AU57" t="str">
            <v>NON</v>
          </cell>
          <cell r="AV57" t="str">
            <v>90g - standard</v>
          </cell>
          <cell r="AW57">
            <v>205</v>
          </cell>
          <cell r="AX57" t="str">
            <v>OUI</v>
          </cell>
          <cell r="AY57" t="str">
            <v>OUI</v>
          </cell>
          <cell r="AZ57" t="str">
            <v>NON</v>
          </cell>
          <cell r="BA57" t="str">
            <v>NON</v>
          </cell>
          <cell r="BB57" t="str">
            <v>NON</v>
          </cell>
          <cell r="BC57">
            <v>13</v>
          </cell>
          <cell r="BD57">
            <v>24</v>
          </cell>
          <cell r="BE57" t="str">
            <v>OUI</v>
          </cell>
          <cell r="BF57" t="str">
            <v>NON</v>
          </cell>
          <cell r="BH57">
            <v>13</v>
          </cell>
          <cell r="BI57">
            <v>8</v>
          </cell>
          <cell r="BJ57">
            <v>104</v>
          </cell>
          <cell r="BK57" t="str">
            <v>C</v>
          </cell>
          <cell r="BL57" t="str">
            <v>NON</v>
          </cell>
          <cell r="BM57" t="str">
            <v>NON</v>
          </cell>
          <cell r="BN57" t="str">
            <v/>
          </cell>
          <cell r="BO57" t="str">
            <v>NON</v>
          </cell>
        </row>
        <row r="58">
          <cell r="AQ58">
            <v>22403850002</v>
          </cell>
          <cell r="AR58" t="str">
            <v>CR MARO NAT 75G + ETIQ x24 CT RSPO SG</v>
          </cell>
          <cell r="AS58">
            <v>75</v>
          </cell>
          <cell r="AT58"/>
          <cell r="AU58" t="str">
            <v>OUI</v>
          </cell>
          <cell r="AV58" t="str">
            <v>90g - standard</v>
          </cell>
          <cell r="AW58">
            <v>205</v>
          </cell>
          <cell r="AX58" t="str">
            <v>OUI</v>
          </cell>
          <cell r="AY58" t="str">
            <v>OUI</v>
          </cell>
          <cell r="AZ58" t="str">
            <v>NON</v>
          </cell>
          <cell r="BA58" t="str">
            <v>NON</v>
          </cell>
          <cell r="BB58" t="str">
            <v>NON</v>
          </cell>
          <cell r="BC58">
            <v>12</v>
          </cell>
          <cell r="BD58">
            <v>24</v>
          </cell>
          <cell r="BE58" t="str">
            <v>OUI</v>
          </cell>
          <cell r="BF58" t="str">
            <v>NON</v>
          </cell>
          <cell r="BH58">
            <v>13</v>
          </cell>
          <cell r="BI58">
            <v>8</v>
          </cell>
          <cell r="BJ58">
            <v>104</v>
          </cell>
          <cell r="BK58" t="str">
            <v>C</v>
          </cell>
          <cell r="BL58" t="str">
            <v>NON</v>
          </cell>
          <cell r="BM58" t="str">
            <v>NON</v>
          </cell>
          <cell r="BN58" t="str">
            <v/>
          </cell>
          <cell r="BO58" t="str">
            <v>NON</v>
          </cell>
        </row>
        <row r="59">
          <cell r="AQ59">
            <v>22415361002</v>
          </cell>
          <cell r="AR59" t="str">
            <v>CR NAT STD 30G NEUT x 280 CT RSPO SG</v>
          </cell>
          <cell r="AS59">
            <v>30</v>
          </cell>
          <cell r="AT59"/>
          <cell r="AU59" t="str">
            <v>NON</v>
          </cell>
          <cell r="AV59" t="str">
            <v>90g - standard</v>
          </cell>
          <cell r="AW59">
            <v>205</v>
          </cell>
          <cell r="AX59">
            <v>0</v>
          </cell>
          <cell r="AY59">
            <v>0</v>
          </cell>
          <cell r="AZ59" t="str">
            <v>NON</v>
          </cell>
          <cell r="BA59" t="str">
            <v>NON</v>
          </cell>
          <cell r="BB59" t="str">
            <v>NON</v>
          </cell>
          <cell r="BC59" t="e">
            <v>#N/A</v>
          </cell>
          <cell r="BD59">
            <v>280</v>
          </cell>
          <cell r="BE59" t="str">
            <v>OUI</v>
          </cell>
          <cell r="BF59" t="str">
            <v>NON</v>
          </cell>
          <cell r="BH59">
            <v>6</v>
          </cell>
          <cell r="BI59">
            <v>5</v>
          </cell>
          <cell r="BJ59">
            <v>30</v>
          </cell>
          <cell r="BK59" t="str">
            <v>O</v>
          </cell>
          <cell r="BL59" t="str">
            <v>NON</v>
          </cell>
          <cell r="BM59" t="str">
            <v>NON</v>
          </cell>
          <cell r="BN59" t="str">
            <v/>
          </cell>
          <cell r="BO59" t="str">
            <v>NON</v>
          </cell>
        </row>
        <row r="60">
          <cell r="AQ60">
            <v>22418050011</v>
          </cell>
          <cell r="AR60" t="str">
            <v>CR SOCOMER NAT 75G x156 BOX RSPO SG</v>
          </cell>
          <cell r="AS60">
            <v>75</v>
          </cell>
          <cell r="AT60"/>
          <cell r="AU60" t="str">
            <v>OUI</v>
          </cell>
          <cell r="AV60" t="str">
            <v>90g - standard</v>
          </cell>
          <cell r="AW60">
            <v>205</v>
          </cell>
          <cell r="AX60" t="str">
            <v>OUI</v>
          </cell>
          <cell r="AY60" t="str">
            <v>OUI</v>
          </cell>
          <cell r="AZ60" t="str">
            <v>NON</v>
          </cell>
          <cell r="BA60" t="str">
            <v>NON</v>
          </cell>
          <cell r="BB60" t="str">
            <v>NON</v>
          </cell>
          <cell r="BC60">
            <v>12</v>
          </cell>
          <cell r="BD60">
            <v>156</v>
          </cell>
          <cell r="BE60" t="str">
            <v>OUI</v>
          </cell>
          <cell r="BF60" t="str">
            <v>NON</v>
          </cell>
          <cell r="BH60">
            <v>8</v>
          </cell>
          <cell r="BI60">
            <v>2</v>
          </cell>
          <cell r="BJ60">
            <v>16</v>
          </cell>
          <cell r="BK60" t="str">
            <v>L</v>
          </cell>
          <cell r="BL60" t="str">
            <v>NON</v>
          </cell>
          <cell r="BM60" t="str">
            <v>NON</v>
          </cell>
          <cell r="BN60" t="str">
            <v/>
          </cell>
          <cell r="BO60" t="str">
            <v>NON</v>
          </cell>
        </row>
        <row r="61">
          <cell r="AQ61">
            <v>22430150002</v>
          </cell>
          <cell r="AR61" t="str">
            <v>CR EN CUISINE NAT 500G x9 CT 9 RSPO SG</v>
          </cell>
          <cell r="AS61">
            <v>500</v>
          </cell>
          <cell r="AU61" t="str">
            <v>NON</v>
          </cell>
          <cell r="AV61" t="str">
            <v>500g - gros grammages</v>
          </cell>
          <cell r="AW61">
            <v>300</v>
          </cell>
          <cell r="AX61" t="str">
            <v>OUI</v>
          </cell>
          <cell r="AY61" t="str">
            <v>OUI</v>
          </cell>
          <cell r="AZ61" t="str">
            <v>NON</v>
          </cell>
          <cell r="BA61" t="str">
            <v>NON</v>
          </cell>
          <cell r="BB61" t="str">
            <v>NON</v>
          </cell>
          <cell r="BC61">
            <v>26</v>
          </cell>
          <cell r="BD61">
            <v>9</v>
          </cell>
          <cell r="BE61" t="str">
            <v>OUI</v>
          </cell>
          <cell r="BF61" t="str">
            <v>NON</v>
          </cell>
          <cell r="BH61">
            <v>8</v>
          </cell>
          <cell r="BI61">
            <v>9</v>
          </cell>
          <cell r="BJ61">
            <v>72</v>
          </cell>
          <cell r="BK61" t="str">
            <v>S</v>
          </cell>
          <cell r="BL61" t="str">
            <v>NON</v>
          </cell>
          <cell r="BM61" t="str">
            <v>NON</v>
          </cell>
          <cell r="BN61" t="str">
            <v/>
          </cell>
          <cell r="BO61" t="str">
            <v>NON</v>
          </cell>
        </row>
        <row r="62">
          <cell r="AQ62">
            <v>22430210002</v>
          </cell>
          <cell r="AR62" t="str">
            <v>CR ROND NAT 500G x9 CT 9 RSPO SG</v>
          </cell>
          <cell r="AS62">
            <v>500</v>
          </cell>
          <cell r="AT62"/>
          <cell r="AU62" t="str">
            <v>OUI</v>
          </cell>
          <cell r="AV62" t="str">
            <v>500g - gros grammages</v>
          </cell>
          <cell r="AW62">
            <v>350</v>
          </cell>
          <cell r="AX62" t="str">
            <v>OUI</v>
          </cell>
          <cell r="AY62" t="str">
            <v>OUI</v>
          </cell>
          <cell r="AZ62" t="str">
            <v>NON</v>
          </cell>
          <cell r="BA62" t="str">
            <v>NON</v>
          </cell>
          <cell r="BB62" t="str">
            <v>NON</v>
          </cell>
          <cell r="BC62">
            <v>29</v>
          </cell>
          <cell r="BD62">
            <v>9</v>
          </cell>
          <cell r="BE62" t="str">
            <v>OUI</v>
          </cell>
          <cell r="BF62" t="str">
            <v>NON</v>
          </cell>
          <cell r="BH62">
            <v>8</v>
          </cell>
          <cell r="BI62">
            <v>9</v>
          </cell>
          <cell r="BJ62">
            <v>72</v>
          </cell>
          <cell r="BK62" t="str">
            <v>S</v>
          </cell>
          <cell r="BL62" t="str">
            <v>NON</v>
          </cell>
          <cell r="BM62" t="str">
            <v>NON</v>
          </cell>
          <cell r="BN62" t="str">
            <v/>
          </cell>
          <cell r="BO62" t="str">
            <v>NON</v>
          </cell>
        </row>
        <row r="63">
          <cell r="AQ63">
            <v>22446560002</v>
          </cell>
          <cell r="AR63" t="str">
            <v>CR NAT SCAN 75G x24 CT RSPO SG</v>
          </cell>
          <cell r="AS63">
            <v>75</v>
          </cell>
          <cell r="AT63"/>
          <cell r="AU63" t="str">
            <v>OUI</v>
          </cell>
          <cell r="AV63" t="str">
            <v>90g - standard</v>
          </cell>
          <cell r="AW63">
            <v>205</v>
          </cell>
          <cell r="AX63" t="str">
            <v>OUI</v>
          </cell>
          <cell r="AY63" t="str">
            <v>OUI</v>
          </cell>
          <cell r="AZ63" t="str">
            <v>NON</v>
          </cell>
          <cell r="BA63" t="str">
            <v>NON</v>
          </cell>
          <cell r="BB63" t="str">
            <v>NON</v>
          </cell>
          <cell r="BC63">
            <v>12</v>
          </cell>
          <cell r="BD63">
            <v>24</v>
          </cell>
          <cell r="BE63" t="str">
            <v>OUI</v>
          </cell>
          <cell r="BF63" t="str">
            <v>NON</v>
          </cell>
          <cell r="BH63">
            <v>13</v>
          </cell>
          <cell r="BI63">
            <v>8</v>
          </cell>
          <cell r="BJ63">
            <v>104</v>
          </cell>
          <cell r="BK63" t="str">
            <v>C</v>
          </cell>
          <cell r="BL63" t="str">
            <v>NON</v>
          </cell>
          <cell r="BM63" t="str">
            <v>NON</v>
          </cell>
          <cell r="BN63" t="str">
            <v/>
          </cell>
          <cell r="BO63" t="str">
            <v>NON</v>
          </cell>
        </row>
        <row r="64">
          <cell r="AQ64">
            <v>22401820002</v>
          </cell>
          <cell r="AR64" t="str">
            <v>CR BELLE FRANCE FROM 75G x16 CT RSPO SG</v>
          </cell>
          <cell r="AS64">
            <v>75</v>
          </cell>
          <cell r="AU64" t="str">
            <v/>
          </cell>
          <cell r="AV64" t="str">
            <v>90g - standard</v>
          </cell>
          <cell r="AW64">
            <v>155</v>
          </cell>
          <cell r="AX64" t="str">
            <v>OUI</v>
          </cell>
          <cell r="AY64" t="str">
            <v>OUI</v>
          </cell>
          <cell r="AZ64" t="str">
            <v>NON</v>
          </cell>
          <cell r="BA64" t="str">
            <v>NON</v>
          </cell>
          <cell r="BB64" t="str">
            <v>NON</v>
          </cell>
          <cell r="BC64" t="e">
            <v>#N/A</v>
          </cell>
          <cell r="BD64">
            <v>16</v>
          </cell>
          <cell r="BE64" t="str">
            <v>OUI</v>
          </cell>
          <cell r="BF64" t="str">
            <v>NON</v>
          </cell>
          <cell r="BH64">
            <v>13</v>
          </cell>
          <cell r="BI64">
            <v>8</v>
          </cell>
          <cell r="BJ64">
            <v>104</v>
          </cell>
          <cell r="BK64" t="str">
            <v>C</v>
          </cell>
          <cell r="BL64" t="str">
            <v>NON</v>
          </cell>
          <cell r="BM64" t="str">
            <v>NON</v>
          </cell>
          <cell r="BN64" t="str">
            <v/>
          </cell>
          <cell r="BO64" t="str">
            <v>NON</v>
          </cell>
        </row>
        <row r="65">
          <cell r="AQ65">
            <v>22402910002</v>
          </cell>
          <cell r="AR65" t="str">
            <v>CROUT. CAMPAGNE 20G / CT 280 UVC</v>
          </cell>
          <cell r="AS65">
            <v>20</v>
          </cell>
          <cell r="AT65"/>
          <cell r="AU65" t="str">
            <v>NON</v>
          </cell>
          <cell r="AV65" t="str">
            <v>15g - petits grammages</v>
          </cell>
          <cell r="AW65">
            <v>205</v>
          </cell>
          <cell r="AX65" t="str">
            <v>OUI</v>
          </cell>
          <cell r="AY65" t="str">
            <v>OUI</v>
          </cell>
          <cell r="AZ65" t="str">
            <v>OUI</v>
          </cell>
          <cell r="BA65" t="str">
            <v>NON</v>
          </cell>
          <cell r="BB65" t="str">
            <v>NON</v>
          </cell>
          <cell r="BC65">
            <v>17</v>
          </cell>
          <cell r="BD65">
            <v>280</v>
          </cell>
          <cell r="BE65" t="str">
            <v>OUI</v>
          </cell>
          <cell r="BF65" t="str">
            <v>NON</v>
          </cell>
          <cell r="BH65">
            <v>6</v>
          </cell>
          <cell r="BI65">
            <v>5</v>
          </cell>
          <cell r="BJ65">
            <v>30</v>
          </cell>
          <cell r="BK65" t="str">
            <v>O</v>
          </cell>
          <cell r="BL65" t="str">
            <v>NON</v>
          </cell>
          <cell r="BM65" t="str">
            <v>NON</v>
          </cell>
          <cell r="BN65" t="str">
            <v/>
          </cell>
          <cell r="BO65" t="str">
            <v>NON</v>
          </cell>
        </row>
        <row r="66">
          <cell r="AQ66">
            <v>22415990002</v>
          </cell>
          <cell r="AR66" t="str">
            <v>CUBE 16X16 CAMPAGNE SSP 15G / CT 320 UVC</v>
          </cell>
          <cell r="AS66">
            <v>15</v>
          </cell>
          <cell r="AT66" t="str">
            <v>NEUTRE</v>
          </cell>
          <cell r="AU66" t="str">
            <v>NON</v>
          </cell>
          <cell r="AV66" t="str">
            <v>15g - petits grammages</v>
          </cell>
          <cell r="AW66">
            <v>130</v>
          </cell>
          <cell r="AX66" t="str">
            <v>OUI</v>
          </cell>
          <cell r="AY66" t="str">
            <v>OUI</v>
          </cell>
          <cell r="AZ66" t="str">
            <v>NON</v>
          </cell>
          <cell r="BA66" t="str">
            <v>NON</v>
          </cell>
          <cell r="BB66" t="str">
            <v>NON</v>
          </cell>
          <cell r="BC66" t="e">
            <v>#N/A</v>
          </cell>
          <cell r="BD66">
            <v>320</v>
          </cell>
          <cell r="BE66" t="str">
            <v>OUI</v>
          </cell>
          <cell r="BF66" t="str">
            <v>NON</v>
          </cell>
          <cell r="BH66">
            <v>6</v>
          </cell>
          <cell r="BI66">
            <v>5</v>
          </cell>
          <cell r="BJ66">
            <v>30</v>
          </cell>
          <cell r="BK66" t="str">
            <v>O</v>
          </cell>
          <cell r="BL66" t="str">
            <v>NON</v>
          </cell>
          <cell r="BM66" t="str">
            <v>NON</v>
          </cell>
          <cell r="BN66" t="str">
            <v/>
          </cell>
          <cell r="BO66" t="str">
            <v>NON</v>
          </cell>
        </row>
        <row r="67">
          <cell r="AQ67">
            <v>20005530002</v>
          </cell>
          <cell r="AR67" t="str">
            <v>CROUT. TK CAMPAGNE 60G / CT 18 UVC</v>
          </cell>
          <cell r="AS67">
            <v>60</v>
          </cell>
          <cell r="AT67"/>
          <cell r="AU67" t="str">
            <v>OUI</v>
          </cell>
          <cell r="AV67" t="str">
            <v>90g - standard</v>
          </cell>
          <cell r="AW67">
            <v>205</v>
          </cell>
          <cell r="AX67" t="str">
            <v>OUI</v>
          </cell>
          <cell r="AY67" t="str">
            <v>OUI</v>
          </cell>
          <cell r="AZ67" t="str">
            <v>NON</v>
          </cell>
          <cell r="BA67" t="str">
            <v>NON</v>
          </cell>
          <cell r="BB67" t="str">
            <v>NON</v>
          </cell>
          <cell r="BC67">
            <v>41</v>
          </cell>
          <cell r="BD67">
            <v>18</v>
          </cell>
          <cell r="BE67" t="str">
            <v>OUI</v>
          </cell>
          <cell r="BF67" t="str">
            <v>NON</v>
          </cell>
          <cell r="BH67">
            <v>13</v>
          </cell>
          <cell r="BI67">
            <v>8</v>
          </cell>
          <cell r="BJ67">
            <v>104</v>
          </cell>
          <cell r="BK67" t="str">
            <v>C</v>
          </cell>
          <cell r="BL67" t="str">
            <v>NON</v>
          </cell>
          <cell r="BM67" t="str">
            <v>NON</v>
          </cell>
          <cell r="BN67" t="str">
            <v/>
          </cell>
          <cell r="BO67" t="str">
            <v>NON</v>
          </cell>
        </row>
        <row r="68">
          <cell r="AQ68">
            <v>22403710002</v>
          </cell>
          <cell r="AR68" t="str">
            <v>CROUT. CAMPAGNE PICARD ETUI 70G x8 CT</v>
          </cell>
          <cell r="AS68">
            <v>70</v>
          </cell>
          <cell r="AT68"/>
          <cell r="AU68" t="str">
            <v>NON</v>
          </cell>
          <cell r="AV68" t="str">
            <v>90g - standard</v>
          </cell>
          <cell r="AW68">
            <v>205</v>
          </cell>
          <cell r="AX68" t="str">
            <v>OUI</v>
          </cell>
          <cell r="AY68" t="str">
            <v>OUI</v>
          </cell>
          <cell r="AZ68" t="str">
            <v>NON</v>
          </cell>
          <cell r="BA68" t="str">
            <v>NON</v>
          </cell>
          <cell r="BB68" t="str">
            <v>NON</v>
          </cell>
          <cell r="BC68">
            <v>46</v>
          </cell>
          <cell r="BD68">
            <v>8</v>
          </cell>
          <cell r="BE68" t="str">
            <v>OUI</v>
          </cell>
          <cell r="BF68" t="str">
            <v>NON</v>
          </cell>
          <cell r="BH68">
            <v>14</v>
          </cell>
          <cell r="BI68">
            <v>14</v>
          </cell>
          <cell r="BJ68">
            <v>196</v>
          </cell>
          <cell r="BK68" t="str">
            <v>V</v>
          </cell>
          <cell r="BL68" t="str">
            <v>NON</v>
          </cell>
          <cell r="BM68" t="str">
            <v>NON</v>
          </cell>
          <cell r="BN68" t="str">
            <v/>
          </cell>
          <cell r="BO68" t="str">
            <v>NON</v>
          </cell>
        </row>
        <row r="69">
          <cell r="AQ69">
            <v>22415850002</v>
          </cell>
          <cell r="AR69" t="str">
            <v>CUBE 16X16 CAMPAGNE / CAR 8 KGS</v>
          </cell>
          <cell r="AS69">
            <v>8000</v>
          </cell>
          <cell r="AT69" t="str">
            <v>SACHE VRAC</v>
          </cell>
          <cell r="AU69" t="str">
            <v/>
          </cell>
          <cell r="AV69" t="str">
            <v>Pas de conformateur</v>
          </cell>
          <cell r="AW69">
            <v>0</v>
          </cell>
          <cell r="AX69" t="str">
            <v>OUI</v>
          </cell>
          <cell r="AY69" t="str">
            <v>OUI</v>
          </cell>
          <cell r="AZ69" t="str">
            <v>NON</v>
          </cell>
          <cell r="BA69" t="str">
            <v>NON</v>
          </cell>
          <cell r="BB69" t="str">
            <v>NON</v>
          </cell>
          <cell r="BC69">
            <v>0</v>
          </cell>
          <cell r="BD69">
            <v>1</v>
          </cell>
          <cell r="BE69" t="str">
            <v>OUI</v>
          </cell>
          <cell r="BF69" t="str">
            <v>NON</v>
          </cell>
          <cell r="BH69">
            <v>6</v>
          </cell>
          <cell r="BI69">
            <v>5</v>
          </cell>
          <cell r="BJ69">
            <v>30</v>
          </cell>
          <cell r="BK69" t="str">
            <v>O</v>
          </cell>
          <cell r="BL69" t="str">
            <v>NON</v>
          </cell>
          <cell r="BM69" t="str">
            <v>NON</v>
          </cell>
          <cell r="BN69" t="str">
            <v/>
          </cell>
          <cell r="BO69" t="str">
            <v>NON</v>
          </cell>
        </row>
        <row r="70">
          <cell r="AQ70">
            <v>22415930002</v>
          </cell>
          <cell r="AR70" t="str">
            <v>CR TK Cheese/Oregano 50G /CT 8 UVC</v>
          </cell>
          <cell r="AS70">
            <v>50</v>
          </cell>
          <cell r="AT70" t="str">
            <v>ALU</v>
          </cell>
          <cell r="AU70" t="str">
            <v>NON</v>
          </cell>
          <cell r="AV70" t="str">
            <v>90g - standard</v>
          </cell>
          <cell r="AW70">
            <v>180</v>
          </cell>
          <cell r="AX70" t="str">
            <v>OUI</v>
          </cell>
          <cell r="AY70" t="str">
            <v>OUI</v>
          </cell>
          <cell r="AZ70" t="str">
            <v>NON</v>
          </cell>
          <cell r="BA70" t="str">
            <v>OUI</v>
          </cell>
          <cell r="BB70" t="str">
            <v>NON</v>
          </cell>
          <cell r="BC70" t="e">
            <v>#N/A</v>
          </cell>
          <cell r="BD70">
            <v>8</v>
          </cell>
          <cell r="BE70" t="str">
            <v>OUI</v>
          </cell>
          <cell r="BF70" t="str">
            <v>NON</v>
          </cell>
          <cell r="BH70">
            <v>20</v>
          </cell>
          <cell r="BI70">
            <v>7</v>
          </cell>
          <cell r="BJ70">
            <v>140</v>
          </cell>
          <cell r="BK70" t="str">
            <v>K</v>
          </cell>
          <cell r="BL70" t="str">
            <v>OUI</v>
          </cell>
          <cell r="BM70" t="str">
            <v>OUI</v>
          </cell>
          <cell r="BN70">
            <v>2</v>
          </cell>
          <cell r="BO70" t="str">
            <v>NON</v>
          </cell>
        </row>
        <row r="71">
          <cell r="AQ71">
            <v>22415931002</v>
          </cell>
          <cell r="AR71" t="str">
            <v>CR TK CHEESE &amp; OREGANO 50G x10 CT</v>
          </cell>
          <cell r="AS71">
            <v>50</v>
          </cell>
          <cell r="AT71" t="str">
            <v>ALU</v>
          </cell>
          <cell r="AU71" t="str">
            <v>NON</v>
          </cell>
          <cell r="AV71" t="str">
            <v>90g - standard</v>
          </cell>
          <cell r="AW71">
            <v>180</v>
          </cell>
          <cell r="AX71" t="str">
            <v>OUI</v>
          </cell>
          <cell r="AY71" t="str">
            <v>OUI</v>
          </cell>
          <cell r="AZ71" t="str">
            <v>NON</v>
          </cell>
          <cell r="BA71" t="str">
            <v>OUI</v>
          </cell>
          <cell r="BB71" t="str">
            <v>NON</v>
          </cell>
          <cell r="BC71">
            <v>25</v>
          </cell>
          <cell r="BD71">
            <v>10</v>
          </cell>
          <cell r="BE71" t="str">
            <v>OUI</v>
          </cell>
          <cell r="BF71" t="str">
            <v>NON</v>
          </cell>
          <cell r="BH71">
            <v>20</v>
          </cell>
          <cell r="BI71">
            <v>10</v>
          </cell>
          <cell r="BJ71">
            <v>200</v>
          </cell>
          <cell r="BK71" t="str">
            <v>U</v>
          </cell>
          <cell r="BL71" t="str">
            <v>OUI</v>
          </cell>
          <cell r="BM71" t="str">
            <v>OUI</v>
          </cell>
          <cell r="BN71">
            <v>1</v>
          </cell>
          <cell r="BO71" t="str">
            <v>NON</v>
          </cell>
        </row>
        <row r="72">
          <cell r="AQ72">
            <v>22415931003</v>
          </cell>
          <cell r="AR72" t="str">
            <v>CR TK CHEESE &amp; OREGANO 50G SCAND  x10 CT</v>
          </cell>
          <cell r="AS72">
            <v>50</v>
          </cell>
          <cell r="AT72" t="str">
            <v>ALU</v>
          </cell>
          <cell r="AU72" t="str">
            <v>NON</v>
          </cell>
          <cell r="AV72" t="str">
            <v>90g - standard</v>
          </cell>
          <cell r="AW72">
            <v>180</v>
          </cell>
          <cell r="AX72" t="str">
            <v>OUI</v>
          </cell>
          <cell r="AY72" t="str">
            <v>OUI</v>
          </cell>
          <cell r="AZ72" t="str">
            <v>NON</v>
          </cell>
          <cell r="BA72" t="str">
            <v>OUI</v>
          </cell>
          <cell r="BB72" t="str">
            <v>NON</v>
          </cell>
          <cell r="BC72">
            <v>25</v>
          </cell>
          <cell r="BD72">
            <v>10</v>
          </cell>
          <cell r="BE72" t="str">
            <v>OUI</v>
          </cell>
          <cell r="BF72" t="str">
            <v>NON</v>
          </cell>
          <cell r="BH72">
            <v>20</v>
          </cell>
          <cell r="BI72">
            <v>7</v>
          </cell>
          <cell r="BJ72">
            <v>140</v>
          </cell>
          <cell r="BK72" t="str">
            <v>K</v>
          </cell>
          <cell r="BL72" t="str">
            <v>OUI</v>
          </cell>
          <cell r="BM72" t="str">
            <v>OUI</v>
          </cell>
          <cell r="BN72">
            <v>1</v>
          </cell>
          <cell r="BO72" t="str">
            <v>NON</v>
          </cell>
        </row>
        <row r="73">
          <cell r="AQ73">
            <v>22415960002</v>
          </cell>
          <cell r="AR73" t="str">
            <v>CRAV CR TK Cheese/Oregan 50g x4 CT</v>
          </cell>
          <cell r="AS73">
            <v>50</v>
          </cell>
          <cell r="AT73" t="str">
            <v>ALU</v>
          </cell>
          <cell r="AU73" t="str">
            <v>NON</v>
          </cell>
          <cell r="AV73" t="str">
            <v>90g - standard</v>
          </cell>
          <cell r="AW73">
            <v>180</v>
          </cell>
          <cell r="AX73" t="str">
            <v>OUI</v>
          </cell>
          <cell r="AY73" t="str">
            <v>OUI</v>
          </cell>
          <cell r="AZ73" t="str">
            <v>NON</v>
          </cell>
          <cell r="BA73" t="str">
            <v>OUI</v>
          </cell>
          <cell r="BB73" t="str">
            <v>NON</v>
          </cell>
          <cell r="BC73" t="e">
            <v>#N/A</v>
          </cell>
          <cell r="BD73">
            <v>4</v>
          </cell>
          <cell r="BE73" t="str">
            <v>OUI</v>
          </cell>
          <cell r="BF73" t="str">
            <v>NON</v>
          </cell>
          <cell r="BH73">
            <v>6</v>
          </cell>
          <cell r="BI73">
            <v>5</v>
          </cell>
          <cell r="BJ73">
            <v>30</v>
          </cell>
          <cell r="BK73" t="str">
            <v>W</v>
          </cell>
          <cell r="BL73" t="str">
            <v>NON</v>
          </cell>
          <cell r="BM73" t="str">
            <v>NON</v>
          </cell>
          <cell r="BN73" t="str">
            <v/>
          </cell>
          <cell r="BO73" t="str">
            <v>NON</v>
          </cell>
        </row>
        <row r="74">
          <cell r="AQ74">
            <v>22413012002</v>
          </cell>
          <cell r="AR74" t="str">
            <v>CUBE GRH NAT 15G x350 CT RSPO SG</v>
          </cell>
          <cell r="AS74">
            <v>15</v>
          </cell>
          <cell r="AU74" t="str">
            <v/>
          </cell>
          <cell r="AV74" t="str">
            <v>15g - petits grammages</v>
          </cell>
          <cell r="AW74">
            <v>130</v>
          </cell>
          <cell r="AX74" t="str">
            <v>OUI</v>
          </cell>
          <cell r="AY74" t="str">
            <v>OUI</v>
          </cell>
          <cell r="AZ74" t="str">
            <v>NON</v>
          </cell>
          <cell r="BA74" t="str">
            <v>NON</v>
          </cell>
          <cell r="BB74" t="str">
            <v>NON</v>
          </cell>
          <cell r="BC74" t="e">
            <v>#N/A</v>
          </cell>
          <cell r="BD74">
            <v>350</v>
          </cell>
          <cell r="BE74" t="str">
            <v>OUI</v>
          </cell>
          <cell r="BF74" t="str">
            <v>NON</v>
          </cell>
          <cell r="BH74">
            <v>6</v>
          </cell>
          <cell r="BI74">
            <v>5</v>
          </cell>
          <cell r="BJ74">
            <v>30</v>
          </cell>
          <cell r="BK74" t="str">
            <v>O</v>
          </cell>
          <cell r="BL74" t="str">
            <v>NON</v>
          </cell>
          <cell r="BM74" t="str">
            <v>NON</v>
          </cell>
          <cell r="BN74" t="str">
            <v/>
          </cell>
          <cell r="BO74" t="str">
            <v>NON</v>
          </cell>
        </row>
        <row r="75">
          <cell r="AQ75">
            <v>22413080002</v>
          </cell>
          <cell r="AR75" t="str">
            <v>CUBE GRH 12X12 NAT 20G X350 CT RSPO SG</v>
          </cell>
          <cell r="AS75">
            <v>20</v>
          </cell>
          <cell r="AU75" t="str">
            <v/>
          </cell>
          <cell r="AV75" t="str">
            <v>15g - petits grammages</v>
          </cell>
          <cell r="AW75">
            <v>130</v>
          </cell>
          <cell r="AX75" t="str">
            <v>OUI</v>
          </cell>
          <cell r="AY75" t="str">
            <v>OUI</v>
          </cell>
          <cell r="AZ75" t="str">
            <v>NON</v>
          </cell>
          <cell r="BA75" t="str">
            <v>NON</v>
          </cell>
          <cell r="BB75" t="str">
            <v>NON</v>
          </cell>
          <cell r="BC75">
            <v>16</v>
          </cell>
          <cell r="BD75">
            <v>350</v>
          </cell>
          <cell r="BE75" t="str">
            <v>OUI</v>
          </cell>
          <cell r="BF75" t="str">
            <v>NON</v>
          </cell>
          <cell r="BH75">
            <v>6</v>
          </cell>
          <cell r="BI75">
            <v>5</v>
          </cell>
          <cell r="BJ75">
            <v>30</v>
          </cell>
          <cell r="BK75" t="str">
            <v>O</v>
          </cell>
          <cell r="BL75" t="str">
            <v>NON</v>
          </cell>
          <cell r="BM75" t="str">
            <v>NON</v>
          </cell>
          <cell r="BN75" t="str">
            <v/>
          </cell>
          <cell r="BO75" t="str">
            <v>NON</v>
          </cell>
        </row>
        <row r="76">
          <cell r="AQ76">
            <v>22415690002</v>
          </cell>
          <cell r="AR76" t="str">
            <v>CUBE GRH 12X12 NAT SAC 10KG CT RSPO SG</v>
          </cell>
          <cell r="AS76">
            <v>10000</v>
          </cell>
          <cell r="AU76" t="str">
            <v/>
          </cell>
          <cell r="AV76" t="str">
            <v>Pas de conformateur</v>
          </cell>
          <cell r="AW76" t="e">
            <v>#N/A</v>
          </cell>
          <cell r="AX76" t="str">
            <v>OUI</v>
          </cell>
          <cell r="AY76" t="str">
            <v>OUI</v>
          </cell>
          <cell r="AZ76" t="str">
            <v>NON</v>
          </cell>
          <cell r="BA76" t="str">
            <v>NON</v>
          </cell>
          <cell r="BB76" t="str">
            <v>NON</v>
          </cell>
          <cell r="BC76">
            <v>0</v>
          </cell>
          <cell r="BD76">
            <v>1</v>
          </cell>
          <cell r="BE76" t="str">
            <v>OUI</v>
          </cell>
          <cell r="BF76" t="str">
            <v>NON</v>
          </cell>
          <cell r="BH76">
            <v>6</v>
          </cell>
          <cell r="BI76">
            <v>5</v>
          </cell>
          <cell r="BJ76">
            <v>30</v>
          </cell>
          <cell r="BK76" t="str">
            <v>O</v>
          </cell>
          <cell r="BL76" t="str">
            <v>NON</v>
          </cell>
          <cell r="BM76" t="str">
            <v>NON</v>
          </cell>
          <cell r="BN76" t="str">
            <v/>
          </cell>
          <cell r="BO76" t="str">
            <v>NON</v>
          </cell>
        </row>
        <row r="77">
          <cell r="AQ77">
            <v>22450010002</v>
          </cell>
          <cell r="AR77" t="str">
            <v>2 STICK 100x20x15 TOM/ BAS 15G *250 CT</v>
          </cell>
          <cell r="AS77">
            <v>15</v>
          </cell>
          <cell r="AT77"/>
          <cell r="AU77" t="str">
            <v>NON</v>
          </cell>
          <cell r="AV77" t="str">
            <v>15g - petits grammages</v>
          </cell>
          <cell r="AW77">
            <v>7.5</v>
          </cell>
          <cell r="AX77" t="str">
            <v>OUI</v>
          </cell>
          <cell r="AY77" t="str">
            <v>OUI</v>
          </cell>
          <cell r="AZ77" t="str">
            <v>NON</v>
          </cell>
          <cell r="BA77" t="str">
            <v>NON</v>
          </cell>
          <cell r="BB77" t="str">
            <v>NON</v>
          </cell>
          <cell r="BC77" t="e">
            <v>#N/A</v>
          </cell>
          <cell r="BD77">
            <v>250</v>
          </cell>
          <cell r="BE77" t="str">
            <v>OUI</v>
          </cell>
          <cell r="BF77" t="str">
            <v>NON</v>
          </cell>
          <cell r="BH77">
            <v>6</v>
          </cell>
          <cell r="BI77">
            <v>5</v>
          </cell>
          <cell r="BJ77">
            <v>30</v>
          </cell>
          <cell r="BK77" t="str">
            <v>O</v>
          </cell>
          <cell r="BL77" t="str">
            <v>NON</v>
          </cell>
          <cell r="BM77" t="str">
            <v>NON</v>
          </cell>
          <cell r="BN77" t="str">
            <v/>
          </cell>
          <cell r="BO77" t="str">
            <v>OUI</v>
          </cell>
        </row>
        <row r="78">
          <cell r="AQ78">
            <v>22490050002</v>
          </cell>
          <cell r="AR78" t="str">
            <v>STICK 100x20x15 MIX TOM/ BAS4 KG *1 CT</v>
          </cell>
          <cell r="AS78">
            <v>4000</v>
          </cell>
          <cell r="AU78" t="str">
            <v/>
          </cell>
          <cell r="AV78" t="str">
            <v>Pas de conformateur</v>
          </cell>
          <cell r="AW78" t="e">
            <v>#N/A</v>
          </cell>
          <cell r="AX78">
            <v>0</v>
          </cell>
          <cell r="AY78">
            <v>0</v>
          </cell>
          <cell r="AZ78" t="str">
            <v>NON</v>
          </cell>
          <cell r="BA78" t="str">
            <v>NON</v>
          </cell>
          <cell r="BB78" t="str">
            <v>NON</v>
          </cell>
          <cell r="BC78">
            <v>0</v>
          </cell>
          <cell r="BD78">
            <v>1</v>
          </cell>
          <cell r="BE78" t="str">
            <v>OUI</v>
          </cell>
          <cell r="BF78" t="str">
            <v>NON</v>
          </cell>
          <cell r="BH78">
            <v>6</v>
          </cell>
          <cell r="BI78">
            <v>5</v>
          </cell>
          <cell r="BJ78">
            <v>30</v>
          </cell>
          <cell r="BK78" t="str">
            <v>O</v>
          </cell>
          <cell r="BL78" t="str">
            <v>NON</v>
          </cell>
          <cell r="BM78" t="str">
            <v>NON</v>
          </cell>
          <cell r="BN78" t="str">
            <v/>
          </cell>
          <cell r="BO78" t="str">
            <v>OUI</v>
          </cell>
        </row>
        <row r="79">
          <cell r="AQ79">
            <v>22450030002</v>
          </cell>
          <cell r="AR79" t="str">
            <v>2 STICK 100x20x15 ORIG/PAVOT 15G x250 CT</v>
          </cell>
          <cell r="AS79">
            <v>15</v>
          </cell>
          <cell r="AT79"/>
          <cell r="AU79" t="str">
            <v>NON</v>
          </cell>
          <cell r="AV79" t="str">
            <v>15g - petits grammages</v>
          </cell>
          <cell r="AW79">
            <v>7.5</v>
          </cell>
          <cell r="AX79" t="str">
            <v>OUI</v>
          </cell>
          <cell r="AY79" t="str">
            <v>OUI</v>
          </cell>
          <cell r="AZ79" t="str">
            <v>NON</v>
          </cell>
          <cell r="BA79" t="str">
            <v>NON</v>
          </cell>
          <cell r="BB79" t="str">
            <v>NON</v>
          </cell>
          <cell r="BC79" t="e">
            <v>#N/A</v>
          </cell>
          <cell r="BD79">
            <v>250</v>
          </cell>
          <cell r="BE79" t="str">
            <v>OUI</v>
          </cell>
          <cell r="BF79" t="str">
            <v>NON</v>
          </cell>
          <cell r="BH79">
            <v>6</v>
          </cell>
          <cell r="BI79">
            <v>5</v>
          </cell>
          <cell r="BJ79">
            <v>30</v>
          </cell>
          <cell r="BK79" t="str">
            <v>O</v>
          </cell>
          <cell r="BL79" t="str">
            <v>NON</v>
          </cell>
          <cell r="BM79" t="str">
            <v>NON</v>
          </cell>
          <cell r="BN79" t="str">
            <v/>
          </cell>
          <cell r="BO79" t="str">
            <v>OUI</v>
          </cell>
        </row>
        <row r="80">
          <cell r="AQ80">
            <v>22490070002</v>
          </cell>
          <cell r="AR80" t="str">
            <v>STICK 100x20x15 MIX ORIG/PAVOT 4 KG x1CT</v>
          </cell>
          <cell r="AS80">
            <v>4000</v>
          </cell>
          <cell r="AU80" t="str">
            <v/>
          </cell>
          <cell r="AV80" t="str">
            <v>Pas de conformateur</v>
          </cell>
          <cell r="AW80" t="e">
            <v>#N/A</v>
          </cell>
          <cell r="AX80">
            <v>0</v>
          </cell>
          <cell r="AY80">
            <v>0</v>
          </cell>
          <cell r="AZ80" t="str">
            <v>NON</v>
          </cell>
          <cell r="BA80" t="str">
            <v>NON</v>
          </cell>
          <cell r="BB80" t="str">
            <v>NON</v>
          </cell>
          <cell r="BC80">
            <v>0</v>
          </cell>
          <cell r="BD80">
            <v>1</v>
          </cell>
          <cell r="BE80" t="str">
            <v>OUI</v>
          </cell>
          <cell r="BF80" t="str">
            <v>NON</v>
          </cell>
          <cell r="BH80">
            <v>6</v>
          </cell>
          <cell r="BI80">
            <v>5</v>
          </cell>
          <cell r="BJ80">
            <v>30</v>
          </cell>
          <cell r="BK80" t="str">
            <v>O</v>
          </cell>
          <cell r="BL80" t="str">
            <v>NON</v>
          </cell>
          <cell r="BM80" t="str">
            <v>NON</v>
          </cell>
          <cell r="BN80" t="str">
            <v/>
          </cell>
          <cell r="BO80" t="str">
            <v>OUI</v>
          </cell>
        </row>
        <row r="81">
          <cell r="AQ81">
            <v>22450020002</v>
          </cell>
          <cell r="AR81" t="str">
            <v>2 STICK 100x20x15 ORIG/PARM 15G x250 CT</v>
          </cell>
          <cell r="AS81">
            <v>15</v>
          </cell>
          <cell r="AT81"/>
          <cell r="AU81" t="str">
            <v>NON</v>
          </cell>
          <cell r="AV81" t="str">
            <v>15g - petits grammages</v>
          </cell>
          <cell r="AW81">
            <v>7.5</v>
          </cell>
          <cell r="AX81" t="str">
            <v>OUI</v>
          </cell>
          <cell r="AY81" t="str">
            <v>OUI</v>
          </cell>
          <cell r="AZ81" t="str">
            <v>NON</v>
          </cell>
          <cell r="BA81" t="str">
            <v>NON</v>
          </cell>
          <cell r="BB81" t="str">
            <v>NON</v>
          </cell>
          <cell r="BC81" t="e">
            <v>#N/A</v>
          </cell>
          <cell r="BD81">
            <v>250</v>
          </cell>
          <cell r="BE81" t="str">
            <v>OUI</v>
          </cell>
          <cell r="BF81" t="str">
            <v>NON</v>
          </cell>
          <cell r="BH81">
            <v>6</v>
          </cell>
          <cell r="BI81">
            <v>5</v>
          </cell>
          <cell r="BJ81">
            <v>30</v>
          </cell>
          <cell r="BK81" t="str">
            <v>O</v>
          </cell>
          <cell r="BL81" t="str">
            <v>NON</v>
          </cell>
          <cell r="BM81" t="str">
            <v>NON</v>
          </cell>
          <cell r="BN81" t="str">
            <v/>
          </cell>
          <cell r="BO81" t="str">
            <v>OUI</v>
          </cell>
        </row>
        <row r="82">
          <cell r="AQ82">
            <v>22490060002</v>
          </cell>
          <cell r="AR82" t="str">
            <v>STICK 100x20x15 MIX ORIG/PARM 4 KG x1 CT</v>
          </cell>
          <cell r="AS82">
            <v>4000</v>
          </cell>
          <cell r="AU82" t="str">
            <v/>
          </cell>
          <cell r="AV82" t="str">
            <v>Pas de conformateur</v>
          </cell>
          <cell r="AW82" t="e">
            <v>#N/A</v>
          </cell>
          <cell r="AX82">
            <v>0</v>
          </cell>
          <cell r="AY82">
            <v>0</v>
          </cell>
          <cell r="AZ82" t="str">
            <v>NON</v>
          </cell>
          <cell r="BA82" t="str">
            <v>NON</v>
          </cell>
          <cell r="BB82" t="str">
            <v>NON</v>
          </cell>
          <cell r="BC82">
            <v>0</v>
          </cell>
          <cell r="BD82">
            <v>1</v>
          </cell>
          <cell r="BE82" t="str">
            <v>OUI</v>
          </cell>
          <cell r="BF82" t="str">
            <v>NON</v>
          </cell>
          <cell r="BH82">
            <v>6</v>
          </cell>
          <cell r="BI82">
            <v>5</v>
          </cell>
          <cell r="BJ82">
            <v>30</v>
          </cell>
          <cell r="BK82" t="str">
            <v>O</v>
          </cell>
          <cell r="BL82" t="str">
            <v>NON</v>
          </cell>
          <cell r="BM82" t="str">
            <v>NON</v>
          </cell>
          <cell r="BN82" t="str">
            <v/>
          </cell>
          <cell r="BO82" t="str">
            <v>OUI</v>
          </cell>
        </row>
        <row r="83">
          <cell r="AQ83">
            <v>22414960002</v>
          </cell>
          <cell r="AR83" t="str">
            <v>CROUT. AIL SSP 100G NEUT x20 CT</v>
          </cell>
          <cell r="AS83">
            <v>100</v>
          </cell>
          <cell r="AT83" t="str">
            <v>RUBSON</v>
          </cell>
          <cell r="AU83" t="str">
            <v>NON</v>
          </cell>
          <cell r="AV83" t="str">
            <v>90g - standard</v>
          </cell>
          <cell r="AW83">
            <v>175</v>
          </cell>
          <cell r="AX83" t="str">
            <v>OUI</v>
          </cell>
          <cell r="AY83" t="str">
            <v>OUI</v>
          </cell>
          <cell r="AZ83" t="str">
            <v>NON</v>
          </cell>
          <cell r="BA83" t="str">
            <v>NON</v>
          </cell>
          <cell r="BB83" t="str">
            <v>NON</v>
          </cell>
          <cell r="BC83">
            <v>43</v>
          </cell>
          <cell r="BD83">
            <v>20</v>
          </cell>
          <cell r="BE83" t="str">
            <v>OUI</v>
          </cell>
          <cell r="BF83" t="str">
            <v>NON</v>
          </cell>
          <cell r="BH83">
            <v>13</v>
          </cell>
          <cell r="BI83">
            <v>9</v>
          </cell>
          <cell r="BJ83">
            <v>117</v>
          </cell>
          <cell r="BK83" t="str">
            <v>E</v>
          </cell>
          <cell r="BL83" t="str">
            <v>NON</v>
          </cell>
          <cell r="BM83" t="str">
            <v>NON</v>
          </cell>
          <cell r="BN83" t="str">
            <v/>
          </cell>
          <cell r="BO83" t="str">
            <v>OUI</v>
          </cell>
        </row>
        <row r="84">
          <cell r="AQ84">
            <v>22414980002</v>
          </cell>
          <cell r="AR84" t="str">
            <v>CROUT. MHP AIL 100G SSP MA / CT 20 UVC</v>
          </cell>
          <cell r="AS84">
            <v>100</v>
          </cell>
          <cell r="AT84" t="str">
            <v>RUBSON</v>
          </cell>
          <cell r="AU84" t="str">
            <v>NON</v>
          </cell>
          <cell r="AV84" t="str">
            <v>90g - standard</v>
          </cell>
          <cell r="AW84">
            <v>185</v>
          </cell>
          <cell r="AX84" t="str">
            <v>OUI</v>
          </cell>
          <cell r="AY84" t="str">
            <v>OUI</v>
          </cell>
          <cell r="AZ84" t="str">
            <v>NON</v>
          </cell>
          <cell r="BA84" t="str">
            <v>NON</v>
          </cell>
          <cell r="BB84" t="str">
            <v>NON</v>
          </cell>
          <cell r="BC84">
            <v>43</v>
          </cell>
          <cell r="BD84">
            <v>20</v>
          </cell>
          <cell r="BE84" t="str">
            <v>OUI</v>
          </cell>
          <cell r="BF84" t="str">
            <v>NON</v>
          </cell>
          <cell r="BH84">
            <v>13</v>
          </cell>
          <cell r="BI84">
            <v>9</v>
          </cell>
          <cell r="BJ84">
            <v>117</v>
          </cell>
          <cell r="BK84" t="str">
            <v>E</v>
          </cell>
          <cell r="BL84" t="str">
            <v>NON</v>
          </cell>
          <cell r="BM84" t="str">
            <v>NON</v>
          </cell>
          <cell r="BN84" t="str">
            <v/>
          </cell>
          <cell r="BO84" t="str">
            <v>OUI</v>
          </cell>
        </row>
        <row r="85">
          <cell r="AQ85">
            <v>22415000002</v>
          </cell>
          <cell r="AR85" t="str">
            <v>CROUT. MHP AIL SSP 3X100G +ET x12 CT</v>
          </cell>
          <cell r="AS85">
            <v>100</v>
          </cell>
          <cell r="AT85" t="str">
            <v>RUBSON</v>
          </cell>
          <cell r="AU85" t="str">
            <v>OUI</v>
          </cell>
          <cell r="AV85" t="str">
            <v>90g - standard</v>
          </cell>
          <cell r="AW85">
            <v>185</v>
          </cell>
          <cell r="AX85" t="str">
            <v>OUI</v>
          </cell>
          <cell r="AY85" t="str">
            <v>OUI</v>
          </cell>
          <cell r="AZ85" t="str">
            <v>NON</v>
          </cell>
          <cell r="BA85" t="str">
            <v>NON</v>
          </cell>
          <cell r="BB85" t="str">
            <v>OUI</v>
          </cell>
          <cell r="BC85">
            <v>19</v>
          </cell>
          <cell r="BD85">
            <v>12</v>
          </cell>
          <cell r="BE85" t="str">
            <v>OUI</v>
          </cell>
          <cell r="BF85" t="str">
            <v>NON</v>
          </cell>
          <cell r="BH85">
            <v>13</v>
          </cell>
          <cell r="BI85">
            <v>5</v>
          </cell>
          <cell r="BJ85">
            <v>65</v>
          </cell>
          <cell r="BK85" t="str">
            <v>B</v>
          </cell>
          <cell r="BL85" t="str">
            <v>NON</v>
          </cell>
          <cell r="BM85" t="str">
            <v>NON</v>
          </cell>
          <cell r="BN85" t="str">
            <v/>
          </cell>
          <cell r="BO85" t="str">
            <v>OUI</v>
          </cell>
        </row>
        <row r="86">
          <cell r="AQ86">
            <v>22416280002</v>
          </cell>
          <cell r="AR86" t="str">
            <v>CR. GRAND FRAIS AIL 3*100G x12 CT</v>
          </cell>
          <cell r="AS86">
            <v>100</v>
          </cell>
          <cell r="AT86" t="str">
            <v>RUBSON</v>
          </cell>
          <cell r="AU86" t="str">
            <v>OUI</v>
          </cell>
          <cell r="AV86" t="str">
            <v>90g - standard</v>
          </cell>
          <cell r="AW86">
            <v>185</v>
          </cell>
          <cell r="AX86" t="str">
            <v>OUI</v>
          </cell>
          <cell r="AY86" t="str">
            <v>OUI</v>
          </cell>
          <cell r="AZ86" t="str">
            <v>NON</v>
          </cell>
          <cell r="BA86" t="str">
            <v>NON</v>
          </cell>
          <cell r="BB86" t="str">
            <v>OUI</v>
          </cell>
          <cell r="BC86">
            <v>32</v>
          </cell>
          <cell r="BD86">
            <v>12</v>
          </cell>
          <cell r="BE86" t="str">
            <v>OUI</v>
          </cell>
          <cell r="BF86" t="str">
            <v>NON</v>
          </cell>
          <cell r="BH86">
            <v>13</v>
          </cell>
          <cell r="BI86">
            <v>5</v>
          </cell>
          <cell r="BJ86">
            <v>65</v>
          </cell>
          <cell r="BK86" t="str">
            <v>B</v>
          </cell>
          <cell r="BL86" t="str">
            <v>NON</v>
          </cell>
          <cell r="BM86" t="str">
            <v>NON</v>
          </cell>
          <cell r="BN86" t="str">
            <v/>
          </cell>
          <cell r="BO86" t="str">
            <v>OUI</v>
          </cell>
        </row>
        <row r="87">
          <cell r="AQ87">
            <v>22416330002</v>
          </cell>
          <cell r="AR87" t="str">
            <v>CUBE HTO 12X12 NAT 20G x350 CT</v>
          </cell>
          <cell r="AS87">
            <v>20</v>
          </cell>
          <cell r="AT87" t="str">
            <v>NEUTRE</v>
          </cell>
          <cell r="AU87" t="str">
            <v>NON</v>
          </cell>
          <cell r="AV87" t="str">
            <v>15g - petits grammages</v>
          </cell>
          <cell r="AW87">
            <v>130</v>
          </cell>
          <cell r="AX87" t="str">
            <v>OUI</v>
          </cell>
          <cell r="AY87" t="str">
            <v>OUI</v>
          </cell>
          <cell r="AZ87" t="str">
            <v>NON</v>
          </cell>
          <cell r="BA87" t="str">
            <v>NON</v>
          </cell>
          <cell r="BB87" t="str">
            <v>NON</v>
          </cell>
          <cell r="BC87">
            <v>16</v>
          </cell>
          <cell r="BD87">
            <v>350</v>
          </cell>
          <cell r="BE87" t="str">
            <v>OUI</v>
          </cell>
          <cell r="BF87" t="str">
            <v>NON</v>
          </cell>
          <cell r="BH87">
            <v>6</v>
          </cell>
          <cell r="BI87">
            <v>5</v>
          </cell>
          <cell r="BJ87">
            <v>30</v>
          </cell>
          <cell r="BK87" t="str">
            <v>O</v>
          </cell>
          <cell r="BL87" t="str">
            <v>NON</v>
          </cell>
          <cell r="BM87" t="str">
            <v>NON</v>
          </cell>
          <cell r="BN87" t="str">
            <v/>
          </cell>
          <cell r="BO87" t="str">
            <v>NON</v>
          </cell>
        </row>
        <row r="88">
          <cell r="AQ88">
            <v>22416360002</v>
          </cell>
          <cell r="AR88" t="str">
            <v>CUBE HTO 12X12 NAT 10KG  x1 CT</v>
          </cell>
          <cell r="AS88">
            <v>10000</v>
          </cell>
          <cell r="AU88" t="str">
            <v/>
          </cell>
          <cell r="AV88" t="str">
            <v>Pas de conformateur</v>
          </cell>
          <cell r="AW88" t="e">
            <v>#N/A</v>
          </cell>
          <cell r="AX88" t="str">
            <v>OUI</v>
          </cell>
          <cell r="AY88" t="str">
            <v>OUI</v>
          </cell>
          <cell r="AZ88" t="str">
            <v>NON</v>
          </cell>
          <cell r="BA88" t="str">
            <v>NON</v>
          </cell>
          <cell r="BB88" t="str">
            <v>NON</v>
          </cell>
          <cell r="BC88">
            <v>0</v>
          </cell>
          <cell r="BD88">
            <v>1</v>
          </cell>
          <cell r="BE88" t="str">
            <v>OUI</v>
          </cell>
          <cell r="BF88" t="str">
            <v>NON</v>
          </cell>
          <cell r="BH88">
            <v>6</v>
          </cell>
          <cell r="BI88">
            <v>5</v>
          </cell>
          <cell r="BJ88">
            <v>30</v>
          </cell>
          <cell r="BK88" t="str">
            <v>O</v>
          </cell>
          <cell r="BL88" t="str">
            <v>NON</v>
          </cell>
          <cell r="BM88" t="str">
            <v>NON</v>
          </cell>
          <cell r="BN88" t="str">
            <v/>
          </cell>
          <cell r="BO88" t="str">
            <v>NON</v>
          </cell>
        </row>
        <row r="89">
          <cell r="AQ89">
            <v>22450050002</v>
          </cell>
          <cell r="AR89" t="str">
            <v>2 TARTINE TOMAT/BAS/PAV 10G/CT 350 FL</v>
          </cell>
          <cell r="AS89">
            <v>10</v>
          </cell>
          <cell r="AT89"/>
          <cell r="AU89" t="str">
            <v>NON</v>
          </cell>
          <cell r="AV89" t="str">
            <v>15g - petits grammages</v>
          </cell>
          <cell r="AW89">
            <v>5</v>
          </cell>
          <cell r="AX89" t="str">
            <v>OUI</v>
          </cell>
          <cell r="AY89" t="str">
            <v>OUI</v>
          </cell>
          <cell r="AZ89" t="str">
            <v>NON</v>
          </cell>
          <cell r="BA89" t="str">
            <v>NON</v>
          </cell>
          <cell r="BB89" t="str">
            <v>NON</v>
          </cell>
          <cell r="BC89" t="e">
            <v>#N/A</v>
          </cell>
          <cell r="BD89">
            <v>350</v>
          </cell>
          <cell r="BE89" t="str">
            <v>OUI</v>
          </cell>
          <cell r="BF89" t="str">
            <v>NON</v>
          </cell>
          <cell r="BH89">
            <v>6</v>
          </cell>
          <cell r="BI89">
            <v>5</v>
          </cell>
          <cell r="BJ89">
            <v>30</v>
          </cell>
          <cell r="BK89" t="str">
            <v>O</v>
          </cell>
          <cell r="BL89" t="str">
            <v>NON</v>
          </cell>
          <cell r="BM89" t="str">
            <v>NON</v>
          </cell>
          <cell r="BN89" t="str">
            <v/>
          </cell>
          <cell r="BO89" t="str">
            <v>OUI</v>
          </cell>
        </row>
        <row r="90">
          <cell r="AQ90">
            <v>22490090002</v>
          </cell>
          <cell r="AR90" t="str">
            <v>TARTINES TOMAT/BAS/PAV 6 Kg CT</v>
          </cell>
          <cell r="AS90">
            <v>6000</v>
          </cell>
          <cell r="AU90" t="str">
            <v/>
          </cell>
          <cell r="AV90" t="str">
            <v>Pas de conformateur</v>
          </cell>
          <cell r="AW90" t="e">
            <v>#N/A</v>
          </cell>
          <cell r="AX90">
            <v>0</v>
          </cell>
          <cell r="AY90">
            <v>0</v>
          </cell>
          <cell r="AZ90" t="str">
            <v>NON</v>
          </cell>
          <cell r="BA90" t="str">
            <v>NON</v>
          </cell>
          <cell r="BB90" t="str">
            <v>NON</v>
          </cell>
          <cell r="BC90">
            <v>0</v>
          </cell>
          <cell r="BD90">
            <v>1</v>
          </cell>
          <cell r="BE90" t="str">
            <v>OUI</v>
          </cell>
          <cell r="BF90" t="str">
            <v>NON</v>
          </cell>
          <cell r="BH90">
            <v>6</v>
          </cell>
          <cell r="BI90">
            <v>5</v>
          </cell>
          <cell r="BJ90">
            <v>30</v>
          </cell>
          <cell r="BK90" t="str">
            <v>O</v>
          </cell>
          <cell r="BL90" t="str">
            <v>NON</v>
          </cell>
          <cell r="BM90" t="str">
            <v>NON</v>
          </cell>
          <cell r="BN90" t="str">
            <v/>
          </cell>
          <cell r="BO90" t="str">
            <v>OUI</v>
          </cell>
        </row>
        <row r="91">
          <cell r="AQ91">
            <v>22450040002</v>
          </cell>
          <cell r="AR91" t="str">
            <v>2 TARTINE ORIGAN/PARMESAN 10G/CT 350 FL</v>
          </cell>
          <cell r="AS91">
            <v>10</v>
          </cell>
          <cell r="AT91"/>
          <cell r="AU91" t="str">
            <v>NON</v>
          </cell>
          <cell r="AV91" t="str">
            <v>15g - petits grammages</v>
          </cell>
          <cell r="AW91">
            <v>5</v>
          </cell>
          <cell r="AX91" t="str">
            <v>OUI</v>
          </cell>
          <cell r="AY91" t="str">
            <v>OUI</v>
          </cell>
          <cell r="AZ91" t="str">
            <v>NON</v>
          </cell>
          <cell r="BA91" t="str">
            <v>NON</v>
          </cell>
          <cell r="BB91" t="str">
            <v>NON</v>
          </cell>
          <cell r="BC91" t="e">
            <v>#N/A</v>
          </cell>
          <cell r="BD91">
            <v>350</v>
          </cell>
          <cell r="BE91" t="str">
            <v>OUI</v>
          </cell>
          <cell r="BF91" t="str">
            <v>NON</v>
          </cell>
          <cell r="BH91">
            <v>6</v>
          </cell>
          <cell r="BI91">
            <v>5</v>
          </cell>
          <cell r="BJ91">
            <v>30</v>
          </cell>
          <cell r="BK91" t="str">
            <v>O</v>
          </cell>
          <cell r="BL91" t="str">
            <v>NON</v>
          </cell>
          <cell r="BM91" t="str">
            <v>NON</v>
          </cell>
          <cell r="BN91" t="str">
            <v/>
          </cell>
          <cell r="BO91" t="str">
            <v>OUI</v>
          </cell>
        </row>
        <row r="92">
          <cell r="AQ92">
            <v>22490080002</v>
          </cell>
          <cell r="AR92" t="str">
            <v>tartines origan parmesan 6 Kg CT</v>
          </cell>
          <cell r="AS92">
            <v>6000</v>
          </cell>
          <cell r="AU92" t="str">
            <v/>
          </cell>
          <cell r="AV92" t="str">
            <v>Pas de conformateur</v>
          </cell>
          <cell r="AW92" t="e">
            <v>#N/A</v>
          </cell>
          <cell r="AX92">
            <v>0</v>
          </cell>
          <cell r="AY92">
            <v>0</v>
          </cell>
          <cell r="AZ92" t="str">
            <v>NON</v>
          </cell>
          <cell r="BA92" t="str">
            <v>NON</v>
          </cell>
          <cell r="BB92" t="str">
            <v>NON</v>
          </cell>
          <cell r="BC92">
            <v>0</v>
          </cell>
          <cell r="BD92">
            <v>1</v>
          </cell>
          <cell r="BE92" t="str">
            <v>OUI</v>
          </cell>
          <cell r="BF92" t="str">
            <v>NON</v>
          </cell>
          <cell r="BH92">
            <v>6</v>
          </cell>
          <cell r="BI92">
            <v>5</v>
          </cell>
          <cell r="BJ92">
            <v>30</v>
          </cell>
          <cell r="BK92" t="str">
            <v>O</v>
          </cell>
          <cell r="BL92" t="str">
            <v>NON</v>
          </cell>
          <cell r="BM92" t="str">
            <v>NON</v>
          </cell>
          <cell r="BN92" t="str">
            <v/>
          </cell>
          <cell r="BO92" t="str">
            <v>OUI</v>
          </cell>
        </row>
        <row r="93">
          <cell r="AQ93">
            <v>22402100009</v>
          </cell>
          <cell r="AR93" t="str">
            <v>CR EPI D OR NAT 2X90G/PAL 104 CT RSPO SG</v>
          </cell>
          <cell r="AS93">
            <v>90</v>
          </cell>
          <cell r="AT93" t="str">
            <v>COMPLEXE</v>
          </cell>
          <cell r="AU93" t="str">
            <v>NON</v>
          </cell>
          <cell r="AV93" t="str">
            <v>90g - standard</v>
          </cell>
          <cell r="AW93">
            <v>175</v>
          </cell>
          <cell r="AX93" t="str">
            <v>OUI</v>
          </cell>
          <cell r="AY93" t="str">
            <v>OUI</v>
          </cell>
          <cell r="AZ93" t="str">
            <v>NON</v>
          </cell>
          <cell r="BA93" t="str">
            <v>NON</v>
          </cell>
          <cell r="BB93" t="str">
            <v>NON</v>
          </cell>
          <cell r="BC93">
            <v>36</v>
          </cell>
          <cell r="BD93">
            <v>8</v>
          </cell>
          <cell r="BE93" t="str">
            <v>OUI</v>
          </cell>
          <cell r="BF93" t="str">
            <v>NON</v>
          </cell>
          <cell r="BH93">
            <v>13</v>
          </cell>
          <cell r="BI93">
            <v>8</v>
          </cell>
          <cell r="BJ93">
            <v>104</v>
          </cell>
          <cell r="BK93" t="str">
            <v>C</v>
          </cell>
          <cell r="BL93" t="str">
            <v>NON</v>
          </cell>
          <cell r="BM93" t="str">
            <v>NON</v>
          </cell>
          <cell r="BN93" t="str">
            <v/>
          </cell>
          <cell r="BO93" t="str">
            <v>OUI</v>
          </cell>
        </row>
        <row r="94">
          <cell r="AQ94">
            <v>22416200002</v>
          </cell>
          <cell r="AR94" t="str">
            <v>CR POUCE NATURE 90G x 20 CT RSPO SG</v>
          </cell>
          <cell r="AS94">
            <v>90</v>
          </cell>
          <cell r="AT94"/>
          <cell r="AU94" t="str">
            <v>OUI</v>
          </cell>
          <cell r="AV94" t="str">
            <v>90g - standard</v>
          </cell>
          <cell r="AW94">
            <v>205</v>
          </cell>
          <cell r="AX94">
            <v>0</v>
          </cell>
          <cell r="AY94">
            <v>0</v>
          </cell>
          <cell r="AZ94" t="str">
            <v>NON</v>
          </cell>
          <cell r="BA94" t="str">
            <v>NON</v>
          </cell>
          <cell r="BB94" t="str">
            <v>NON</v>
          </cell>
          <cell r="BC94">
            <v>5</v>
          </cell>
          <cell r="BD94">
            <v>20</v>
          </cell>
          <cell r="BE94" t="str">
            <v>OUI</v>
          </cell>
          <cell r="BF94" t="str">
            <v>NON</v>
          </cell>
          <cell r="BH94">
            <v>13</v>
          </cell>
          <cell r="BI94">
            <v>9</v>
          </cell>
          <cell r="BJ94">
            <v>117</v>
          </cell>
          <cell r="BK94" t="str">
            <v>E</v>
          </cell>
          <cell r="BL94" t="str">
            <v>NON</v>
          </cell>
          <cell r="BM94" t="str">
            <v>NON</v>
          </cell>
          <cell r="BN94" t="str">
            <v/>
          </cell>
          <cell r="BO94" t="str">
            <v>NON</v>
          </cell>
        </row>
        <row r="95">
          <cell r="AQ95">
            <v>22416230002</v>
          </cell>
          <cell r="AR95" t="str">
            <v>CR BELLE FRANCE NAT 90G x 16 CT RSPO SG</v>
          </cell>
          <cell r="AS95">
            <v>90</v>
          </cell>
          <cell r="AU95" t="str">
            <v>NON</v>
          </cell>
          <cell r="AV95" t="str">
            <v>90g - standard</v>
          </cell>
          <cell r="AW95">
            <v>175</v>
          </cell>
          <cell r="AX95" t="str">
            <v>OUI</v>
          </cell>
          <cell r="AY95" t="str">
            <v>OUI</v>
          </cell>
          <cell r="AZ95" t="str">
            <v>NON</v>
          </cell>
          <cell r="BA95" t="str">
            <v>NON</v>
          </cell>
          <cell r="BB95" t="str">
            <v>NON</v>
          </cell>
          <cell r="BC95">
            <v>5</v>
          </cell>
          <cell r="BD95">
            <v>16</v>
          </cell>
          <cell r="BE95" t="str">
            <v>OUI</v>
          </cell>
          <cell r="BF95" t="str">
            <v>NON</v>
          </cell>
          <cell r="BH95">
            <v>13</v>
          </cell>
          <cell r="BI95">
            <v>9</v>
          </cell>
          <cell r="BJ95">
            <v>117</v>
          </cell>
          <cell r="BK95" t="str">
            <v>E</v>
          </cell>
          <cell r="BL95" t="str">
            <v>NON</v>
          </cell>
          <cell r="BM95" t="str">
            <v>NON</v>
          </cell>
          <cell r="BN95" t="str">
            <v/>
          </cell>
          <cell r="BO95" t="str">
            <v>NON</v>
          </cell>
        </row>
        <row r="96">
          <cell r="AQ96">
            <v>22402160009</v>
          </cell>
          <cell r="AR96" t="str">
            <v>CR EPI D OR AIL 2X90G/PAL 104 CT RSPO SG</v>
          </cell>
          <cell r="AS96">
            <v>90</v>
          </cell>
          <cell r="AT96" t="str">
            <v>COMPLEXE</v>
          </cell>
          <cell r="AU96" t="str">
            <v>NON</v>
          </cell>
          <cell r="AV96" t="str">
            <v>90g - standard</v>
          </cell>
          <cell r="AW96">
            <v>175</v>
          </cell>
          <cell r="AX96" t="str">
            <v>OUI</v>
          </cell>
          <cell r="AY96" t="str">
            <v>OUI</v>
          </cell>
          <cell r="AZ96" t="str">
            <v>NON</v>
          </cell>
          <cell r="BA96" t="str">
            <v>NON</v>
          </cell>
          <cell r="BB96" t="str">
            <v>NON</v>
          </cell>
          <cell r="BC96">
            <v>36</v>
          </cell>
          <cell r="BD96">
            <v>8</v>
          </cell>
          <cell r="BE96" t="str">
            <v>OUI</v>
          </cell>
          <cell r="BF96" t="str">
            <v>NON</v>
          </cell>
          <cell r="BH96">
            <v>13</v>
          </cell>
          <cell r="BI96">
            <v>8</v>
          </cell>
          <cell r="BJ96">
            <v>104</v>
          </cell>
          <cell r="BK96" t="str">
            <v>C</v>
          </cell>
          <cell r="BL96" t="str">
            <v>NON</v>
          </cell>
          <cell r="BM96" t="str">
            <v>NON</v>
          </cell>
          <cell r="BN96" t="str">
            <v/>
          </cell>
          <cell r="BO96" t="str">
            <v>OUI</v>
          </cell>
        </row>
        <row r="97">
          <cell r="AQ97">
            <v>22416240002</v>
          </cell>
          <cell r="AR97" t="str">
            <v>CR BELLE FRANCE AIL 90G x 16 CT RSPO SG</v>
          </cell>
          <cell r="AS97">
            <v>90</v>
          </cell>
          <cell r="AU97" t="str">
            <v>NON</v>
          </cell>
          <cell r="AV97" t="str">
            <v>90g - standard</v>
          </cell>
          <cell r="AW97">
            <v>175</v>
          </cell>
          <cell r="AX97" t="str">
            <v>OUI</v>
          </cell>
          <cell r="AY97" t="str">
            <v>OUI</v>
          </cell>
          <cell r="AZ97" t="str">
            <v>NON</v>
          </cell>
          <cell r="BA97" t="str">
            <v>NON</v>
          </cell>
          <cell r="BB97" t="str">
            <v>NON</v>
          </cell>
          <cell r="BC97">
            <v>5</v>
          </cell>
          <cell r="BD97">
            <v>16</v>
          </cell>
          <cell r="BE97" t="str">
            <v>OUI</v>
          </cell>
          <cell r="BF97" t="str">
            <v>NON</v>
          </cell>
          <cell r="BH97">
            <v>13</v>
          </cell>
          <cell r="BI97">
            <v>9</v>
          </cell>
          <cell r="BJ97">
            <v>117</v>
          </cell>
          <cell r="BK97" t="str">
            <v>E</v>
          </cell>
          <cell r="BL97" t="str">
            <v>NON</v>
          </cell>
          <cell r="BM97" t="str">
            <v>NON</v>
          </cell>
          <cell r="BN97" t="str">
            <v/>
          </cell>
          <cell r="BO97" t="str">
            <v>NON</v>
          </cell>
        </row>
        <row r="98">
          <cell r="AQ98">
            <v>22402120009</v>
          </cell>
          <cell r="AR98" t="str">
            <v>CR EPI D OR FROM 90G /PAL 104 CT RSPO SG</v>
          </cell>
          <cell r="AS98">
            <v>90</v>
          </cell>
          <cell r="AT98" t="str">
            <v>COMPLEXE</v>
          </cell>
          <cell r="AU98" t="str">
            <v>NON</v>
          </cell>
          <cell r="AV98" t="str">
            <v>90g - standard</v>
          </cell>
          <cell r="AW98">
            <v>175</v>
          </cell>
          <cell r="AX98" t="str">
            <v>OUI</v>
          </cell>
          <cell r="AY98" t="str">
            <v>OUI</v>
          </cell>
          <cell r="AZ98" t="str">
            <v>NON</v>
          </cell>
          <cell r="BA98" t="str">
            <v>NON</v>
          </cell>
          <cell r="BB98" t="str">
            <v>NON</v>
          </cell>
          <cell r="BC98">
            <v>5</v>
          </cell>
          <cell r="BD98">
            <v>20</v>
          </cell>
          <cell r="BE98" t="str">
            <v>OUI</v>
          </cell>
          <cell r="BF98" t="str">
            <v>NON</v>
          </cell>
          <cell r="BH98">
            <v>13</v>
          </cell>
          <cell r="BI98">
            <v>8</v>
          </cell>
          <cell r="BJ98">
            <v>104</v>
          </cell>
          <cell r="BK98" t="str">
            <v>C</v>
          </cell>
          <cell r="BL98" t="str">
            <v>NON</v>
          </cell>
          <cell r="BM98" t="str">
            <v>NON</v>
          </cell>
          <cell r="BN98" t="str">
            <v/>
          </cell>
          <cell r="BO98" t="str">
            <v>OUI</v>
          </cell>
        </row>
        <row r="99">
          <cell r="AQ99">
            <v>22416250002</v>
          </cell>
          <cell r="AR99" t="str">
            <v>CR BELLE FRANCE FROM 90G x 16 CT RSPO SG</v>
          </cell>
          <cell r="AS99">
            <v>90</v>
          </cell>
          <cell r="AU99" t="str">
            <v>NON</v>
          </cell>
          <cell r="AV99" t="str">
            <v>90g - standard</v>
          </cell>
          <cell r="AW99">
            <v>175</v>
          </cell>
          <cell r="AX99" t="str">
            <v>OUI</v>
          </cell>
          <cell r="AY99" t="str">
            <v>OUI</v>
          </cell>
          <cell r="AZ99" t="str">
            <v>NON</v>
          </cell>
          <cell r="BA99" t="str">
            <v>NON</v>
          </cell>
          <cell r="BB99" t="str">
            <v>NON</v>
          </cell>
          <cell r="BC99">
            <v>5</v>
          </cell>
          <cell r="BD99">
            <v>16</v>
          </cell>
          <cell r="BE99" t="str">
            <v>OUI</v>
          </cell>
          <cell r="BF99" t="str">
            <v>NON</v>
          </cell>
          <cell r="BH99">
            <v>13</v>
          </cell>
          <cell r="BI99">
            <v>9</v>
          </cell>
          <cell r="BJ99">
            <v>117</v>
          </cell>
          <cell r="BK99" t="str">
            <v>E</v>
          </cell>
          <cell r="BL99" t="str">
            <v>NON</v>
          </cell>
          <cell r="BM99" t="str">
            <v>NON</v>
          </cell>
          <cell r="BN99" t="str">
            <v/>
          </cell>
          <cell r="BO99" t="str">
            <v>NON</v>
          </cell>
        </row>
        <row r="100">
          <cell r="AQ100">
            <v>22402130009</v>
          </cell>
          <cell r="AR100" t="str">
            <v>CR EPI D OR OIGN 90G /PAL 104 CT RSPO SG</v>
          </cell>
          <cell r="AS100">
            <v>90</v>
          </cell>
          <cell r="AT100" t="str">
            <v>COMPLEXE</v>
          </cell>
          <cell r="AU100" t="str">
            <v>NON</v>
          </cell>
          <cell r="AV100" t="str">
            <v>90g - standard</v>
          </cell>
          <cell r="AW100">
            <v>175</v>
          </cell>
          <cell r="AX100" t="str">
            <v>OUI</v>
          </cell>
          <cell r="AY100" t="str">
            <v>OUI</v>
          </cell>
          <cell r="AZ100" t="str">
            <v>NON</v>
          </cell>
          <cell r="BA100" t="str">
            <v>NON</v>
          </cell>
          <cell r="BB100" t="str">
            <v>NON</v>
          </cell>
          <cell r="BC100">
            <v>5</v>
          </cell>
          <cell r="BD100">
            <v>20</v>
          </cell>
          <cell r="BE100" t="str">
            <v>OUI</v>
          </cell>
          <cell r="BF100" t="str">
            <v>NON</v>
          </cell>
          <cell r="BH100">
            <v>13</v>
          </cell>
          <cell r="BI100">
            <v>8</v>
          </cell>
          <cell r="BJ100">
            <v>104</v>
          </cell>
          <cell r="BK100" t="str">
            <v>C</v>
          </cell>
          <cell r="BL100" t="str">
            <v>NON</v>
          </cell>
          <cell r="BM100" t="str">
            <v>NON</v>
          </cell>
          <cell r="BN100" t="str">
            <v/>
          </cell>
          <cell r="BO100" t="str">
            <v>OUI</v>
          </cell>
        </row>
        <row r="101">
          <cell r="AQ101">
            <v>22414930002</v>
          </cell>
          <cell r="AR101" t="str">
            <v>CR CASINO AIL 75G / CART 24 UVC</v>
          </cell>
          <cell r="AS101">
            <v>75</v>
          </cell>
          <cell r="AU101" t="str">
            <v>NON</v>
          </cell>
          <cell r="AV101" t="str">
            <v>90g - standard</v>
          </cell>
          <cell r="AW101">
            <v>175</v>
          </cell>
          <cell r="AX101" t="str">
            <v>OUI</v>
          </cell>
          <cell r="AY101" t="str">
            <v>OUI</v>
          </cell>
          <cell r="AZ101" t="str">
            <v>NON</v>
          </cell>
          <cell r="BA101" t="str">
            <v>NON</v>
          </cell>
          <cell r="BB101" t="str">
            <v>NON</v>
          </cell>
          <cell r="BC101">
            <v>8</v>
          </cell>
          <cell r="BD101">
            <v>24</v>
          </cell>
          <cell r="BE101" t="str">
            <v>OUI</v>
          </cell>
          <cell r="BF101" t="str">
            <v>NON</v>
          </cell>
          <cell r="BH101">
            <v>13</v>
          </cell>
          <cell r="BI101">
            <v>9</v>
          </cell>
          <cell r="BJ101">
            <v>117</v>
          </cell>
          <cell r="BK101" t="str">
            <v>E</v>
          </cell>
          <cell r="BL101" t="str">
            <v>NON</v>
          </cell>
          <cell r="BM101" t="str">
            <v>NON</v>
          </cell>
          <cell r="BN101" t="str">
            <v/>
          </cell>
          <cell r="BO101" t="str">
            <v>OUI</v>
          </cell>
        </row>
        <row r="102">
          <cell r="AQ102">
            <v>22414940002</v>
          </cell>
          <cell r="AR102" t="str">
            <v>CR CASINO AIL 3X75G / CART 8 UVC</v>
          </cell>
          <cell r="AS102">
            <v>75</v>
          </cell>
          <cell r="AU102" t="str">
            <v>OUI</v>
          </cell>
          <cell r="AV102" t="str">
            <v>90g - standard</v>
          </cell>
          <cell r="AW102">
            <v>175</v>
          </cell>
          <cell r="AX102" t="str">
            <v>OUI</v>
          </cell>
          <cell r="AY102" t="str">
            <v>OUI</v>
          </cell>
          <cell r="AZ102" t="str">
            <v>NON</v>
          </cell>
          <cell r="BA102" t="str">
            <v>NON</v>
          </cell>
          <cell r="BB102" t="str">
            <v>OUI</v>
          </cell>
          <cell r="BC102">
            <v>3</v>
          </cell>
          <cell r="BD102">
            <v>8</v>
          </cell>
          <cell r="BE102" t="str">
            <v>OUI</v>
          </cell>
          <cell r="BF102" t="str">
            <v>NON</v>
          </cell>
          <cell r="BH102">
            <v>13</v>
          </cell>
          <cell r="BI102">
            <v>9</v>
          </cell>
          <cell r="BJ102">
            <v>117</v>
          </cell>
          <cell r="BK102" t="str">
            <v>E</v>
          </cell>
          <cell r="BL102" t="str">
            <v>NON</v>
          </cell>
          <cell r="BM102" t="str">
            <v>NON</v>
          </cell>
          <cell r="BN102" t="str">
            <v/>
          </cell>
          <cell r="BO102" t="str">
            <v>OUI</v>
          </cell>
        </row>
        <row r="103">
          <cell r="AQ103">
            <v>22450060002</v>
          </cell>
          <cell r="AR103" t="str">
            <v>Mini sticks pizza olive 30G *200 CT</v>
          </cell>
          <cell r="AS103" t="e">
            <v>#N/A</v>
          </cell>
          <cell r="AU103" t="str">
            <v/>
          </cell>
          <cell r="AV103" t="e">
            <v>#N/A</v>
          </cell>
          <cell r="AW103" t="e">
            <v>#N/A</v>
          </cell>
          <cell r="AX103" t="str">
            <v>OUI</v>
          </cell>
          <cell r="AY103" t="str">
            <v>OUI</v>
          </cell>
          <cell r="AZ103" t="str">
            <v>NON</v>
          </cell>
          <cell r="BA103" t="str">
            <v>NON</v>
          </cell>
          <cell r="BB103" t="str">
            <v>NON</v>
          </cell>
          <cell r="BC103" t="e">
            <v>#N/A</v>
          </cell>
          <cell r="BD103">
            <v>200</v>
          </cell>
          <cell r="BE103" t="str">
            <v>OUI</v>
          </cell>
          <cell r="BF103" t="e">
            <v>#N/A</v>
          </cell>
          <cell r="BJ103">
            <v>30</v>
          </cell>
          <cell r="BK103" t="e">
            <v>#N/A</v>
          </cell>
          <cell r="BL103" t="e">
            <v>#N/A</v>
          </cell>
          <cell r="BM103" t="e">
            <v>#N/A</v>
          </cell>
          <cell r="BN103" t="e">
            <v>#N/A</v>
          </cell>
          <cell r="BO103" t="e">
            <v>#N/A</v>
          </cell>
        </row>
        <row r="104">
          <cell r="AQ104">
            <v>22450070002</v>
          </cell>
          <cell r="AR104" t="str">
            <v>Mini sticks pizza olive 10G *400 CT</v>
          </cell>
          <cell r="AS104" t="e">
            <v>#N/A</v>
          </cell>
          <cell r="AU104" t="str">
            <v/>
          </cell>
          <cell r="AV104" t="e">
            <v>#N/A</v>
          </cell>
          <cell r="AW104" t="e">
            <v>#N/A</v>
          </cell>
          <cell r="AX104" t="str">
            <v>OUI</v>
          </cell>
          <cell r="AY104" t="str">
            <v>OUI</v>
          </cell>
          <cell r="AZ104" t="str">
            <v>NON</v>
          </cell>
          <cell r="BA104" t="str">
            <v>NON</v>
          </cell>
          <cell r="BB104" t="str">
            <v>NON</v>
          </cell>
          <cell r="BC104" t="e">
            <v>#N/A</v>
          </cell>
          <cell r="BD104">
            <v>400</v>
          </cell>
          <cell r="BE104" t="str">
            <v>OUI</v>
          </cell>
          <cell r="BF104" t="e">
            <v>#N/A</v>
          </cell>
          <cell r="BJ104">
            <v>30</v>
          </cell>
          <cell r="BK104" t="e">
            <v>#N/A</v>
          </cell>
          <cell r="BL104" t="e">
            <v>#N/A</v>
          </cell>
          <cell r="BM104" t="e">
            <v>#N/A</v>
          </cell>
          <cell r="BN104" t="e">
            <v>#N/A</v>
          </cell>
          <cell r="BO104" t="e">
            <v>#N/A</v>
          </cell>
        </row>
        <row r="105">
          <cell r="AQ105">
            <v>22403301002</v>
          </cell>
          <cell r="AR105" t="str">
            <v>CROUT. ST ELOI SSP NAT 90G / CT 20 UVC</v>
          </cell>
          <cell r="AS105">
            <v>90</v>
          </cell>
          <cell r="AT105" t="str">
            <v>COMPLEXE</v>
          </cell>
          <cell r="AU105" t="str">
            <v>NON</v>
          </cell>
          <cell r="AV105" t="str">
            <v>90g - standard</v>
          </cell>
          <cell r="AW105">
            <v>173.34</v>
          </cell>
          <cell r="AX105" t="str">
            <v>OUI</v>
          </cell>
          <cell r="AY105" t="str">
            <v>OUI</v>
          </cell>
          <cell r="AZ105" t="str">
            <v>NON</v>
          </cell>
          <cell r="BA105" t="str">
            <v>NON</v>
          </cell>
          <cell r="BB105" t="str">
            <v>NON</v>
          </cell>
          <cell r="BC105">
            <v>5</v>
          </cell>
          <cell r="BD105">
            <v>20</v>
          </cell>
          <cell r="BE105" t="str">
            <v>OUI</v>
          </cell>
          <cell r="BF105" t="str">
            <v>NON</v>
          </cell>
          <cell r="BH105">
            <v>13</v>
          </cell>
          <cell r="BI105">
            <v>8</v>
          </cell>
          <cell r="BJ105">
            <v>104</v>
          </cell>
          <cell r="BK105" t="str">
            <v>C</v>
          </cell>
          <cell r="BL105" t="str">
            <v>NON</v>
          </cell>
          <cell r="BM105" t="str">
            <v>NON</v>
          </cell>
          <cell r="BN105" t="str">
            <v/>
          </cell>
          <cell r="BO105" t="str">
            <v>NON</v>
          </cell>
        </row>
        <row r="106">
          <cell r="AQ106">
            <v>22403350002</v>
          </cell>
          <cell r="AR106" t="str">
            <v>CROUT. ST ELOI NAT 3X90G PC / CT 6 UVC</v>
          </cell>
          <cell r="AS106">
            <v>90</v>
          </cell>
          <cell r="AT106" t="str">
            <v>COMPLEXE</v>
          </cell>
          <cell r="AU106" t="str">
            <v>OUI</v>
          </cell>
          <cell r="AV106" t="str">
            <v>90g - standard</v>
          </cell>
          <cell r="AW106">
            <v>173.34</v>
          </cell>
          <cell r="AX106" t="str">
            <v>OUI</v>
          </cell>
          <cell r="AY106" t="str">
            <v>OUI</v>
          </cell>
          <cell r="AZ106" t="str">
            <v>NON</v>
          </cell>
          <cell r="BA106" t="str">
            <v>NON</v>
          </cell>
          <cell r="BB106" t="str">
            <v>OUI</v>
          </cell>
          <cell r="BC106">
            <v>22</v>
          </cell>
          <cell r="BD106">
            <v>6</v>
          </cell>
          <cell r="BE106" t="str">
            <v>OUI</v>
          </cell>
          <cell r="BF106" t="str">
            <v>NON</v>
          </cell>
          <cell r="BH106">
            <v>13</v>
          </cell>
          <cell r="BI106">
            <v>8</v>
          </cell>
          <cell r="BJ106">
            <v>104</v>
          </cell>
          <cell r="BK106" t="str">
            <v>C</v>
          </cell>
          <cell r="BL106" t="str">
            <v>NON</v>
          </cell>
          <cell r="BM106" t="str">
            <v>NON</v>
          </cell>
          <cell r="BN106" t="str">
            <v/>
          </cell>
          <cell r="BO106" t="str">
            <v>NON</v>
          </cell>
        </row>
        <row r="107">
          <cell r="AQ107">
            <v>22403350007</v>
          </cell>
          <cell r="AR107" t="str">
            <v>CR. ST ELOI NAT 3*90G PC x 48 BX</v>
          </cell>
          <cell r="AS107">
            <v>90</v>
          </cell>
          <cell r="AT107" t="str">
            <v>COMPLEXE</v>
          </cell>
          <cell r="AU107" t="str">
            <v>OUI</v>
          </cell>
          <cell r="AV107" t="str">
            <v>90g - standard</v>
          </cell>
          <cell r="AW107">
            <v>173.34</v>
          </cell>
          <cell r="AX107" t="e">
            <v>#N/A</v>
          </cell>
          <cell r="AY107" t="e">
            <v>#N/A</v>
          </cell>
          <cell r="AZ107" t="e">
            <v>#N/A</v>
          </cell>
          <cell r="BA107" t="e">
            <v>#N/A</v>
          </cell>
          <cell r="BB107" t="e">
            <v>#N/A</v>
          </cell>
          <cell r="BC107">
            <v>22</v>
          </cell>
          <cell r="BD107">
            <v>48</v>
          </cell>
          <cell r="BE107" t="str">
            <v>OUI</v>
          </cell>
          <cell r="BF107" t="str">
            <v>NON</v>
          </cell>
          <cell r="BH107">
            <v>8</v>
          </cell>
          <cell r="BI107">
            <v>2</v>
          </cell>
          <cell r="BJ107">
            <v>16</v>
          </cell>
          <cell r="BK107" t="str">
            <v>L</v>
          </cell>
          <cell r="BL107" t="str">
            <v>NON</v>
          </cell>
          <cell r="BM107" t="str">
            <v>NON</v>
          </cell>
          <cell r="BN107" t="str">
            <v/>
          </cell>
          <cell r="BO107" t="str">
            <v>NON</v>
          </cell>
        </row>
        <row r="108">
          <cell r="AQ108">
            <v>22404650002</v>
          </cell>
          <cell r="AR108" t="str">
            <v>CR ELOI SSP NAT 3X90G DT25%GR / CT 6 UVC</v>
          </cell>
          <cell r="AS108">
            <v>90</v>
          </cell>
          <cell r="AT108" t="str">
            <v>COMPLEXE</v>
          </cell>
          <cell r="AU108" t="str">
            <v>OUI</v>
          </cell>
          <cell r="AV108" t="str">
            <v>90g - standard</v>
          </cell>
          <cell r="AW108">
            <v>173.34</v>
          </cell>
          <cell r="AX108" t="str">
            <v>OUI</v>
          </cell>
          <cell r="AY108" t="str">
            <v>OUI</v>
          </cell>
          <cell r="AZ108" t="str">
            <v>NON</v>
          </cell>
          <cell r="BA108" t="str">
            <v>NON</v>
          </cell>
          <cell r="BB108" t="str">
            <v>OUI</v>
          </cell>
          <cell r="BC108" t="e">
            <v>#N/A</v>
          </cell>
          <cell r="BD108">
            <v>6</v>
          </cell>
          <cell r="BE108" t="str">
            <v>OUI</v>
          </cell>
          <cell r="BF108" t="str">
            <v>NON</v>
          </cell>
          <cell r="BH108">
            <v>13</v>
          </cell>
          <cell r="BI108">
            <v>8</v>
          </cell>
          <cell r="BJ108">
            <v>104</v>
          </cell>
          <cell r="BK108" t="str">
            <v>C</v>
          </cell>
          <cell r="BL108" t="str">
            <v>NON</v>
          </cell>
          <cell r="BM108" t="str">
            <v>NON</v>
          </cell>
          <cell r="BN108" t="str">
            <v/>
          </cell>
          <cell r="BO108" t="str">
            <v>NON</v>
          </cell>
        </row>
        <row r="109">
          <cell r="AQ109">
            <v>22414950002</v>
          </cell>
          <cell r="AR109" t="str">
            <v>CROUT. NAT SSP 100G NEUT x20 CT</v>
          </cell>
          <cell r="AS109">
            <v>100</v>
          </cell>
          <cell r="AT109" t="str">
            <v>RUBSON</v>
          </cell>
          <cell r="AU109" t="str">
            <v>NON</v>
          </cell>
          <cell r="AV109" t="str">
            <v>90g - standard</v>
          </cell>
          <cell r="AW109">
            <v>175</v>
          </cell>
          <cell r="AX109" t="str">
            <v>OUI</v>
          </cell>
          <cell r="AY109" t="str">
            <v>OUI</v>
          </cell>
          <cell r="AZ109" t="str">
            <v>NON</v>
          </cell>
          <cell r="BA109" t="str">
            <v>NON</v>
          </cell>
          <cell r="BB109" t="str">
            <v>NON</v>
          </cell>
          <cell r="BC109">
            <v>43</v>
          </cell>
          <cell r="BD109">
            <v>20</v>
          </cell>
          <cell r="BE109" t="str">
            <v>OUI</v>
          </cell>
          <cell r="BF109" t="str">
            <v>NON</v>
          </cell>
          <cell r="BH109">
            <v>13</v>
          </cell>
          <cell r="BI109">
            <v>9</v>
          </cell>
          <cell r="BJ109">
            <v>117</v>
          </cell>
          <cell r="BK109" t="str">
            <v>E</v>
          </cell>
          <cell r="BL109" t="str">
            <v>NON</v>
          </cell>
          <cell r="BM109" t="str">
            <v>NON</v>
          </cell>
          <cell r="BN109" t="str">
            <v/>
          </cell>
          <cell r="BO109" t="str">
            <v>OUI</v>
          </cell>
        </row>
        <row r="110">
          <cell r="AQ110">
            <v>22416190002</v>
          </cell>
          <cell r="AR110" t="str">
            <v>CR AUCHAN NATURE 2*90G x 8 CT</v>
          </cell>
          <cell r="AS110">
            <v>90</v>
          </cell>
          <cell r="AT110" t="str">
            <v>COMPLEXE</v>
          </cell>
          <cell r="AU110" t="str">
            <v>OUI</v>
          </cell>
          <cell r="AV110" t="str">
            <v>90g - standard</v>
          </cell>
          <cell r="AW110">
            <v>176.3</v>
          </cell>
          <cell r="AX110">
            <v>0</v>
          </cell>
          <cell r="AY110">
            <v>0</v>
          </cell>
          <cell r="AZ110" t="str">
            <v>NON</v>
          </cell>
          <cell r="BA110" t="str">
            <v>NON</v>
          </cell>
          <cell r="BB110" t="str">
            <v>NON</v>
          </cell>
          <cell r="BC110">
            <v>34</v>
          </cell>
          <cell r="BD110">
            <v>8</v>
          </cell>
          <cell r="BE110" t="str">
            <v>OUI</v>
          </cell>
          <cell r="BF110" t="str">
            <v>NON</v>
          </cell>
          <cell r="BH110">
            <v>13</v>
          </cell>
          <cell r="BI110">
            <v>9</v>
          </cell>
          <cell r="BJ110">
            <v>117</v>
          </cell>
          <cell r="BK110" t="str">
            <v>E</v>
          </cell>
          <cell r="BL110" t="str">
            <v>NON</v>
          </cell>
          <cell r="BM110" t="str">
            <v>NON</v>
          </cell>
          <cell r="BN110" t="str">
            <v/>
          </cell>
          <cell r="BO110" t="str">
            <v>NON</v>
          </cell>
        </row>
        <row r="111">
          <cell r="AQ111">
            <v>22416190007</v>
          </cell>
          <cell r="AR111" t="str">
            <v>CR AUCHAN . NAT 2X90G x 68 BX</v>
          </cell>
          <cell r="AS111">
            <v>90</v>
          </cell>
          <cell r="AT111" t="str">
            <v>COMPLEXE</v>
          </cell>
          <cell r="AU111" t="str">
            <v>OUI</v>
          </cell>
          <cell r="AV111" t="str">
            <v>90g - standard</v>
          </cell>
          <cell r="AW111">
            <v>176.3</v>
          </cell>
          <cell r="AX111">
            <v>0</v>
          </cell>
          <cell r="AY111">
            <v>0</v>
          </cell>
          <cell r="AZ111" t="str">
            <v>NON</v>
          </cell>
          <cell r="BA111" t="str">
            <v>NON</v>
          </cell>
          <cell r="BB111" t="str">
            <v>NON</v>
          </cell>
          <cell r="BC111" t="e">
            <v>#N/A</v>
          </cell>
          <cell r="BD111">
            <v>68</v>
          </cell>
          <cell r="BE111" t="str">
            <v>OUI</v>
          </cell>
          <cell r="BF111" t="str">
            <v>NON</v>
          </cell>
          <cell r="BH111">
            <v>8</v>
          </cell>
          <cell r="BI111">
            <v>2</v>
          </cell>
          <cell r="BJ111">
            <v>16</v>
          </cell>
          <cell r="BK111" t="str">
            <v>L</v>
          </cell>
          <cell r="BL111" t="str">
            <v>NON</v>
          </cell>
          <cell r="BM111" t="str">
            <v>NON</v>
          </cell>
          <cell r="BN111" t="str">
            <v/>
          </cell>
          <cell r="BO111" t="str">
            <v>NON</v>
          </cell>
        </row>
        <row r="112">
          <cell r="AQ112">
            <v>22416270002</v>
          </cell>
          <cell r="AR112" t="str">
            <v>CR.GRAND FRAIS NAT 100G x 20 CT</v>
          </cell>
          <cell r="AS112">
            <v>100</v>
          </cell>
          <cell r="AT112" t="str">
            <v>RUBSON</v>
          </cell>
          <cell r="AU112" t="str">
            <v>NON</v>
          </cell>
          <cell r="AV112" t="str">
            <v>90g - standard</v>
          </cell>
          <cell r="AW112">
            <v>185</v>
          </cell>
          <cell r="AX112" t="str">
            <v>OUI</v>
          </cell>
          <cell r="AY112" t="str">
            <v>OUI</v>
          </cell>
          <cell r="AZ112" t="str">
            <v>NON</v>
          </cell>
          <cell r="BA112" t="str">
            <v>NON</v>
          </cell>
          <cell r="BB112" t="str">
            <v>NON</v>
          </cell>
          <cell r="BC112">
            <v>43</v>
          </cell>
          <cell r="BD112">
            <v>20</v>
          </cell>
          <cell r="BE112" t="str">
            <v>OUI</v>
          </cell>
          <cell r="BF112" t="str">
            <v>NON</v>
          </cell>
          <cell r="BH112">
            <v>13</v>
          </cell>
          <cell r="BI112">
            <v>9</v>
          </cell>
          <cell r="BJ112">
            <v>117</v>
          </cell>
          <cell r="BK112" t="str">
            <v>E</v>
          </cell>
          <cell r="BL112" t="str">
            <v>NON</v>
          </cell>
          <cell r="BM112" t="str">
            <v>NON</v>
          </cell>
          <cell r="BN112" t="str">
            <v/>
          </cell>
          <cell r="BO112" t="str">
            <v>OUI</v>
          </cell>
        </row>
        <row r="113">
          <cell r="AQ113">
            <v>22416370002</v>
          </cell>
          <cell r="AR113" t="str">
            <v>CROUT. ST ELOI NAT 2X90G+1GRT x 6 CT</v>
          </cell>
          <cell r="AS113">
            <v>90</v>
          </cell>
          <cell r="AT113" t="str">
            <v>COMPLEXE</v>
          </cell>
          <cell r="AU113" t="str">
            <v>OUI</v>
          </cell>
          <cell r="AV113" t="str">
            <v>90g - standard</v>
          </cell>
          <cell r="AW113">
            <v>173.34</v>
          </cell>
          <cell r="AX113" t="str">
            <v>OUI</v>
          </cell>
          <cell r="AY113" t="str">
            <v>OUI</v>
          </cell>
          <cell r="AZ113" t="str">
            <v>NON</v>
          </cell>
          <cell r="BA113" t="str">
            <v>NON</v>
          </cell>
          <cell r="BB113" t="str">
            <v>OUI</v>
          </cell>
          <cell r="BC113">
            <v>22</v>
          </cell>
          <cell r="BD113">
            <v>6</v>
          </cell>
          <cell r="BE113" t="str">
            <v>OUI</v>
          </cell>
          <cell r="BF113" t="str">
            <v>NON</v>
          </cell>
          <cell r="BH113">
            <v>13</v>
          </cell>
          <cell r="BI113">
            <v>8</v>
          </cell>
          <cell r="BJ113">
            <v>104</v>
          </cell>
          <cell r="BK113" t="str">
            <v>C</v>
          </cell>
          <cell r="BL113" t="str">
            <v>NON</v>
          </cell>
          <cell r="BM113" t="str">
            <v>NON</v>
          </cell>
          <cell r="BN113" t="str">
            <v/>
          </cell>
          <cell r="BO113" t="str">
            <v>NON</v>
          </cell>
        </row>
        <row r="114">
          <cell r="AQ114">
            <v>22416430002</v>
          </cell>
          <cell r="AR114" t="str">
            <v>CR ST ELOI NAT LOT 2*90G  x8 CT</v>
          </cell>
          <cell r="AS114">
            <v>90</v>
          </cell>
          <cell r="AT114" t="str">
            <v>COMPLEXE</v>
          </cell>
          <cell r="AU114" t="str">
            <v>OUI</v>
          </cell>
          <cell r="AV114" t="str">
            <v>90g - standard</v>
          </cell>
          <cell r="AW114">
            <v>173.34</v>
          </cell>
          <cell r="AX114" t="str">
            <v>OUI</v>
          </cell>
          <cell r="AY114" t="str">
            <v>OUI</v>
          </cell>
          <cell r="AZ114" t="str">
            <v>NON</v>
          </cell>
          <cell r="BA114" t="str">
            <v>NON</v>
          </cell>
          <cell r="BB114" t="str">
            <v>OUI</v>
          </cell>
          <cell r="BC114">
            <v>36</v>
          </cell>
          <cell r="BD114">
            <v>8</v>
          </cell>
          <cell r="BE114" t="str">
            <v>OUI</v>
          </cell>
          <cell r="BF114" t="e">
            <v>#REF!</v>
          </cell>
          <cell r="BH114">
            <v>13</v>
          </cell>
          <cell r="BI114">
            <v>8</v>
          </cell>
          <cell r="BJ114">
            <v>104</v>
          </cell>
          <cell r="BK114" t="str">
            <v>C</v>
          </cell>
          <cell r="BL114" t="str">
            <v>NON</v>
          </cell>
          <cell r="BM114" t="e">
            <v>#REF!</v>
          </cell>
          <cell r="BN114" t="e">
            <v>#REF!</v>
          </cell>
          <cell r="BO114" t="e">
            <v>#REF!</v>
          </cell>
        </row>
        <row r="115">
          <cell r="AQ115">
            <v>22416640002</v>
          </cell>
          <cell r="AR115" t="str">
            <v>CR ST ELOI NAT 2*90G x8 CT</v>
          </cell>
          <cell r="AS115">
            <v>90</v>
          </cell>
          <cell r="AU115" t="str">
            <v/>
          </cell>
          <cell r="AV115" t="str">
            <v>90g - standard</v>
          </cell>
          <cell r="AW115">
            <v>175</v>
          </cell>
          <cell r="AX115" t="str">
            <v>OUI</v>
          </cell>
          <cell r="AY115" t="str">
            <v>OUI</v>
          </cell>
          <cell r="AZ115" t="str">
            <v>NON</v>
          </cell>
          <cell r="BA115" t="str">
            <v>NON</v>
          </cell>
          <cell r="BB115" t="str">
            <v>NON</v>
          </cell>
          <cell r="BC115">
            <v>36</v>
          </cell>
          <cell r="BD115">
            <v>8</v>
          </cell>
          <cell r="BE115" t="str">
            <v>OUI</v>
          </cell>
          <cell r="BF115" t="str">
            <v>NON</v>
          </cell>
          <cell r="BH115">
            <v>13</v>
          </cell>
          <cell r="BI115">
            <v>8</v>
          </cell>
          <cell r="BJ115">
            <v>104</v>
          </cell>
          <cell r="BK115" t="str">
            <v>C</v>
          </cell>
          <cell r="BL115" t="str">
            <v>NON</v>
          </cell>
          <cell r="BM115" t="str">
            <v>NON</v>
          </cell>
          <cell r="BN115" t="str">
            <v/>
          </cell>
          <cell r="BO115" t="str">
            <v>NON</v>
          </cell>
        </row>
        <row r="116">
          <cell r="AQ116">
            <v>22446601002</v>
          </cell>
          <cell r="AR116" t="str">
            <v>CROUT. ODYSSEE NAT GD SSP 90G x20 CT</v>
          </cell>
          <cell r="AS116">
            <v>90</v>
          </cell>
          <cell r="AT116" t="str">
            <v>COMPLEXE</v>
          </cell>
          <cell r="AU116" t="str">
            <v>NON</v>
          </cell>
          <cell r="AV116" t="str">
            <v>90g - standard</v>
          </cell>
          <cell r="AW116">
            <v>175</v>
          </cell>
          <cell r="AX116" t="str">
            <v>OUI</v>
          </cell>
          <cell r="AY116" t="str">
            <v>OUI</v>
          </cell>
          <cell r="AZ116" t="str">
            <v>NON</v>
          </cell>
          <cell r="BA116" t="str">
            <v>NON</v>
          </cell>
          <cell r="BB116" t="str">
            <v>NON</v>
          </cell>
          <cell r="BC116">
            <v>5</v>
          </cell>
          <cell r="BD116">
            <v>20</v>
          </cell>
          <cell r="BE116" t="str">
            <v>OUI</v>
          </cell>
          <cell r="BF116" t="str">
            <v>NON</v>
          </cell>
          <cell r="BH116">
            <v>13</v>
          </cell>
          <cell r="BI116">
            <v>8</v>
          </cell>
          <cell r="BJ116">
            <v>104</v>
          </cell>
          <cell r="BK116" t="str">
            <v>C</v>
          </cell>
          <cell r="BL116" t="str">
            <v>NON</v>
          </cell>
          <cell r="BM116" t="str">
            <v>NON</v>
          </cell>
          <cell r="BN116" t="str">
            <v/>
          </cell>
          <cell r="BO116" t="str">
            <v>NON</v>
          </cell>
        </row>
        <row r="117">
          <cell r="AQ117">
            <v>22446700002</v>
          </cell>
          <cell r="AR117" t="str">
            <v>CROUT. ODYSSEE NAT 3X90G / CT 6 UVC</v>
          </cell>
          <cell r="AS117">
            <v>90</v>
          </cell>
          <cell r="AT117" t="str">
            <v>COMPLEXE</v>
          </cell>
          <cell r="AU117" t="str">
            <v>OUI</v>
          </cell>
          <cell r="AV117" t="str">
            <v>90g - standard</v>
          </cell>
          <cell r="AW117">
            <v>175</v>
          </cell>
          <cell r="AX117" t="str">
            <v>OUI</v>
          </cell>
          <cell r="AY117" t="str">
            <v>OUI</v>
          </cell>
          <cell r="AZ117" t="str">
            <v>NON</v>
          </cell>
          <cell r="BA117" t="str">
            <v>NON</v>
          </cell>
          <cell r="BB117" t="str">
            <v>OUI</v>
          </cell>
          <cell r="BC117" t="e">
            <v>#N/A</v>
          </cell>
          <cell r="BD117">
            <v>6</v>
          </cell>
          <cell r="BE117" t="str">
            <v>OUI</v>
          </cell>
          <cell r="BF117" t="str">
            <v>NON</v>
          </cell>
          <cell r="BH117">
            <v>13</v>
          </cell>
          <cell r="BI117">
            <v>8</v>
          </cell>
          <cell r="BJ117">
            <v>104</v>
          </cell>
          <cell r="BK117" t="str">
            <v>C</v>
          </cell>
          <cell r="BL117" t="str">
            <v>NON</v>
          </cell>
          <cell r="BM117" t="str">
            <v>NON</v>
          </cell>
          <cell r="BN117" t="str">
            <v/>
          </cell>
          <cell r="BO117" t="str">
            <v>NON</v>
          </cell>
        </row>
        <row r="118">
          <cell r="AQ118">
            <v>22446700007</v>
          </cell>
          <cell r="AR118" t="str">
            <v>CROUT. ODYSSEE NAT 3X90G / BOX 48 UVC</v>
          </cell>
          <cell r="AS118">
            <v>90</v>
          </cell>
          <cell r="AT118" t="str">
            <v>COMPLEXE</v>
          </cell>
          <cell r="AU118" t="str">
            <v>OUI</v>
          </cell>
          <cell r="AV118" t="str">
            <v>90g - standard</v>
          </cell>
          <cell r="AW118">
            <v>175</v>
          </cell>
          <cell r="AX118" t="str">
            <v>OUI</v>
          </cell>
          <cell r="AY118" t="str">
            <v>OUI</v>
          </cell>
          <cell r="AZ118" t="str">
            <v>NON</v>
          </cell>
          <cell r="BA118" t="str">
            <v>NON</v>
          </cell>
          <cell r="BB118" t="str">
            <v>OUI</v>
          </cell>
          <cell r="BC118" t="e">
            <v>#N/A</v>
          </cell>
          <cell r="BD118">
            <v>48</v>
          </cell>
          <cell r="BE118" t="str">
            <v>OUI</v>
          </cell>
          <cell r="BF118" t="str">
            <v>NON</v>
          </cell>
          <cell r="BH118">
            <v>8</v>
          </cell>
          <cell r="BI118">
            <v>2</v>
          </cell>
          <cell r="BJ118">
            <v>16</v>
          </cell>
          <cell r="BK118" t="str">
            <v>L</v>
          </cell>
          <cell r="BL118" t="str">
            <v>NON</v>
          </cell>
          <cell r="BM118" t="str">
            <v>NON</v>
          </cell>
          <cell r="BN118" t="str">
            <v/>
          </cell>
          <cell r="BO118" t="str">
            <v>NON</v>
          </cell>
        </row>
        <row r="119">
          <cell r="AQ119">
            <v>22446760002</v>
          </cell>
          <cell r="AR119" t="str">
            <v>CROUT. ODYSSEE NAT 3X90G PC / CT 6 UVC</v>
          </cell>
          <cell r="AS119">
            <v>90</v>
          </cell>
          <cell r="AT119" t="str">
            <v>COMPLEXE</v>
          </cell>
          <cell r="AU119" t="str">
            <v>OUI</v>
          </cell>
          <cell r="AV119" t="str">
            <v>90g - standard</v>
          </cell>
          <cell r="AW119">
            <v>175</v>
          </cell>
          <cell r="AX119" t="str">
            <v>OUI</v>
          </cell>
          <cell r="AY119" t="str">
            <v>OUI</v>
          </cell>
          <cell r="AZ119" t="str">
            <v>NON</v>
          </cell>
          <cell r="BA119" t="str">
            <v>NON</v>
          </cell>
          <cell r="BB119" t="str">
            <v>OUI</v>
          </cell>
          <cell r="BC119">
            <v>22</v>
          </cell>
          <cell r="BD119">
            <v>6</v>
          </cell>
          <cell r="BE119" t="str">
            <v>OUI</v>
          </cell>
          <cell r="BF119" t="str">
            <v>NON</v>
          </cell>
          <cell r="BH119">
            <v>13</v>
          </cell>
          <cell r="BI119">
            <v>8</v>
          </cell>
          <cell r="BJ119">
            <v>104</v>
          </cell>
          <cell r="BK119" t="str">
            <v>C</v>
          </cell>
          <cell r="BL119" t="str">
            <v>NON</v>
          </cell>
          <cell r="BM119" t="str">
            <v>NON</v>
          </cell>
          <cell r="BN119" t="str">
            <v/>
          </cell>
          <cell r="BO119" t="str">
            <v>NON</v>
          </cell>
        </row>
        <row r="120">
          <cell r="AQ120">
            <v>22446760007</v>
          </cell>
          <cell r="AR120" t="str">
            <v>CROUT. ODYSSEE NAT 3X90G PC / BOX 48 UVC</v>
          </cell>
          <cell r="AS120">
            <v>90</v>
          </cell>
          <cell r="AT120" t="str">
            <v>COMPLEXE</v>
          </cell>
          <cell r="AU120" t="str">
            <v>OUI</v>
          </cell>
          <cell r="AV120" t="str">
            <v>90g - standard</v>
          </cell>
          <cell r="AW120">
            <v>175</v>
          </cell>
          <cell r="AX120" t="str">
            <v>OUI</v>
          </cell>
          <cell r="AY120" t="str">
            <v>OUI</v>
          </cell>
          <cell r="AZ120" t="str">
            <v>NON</v>
          </cell>
          <cell r="BA120" t="str">
            <v>NON</v>
          </cell>
          <cell r="BB120" t="str">
            <v>OUI</v>
          </cell>
          <cell r="BC120">
            <v>22</v>
          </cell>
          <cell r="BD120">
            <v>48</v>
          </cell>
          <cell r="BE120" t="str">
            <v>OUI</v>
          </cell>
          <cell r="BF120" t="str">
            <v>NON</v>
          </cell>
          <cell r="BH120">
            <v>8</v>
          </cell>
          <cell r="BI120">
            <v>2</v>
          </cell>
          <cell r="BJ120">
            <v>16</v>
          </cell>
          <cell r="BK120" t="str">
            <v>L</v>
          </cell>
          <cell r="BL120" t="str">
            <v>NON</v>
          </cell>
          <cell r="BM120" t="str">
            <v>NON</v>
          </cell>
          <cell r="BN120" t="str">
            <v/>
          </cell>
          <cell r="BO120" t="str">
            <v>NON</v>
          </cell>
        </row>
        <row r="121">
          <cell r="AQ121">
            <v>22403311002</v>
          </cell>
          <cell r="AR121" t="str">
            <v>CROUT. ST ELOI SSP AIL 90G / CT 20 UVC</v>
          </cell>
          <cell r="AS121">
            <v>90</v>
          </cell>
          <cell r="AT121" t="str">
            <v>COMPLEXE</v>
          </cell>
          <cell r="AU121" t="str">
            <v>NON</v>
          </cell>
          <cell r="AV121" t="str">
            <v>90g - standard</v>
          </cell>
          <cell r="AW121">
            <v>173.34</v>
          </cell>
          <cell r="AX121" t="str">
            <v>OUI</v>
          </cell>
          <cell r="AY121" t="str">
            <v>OUI</v>
          </cell>
          <cell r="AZ121" t="str">
            <v>NON</v>
          </cell>
          <cell r="BA121" t="str">
            <v>NON</v>
          </cell>
          <cell r="BB121" t="str">
            <v>NON</v>
          </cell>
          <cell r="BC121">
            <v>5</v>
          </cell>
          <cell r="BD121">
            <v>20</v>
          </cell>
          <cell r="BE121" t="str">
            <v>OUI</v>
          </cell>
          <cell r="BF121" t="str">
            <v>NON</v>
          </cell>
          <cell r="BH121">
            <v>13</v>
          </cell>
          <cell r="BI121">
            <v>8</v>
          </cell>
          <cell r="BJ121">
            <v>104</v>
          </cell>
          <cell r="BK121" t="str">
            <v>C</v>
          </cell>
          <cell r="BL121" t="str">
            <v>NON</v>
          </cell>
          <cell r="BM121" t="str">
            <v>NON</v>
          </cell>
          <cell r="BN121" t="str">
            <v/>
          </cell>
          <cell r="BO121" t="str">
            <v>NON</v>
          </cell>
        </row>
        <row r="122">
          <cell r="AQ122">
            <v>22403360002</v>
          </cell>
          <cell r="AR122" t="str">
            <v>CROUT. ST ELOI AIL 3X90G PC / CT 6 UVC</v>
          </cell>
          <cell r="AS122">
            <v>90</v>
          </cell>
          <cell r="AT122" t="str">
            <v>COMPLEXE</v>
          </cell>
          <cell r="AU122" t="str">
            <v>OUI</v>
          </cell>
          <cell r="AV122" t="str">
            <v>90g - standard</v>
          </cell>
          <cell r="AW122">
            <v>173.34</v>
          </cell>
          <cell r="AX122" t="str">
            <v>OUI</v>
          </cell>
          <cell r="AY122" t="str">
            <v>OUI</v>
          </cell>
          <cell r="AZ122" t="str">
            <v>NON</v>
          </cell>
          <cell r="BA122" t="str">
            <v>NON</v>
          </cell>
          <cell r="BB122" t="str">
            <v>OUI</v>
          </cell>
          <cell r="BC122">
            <v>22</v>
          </cell>
          <cell r="BD122">
            <v>6</v>
          </cell>
          <cell r="BE122" t="str">
            <v>OUI</v>
          </cell>
          <cell r="BF122" t="str">
            <v>NON</v>
          </cell>
          <cell r="BH122">
            <v>13</v>
          </cell>
          <cell r="BI122">
            <v>8</v>
          </cell>
          <cell r="BJ122">
            <v>104</v>
          </cell>
          <cell r="BK122" t="str">
            <v>C</v>
          </cell>
          <cell r="BL122" t="str">
            <v>NON</v>
          </cell>
          <cell r="BM122" t="str">
            <v>NON</v>
          </cell>
          <cell r="BN122" t="str">
            <v/>
          </cell>
          <cell r="BO122" t="str">
            <v>NON</v>
          </cell>
        </row>
        <row r="123">
          <cell r="AQ123">
            <v>22403360007</v>
          </cell>
          <cell r="AR123" t="str">
            <v>CR. ST ELOI AIL 3*90G PC x 48 BX</v>
          </cell>
          <cell r="AS123">
            <v>90</v>
          </cell>
          <cell r="AT123" t="str">
            <v>COMPLEXE</v>
          </cell>
          <cell r="AU123" t="str">
            <v>OUI</v>
          </cell>
          <cell r="AV123" t="str">
            <v>90g - standard</v>
          </cell>
          <cell r="AW123">
            <v>173.34</v>
          </cell>
          <cell r="AX123" t="e">
            <v>#N/A</v>
          </cell>
          <cell r="AY123" t="e">
            <v>#N/A</v>
          </cell>
          <cell r="AZ123" t="e">
            <v>#N/A</v>
          </cell>
          <cell r="BA123" t="e">
            <v>#N/A</v>
          </cell>
          <cell r="BB123" t="e">
            <v>#N/A</v>
          </cell>
          <cell r="BC123">
            <v>22</v>
          </cell>
          <cell r="BD123">
            <v>48</v>
          </cell>
          <cell r="BE123" t="str">
            <v>OUI</v>
          </cell>
          <cell r="BF123" t="str">
            <v>NON</v>
          </cell>
          <cell r="BH123">
            <v>8</v>
          </cell>
          <cell r="BI123">
            <v>2</v>
          </cell>
          <cell r="BJ123">
            <v>16</v>
          </cell>
          <cell r="BK123" t="str">
            <v>L</v>
          </cell>
          <cell r="BL123" t="str">
            <v>NON</v>
          </cell>
          <cell r="BM123" t="str">
            <v>NON</v>
          </cell>
          <cell r="BN123" t="str">
            <v/>
          </cell>
          <cell r="BO123" t="str">
            <v>NON</v>
          </cell>
        </row>
        <row r="124">
          <cell r="AQ124">
            <v>22404660002</v>
          </cell>
          <cell r="AR124" t="str">
            <v>CR ELOI SSP AIL 3X90G DT25%GR / CT 6 UVC</v>
          </cell>
          <cell r="AS124">
            <v>90</v>
          </cell>
          <cell r="AT124" t="str">
            <v>COMPLEXE</v>
          </cell>
          <cell r="AU124" t="str">
            <v>OUI</v>
          </cell>
          <cell r="AV124" t="str">
            <v>90g - standard</v>
          </cell>
          <cell r="AW124">
            <v>173.34</v>
          </cell>
          <cell r="AX124" t="str">
            <v>OUI</v>
          </cell>
          <cell r="AY124" t="str">
            <v>OUI</v>
          </cell>
          <cell r="AZ124" t="str">
            <v>NON</v>
          </cell>
          <cell r="BA124" t="str">
            <v>NON</v>
          </cell>
          <cell r="BB124" t="str">
            <v>OUI</v>
          </cell>
          <cell r="BC124" t="e">
            <v>#N/A</v>
          </cell>
          <cell r="BD124">
            <v>6</v>
          </cell>
          <cell r="BE124" t="str">
            <v>OUI</v>
          </cell>
          <cell r="BF124" t="str">
            <v>NON</v>
          </cell>
          <cell r="BH124">
            <v>13</v>
          </cell>
          <cell r="BI124">
            <v>8</v>
          </cell>
          <cell r="BJ124">
            <v>104</v>
          </cell>
          <cell r="BK124" t="str">
            <v>C</v>
          </cell>
          <cell r="BL124" t="str">
            <v>NON</v>
          </cell>
          <cell r="BM124" t="str">
            <v>NON</v>
          </cell>
          <cell r="BN124" t="str">
            <v/>
          </cell>
          <cell r="BO124" t="str">
            <v>NON</v>
          </cell>
        </row>
        <row r="125">
          <cell r="AQ125">
            <v>22416180002</v>
          </cell>
          <cell r="AR125" t="str">
            <v>CR AUCHAN AIL 2*90G x 8 CT</v>
          </cell>
          <cell r="AS125">
            <v>90</v>
          </cell>
          <cell r="AT125" t="str">
            <v>COMPLEXE</v>
          </cell>
          <cell r="AU125" t="str">
            <v>OUI</v>
          </cell>
          <cell r="AV125" t="str">
            <v>90g - standard</v>
          </cell>
          <cell r="AW125">
            <v>176.3</v>
          </cell>
          <cell r="AX125">
            <v>0</v>
          </cell>
          <cell r="AY125">
            <v>0</v>
          </cell>
          <cell r="AZ125" t="str">
            <v>NON</v>
          </cell>
          <cell r="BA125" t="str">
            <v>NON</v>
          </cell>
          <cell r="BB125" t="str">
            <v>NON</v>
          </cell>
          <cell r="BC125">
            <v>34</v>
          </cell>
          <cell r="BD125">
            <v>8</v>
          </cell>
          <cell r="BE125" t="str">
            <v>OUI</v>
          </cell>
          <cell r="BF125" t="str">
            <v>NON</v>
          </cell>
          <cell r="BH125">
            <v>13</v>
          </cell>
          <cell r="BI125">
            <v>9</v>
          </cell>
          <cell r="BJ125">
            <v>117</v>
          </cell>
          <cell r="BK125" t="str">
            <v>E</v>
          </cell>
          <cell r="BL125" t="str">
            <v>NON</v>
          </cell>
          <cell r="BM125" t="str">
            <v>NON</v>
          </cell>
          <cell r="BN125" t="str">
            <v/>
          </cell>
          <cell r="BO125" t="str">
            <v>NON</v>
          </cell>
        </row>
        <row r="126">
          <cell r="AQ126">
            <v>22416380002</v>
          </cell>
          <cell r="AR126" t="str">
            <v>CROUT. ST ELOI AIL 2X90G+1GRT x 6 CT</v>
          </cell>
          <cell r="AS126">
            <v>90</v>
          </cell>
          <cell r="AT126" t="str">
            <v>COMPLEXE</v>
          </cell>
          <cell r="AU126" t="str">
            <v>OUI</v>
          </cell>
          <cell r="AV126" t="str">
            <v>90g - standard</v>
          </cell>
          <cell r="AW126">
            <v>173.34</v>
          </cell>
          <cell r="AX126" t="str">
            <v>OUI</v>
          </cell>
          <cell r="AY126" t="str">
            <v>OUI</v>
          </cell>
          <cell r="AZ126" t="str">
            <v>NON</v>
          </cell>
          <cell r="BA126" t="str">
            <v>NON</v>
          </cell>
          <cell r="BB126" t="str">
            <v>OUI</v>
          </cell>
          <cell r="BC126">
            <v>22</v>
          </cell>
          <cell r="BD126">
            <v>6</v>
          </cell>
          <cell r="BE126" t="str">
            <v>OUI</v>
          </cell>
          <cell r="BF126" t="str">
            <v>NON</v>
          </cell>
          <cell r="BH126">
            <v>13</v>
          </cell>
          <cell r="BI126">
            <v>8</v>
          </cell>
          <cell r="BJ126">
            <v>104</v>
          </cell>
          <cell r="BK126" t="str">
            <v>C</v>
          </cell>
          <cell r="BL126" t="str">
            <v>NON</v>
          </cell>
          <cell r="BM126" t="str">
            <v>NON</v>
          </cell>
          <cell r="BN126" t="str">
            <v/>
          </cell>
          <cell r="BO126" t="str">
            <v>NON</v>
          </cell>
        </row>
        <row r="127">
          <cell r="AQ127">
            <v>22416440002</v>
          </cell>
          <cell r="AR127" t="str">
            <v>CR ST ELOI  AIL  2*90G x 8 CT</v>
          </cell>
          <cell r="AS127">
            <v>90</v>
          </cell>
          <cell r="AT127" t="str">
            <v>COMPLEXE</v>
          </cell>
          <cell r="AU127" t="str">
            <v>OUI</v>
          </cell>
          <cell r="AV127" t="str">
            <v>90g - standard</v>
          </cell>
          <cell r="AW127">
            <v>173.34</v>
          </cell>
          <cell r="AX127" t="str">
            <v>OUI</v>
          </cell>
          <cell r="AY127" t="str">
            <v>OUI</v>
          </cell>
          <cell r="AZ127" t="str">
            <v>NON</v>
          </cell>
          <cell r="BA127" t="str">
            <v>NON</v>
          </cell>
          <cell r="BB127" t="str">
            <v>OUI</v>
          </cell>
          <cell r="BC127">
            <v>36</v>
          </cell>
          <cell r="BD127">
            <v>8</v>
          </cell>
          <cell r="BE127" t="str">
            <v>OUI</v>
          </cell>
          <cell r="BF127" t="e">
            <v>#REF!</v>
          </cell>
          <cell r="BH127">
            <v>13</v>
          </cell>
          <cell r="BI127">
            <v>8</v>
          </cell>
          <cell r="BJ127">
            <v>104</v>
          </cell>
          <cell r="BK127" t="str">
            <v>C</v>
          </cell>
          <cell r="BL127" t="str">
            <v>NON</v>
          </cell>
          <cell r="BM127" t="e">
            <v>#REF!</v>
          </cell>
          <cell r="BN127" t="e">
            <v>#REF!</v>
          </cell>
          <cell r="BO127" t="e">
            <v>#REF!</v>
          </cell>
        </row>
        <row r="128">
          <cell r="AQ128">
            <v>22416650002</v>
          </cell>
          <cell r="AR128" t="str">
            <v>CR ST ELOI  AIL  2*90G x 8 CT</v>
          </cell>
          <cell r="AS128">
            <v>90</v>
          </cell>
          <cell r="AU128" t="str">
            <v/>
          </cell>
          <cell r="AV128" t="str">
            <v>90g - standard</v>
          </cell>
          <cell r="AW128">
            <v>175</v>
          </cell>
          <cell r="AX128" t="str">
            <v>OUI</v>
          </cell>
          <cell r="AY128" t="str">
            <v>OUI</v>
          </cell>
          <cell r="AZ128" t="str">
            <v>NON</v>
          </cell>
          <cell r="BA128" t="str">
            <v>NON</v>
          </cell>
          <cell r="BB128" t="str">
            <v>NON</v>
          </cell>
          <cell r="BC128">
            <v>36</v>
          </cell>
          <cell r="BD128">
            <v>8</v>
          </cell>
          <cell r="BE128" t="str">
            <v>OUI</v>
          </cell>
          <cell r="BF128" t="str">
            <v>NON</v>
          </cell>
          <cell r="BH128">
            <v>13</v>
          </cell>
          <cell r="BI128">
            <v>8</v>
          </cell>
          <cell r="BJ128">
            <v>104</v>
          </cell>
          <cell r="BK128" t="str">
            <v>C</v>
          </cell>
          <cell r="BL128" t="str">
            <v>NON</v>
          </cell>
          <cell r="BM128" t="str">
            <v>NON</v>
          </cell>
          <cell r="BN128" t="str">
            <v/>
          </cell>
          <cell r="BO128" t="str">
            <v>NON</v>
          </cell>
        </row>
        <row r="129">
          <cell r="AQ129">
            <v>22446611002</v>
          </cell>
          <cell r="AR129" t="str">
            <v>CROUT. ODYSSEE AIL GD SSP 90G x20 CT</v>
          </cell>
          <cell r="AS129">
            <v>90</v>
          </cell>
          <cell r="AT129" t="str">
            <v>COMPLEXE</v>
          </cell>
          <cell r="AU129" t="str">
            <v>NON</v>
          </cell>
          <cell r="AV129" t="str">
            <v>90g - standard</v>
          </cell>
          <cell r="AW129">
            <v>175</v>
          </cell>
          <cell r="AX129" t="str">
            <v>OUI</v>
          </cell>
          <cell r="AY129" t="str">
            <v>OUI</v>
          </cell>
          <cell r="AZ129" t="str">
            <v>NON</v>
          </cell>
          <cell r="BA129" t="str">
            <v>NON</v>
          </cell>
          <cell r="BB129" t="str">
            <v>NON</v>
          </cell>
          <cell r="BC129">
            <v>5</v>
          </cell>
          <cell r="BD129">
            <v>20</v>
          </cell>
          <cell r="BE129" t="str">
            <v>OUI</v>
          </cell>
          <cell r="BF129" t="str">
            <v>NON</v>
          </cell>
          <cell r="BH129">
            <v>13</v>
          </cell>
          <cell r="BI129">
            <v>8</v>
          </cell>
          <cell r="BJ129">
            <v>104</v>
          </cell>
          <cell r="BK129" t="str">
            <v>C</v>
          </cell>
          <cell r="BL129" t="str">
            <v>NON</v>
          </cell>
          <cell r="BM129" t="str">
            <v>NON</v>
          </cell>
          <cell r="BN129" t="str">
            <v/>
          </cell>
          <cell r="BO129" t="str">
            <v>NON</v>
          </cell>
        </row>
        <row r="130">
          <cell r="AQ130">
            <v>22446710002</v>
          </cell>
          <cell r="AR130" t="str">
            <v>CROUT. ODYSSEE AIL 3X90G / CT 6 UVC</v>
          </cell>
          <cell r="AS130">
            <v>90</v>
          </cell>
          <cell r="AT130" t="str">
            <v>COMPLEXE</v>
          </cell>
          <cell r="AU130" t="str">
            <v>OUI</v>
          </cell>
          <cell r="AV130" t="str">
            <v>90g - standard</v>
          </cell>
          <cell r="AW130">
            <v>175</v>
          </cell>
          <cell r="AX130" t="str">
            <v>OUI</v>
          </cell>
          <cell r="AY130" t="str">
            <v>OUI</v>
          </cell>
          <cell r="AZ130" t="str">
            <v>NON</v>
          </cell>
          <cell r="BA130" t="str">
            <v>NON</v>
          </cell>
          <cell r="BB130" t="str">
            <v>OUI</v>
          </cell>
          <cell r="BC130" t="e">
            <v>#N/A</v>
          </cell>
          <cell r="BD130">
            <v>6</v>
          </cell>
          <cell r="BE130" t="str">
            <v>OUI</v>
          </cell>
          <cell r="BF130" t="str">
            <v>NON</v>
          </cell>
          <cell r="BH130">
            <v>13</v>
          </cell>
          <cell r="BI130">
            <v>8</v>
          </cell>
          <cell r="BJ130">
            <v>104</v>
          </cell>
          <cell r="BK130" t="str">
            <v>C</v>
          </cell>
          <cell r="BL130" t="str">
            <v>NON</v>
          </cell>
          <cell r="BM130" t="str">
            <v>NON</v>
          </cell>
          <cell r="BN130" t="str">
            <v/>
          </cell>
          <cell r="BO130" t="str">
            <v>NON</v>
          </cell>
        </row>
        <row r="131">
          <cell r="AQ131">
            <v>22446710007</v>
          </cell>
          <cell r="AR131" t="str">
            <v>CROUT. ODYSSEE AIL 3X90G / BOX 48 UVC</v>
          </cell>
          <cell r="AS131">
            <v>90</v>
          </cell>
          <cell r="AT131" t="str">
            <v>COMPLEXE</v>
          </cell>
          <cell r="AU131" t="str">
            <v>OUI</v>
          </cell>
          <cell r="AV131" t="str">
            <v>90g - standard</v>
          </cell>
          <cell r="AW131">
            <v>175</v>
          </cell>
          <cell r="AX131" t="str">
            <v>OUI</v>
          </cell>
          <cell r="AY131" t="str">
            <v>OUI</v>
          </cell>
          <cell r="AZ131" t="str">
            <v>NON</v>
          </cell>
          <cell r="BA131" t="str">
            <v>NON</v>
          </cell>
          <cell r="BB131" t="str">
            <v>OUI</v>
          </cell>
          <cell r="BC131" t="e">
            <v>#N/A</v>
          </cell>
          <cell r="BD131">
            <v>48</v>
          </cell>
          <cell r="BE131" t="str">
            <v>OUI</v>
          </cell>
          <cell r="BF131" t="str">
            <v>NON</v>
          </cell>
          <cell r="BH131">
            <v>8</v>
          </cell>
          <cell r="BI131">
            <v>2</v>
          </cell>
          <cell r="BJ131">
            <v>16</v>
          </cell>
          <cell r="BK131" t="str">
            <v>L</v>
          </cell>
          <cell r="BL131" t="str">
            <v>NON</v>
          </cell>
          <cell r="BM131" t="str">
            <v>NON</v>
          </cell>
          <cell r="BN131" t="str">
            <v/>
          </cell>
          <cell r="BO131" t="str">
            <v>NON</v>
          </cell>
        </row>
        <row r="132">
          <cell r="AQ132">
            <v>22446770002</v>
          </cell>
          <cell r="AR132" t="str">
            <v>CROUT. ODYSSEE AIL 3X90G PC / CT 6 UVC</v>
          </cell>
          <cell r="AS132">
            <v>90</v>
          </cell>
          <cell r="AT132" t="str">
            <v>COMPLEXE</v>
          </cell>
          <cell r="AU132" t="str">
            <v>OUI</v>
          </cell>
          <cell r="AV132" t="str">
            <v>90g - standard</v>
          </cell>
          <cell r="AW132">
            <v>175</v>
          </cell>
          <cell r="AX132" t="str">
            <v>OUI</v>
          </cell>
          <cell r="AY132" t="str">
            <v>OUI</v>
          </cell>
          <cell r="AZ132" t="str">
            <v>NON</v>
          </cell>
          <cell r="BA132" t="str">
            <v>NON</v>
          </cell>
          <cell r="BB132" t="str">
            <v>OUI</v>
          </cell>
          <cell r="BC132">
            <v>22</v>
          </cell>
          <cell r="BD132">
            <v>6</v>
          </cell>
          <cell r="BE132" t="str">
            <v>OUI</v>
          </cell>
          <cell r="BF132" t="str">
            <v>NON</v>
          </cell>
          <cell r="BH132">
            <v>13</v>
          </cell>
          <cell r="BI132">
            <v>8</v>
          </cell>
          <cell r="BJ132">
            <v>104</v>
          </cell>
          <cell r="BK132" t="str">
            <v>C</v>
          </cell>
          <cell r="BL132" t="str">
            <v>NON</v>
          </cell>
          <cell r="BM132" t="str">
            <v>NON</v>
          </cell>
          <cell r="BN132" t="str">
            <v/>
          </cell>
          <cell r="BO132" t="str">
            <v>NON</v>
          </cell>
        </row>
        <row r="133">
          <cell r="AQ133">
            <v>22446770007</v>
          </cell>
          <cell r="AR133" t="str">
            <v>CROUT. ODYSSEE AIL 3X90G PC/ BOX 48 UVC</v>
          </cell>
          <cell r="AS133">
            <v>90</v>
          </cell>
          <cell r="AT133" t="str">
            <v>COMPLEXE</v>
          </cell>
          <cell r="AU133" t="str">
            <v>OUI</v>
          </cell>
          <cell r="AV133" t="str">
            <v>90g - standard</v>
          </cell>
          <cell r="AW133">
            <v>175</v>
          </cell>
          <cell r="AX133" t="str">
            <v>OUI</v>
          </cell>
          <cell r="AY133" t="str">
            <v>OUI</v>
          </cell>
          <cell r="AZ133" t="str">
            <v>NON</v>
          </cell>
          <cell r="BA133" t="str">
            <v>NON</v>
          </cell>
          <cell r="BB133" t="str">
            <v>OUI</v>
          </cell>
          <cell r="BC133">
            <v>22</v>
          </cell>
          <cell r="BD133">
            <v>48</v>
          </cell>
          <cell r="BE133" t="str">
            <v>OUI</v>
          </cell>
          <cell r="BF133" t="str">
            <v>NON</v>
          </cell>
          <cell r="BH133">
            <v>8</v>
          </cell>
          <cell r="BI133">
            <v>2</v>
          </cell>
          <cell r="BJ133">
            <v>16</v>
          </cell>
          <cell r="BK133" t="str">
            <v>L</v>
          </cell>
          <cell r="BL133" t="str">
            <v>NON</v>
          </cell>
          <cell r="BM133" t="str">
            <v>NON</v>
          </cell>
          <cell r="BN133" t="str">
            <v/>
          </cell>
          <cell r="BO133" t="str">
            <v>NON</v>
          </cell>
        </row>
        <row r="134">
          <cell r="AQ134">
            <v>22415920002</v>
          </cell>
          <cell r="AR134" t="str">
            <v>CR Tomato/Basil 50G/ CT 8 UVC</v>
          </cell>
          <cell r="AS134">
            <v>50</v>
          </cell>
          <cell r="AT134" t="str">
            <v>ALU</v>
          </cell>
          <cell r="AU134" t="str">
            <v>NON</v>
          </cell>
          <cell r="AV134" t="str">
            <v>90g - standard</v>
          </cell>
          <cell r="AW134">
            <v>180</v>
          </cell>
          <cell r="AX134" t="str">
            <v>OUI</v>
          </cell>
          <cell r="AY134" t="str">
            <v>OUI</v>
          </cell>
          <cell r="AZ134" t="str">
            <v>NON</v>
          </cell>
          <cell r="BA134" t="str">
            <v>OUI</v>
          </cell>
          <cell r="BB134" t="str">
            <v>NON</v>
          </cell>
          <cell r="BC134" t="e">
            <v>#N/A</v>
          </cell>
          <cell r="BD134">
            <v>8</v>
          </cell>
          <cell r="BE134" t="str">
            <v>OUI</v>
          </cell>
          <cell r="BF134" t="str">
            <v>NON</v>
          </cell>
          <cell r="BH134">
            <v>20</v>
          </cell>
          <cell r="BI134">
            <v>7</v>
          </cell>
          <cell r="BJ134">
            <v>140</v>
          </cell>
          <cell r="BK134" t="str">
            <v>K</v>
          </cell>
          <cell r="BL134" t="str">
            <v>OUI</v>
          </cell>
          <cell r="BM134" t="str">
            <v>OUI</v>
          </cell>
          <cell r="BN134">
            <v>2</v>
          </cell>
          <cell r="BO134" t="str">
            <v>NON</v>
          </cell>
        </row>
        <row r="135">
          <cell r="AQ135">
            <v>22415921002</v>
          </cell>
          <cell r="AR135" t="str">
            <v>CR TIPIAK TOMATO&amp;BASIL 50G x 10 CT</v>
          </cell>
          <cell r="AS135">
            <v>50</v>
          </cell>
          <cell r="AT135" t="str">
            <v>ALU</v>
          </cell>
          <cell r="AU135" t="str">
            <v>NON</v>
          </cell>
          <cell r="AV135" t="str">
            <v>90g - standard</v>
          </cell>
          <cell r="AW135">
            <v>180</v>
          </cell>
          <cell r="AX135" t="str">
            <v>OUI</v>
          </cell>
          <cell r="AY135" t="str">
            <v>OUI</v>
          </cell>
          <cell r="AZ135" t="str">
            <v>NON</v>
          </cell>
          <cell r="BA135" t="str">
            <v>OUI</v>
          </cell>
          <cell r="BB135" t="str">
            <v>NON</v>
          </cell>
          <cell r="BC135">
            <v>25</v>
          </cell>
          <cell r="BD135">
            <v>10</v>
          </cell>
          <cell r="BE135" t="str">
            <v>OUI</v>
          </cell>
          <cell r="BF135" t="str">
            <v>NON</v>
          </cell>
          <cell r="BH135">
            <v>20</v>
          </cell>
          <cell r="BI135">
            <v>10</v>
          </cell>
          <cell r="BJ135">
            <v>200</v>
          </cell>
          <cell r="BK135" t="str">
            <v>U</v>
          </cell>
          <cell r="BL135" t="str">
            <v>OUI</v>
          </cell>
          <cell r="BM135" t="str">
            <v>OUI</v>
          </cell>
          <cell r="BN135">
            <v>1</v>
          </cell>
          <cell r="BO135" t="str">
            <v>NON</v>
          </cell>
        </row>
        <row r="136">
          <cell r="AQ136">
            <v>22415921003</v>
          </cell>
          <cell r="AR136" t="str">
            <v>CR TIPIAK TOMATO&amp;BASIL SCAND 50G  x10 CT</v>
          </cell>
          <cell r="AS136">
            <v>50</v>
          </cell>
          <cell r="AT136" t="str">
            <v>ALU</v>
          </cell>
          <cell r="AU136" t="str">
            <v>NON</v>
          </cell>
          <cell r="AV136" t="str">
            <v>90g - standard</v>
          </cell>
          <cell r="AW136">
            <v>180</v>
          </cell>
          <cell r="AX136" t="str">
            <v>OUI</v>
          </cell>
          <cell r="AY136" t="str">
            <v>OUI</v>
          </cell>
          <cell r="AZ136" t="str">
            <v>NON</v>
          </cell>
          <cell r="BA136" t="str">
            <v>OUI</v>
          </cell>
          <cell r="BB136" t="str">
            <v>NON</v>
          </cell>
          <cell r="BC136">
            <v>25</v>
          </cell>
          <cell r="BD136">
            <v>10</v>
          </cell>
          <cell r="BE136" t="str">
            <v>OUI</v>
          </cell>
          <cell r="BF136" t="str">
            <v>NON</v>
          </cell>
          <cell r="BH136">
            <v>20</v>
          </cell>
          <cell r="BI136">
            <v>7</v>
          </cell>
          <cell r="BJ136">
            <v>140</v>
          </cell>
          <cell r="BK136" t="str">
            <v>K</v>
          </cell>
          <cell r="BL136" t="str">
            <v>OUI</v>
          </cell>
          <cell r="BM136" t="str">
            <v>OUI</v>
          </cell>
          <cell r="BN136">
            <v>1</v>
          </cell>
          <cell r="BO136" t="str">
            <v>NON</v>
          </cell>
        </row>
        <row r="137">
          <cell r="AQ137">
            <v>22415922002</v>
          </cell>
          <cell r="AR137" t="str">
            <v>CR TIPIAK TOMATO&amp;BASIL AMS 50G x 18 CT</v>
          </cell>
          <cell r="AS137">
            <v>50</v>
          </cell>
          <cell r="AT137" t="str">
            <v>ALU</v>
          </cell>
          <cell r="AU137" t="str">
            <v>OUI</v>
          </cell>
          <cell r="AV137" t="str">
            <v>90g - standard</v>
          </cell>
          <cell r="AW137">
            <v>180</v>
          </cell>
          <cell r="AX137" t="str">
            <v>OUI</v>
          </cell>
          <cell r="AY137" t="str">
            <v>OUI</v>
          </cell>
          <cell r="AZ137" t="str">
            <v>NON</v>
          </cell>
          <cell r="BA137" t="str">
            <v>OUI</v>
          </cell>
          <cell r="BB137" t="str">
            <v>NON</v>
          </cell>
          <cell r="BC137">
            <v>25</v>
          </cell>
          <cell r="BD137">
            <v>18</v>
          </cell>
          <cell r="BE137" t="str">
            <v>OUI</v>
          </cell>
          <cell r="BF137" t="str">
            <v>NON</v>
          </cell>
          <cell r="BH137">
            <v>17</v>
          </cell>
          <cell r="BI137">
            <v>10</v>
          </cell>
          <cell r="BJ137">
            <v>170</v>
          </cell>
          <cell r="BK137" t="str">
            <v>X</v>
          </cell>
          <cell r="BL137" t="str">
            <v>OUI</v>
          </cell>
          <cell r="BM137" t="str">
            <v>OUI</v>
          </cell>
          <cell r="BN137">
            <v>2</v>
          </cell>
          <cell r="BO137" t="str">
            <v>OUI</v>
          </cell>
        </row>
        <row r="138">
          <cell r="AQ138">
            <v>22415940002</v>
          </cell>
          <cell r="AR138" t="str">
            <v>CUBE TK Tomate/Basilic SCAND 400G x 6 CT</v>
          </cell>
          <cell r="AS138">
            <v>400</v>
          </cell>
          <cell r="AT138"/>
          <cell r="AU138" t="str">
            <v>OUI</v>
          </cell>
          <cell r="AV138" t="str">
            <v>500g - gros grammages</v>
          </cell>
          <cell r="AW138">
            <v>355.6</v>
          </cell>
          <cell r="AX138" t="str">
            <v>OUI</v>
          </cell>
          <cell r="AY138" t="str">
            <v>OUI</v>
          </cell>
          <cell r="AZ138" t="str">
            <v>NON</v>
          </cell>
          <cell r="BA138" t="str">
            <v>OUI</v>
          </cell>
          <cell r="BB138" t="str">
            <v>NON</v>
          </cell>
          <cell r="BC138" t="e">
            <v>#N/A</v>
          </cell>
          <cell r="BD138">
            <v>6</v>
          </cell>
          <cell r="BE138" t="str">
            <v>OUI</v>
          </cell>
          <cell r="BF138" t="str">
            <v>NON</v>
          </cell>
          <cell r="BH138">
            <v>8</v>
          </cell>
          <cell r="BI138">
            <v>6</v>
          </cell>
          <cell r="BJ138">
            <v>48</v>
          </cell>
          <cell r="BK138" t="str">
            <v>M</v>
          </cell>
          <cell r="BL138" t="str">
            <v>NON</v>
          </cell>
          <cell r="BM138" t="str">
            <v>NON</v>
          </cell>
          <cell r="BN138" t="str">
            <v/>
          </cell>
          <cell r="BO138" t="str">
            <v>NON</v>
          </cell>
        </row>
        <row r="139">
          <cell r="AQ139">
            <v>22415940012</v>
          </cell>
          <cell r="AR139" t="str">
            <v>CUBE TK Tomate/Basilic 400G x 6 CT</v>
          </cell>
          <cell r="AS139">
            <v>400</v>
          </cell>
          <cell r="AT139"/>
          <cell r="AU139" t="str">
            <v>OUI</v>
          </cell>
          <cell r="AV139" t="str">
            <v>500g - gros grammages</v>
          </cell>
          <cell r="AW139">
            <v>355.6</v>
          </cell>
          <cell r="AX139" t="str">
            <v>OUI</v>
          </cell>
          <cell r="AY139" t="str">
            <v>OUI</v>
          </cell>
          <cell r="AZ139" t="str">
            <v>NON</v>
          </cell>
          <cell r="BA139" t="str">
            <v>OUI</v>
          </cell>
          <cell r="BB139" t="str">
            <v>NON</v>
          </cell>
          <cell r="BC139">
            <v>42</v>
          </cell>
          <cell r="BD139">
            <v>6</v>
          </cell>
          <cell r="BE139" t="str">
            <v>OUI</v>
          </cell>
          <cell r="BF139" t="str">
            <v>NON</v>
          </cell>
          <cell r="BH139">
            <v>8</v>
          </cell>
          <cell r="BI139">
            <v>9</v>
          </cell>
          <cell r="BJ139">
            <v>72</v>
          </cell>
          <cell r="BK139" t="str">
            <v>S</v>
          </cell>
          <cell r="BL139" t="str">
            <v>NON</v>
          </cell>
          <cell r="BM139" t="str">
            <v>NON</v>
          </cell>
          <cell r="BN139" t="str">
            <v/>
          </cell>
          <cell r="BO139" t="str">
            <v>NON</v>
          </cell>
        </row>
        <row r="140">
          <cell r="AQ140">
            <v>22415950002</v>
          </cell>
          <cell r="AR140" t="str">
            <v>CRAV CR Tomato/Basil 50G x4 CT</v>
          </cell>
          <cell r="AS140">
            <v>50</v>
          </cell>
          <cell r="AT140" t="str">
            <v>ALU</v>
          </cell>
          <cell r="AU140" t="str">
            <v>NON</v>
          </cell>
          <cell r="AV140" t="str">
            <v>90g - standard</v>
          </cell>
          <cell r="AW140">
            <v>180</v>
          </cell>
          <cell r="AX140" t="str">
            <v>OUI</v>
          </cell>
          <cell r="AY140" t="str">
            <v>OUI</v>
          </cell>
          <cell r="AZ140" t="str">
            <v>NON</v>
          </cell>
          <cell r="BA140" t="str">
            <v>OUI</v>
          </cell>
          <cell r="BB140" t="str">
            <v>NON</v>
          </cell>
          <cell r="BC140" t="e">
            <v>#N/A</v>
          </cell>
          <cell r="BD140">
            <v>4</v>
          </cell>
          <cell r="BE140" t="str">
            <v>OUI</v>
          </cell>
          <cell r="BF140" t="str">
            <v>NON</v>
          </cell>
          <cell r="BH140">
            <v>6</v>
          </cell>
          <cell r="BI140">
            <v>5</v>
          </cell>
          <cell r="BJ140">
            <v>30</v>
          </cell>
          <cell r="BK140" t="str">
            <v>W</v>
          </cell>
          <cell r="BL140" t="str">
            <v>NON</v>
          </cell>
          <cell r="BM140" t="str">
            <v>NON</v>
          </cell>
          <cell r="BN140" t="str">
            <v/>
          </cell>
          <cell r="BO140" t="str">
            <v>NON</v>
          </cell>
        </row>
        <row r="141">
          <cell r="AQ141">
            <v>22415970002</v>
          </cell>
          <cell r="AR141" t="str">
            <v>CUBE TK COMPLET 400g / CT 6 UVC</v>
          </cell>
          <cell r="AS141">
            <v>400</v>
          </cell>
          <cell r="AT141"/>
          <cell r="AU141" t="str">
            <v>OUI</v>
          </cell>
          <cell r="AV141" t="str">
            <v>500g - gros grammages</v>
          </cell>
          <cell r="AW141">
            <v>350</v>
          </cell>
          <cell r="AX141" t="str">
            <v>OUI</v>
          </cell>
          <cell r="AY141" t="str">
            <v>OUI</v>
          </cell>
          <cell r="AZ141" t="str">
            <v>NON</v>
          </cell>
          <cell r="BA141" t="str">
            <v>OUI</v>
          </cell>
          <cell r="BB141" t="str">
            <v>NON</v>
          </cell>
          <cell r="BC141" t="e">
            <v>#N/A</v>
          </cell>
          <cell r="BD141">
            <v>6</v>
          </cell>
          <cell r="BE141" t="str">
            <v>OUI</v>
          </cell>
          <cell r="BF141" t="str">
            <v>NON</v>
          </cell>
          <cell r="BH141">
            <v>8</v>
          </cell>
          <cell r="BI141">
            <v>6</v>
          </cell>
          <cell r="BJ141">
            <v>48</v>
          </cell>
          <cell r="BK141" t="str">
            <v>M</v>
          </cell>
          <cell r="BL141" t="str">
            <v>NON</v>
          </cell>
          <cell r="BM141" t="str">
            <v>NON</v>
          </cell>
          <cell r="BN141" t="str">
            <v/>
          </cell>
          <cell r="BO141" t="str">
            <v>NON</v>
          </cell>
        </row>
        <row r="142">
          <cell r="AQ142">
            <v>22416000002</v>
          </cell>
          <cell r="AR142" t="str">
            <v>CU 12*12 *12 WHOLEWHEAT 10KG X1 CT</v>
          </cell>
          <cell r="AS142">
            <v>10000</v>
          </cell>
          <cell r="AU142" t="str">
            <v/>
          </cell>
          <cell r="AV142" t="str">
            <v>Pas de conformateur</v>
          </cell>
          <cell r="AW142" t="e">
            <v>#N/A</v>
          </cell>
          <cell r="AX142" t="str">
            <v>OUI</v>
          </cell>
          <cell r="AY142" t="str">
            <v>OUI</v>
          </cell>
          <cell r="AZ142" t="str">
            <v>NON</v>
          </cell>
          <cell r="BA142" t="str">
            <v>NON</v>
          </cell>
          <cell r="BB142" t="str">
            <v>NON</v>
          </cell>
          <cell r="BC142">
            <v>0</v>
          </cell>
          <cell r="BD142">
            <v>1</v>
          </cell>
          <cell r="BE142" t="str">
            <v>OUI</v>
          </cell>
          <cell r="BF142" t="str">
            <v>NON</v>
          </cell>
          <cell r="BH142">
            <v>6</v>
          </cell>
          <cell r="BI142">
            <v>5</v>
          </cell>
          <cell r="BJ142">
            <v>30</v>
          </cell>
          <cell r="BK142" t="str">
            <v>O</v>
          </cell>
          <cell r="BL142" t="str">
            <v>NON</v>
          </cell>
          <cell r="BM142" t="str">
            <v>NON</v>
          </cell>
          <cell r="BN142" t="str">
            <v/>
          </cell>
          <cell r="BO142" t="str">
            <v>NON</v>
          </cell>
        </row>
        <row r="143">
          <cell r="AQ143">
            <v>22430460002</v>
          </cell>
          <cell r="AR143" t="str">
            <v>CUBE ALFA BETA 12X12 FROM 100G x14 CT SG</v>
          </cell>
          <cell r="AS143">
            <v>100</v>
          </cell>
          <cell r="AU143" t="str">
            <v>NON</v>
          </cell>
          <cell r="AV143" t="str">
            <v>90g - standard</v>
          </cell>
          <cell r="AW143">
            <v>205</v>
          </cell>
          <cell r="AX143" t="str">
            <v>OUI</v>
          </cell>
          <cell r="AY143" t="str">
            <v>OUI</v>
          </cell>
          <cell r="AZ143" t="str">
            <v>NON</v>
          </cell>
          <cell r="BA143" t="str">
            <v>NON</v>
          </cell>
          <cell r="BB143" t="str">
            <v>NON</v>
          </cell>
          <cell r="BC143">
            <v>18</v>
          </cell>
          <cell r="BD143">
            <v>14</v>
          </cell>
          <cell r="BE143" t="str">
            <v>OUI</v>
          </cell>
          <cell r="BF143" t="str">
            <v>NON</v>
          </cell>
          <cell r="BH143">
            <v>10</v>
          </cell>
          <cell r="BI143">
            <v>12</v>
          </cell>
          <cell r="BJ143">
            <v>120</v>
          </cell>
          <cell r="BK143" t="str">
            <v>T</v>
          </cell>
          <cell r="BL143" t="str">
            <v>OUI</v>
          </cell>
          <cell r="BM143" t="str">
            <v>OUI</v>
          </cell>
          <cell r="BN143">
            <v>3</v>
          </cell>
          <cell r="BO143" t="str">
            <v>OUI</v>
          </cell>
        </row>
        <row r="144">
          <cell r="AQ144">
            <v>22430480002</v>
          </cell>
          <cell r="AR144" t="str">
            <v>CUBE ALFA BETA COMPLET 100G x14 CT SG</v>
          </cell>
          <cell r="AS144">
            <v>100</v>
          </cell>
          <cell r="AU144" t="str">
            <v>NON</v>
          </cell>
          <cell r="AV144" t="str">
            <v>90g - standard</v>
          </cell>
          <cell r="AW144">
            <v>205</v>
          </cell>
          <cell r="AX144" t="str">
            <v>OUI</v>
          </cell>
          <cell r="AY144" t="str">
            <v>OUI</v>
          </cell>
          <cell r="AZ144" t="str">
            <v>NON</v>
          </cell>
          <cell r="BA144" t="str">
            <v>NON</v>
          </cell>
          <cell r="BB144" t="str">
            <v>NON</v>
          </cell>
          <cell r="BC144">
            <v>18</v>
          </cell>
          <cell r="BD144">
            <v>14</v>
          </cell>
          <cell r="BE144" t="str">
            <v>OUI</v>
          </cell>
          <cell r="BF144" t="str">
            <v>NON</v>
          </cell>
          <cell r="BH144">
            <v>10</v>
          </cell>
          <cell r="BI144">
            <v>12</v>
          </cell>
          <cell r="BJ144">
            <v>120</v>
          </cell>
          <cell r="BK144" t="str">
            <v>T</v>
          </cell>
          <cell r="BL144" t="str">
            <v>OUI</v>
          </cell>
          <cell r="BM144" t="str">
            <v>OUI</v>
          </cell>
          <cell r="BN144">
            <v>3</v>
          </cell>
          <cell r="BO144" t="str">
            <v>OUI</v>
          </cell>
        </row>
        <row r="145">
          <cell r="AQ145">
            <v>22430500002</v>
          </cell>
          <cell r="AR145" t="str">
            <v>CUBE ALFA BETA COMPLET 250G x12 CT SG</v>
          </cell>
          <cell r="AS145">
            <v>250</v>
          </cell>
          <cell r="AU145" t="str">
            <v>NON</v>
          </cell>
          <cell r="AV145" t="str">
            <v>500g - gros grammages</v>
          </cell>
          <cell r="AW145">
            <v>240</v>
          </cell>
          <cell r="AX145" t="str">
            <v>OUI</v>
          </cell>
          <cell r="AY145" t="str">
            <v>OUI</v>
          </cell>
          <cell r="AZ145" t="str">
            <v>NON</v>
          </cell>
          <cell r="BA145" t="str">
            <v>NON</v>
          </cell>
          <cell r="BB145" t="str">
            <v>NON</v>
          </cell>
          <cell r="BC145">
            <v>31</v>
          </cell>
          <cell r="BD145">
            <v>12</v>
          </cell>
          <cell r="BE145" t="str">
            <v>OUI</v>
          </cell>
          <cell r="BF145" t="str">
            <v>NON</v>
          </cell>
          <cell r="BH145">
            <v>8</v>
          </cell>
          <cell r="BI145">
            <v>8</v>
          </cell>
          <cell r="BJ145">
            <v>64</v>
          </cell>
          <cell r="BK145" t="str">
            <v>N</v>
          </cell>
          <cell r="BL145" t="str">
            <v>OUI</v>
          </cell>
          <cell r="BM145" t="str">
            <v>OUI</v>
          </cell>
          <cell r="BN145">
            <v>3</v>
          </cell>
          <cell r="BO145" t="str">
            <v>OUI</v>
          </cell>
        </row>
        <row r="146">
          <cell r="AQ146">
            <v>22430470002</v>
          </cell>
          <cell r="AR146" t="str">
            <v>CUBE ALFA BETA AIL/OIGNON 100G x14 CT SG</v>
          </cell>
          <cell r="AS146">
            <v>100</v>
          </cell>
          <cell r="AU146" t="str">
            <v>NON</v>
          </cell>
          <cell r="AV146" t="str">
            <v>90g - standard</v>
          </cell>
          <cell r="AW146">
            <v>205</v>
          </cell>
          <cell r="AX146" t="str">
            <v>OUI</v>
          </cell>
          <cell r="AY146" t="str">
            <v>OUI</v>
          </cell>
          <cell r="AZ146" t="str">
            <v>NON</v>
          </cell>
          <cell r="BA146" t="str">
            <v>NON</v>
          </cell>
          <cell r="BB146" t="str">
            <v>NON</v>
          </cell>
          <cell r="BC146">
            <v>18</v>
          </cell>
          <cell r="BD146">
            <v>14</v>
          </cell>
          <cell r="BE146" t="str">
            <v>OUI</v>
          </cell>
          <cell r="BF146" t="str">
            <v>NON</v>
          </cell>
          <cell r="BH146">
            <v>10</v>
          </cell>
          <cell r="BI146">
            <v>12</v>
          </cell>
          <cell r="BJ146">
            <v>120</v>
          </cell>
          <cell r="BK146" t="str">
            <v>T</v>
          </cell>
          <cell r="BL146" t="str">
            <v>OUI</v>
          </cell>
          <cell r="BM146" t="str">
            <v>OUI</v>
          </cell>
          <cell r="BN146">
            <v>3</v>
          </cell>
          <cell r="BO146" t="str">
            <v>OUI</v>
          </cell>
        </row>
        <row r="147">
          <cell r="AQ147">
            <v>22402430002</v>
          </cell>
          <cell r="AR147" t="str">
            <v>CROUT. TK FROM 90G / CT 20 UVC</v>
          </cell>
          <cell r="AS147">
            <v>90</v>
          </cell>
          <cell r="AT147" t="str">
            <v>RUBSON</v>
          </cell>
          <cell r="AU147" t="str">
            <v>NON</v>
          </cell>
          <cell r="AV147" t="str">
            <v>90g - standard</v>
          </cell>
          <cell r="AW147">
            <v>185</v>
          </cell>
          <cell r="AX147" t="str">
            <v>OUI</v>
          </cell>
          <cell r="AY147" t="str">
            <v>OUI</v>
          </cell>
          <cell r="AZ147" t="str">
            <v>NON</v>
          </cell>
          <cell r="BA147" t="str">
            <v>OUI</v>
          </cell>
          <cell r="BB147" t="str">
            <v>NON</v>
          </cell>
          <cell r="BC147">
            <v>35</v>
          </cell>
          <cell r="BD147">
            <v>20</v>
          </cell>
          <cell r="BE147" t="str">
            <v>OUI</v>
          </cell>
          <cell r="BF147" t="str">
            <v>OUI</v>
          </cell>
          <cell r="BH147">
            <v>13</v>
          </cell>
          <cell r="BI147">
            <v>8</v>
          </cell>
          <cell r="BJ147">
            <v>104</v>
          </cell>
          <cell r="BK147" t="str">
            <v>C</v>
          </cell>
          <cell r="BL147" t="str">
            <v>NON</v>
          </cell>
          <cell r="BM147" t="str">
            <v>NON</v>
          </cell>
          <cell r="BN147" t="str">
            <v/>
          </cell>
          <cell r="BO147" t="str">
            <v>NON</v>
          </cell>
        </row>
        <row r="148">
          <cell r="AQ148">
            <v>22402720002</v>
          </cell>
          <cell r="AR148" t="str">
            <v>CROUT. TK FROM 2X90G + 1GRT x6 CT</v>
          </cell>
          <cell r="AS148">
            <v>90</v>
          </cell>
          <cell r="AT148" t="str">
            <v>RUBSON</v>
          </cell>
          <cell r="AU148" t="str">
            <v>OUI</v>
          </cell>
          <cell r="AV148" t="str">
            <v>90g - standard</v>
          </cell>
          <cell r="AW148">
            <v>185</v>
          </cell>
          <cell r="AX148" t="str">
            <v>OUI</v>
          </cell>
          <cell r="AY148" t="str">
            <v>OUI</v>
          </cell>
          <cell r="AZ148" t="str">
            <v>NON</v>
          </cell>
          <cell r="BA148" t="str">
            <v>OUI</v>
          </cell>
          <cell r="BB148" t="str">
            <v>OUI</v>
          </cell>
          <cell r="BC148">
            <v>4</v>
          </cell>
          <cell r="BD148">
            <v>6</v>
          </cell>
          <cell r="BE148" t="str">
            <v>OUI</v>
          </cell>
          <cell r="BF148" t="str">
            <v>OUI</v>
          </cell>
          <cell r="BH148">
            <v>13</v>
          </cell>
          <cell r="BI148">
            <v>8</v>
          </cell>
          <cell r="BJ148">
            <v>104</v>
          </cell>
          <cell r="BK148" t="str">
            <v>C</v>
          </cell>
          <cell r="BL148" t="str">
            <v>NON</v>
          </cell>
          <cell r="BM148" t="str">
            <v>NON</v>
          </cell>
          <cell r="BN148" t="str">
            <v/>
          </cell>
          <cell r="BO148" t="str">
            <v>NON</v>
          </cell>
        </row>
        <row r="149">
          <cell r="AQ149">
            <v>22402720011</v>
          </cell>
          <cell r="AR149" t="str">
            <v>CROUT. TK FROM 2X90G + 1GRT x48 BOX</v>
          </cell>
          <cell r="AS149">
            <v>90</v>
          </cell>
          <cell r="AT149" t="str">
            <v>RUBSON</v>
          </cell>
          <cell r="AU149" t="str">
            <v>OUI</v>
          </cell>
          <cell r="AV149" t="str">
            <v>90g - standard</v>
          </cell>
          <cell r="AW149">
            <v>185</v>
          </cell>
          <cell r="AX149" t="str">
            <v>OUI</v>
          </cell>
          <cell r="AY149" t="str">
            <v>OUI</v>
          </cell>
          <cell r="AZ149" t="str">
            <v>NON</v>
          </cell>
          <cell r="BA149" t="str">
            <v>OUI</v>
          </cell>
          <cell r="BB149" t="str">
            <v>OUI</v>
          </cell>
          <cell r="BC149">
            <v>4</v>
          </cell>
          <cell r="BD149">
            <v>48</v>
          </cell>
          <cell r="BE149" t="str">
            <v>OUI</v>
          </cell>
          <cell r="BF149" t="str">
            <v>NON</v>
          </cell>
          <cell r="BH149">
            <v>8</v>
          </cell>
          <cell r="BI149">
            <v>2</v>
          </cell>
          <cell r="BJ149">
            <v>16</v>
          </cell>
          <cell r="BK149" t="str">
            <v>L</v>
          </cell>
          <cell r="BL149" t="str">
            <v>NON</v>
          </cell>
          <cell r="BM149" t="str">
            <v>NON</v>
          </cell>
          <cell r="BN149" t="str">
            <v/>
          </cell>
          <cell r="BO149" t="str">
            <v>NON</v>
          </cell>
        </row>
        <row r="150">
          <cell r="AQ150">
            <v>22403500002</v>
          </cell>
          <cell r="AR150" t="str">
            <v>CROUT. TK FROM 140G / CT 12 UVC</v>
          </cell>
          <cell r="AS150">
            <v>140</v>
          </cell>
          <cell r="AT150" t="str">
            <v>RUBSON</v>
          </cell>
          <cell r="AU150" t="str">
            <v>NON</v>
          </cell>
          <cell r="AV150" t="str">
            <v>500g - gros grammages</v>
          </cell>
          <cell r="AW150">
            <v>185</v>
          </cell>
          <cell r="AX150" t="str">
            <v>OUI</v>
          </cell>
          <cell r="AY150" t="str">
            <v>OUI</v>
          </cell>
          <cell r="AZ150" t="str">
            <v>NON</v>
          </cell>
          <cell r="BA150" t="str">
            <v>OUI</v>
          </cell>
          <cell r="BB150" t="str">
            <v>NON</v>
          </cell>
          <cell r="BC150">
            <v>6</v>
          </cell>
          <cell r="BD150">
            <v>12</v>
          </cell>
          <cell r="BE150" t="str">
            <v>OUI</v>
          </cell>
          <cell r="BF150" t="str">
            <v>OUI</v>
          </cell>
          <cell r="BH150">
            <v>13</v>
          </cell>
          <cell r="BI150">
            <v>8</v>
          </cell>
          <cell r="BJ150">
            <v>104</v>
          </cell>
          <cell r="BK150" t="str">
            <v>C</v>
          </cell>
          <cell r="BL150" t="str">
            <v>NON</v>
          </cell>
          <cell r="BM150" t="str">
            <v>NON</v>
          </cell>
          <cell r="BN150" t="str">
            <v/>
          </cell>
          <cell r="BO150" t="str">
            <v>NON</v>
          </cell>
        </row>
        <row r="151">
          <cell r="AQ151">
            <v>22403530002</v>
          </cell>
          <cell r="AR151" t="str">
            <v>CROUT TK FROMAGE 2x140G x 24 CT</v>
          </cell>
          <cell r="AS151">
            <v>140</v>
          </cell>
          <cell r="AT151" t="str">
            <v>RUBSON</v>
          </cell>
          <cell r="AU151" t="str">
            <v>OUI</v>
          </cell>
          <cell r="AV151" t="str">
            <v>500g - gros grammages</v>
          </cell>
          <cell r="AW151">
            <v>185</v>
          </cell>
          <cell r="AX151" t="str">
            <v>OUI</v>
          </cell>
          <cell r="AY151" t="str">
            <v>OUI</v>
          </cell>
          <cell r="AZ151" t="str">
            <v>NON</v>
          </cell>
          <cell r="BA151" t="str">
            <v>OUI</v>
          </cell>
          <cell r="BB151" t="str">
            <v>OUI</v>
          </cell>
          <cell r="BC151">
            <v>10</v>
          </cell>
          <cell r="BD151">
            <v>24</v>
          </cell>
          <cell r="BE151" t="str">
            <v>OUI</v>
          </cell>
          <cell r="BF151" t="str">
            <v>NON</v>
          </cell>
          <cell r="BH151">
            <v>8</v>
          </cell>
          <cell r="BI151">
            <v>5</v>
          </cell>
          <cell r="BJ151">
            <v>40</v>
          </cell>
          <cell r="BK151" t="str">
            <v>R</v>
          </cell>
          <cell r="BL151" t="str">
            <v>OUI</v>
          </cell>
          <cell r="BM151" t="str">
            <v>NON</v>
          </cell>
          <cell r="BN151" t="str">
            <v/>
          </cell>
          <cell r="BO151" t="str">
            <v>NON</v>
          </cell>
        </row>
        <row r="152">
          <cell r="AQ152">
            <v>22403531007</v>
          </cell>
          <cell r="AR152" t="str">
            <v>CROUT TK FROMAGE 2x140G x 48 BOX</v>
          </cell>
          <cell r="AS152">
            <v>140</v>
          </cell>
          <cell r="AT152" t="str">
            <v>RUBSON</v>
          </cell>
          <cell r="AU152" t="str">
            <v>OUI</v>
          </cell>
          <cell r="AV152" t="str">
            <v>500g - gros grammages</v>
          </cell>
          <cell r="AW152">
            <v>185</v>
          </cell>
          <cell r="AX152" t="str">
            <v>OUI</v>
          </cell>
          <cell r="AY152" t="str">
            <v>OUI</v>
          </cell>
          <cell r="AZ152" t="str">
            <v>NON</v>
          </cell>
          <cell r="BA152" t="str">
            <v>OUI</v>
          </cell>
          <cell r="BB152" t="str">
            <v>OUI</v>
          </cell>
          <cell r="BC152">
            <v>10</v>
          </cell>
          <cell r="BD152">
            <v>48</v>
          </cell>
          <cell r="BE152" t="str">
            <v>OUI</v>
          </cell>
          <cell r="BF152" t="str">
            <v>NON</v>
          </cell>
          <cell r="BH152">
            <v>8</v>
          </cell>
          <cell r="BI152">
            <v>2</v>
          </cell>
          <cell r="BJ152">
            <v>16</v>
          </cell>
          <cell r="BK152" t="str">
            <v>L</v>
          </cell>
          <cell r="BL152" t="str">
            <v>NON</v>
          </cell>
          <cell r="BM152" t="str">
            <v>NON</v>
          </cell>
          <cell r="BN152" t="str">
            <v/>
          </cell>
          <cell r="BO152" t="str">
            <v>NON</v>
          </cell>
        </row>
        <row r="153">
          <cell r="AQ153">
            <v>22416400002</v>
          </cell>
          <cell r="AR153" t="str">
            <v>CR TIPIAK  FROM 2X90G x 8 CT</v>
          </cell>
          <cell r="AS153">
            <v>90</v>
          </cell>
          <cell r="AT153" t="str">
            <v>RUBSON</v>
          </cell>
          <cell r="AU153" t="str">
            <v>OUI</v>
          </cell>
          <cell r="AV153" t="str">
            <v>90g - standard</v>
          </cell>
          <cell r="AW153">
            <v>185</v>
          </cell>
          <cell r="AX153" t="str">
            <v>OUI</v>
          </cell>
          <cell r="AY153" t="str">
            <v>OUI</v>
          </cell>
          <cell r="AZ153" t="str">
            <v>NON</v>
          </cell>
          <cell r="BA153" t="str">
            <v>OUI</v>
          </cell>
          <cell r="BB153" t="str">
            <v>OUI</v>
          </cell>
          <cell r="BC153">
            <v>2</v>
          </cell>
          <cell r="BD153">
            <v>8</v>
          </cell>
          <cell r="BE153" t="str">
            <v>OUI</v>
          </cell>
          <cell r="BF153" t="str">
            <v>OUI</v>
          </cell>
          <cell r="BH153">
            <v>13</v>
          </cell>
          <cell r="BI153">
            <v>8</v>
          </cell>
          <cell r="BJ153">
            <v>104</v>
          </cell>
          <cell r="BK153" t="str">
            <v>C</v>
          </cell>
          <cell r="BL153" t="str">
            <v>NON</v>
          </cell>
          <cell r="BM153" t="str">
            <v>NON</v>
          </cell>
          <cell r="BN153" t="str">
            <v/>
          </cell>
          <cell r="BO153" t="str">
            <v>NON</v>
          </cell>
        </row>
        <row r="154">
          <cell r="AQ154">
            <v>22416400007</v>
          </cell>
          <cell r="AR154" t="str">
            <v>CR TIPIAK  FROM 2X90G x 80 BX</v>
          </cell>
          <cell r="AS154">
            <v>90</v>
          </cell>
          <cell r="AT154" t="str">
            <v>RUBSON</v>
          </cell>
          <cell r="AU154" t="str">
            <v>OUI</v>
          </cell>
          <cell r="AV154" t="str">
            <v>90g - standard</v>
          </cell>
          <cell r="AW154">
            <v>185</v>
          </cell>
          <cell r="AX154" t="str">
            <v>OUI</v>
          </cell>
          <cell r="AY154" t="str">
            <v>OUI</v>
          </cell>
          <cell r="AZ154" t="str">
            <v>NON</v>
          </cell>
          <cell r="BA154" t="str">
            <v>OUI</v>
          </cell>
          <cell r="BB154" t="str">
            <v>OUI</v>
          </cell>
          <cell r="BC154">
            <v>2</v>
          </cell>
          <cell r="BD154">
            <v>80</v>
          </cell>
          <cell r="BE154" t="str">
            <v>OUI</v>
          </cell>
          <cell r="BF154" t="str">
            <v>NON</v>
          </cell>
          <cell r="BH154">
            <v>8</v>
          </cell>
          <cell r="BI154">
            <v>2</v>
          </cell>
          <cell r="BJ154">
            <v>16</v>
          </cell>
          <cell r="BK154" t="str">
            <v>L</v>
          </cell>
          <cell r="BL154" t="str">
            <v>NON</v>
          </cell>
          <cell r="BM154" t="str">
            <v>NON</v>
          </cell>
          <cell r="BN154" t="str">
            <v/>
          </cell>
          <cell r="BO154" t="str">
            <v>NON</v>
          </cell>
        </row>
        <row r="155">
          <cell r="AQ155">
            <v>22416530002</v>
          </cell>
          <cell r="AR155" t="str">
            <v>CROUT. TK FROM 3X90G  x6 CT</v>
          </cell>
          <cell r="AS155">
            <v>90</v>
          </cell>
          <cell r="AT155" t="str">
            <v>RUBSON</v>
          </cell>
          <cell r="AU155" t="str">
            <v>OUI</v>
          </cell>
          <cell r="AV155" t="str">
            <v>90g - standard</v>
          </cell>
          <cell r="AW155">
            <v>185</v>
          </cell>
          <cell r="AX155" t="str">
            <v>OUI</v>
          </cell>
          <cell r="AY155" t="str">
            <v>OUI</v>
          </cell>
          <cell r="AZ155" t="str">
            <v>NON</v>
          </cell>
          <cell r="BA155" t="str">
            <v>OUI</v>
          </cell>
          <cell r="BB155" t="str">
            <v>OUI</v>
          </cell>
          <cell r="BC155">
            <v>4</v>
          </cell>
          <cell r="BD155">
            <v>6</v>
          </cell>
          <cell r="BE155" t="str">
            <v>OUI</v>
          </cell>
          <cell r="BF155" t="str">
            <v>OUI</v>
          </cell>
          <cell r="BH155">
            <v>13</v>
          </cell>
          <cell r="BI155">
            <v>8</v>
          </cell>
          <cell r="BJ155">
            <v>104</v>
          </cell>
          <cell r="BK155" t="str">
            <v>C</v>
          </cell>
          <cell r="BL155" t="str">
            <v>NON</v>
          </cell>
          <cell r="BM155" t="str">
            <v>NON</v>
          </cell>
          <cell r="BN155" t="str">
            <v/>
          </cell>
          <cell r="BO155" t="str">
            <v>NON</v>
          </cell>
        </row>
        <row r="156">
          <cell r="AQ156">
            <v>22416530011</v>
          </cell>
          <cell r="AR156" t="str">
            <v>CROUT. TK FROM 3X90G  x48 BOX</v>
          </cell>
          <cell r="AS156">
            <v>90</v>
          </cell>
          <cell r="AT156" t="str">
            <v>RUBSON</v>
          </cell>
          <cell r="AU156" t="str">
            <v>OUI</v>
          </cell>
          <cell r="AV156" t="str">
            <v>90g - standard</v>
          </cell>
          <cell r="AW156">
            <v>185</v>
          </cell>
          <cell r="AX156" t="str">
            <v>OUI</v>
          </cell>
          <cell r="AY156" t="str">
            <v>OUI</v>
          </cell>
          <cell r="AZ156" t="str">
            <v>NON</v>
          </cell>
          <cell r="BA156" t="str">
            <v>OUI</v>
          </cell>
          <cell r="BB156" t="str">
            <v>OUI</v>
          </cell>
          <cell r="BC156">
            <v>4</v>
          </cell>
          <cell r="BD156">
            <v>48</v>
          </cell>
          <cell r="BE156" t="str">
            <v>OUI</v>
          </cell>
          <cell r="BF156" t="str">
            <v>NON</v>
          </cell>
          <cell r="BH156">
            <v>8</v>
          </cell>
          <cell r="BI156">
            <v>2</v>
          </cell>
          <cell r="BJ156">
            <v>16</v>
          </cell>
          <cell r="BK156" t="str">
            <v>L</v>
          </cell>
          <cell r="BL156" t="str">
            <v>NON</v>
          </cell>
          <cell r="BM156" t="str">
            <v>NON</v>
          </cell>
          <cell r="BN156" t="str">
            <v/>
          </cell>
          <cell r="BO156" t="str">
            <v>NON</v>
          </cell>
        </row>
        <row r="157">
          <cell r="AQ157">
            <v>22417360002</v>
          </cell>
          <cell r="AR157" t="str">
            <v>CROUT. TK FROM 2X140G + 1GRT x12 CT</v>
          </cell>
          <cell r="AS157">
            <v>140</v>
          </cell>
          <cell r="AT157" t="str">
            <v>RUBSON</v>
          </cell>
          <cell r="AU157" t="str">
            <v>OUI</v>
          </cell>
          <cell r="AV157" t="str">
            <v>500g - gros grammages</v>
          </cell>
          <cell r="AW157">
            <v>185</v>
          </cell>
          <cell r="AX157" t="str">
            <v>OUI</v>
          </cell>
          <cell r="AY157" t="str">
            <v>OUI</v>
          </cell>
          <cell r="AZ157" t="str">
            <v>NON</v>
          </cell>
          <cell r="BA157" t="str">
            <v>OUI</v>
          </cell>
          <cell r="BB157" t="str">
            <v>NON</v>
          </cell>
          <cell r="BC157">
            <v>47</v>
          </cell>
          <cell r="BD157">
            <v>12</v>
          </cell>
          <cell r="BE157" t="str">
            <v>OUI</v>
          </cell>
          <cell r="BF157" t="str">
            <v>NON</v>
          </cell>
          <cell r="BH157">
            <v>8</v>
          </cell>
          <cell r="BI157">
            <v>5</v>
          </cell>
          <cell r="BJ157">
            <v>40</v>
          </cell>
          <cell r="BK157" t="str">
            <v>R</v>
          </cell>
          <cell r="BL157" t="str">
            <v>OUI</v>
          </cell>
          <cell r="BM157" t="str">
            <v>NON</v>
          </cell>
          <cell r="BN157" t="str">
            <v/>
          </cell>
          <cell r="BO157" t="str">
            <v>NON</v>
          </cell>
        </row>
        <row r="158">
          <cell r="AQ158">
            <v>22417360011</v>
          </cell>
          <cell r="AR158" t="str">
            <v>CROUT. TK FROM 2X140G + 1GRT x30 BOX</v>
          </cell>
          <cell r="AS158">
            <v>140</v>
          </cell>
          <cell r="AT158" t="str">
            <v>RUBSON</v>
          </cell>
          <cell r="AU158" t="str">
            <v>OUI</v>
          </cell>
          <cell r="AV158" t="str">
            <v>500g - gros grammages</v>
          </cell>
          <cell r="AW158">
            <v>185</v>
          </cell>
          <cell r="AX158" t="str">
            <v>OUI</v>
          </cell>
          <cell r="AY158" t="str">
            <v>OUI</v>
          </cell>
          <cell r="AZ158" t="str">
            <v>NON</v>
          </cell>
          <cell r="BA158" t="str">
            <v>OUI</v>
          </cell>
          <cell r="BB158" t="str">
            <v>NON</v>
          </cell>
          <cell r="BC158">
            <v>47</v>
          </cell>
          <cell r="BD158">
            <v>30</v>
          </cell>
          <cell r="BE158" t="str">
            <v>OUI</v>
          </cell>
          <cell r="BF158" t="str">
            <v>NON</v>
          </cell>
          <cell r="BH158">
            <v>8</v>
          </cell>
          <cell r="BI158">
            <v>2</v>
          </cell>
          <cell r="BJ158">
            <v>16</v>
          </cell>
          <cell r="BK158" t="str">
            <v>L</v>
          </cell>
          <cell r="BL158" t="str">
            <v>NON</v>
          </cell>
          <cell r="BM158" t="str">
            <v>NON</v>
          </cell>
          <cell r="BN158" t="str">
            <v/>
          </cell>
          <cell r="BO158" t="str">
            <v>NON</v>
          </cell>
        </row>
        <row r="159">
          <cell r="AQ159">
            <v>20005948002</v>
          </cell>
          <cell r="AR159" t="str">
            <v>CUBE TK GRH 12X12 AIL 500G / CT 6 UVC</v>
          </cell>
          <cell r="AS159">
            <v>500</v>
          </cell>
          <cell r="AT159" t="str">
            <v>COMPLEXE</v>
          </cell>
          <cell r="AU159" t="str">
            <v>NON</v>
          </cell>
          <cell r="AV159" t="str">
            <v>500g - gros grammages</v>
          </cell>
          <cell r="AW159">
            <v>355.6</v>
          </cell>
          <cell r="AX159" t="str">
            <v>OUI</v>
          </cell>
          <cell r="AY159" t="str">
            <v>OUI</v>
          </cell>
          <cell r="AZ159" t="str">
            <v>NON</v>
          </cell>
          <cell r="BA159" t="str">
            <v>OUI</v>
          </cell>
          <cell r="BB159" t="str">
            <v>NON</v>
          </cell>
          <cell r="BC159">
            <v>27</v>
          </cell>
          <cell r="BD159">
            <v>6</v>
          </cell>
          <cell r="BE159" t="str">
            <v>OUI</v>
          </cell>
          <cell r="BF159" t="str">
            <v>NON</v>
          </cell>
          <cell r="BH159">
            <v>8</v>
          </cell>
          <cell r="BI159">
            <v>9</v>
          </cell>
          <cell r="BJ159">
            <v>72</v>
          </cell>
          <cell r="BK159" t="str">
            <v>S</v>
          </cell>
          <cell r="BL159" t="str">
            <v>NON</v>
          </cell>
          <cell r="BM159" t="str">
            <v>NON</v>
          </cell>
          <cell r="BN159" t="str">
            <v/>
          </cell>
          <cell r="BO159" t="str">
            <v>NON</v>
          </cell>
        </row>
        <row r="160">
          <cell r="AQ160">
            <v>20005948102</v>
          </cell>
          <cell r="AR160" t="str">
            <v>CUBE TK SP 12x12 AIL SCAND 500G x 6 CT</v>
          </cell>
          <cell r="AS160">
            <v>500</v>
          </cell>
          <cell r="AT160" t="str">
            <v>COMPLEXE</v>
          </cell>
          <cell r="AU160" t="str">
            <v>NON</v>
          </cell>
          <cell r="AV160" t="str">
            <v>500g - gros grammages</v>
          </cell>
          <cell r="AW160">
            <v>355.6</v>
          </cell>
          <cell r="AX160" t="str">
            <v>OUI</v>
          </cell>
          <cell r="AY160" t="str">
            <v>OUI</v>
          </cell>
          <cell r="AZ160" t="str">
            <v>NON</v>
          </cell>
          <cell r="BA160" t="str">
            <v>OUI</v>
          </cell>
          <cell r="BB160" t="str">
            <v>NON</v>
          </cell>
          <cell r="BC160">
            <v>27</v>
          </cell>
          <cell r="BD160">
            <v>6</v>
          </cell>
          <cell r="BE160" t="str">
            <v>OUI</v>
          </cell>
          <cell r="BF160" t="str">
            <v>NON</v>
          </cell>
          <cell r="BH160">
            <v>8</v>
          </cell>
          <cell r="BI160">
            <v>6</v>
          </cell>
          <cell r="BJ160">
            <v>48</v>
          </cell>
          <cell r="BK160" t="str">
            <v>M</v>
          </cell>
          <cell r="BL160" t="str">
            <v>NON</v>
          </cell>
          <cell r="BM160" t="str">
            <v>NON</v>
          </cell>
          <cell r="BN160" t="str">
            <v/>
          </cell>
          <cell r="BO160" t="str">
            <v>NON</v>
          </cell>
        </row>
        <row r="161">
          <cell r="AQ161">
            <v>20005948202</v>
          </cell>
          <cell r="AR161" t="str">
            <v>CUBE GRH 12X12 AIL 500G GREC x6 CT</v>
          </cell>
          <cell r="AS161">
            <v>500</v>
          </cell>
          <cell r="AT161" t="str">
            <v>COMPLEXE</v>
          </cell>
          <cell r="AU161" t="str">
            <v>NON</v>
          </cell>
          <cell r="AV161" t="str">
            <v>500g - gros grammages</v>
          </cell>
          <cell r="AW161">
            <v>360</v>
          </cell>
          <cell r="AX161" t="str">
            <v>OUI</v>
          </cell>
          <cell r="AY161" t="str">
            <v>OUI</v>
          </cell>
          <cell r="AZ161" t="str">
            <v>NON</v>
          </cell>
          <cell r="BA161" t="str">
            <v>OUI</v>
          </cell>
          <cell r="BB161" t="str">
            <v>NON</v>
          </cell>
          <cell r="BC161" t="e">
            <v>#N/A</v>
          </cell>
          <cell r="BD161">
            <v>6</v>
          </cell>
          <cell r="BE161" t="str">
            <v>OUI</v>
          </cell>
          <cell r="BF161" t="str">
            <v>NON</v>
          </cell>
          <cell r="BH161">
            <v>8</v>
          </cell>
          <cell r="BI161">
            <v>9</v>
          </cell>
          <cell r="BJ161">
            <v>72</v>
          </cell>
          <cell r="BK161" t="str">
            <v>S</v>
          </cell>
          <cell r="BL161" t="str">
            <v>NON</v>
          </cell>
          <cell r="BM161" t="str">
            <v>NON</v>
          </cell>
          <cell r="BN161" t="str">
            <v/>
          </cell>
          <cell r="BO161" t="str">
            <v>NON</v>
          </cell>
        </row>
        <row r="162">
          <cell r="AQ162">
            <v>22430180002</v>
          </cell>
          <cell r="AR162" t="str">
            <v>CUBE EN CUISINE AIL 500G / CT 6 UVC</v>
          </cell>
          <cell r="AS162">
            <v>500</v>
          </cell>
          <cell r="AU162" t="str">
            <v>NON</v>
          </cell>
          <cell r="AV162" t="str">
            <v>500g - gros grammages</v>
          </cell>
          <cell r="AW162">
            <v>370</v>
          </cell>
          <cell r="AX162" t="str">
            <v>OUI</v>
          </cell>
          <cell r="AY162" t="str">
            <v>OUI</v>
          </cell>
          <cell r="AZ162" t="str">
            <v>NON</v>
          </cell>
          <cell r="BA162" t="str">
            <v>NON</v>
          </cell>
          <cell r="BB162" t="str">
            <v>NON</v>
          </cell>
          <cell r="BC162">
            <v>27</v>
          </cell>
          <cell r="BD162">
            <v>6</v>
          </cell>
          <cell r="BE162" t="str">
            <v>OUI</v>
          </cell>
          <cell r="BF162" t="str">
            <v>NON</v>
          </cell>
          <cell r="BH162">
            <v>8</v>
          </cell>
          <cell r="BI162">
            <v>9</v>
          </cell>
          <cell r="BJ162">
            <v>72</v>
          </cell>
          <cell r="BK162" t="str">
            <v>S</v>
          </cell>
          <cell r="BL162" t="str">
            <v>NON</v>
          </cell>
          <cell r="BM162" t="str">
            <v>NON</v>
          </cell>
          <cell r="BN162" t="str">
            <v/>
          </cell>
          <cell r="BO162" t="str">
            <v>NON</v>
          </cell>
        </row>
        <row r="163">
          <cell r="AQ163">
            <v>22430240002</v>
          </cell>
          <cell r="AR163" t="str">
            <v>CUBE AIL 500G / CT 6 UVC</v>
          </cell>
          <cell r="AS163">
            <v>500</v>
          </cell>
          <cell r="AT163"/>
          <cell r="AU163" t="str">
            <v>OUI</v>
          </cell>
          <cell r="AV163" t="str">
            <v>500g - gros grammages</v>
          </cell>
          <cell r="AW163">
            <v>350</v>
          </cell>
          <cell r="AX163" t="str">
            <v>OUI</v>
          </cell>
          <cell r="AY163" t="str">
            <v>OUI</v>
          </cell>
          <cell r="AZ163" t="str">
            <v>NON</v>
          </cell>
          <cell r="BA163" t="str">
            <v>NON</v>
          </cell>
          <cell r="BB163" t="str">
            <v>NON</v>
          </cell>
          <cell r="BC163">
            <v>28</v>
          </cell>
          <cell r="BD163">
            <v>6</v>
          </cell>
          <cell r="BE163" t="str">
            <v>OUI</v>
          </cell>
          <cell r="BF163" t="str">
            <v>NON</v>
          </cell>
          <cell r="BH163">
            <v>8</v>
          </cell>
          <cell r="BI163">
            <v>9</v>
          </cell>
          <cell r="BJ163">
            <v>72</v>
          </cell>
          <cell r="BK163" t="str">
            <v>S</v>
          </cell>
          <cell r="BL163" t="str">
            <v>NON</v>
          </cell>
          <cell r="BM163" t="str">
            <v>NON</v>
          </cell>
          <cell r="BN163" t="str">
            <v/>
          </cell>
          <cell r="BO163" t="str">
            <v>NON</v>
          </cell>
        </row>
        <row r="164">
          <cell r="AQ164">
            <v>22413091002</v>
          </cell>
          <cell r="AR164" t="str">
            <v>CUBE GRH 12X12 NAT 15G X 400 CT RSPO SG</v>
          </cell>
          <cell r="AS164">
            <v>15</v>
          </cell>
          <cell r="AT164" t="str">
            <v>NEUTRE</v>
          </cell>
          <cell r="AU164" t="str">
            <v>NON</v>
          </cell>
          <cell r="AV164" t="str">
            <v>15g - petits grammages</v>
          </cell>
          <cell r="AW164">
            <v>130</v>
          </cell>
          <cell r="AX164" t="str">
            <v>OUI</v>
          </cell>
          <cell r="AY164" t="str">
            <v>OUI</v>
          </cell>
          <cell r="AZ164" t="str">
            <v>OUI</v>
          </cell>
          <cell r="BA164" t="str">
            <v>NON</v>
          </cell>
          <cell r="BB164" t="str">
            <v>NON</v>
          </cell>
          <cell r="BC164" t="e">
            <v>#N/A</v>
          </cell>
          <cell r="BD164">
            <v>400</v>
          </cell>
          <cell r="BE164" t="str">
            <v>OUI</v>
          </cell>
          <cell r="BF164" t="str">
            <v>NON</v>
          </cell>
          <cell r="BH164">
            <v>6</v>
          </cell>
          <cell r="BI164">
            <v>5</v>
          </cell>
          <cell r="BJ164">
            <v>30</v>
          </cell>
          <cell r="BK164" t="str">
            <v>O</v>
          </cell>
          <cell r="BL164" t="str">
            <v>NON</v>
          </cell>
          <cell r="BM164" t="str">
            <v>NON</v>
          </cell>
          <cell r="BN164" t="str">
            <v/>
          </cell>
          <cell r="BO164" t="str">
            <v>NON</v>
          </cell>
        </row>
        <row r="165">
          <cell r="AQ165">
            <v>22415230002</v>
          </cell>
          <cell r="AR165" t="str">
            <v>PICATOS NAT 12X12 VELARTE 50G x 24 CT SG</v>
          </cell>
          <cell r="AS165">
            <v>50</v>
          </cell>
          <cell r="AU165" t="str">
            <v/>
          </cell>
          <cell r="AV165" t="str">
            <v>90g - standard</v>
          </cell>
          <cell r="AW165" t="e">
            <v>#N/A</v>
          </cell>
          <cell r="AX165" t="str">
            <v>OUI</v>
          </cell>
          <cell r="AY165" t="str">
            <v>OUI</v>
          </cell>
          <cell r="AZ165" t="str">
            <v>NON</v>
          </cell>
          <cell r="BA165" t="str">
            <v>NON</v>
          </cell>
          <cell r="BB165" t="str">
            <v>NON</v>
          </cell>
          <cell r="BC165">
            <v>50</v>
          </cell>
          <cell r="BD165">
            <v>24</v>
          </cell>
          <cell r="BE165" t="str">
            <v>OUI</v>
          </cell>
          <cell r="BF165" t="e">
            <v>#N/A</v>
          </cell>
          <cell r="BH165">
            <v>13</v>
          </cell>
          <cell r="BI165">
            <v>8</v>
          </cell>
          <cell r="BJ165">
            <v>104</v>
          </cell>
          <cell r="BK165" t="str">
            <v>C</v>
          </cell>
          <cell r="BL165" t="e">
            <v>#N/A</v>
          </cell>
          <cell r="BM165" t="e">
            <v>#N/A</v>
          </cell>
          <cell r="BN165" t="e">
            <v>#N/A</v>
          </cell>
          <cell r="BO165" t="e">
            <v>#N/A</v>
          </cell>
        </row>
        <row r="166">
          <cell r="AQ166">
            <v>22430390002</v>
          </cell>
          <cell r="AR166" t="str">
            <v>CU 12X12 NATURE 500G+ETIQ x12 CT RSPO SG</v>
          </cell>
          <cell r="AS166">
            <v>500</v>
          </cell>
          <cell r="AT166"/>
          <cell r="AU166" t="str">
            <v>OUI</v>
          </cell>
          <cell r="AV166" t="str">
            <v>500g - gros grammages</v>
          </cell>
          <cell r="AW166">
            <v>350</v>
          </cell>
          <cell r="AX166" t="str">
            <v>OUI</v>
          </cell>
          <cell r="AY166" t="str">
            <v>OUI</v>
          </cell>
          <cell r="AZ166" t="str">
            <v>NON</v>
          </cell>
          <cell r="BA166" t="str">
            <v>NON</v>
          </cell>
          <cell r="BB166" t="str">
            <v>NON</v>
          </cell>
          <cell r="BC166" t="e">
            <v>#N/A</v>
          </cell>
          <cell r="BD166">
            <v>12</v>
          </cell>
          <cell r="BE166" t="str">
            <v>OUI</v>
          </cell>
          <cell r="BF166" t="str">
            <v>NON</v>
          </cell>
          <cell r="BH166">
            <v>8</v>
          </cell>
          <cell r="BI166">
            <v>5</v>
          </cell>
          <cell r="BJ166">
            <v>40</v>
          </cell>
          <cell r="BK166" t="str">
            <v>R</v>
          </cell>
          <cell r="BL166" t="str">
            <v>OUI</v>
          </cell>
          <cell r="BM166" t="str">
            <v>NON</v>
          </cell>
          <cell r="BN166" t="str">
            <v/>
          </cell>
          <cell r="BO166" t="str">
            <v>NON</v>
          </cell>
        </row>
        <row r="167">
          <cell r="AQ167">
            <v>22416660002</v>
          </cell>
          <cell r="AR167" t="str">
            <v>CUB CROUTONS 12*12 GARLIC&amp;HERBS 3% 10KG</v>
          </cell>
          <cell r="AS167">
            <v>10000</v>
          </cell>
          <cell r="AU167" t="str">
            <v/>
          </cell>
          <cell r="AV167" t="str">
            <v>Pas de conformateur</v>
          </cell>
          <cell r="AW167" t="e">
            <v>#N/A</v>
          </cell>
          <cell r="AX167">
            <v>0</v>
          </cell>
          <cell r="AY167">
            <v>0</v>
          </cell>
          <cell r="AZ167" t="str">
            <v>NON</v>
          </cell>
          <cell r="BA167" t="str">
            <v>NON</v>
          </cell>
          <cell r="BB167" t="str">
            <v>NON</v>
          </cell>
          <cell r="BC167">
            <v>0</v>
          </cell>
          <cell r="BD167">
            <v>1</v>
          </cell>
          <cell r="BE167" t="str">
            <v>OUI</v>
          </cell>
          <cell r="BF167" t="str">
            <v>NON</v>
          </cell>
          <cell r="BH167">
            <v>6</v>
          </cell>
          <cell r="BI167">
            <v>5</v>
          </cell>
          <cell r="BJ167">
            <v>30</v>
          </cell>
          <cell r="BK167" t="str">
            <v>O</v>
          </cell>
          <cell r="BL167" t="str">
            <v>NON</v>
          </cell>
          <cell r="BM167" t="str">
            <v>NON</v>
          </cell>
          <cell r="BN167" t="str">
            <v/>
          </cell>
          <cell r="BO167" t="str">
            <v>NON</v>
          </cell>
        </row>
        <row r="168">
          <cell r="AQ168">
            <v>22416410002</v>
          </cell>
          <cell r="AR168" t="str">
            <v>CU 16X16 TIPIAK CAESAR 50G x 18 CT</v>
          </cell>
          <cell r="AS168">
            <v>50</v>
          </cell>
          <cell r="AT168" t="str">
            <v>ALU</v>
          </cell>
          <cell r="AU168" t="str">
            <v>NON</v>
          </cell>
          <cell r="AV168" t="str">
            <v>90g - standard</v>
          </cell>
          <cell r="AW168">
            <v>180</v>
          </cell>
          <cell r="AX168" t="str">
            <v>OUI</v>
          </cell>
          <cell r="AY168" t="str">
            <v>OUI</v>
          </cell>
          <cell r="AZ168" t="str">
            <v>NON</v>
          </cell>
          <cell r="BA168" t="str">
            <v>OUI</v>
          </cell>
          <cell r="BB168" t="str">
            <v>NON</v>
          </cell>
          <cell r="BC168">
            <v>25</v>
          </cell>
          <cell r="BD168">
            <v>18</v>
          </cell>
          <cell r="BE168" t="str">
            <v>OUI</v>
          </cell>
          <cell r="BF168" t="str">
            <v>NON</v>
          </cell>
          <cell r="BH168">
            <v>13</v>
          </cell>
          <cell r="BI168">
            <v>8</v>
          </cell>
          <cell r="BJ168">
            <v>104</v>
          </cell>
          <cell r="BK168" t="str">
            <v>C</v>
          </cell>
          <cell r="BL168" t="str">
            <v>OUI</v>
          </cell>
          <cell r="BM168" t="str">
            <v>NON</v>
          </cell>
          <cell r="BN168" t="str">
            <v/>
          </cell>
          <cell r="BO168" t="str">
            <v>NON</v>
          </cell>
        </row>
        <row r="169">
          <cell r="AQ169">
            <v>22416410003</v>
          </cell>
          <cell r="AR169" t="str">
            <v>CU 16X16 TIPIAK CAESAR SCAND 50G x 18 CT</v>
          </cell>
          <cell r="AS169">
            <v>50</v>
          </cell>
          <cell r="AT169" t="str">
            <v>ALU</v>
          </cell>
          <cell r="AU169" t="str">
            <v>NON</v>
          </cell>
          <cell r="AV169" t="str">
            <v>90g - standard</v>
          </cell>
          <cell r="AW169">
            <v>180</v>
          </cell>
          <cell r="AX169" t="str">
            <v>OUI</v>
          </cell>
          <cell r="AY169" t="str">
            <v>OUI</v>
          </cell>
          <cell r="AZ169" t="str">
            <v>NON</v>
          </cell>
          <cell r="BA169" t="str">
            <v>OUI</v>
          </cell>
          <cell r="BB169" t="str">
            <v>NON</v>
          </cell>
          <cell r="BC169">
            <v>25</v>
          </cell>
          <cell r="BD169">
            <v>18</v>
          </cell>
          <cell r="BE169" t="str">
            <v>OUI</v>
          </cell>
          <cell r="BF169" t="str">
            <v>NON</v>
          </cell>
          <cell r="BH169">
            <v>13</v>
          </cell>
          <cell r="BI169">
            <v>7</v>
          </cell>
          <cell r="BJ169">
            <v>91</v>
          </cell>
          <cell r="BK169" t="str">
            <v>J</v>
          </cell>
          <cell r="BL169" t="str">
            <v>OUI</v>
          </cell>
          <cell r="BM169" t="str">
            <v>NON</v>
          </cell>
          <cell r="BN169" t="str">
            <v/>
          </cell>
          <cell r="BO169" t="str">
            <v>NON</v>
          </cell>
        </row>
        <row r="170">
          <cell r="AQ170">
            <v>22416411002</v>
          </cell>
          <cell r="AR170" t="str">
            <v>CU 16X16 TIPIAK CAESAR 50G GREC x 18 CT</v>
          </cell>
          <cell r="AS170">
            <v>50</v>
          </cell>
          <cell r="AU170" t="str">
            <v/>
          </cell>
          <cell r="AV170" t="str">
            <v>90g - standard</v>
          </cell>
          <cell r="AW170">
            <v>180</v>
          </cell>
          <cell r="AX170" t="str">
            <v>OUI</v>
          </cell>
          <cell r="AY170" t="str">
            <v>OUI</v>
          </cell>
          <cell r="AZ170" t="str">
            <v>NON</v>
          </cell>
          <cell r="BA170" t="str">
            <v>OUI</v>
          </cell>
          <cell r="BB170" t="str">
            <v>NON</v>
          </cell>
          <cell r="BC170">
            <v>25</v>
          </cell>
          <cell r="BD170">
            <v>18</v>
          </cell>
          <cell r="BE170" t="str">
            <v>OUI</v>
          </cell>
          <cell r="BF170" t="str">
            <v>NON</v>
          </cell>
          <cell r="BH170">
            <v>13</v>
          </cell>
          <cell r="BI170">
            <v>8</v>
          </cell>
          <cell r="BJ170">
            <v>104</v>
          </cell>
          <cell r="BK170" t="str">
            <v>C</v>
          </cell>
          <cell r="BL170" t="str">
            <v>OUI</v>
          </cell>
          <cell r="BM170" t="str">
            <v>NON</v>
          </cell>
          <cell r="BN170" t="str">
            <v/>
          </cell>
          <cell r="BO170" t="str">
            <v>NON</v>
          </cell>
        </row>
        <row r="171">
          <cell r="AQ171">
            <v>22416450002</v>
          </cell>
          <cell r="AR171" t="str">
            <v>CU 16X16 TIPIAK CAESAR 400G x 6 CT</v>
          </cell>
          <cell r="AS171">
            <v>400</v>
          </cell>
          <cell r="AT171"/>
          <cell r="AU171" t="str">
            <v>OUI</v>
          </cell>
          <cell r="AV171" t="str">
            <v>500g - gros grammages</v>
          </cell>
          <cell r="AW171">
            <v>355.6</v>
          </cell>
          <cell r="AX171" t="str">
            <v>OUI</v>
          </cell>
          <cell r="AY171" t="str">
            <v>OUI</v>
          </cell>
          <cell r="AZ171" t="str">
            <v>NON</v>
          </cell>
          <cell r="BA171" t="str">
            <v>NON</v>
          </cell>
          <cell r="BB171" t="str">
            <v>NON</v>
          </cell>
          <cell r="BC171">
            <v>42</v>
          </cell>
          <cell r="BD171">
            <v>6</v>
          </cell>
          <cell r="BE171" t="str">
            <v>OUI</v>
          </cell>
          <cell r="BF171" t="str">
            <v>NON</v>
          </cell>
          <cell r="BH171">
            <v>8</v>
          </cell>
          <cell r="BI171">
            <v>9</v>
          </cell>
          <cell r="BJ171">
            <v>72</v>
          </cell>
          <cell r="BK171" t="str">
            <v>S</v>
          </cell>
          <cell r="BL171" t="str">
            <v>NON</v>
          </cell>
          <cell r="BM171" t="str">
            <v>NON</v>
          </cell>
          <cell r="BN171" t="str">
            <v/>
          </cell>
          <cell r="BO171" t="str">
            <v>NON</v>
          </cell>
        </row>
        <row r="172">
          <cell r="AQ172">
            <v>22416450003</v>
          </cell>
          <cell r="AR172" t="str">
            <v>CU 16X16 TIPIAK CAESAR SCAND 400G x 6 CT</v>
          </cell>
          <cell r="AS172">
            <v>400</v>
          </cell>
          <cell r="AT172"/>
          <cell r="AU172" t="str">
            <v>OUI</v>
          </cell>
          <cell r="AV172" t="str">
            <v>500g - gros grammages</v>
          </cell>
          <cell r="AW172">
            <v>355.6</v>
          </cell>
          <cell r="AX172" t="str">
            <v>OUI</v>
          </cell>
          <cell r="AY172" t="str">
            <v>OUI</v>
          </cell>
          <cell r="AZ172" t="str">
            <v>NON</v>
          </cell>
          <cell r="BA172" t="str">
            <v>NON</v>
          </cell>
          <cell r="BB172" t="str">
            <v>NON</v>
          </cell>
          <cell r="BC172">
            <v>42</v>
          </cell>
          <cell r="BD172">
            <v>6</v>
          </cell>
          <cell r="BE172" t="str">
            <v>OUI</v>
          </cell>
          <cell r="BF172" t="str">
            <v>NON</v>
          </cell>
          <cell r="BH172">
            <v>8</v>
          </cell>
          <cell r="BI172">
            <v>6</v>
          </cell>
          <cell r="BJ172">
            <v>48</v>
          </cell>
          <cell r="BK172" t="str">
            <v>M</v>
          </cell>
          <cell r="BL172" t="str">
            <v>NON</v>
          </cell>
          <cell r="BM172" t="str">
            <v>NON</v>
          </cell>
          <cell r="BN172" t="str">
            <v/>
          </cell>
          <cell r="BO172" t="str">
            <v>NON</v>
          </cell>
        </row>
        <row r="173">
          <cell r="AQ173">
            <v>22413110002</v>
          </cell>
          <cell r="AR173" t="str">
            <v>CR ALLUM PIZZA/OLIVE 20G x300 CT RSPO SG</v>
          </cell>
          <cell r="AS173">
            <v>20</v>
          </cell>
          <cell r="AT173"/>
          <cell r="AU173" t="str">
            <v>NON</v>
          </cell>
          <cell r="AV173" t="str">
            <v>15g - petits grammages</v>
          </cell>
          <cell r="AW173">
            <v>205</v>
          </cell>
          <cell r="AX173" t="str">
            <v>OUI</v>
          </cell>
          <cell r="AY173" t="str">
            <v>OUI</v>
          </cell>
          <cell r="AZ173" t="str">
            <v>NON</v>
          </cell>
          <cell r="BA173" t="str">
            <v>NON</v>
          </cell>
          <cell r="BB173" t="str">
            <v>NON</v>
          </cell>
          <cell r="BC173" t="e">
            <v>#N/A</v>
          </cell>
          <cell r="BD173">
            <v>300</v>
          </cell>
          <cell r="BE173" t="str">
            <v>OUI</v>
          </cell>
          <cell r="BF173" t="str">
            <v>NON</v>
          </cell>
          <cell r="BH173">
            <v>6</v>
          </cell>
          <cell r="BI173">
            <v>5</v>
          </cell>
          <cell r="BJ173">
            <v>30</v>
          </cell>
          <cell r="BK173" t="str">
            <v>O</v>
          </cell>
          <cell r="BL173" t="str">
            <v>NON</v>
          </cell>
          <cell r="BM173" t="str">
            <v>NON</v>
          </cell>
          <cell r="BN173" t="str">
            <v/>
          </cell>
          <cell r="BO173" t="str">
            <v>NON</v>
          </cell>
        </row>
        <row r="174">
          <cell r="AQ174">
            <v>22415160002</v>
          </cell>
          <cell r="AR174" t="str">
            <v>CROUT. DELHAIZE FROM 75G x20 CT RSPO SG</v>
          </cell>
          <cell r="AS174">
            <v>75</v>
          </cell>
          <cell r="AU174" t="str">
            <v>NON</v>
          </cell>
          <cell r="AV174" t="str">
            <v>90g - standard</v>
          </cell>
          <cell r="AW174">
            <v>175</v>
          </cell>
          <cell r="AX174" t="str">
            <v>OUI</v>
          </cell>
          <cell r="AY174" t="str">
            <v>OUI</v>
          </cell>
          <cell r="AZ174" t="str">
            <v>NON</v>
          </cell>
          <cell r="BA174" t="str">
            <v>NON</v>
          </cell>
          <cell r="BB174" t="str">
            <v>NON</v>
          </cell>
          <cell r="BC174">
            <v>8</v>
          </cell>
          <cell r="BD174">
            <v>20</v>
          </cell>
          <cell r="BE174" t="str">
            <v>OUI</v>
          </cell>
          <cell r="BF174" t="str">
            <v>NON</v>
          </cell>
          <cell r="BH174">
            <v>13</v>
          </cell>
          <cell r="BI174">
            <v>8</v>
          </cell>
          <cell r="BJ174">
            <v>104</v>
          </cell>
          <cell r="BK174" t="str">
            <v>C</v>
          </cell>
          <cell r="BL174" t="str">
            <v>NON</v>
          </cell>
          <cell r="BM174" t="str">
            <v>NON</v>
          </cell>
          <cell r="BN174" t="str">
            <v/>
          </cell>
          <cell r="BO174" t="str">
            <v>NON</v>
          </cell>
        </row>
        <row r="175">
          <cell r="AQ175">
            <v>20009725002</v>
          </cell>
          <cell r="AR175" t="str">
            <v>CUBE TK NAT 50G CRAVCX4X12 / CT 48 UVC</v>
          </cell>
          <cell r="AS175">
            <v>50</v>
          </cell>
          <cell r="AT175" t="str">
            <v>ALU</v>
          </cell>
          <cell r="AU175" t="str">
            <v>NON</v>
          </cell>
          <cell r="AV175" t="str">
            <v>90g - standard</v>
          </cell>
          <cell r="AW175">
            <v>175</v>
          </cell>
          <cell r="AX175" t="str">
            <v>OUI</v>
          </cell>
          <cell r="AY175" t="str">
            <v>OUI</v>
          </cell>
          <cell r="AZ175" t="str">
            <v>NON</v>
          </cell>
          <cell r="BA175" t="str">
            <v>OUI</v>
          </cell>
          <cell r="BB175" t="str">
            <v>NON</v>
          </cell>
          <cell r="BC175" t="e">
            <v>#N/A</v>
          </cell>
          <cell r="BD175">
            <v>48</v>
          </cell>
          <cell r="BE175" t="str">
            <v>OUI</v>
          </cell>
          <cell r="BF175" t="str">
            <v>NON</v>
          </cell>
          <cell r="BH175">
            <v>6</v>
          </cell>
          <cell r="BI175">
            <v>7</v>
          </cell>
          <cell r="BJ175">
            <v>42</v>
          </cell>
          <cell r="BK175" t="str">
            <v>P</v>
          </cell>
          <cell r="BL175" t="str">
            <v>NON</v>
          </cell>
          <cell r="BM175" t="str">
            <v>NON</v>
          </cell>
          <cell r="BN175" t="str">
            <v/>
          </cell>
          <cell r="BO175" t="str">
            <v>NON</v>
          </cell>
        </row>
        <row r="176">
          <cell r="AQ176">
            <v>22415820002</v>
          </cell>
          <cell r="AR176" t="str">
            <v>CUBE 12X12 NAT 20G SSP KFC / CT 350 UVC</v>
          </cell>
          <cell r="AS176">
            <v>20</v>
          </cell>
          <cell r="AU176" t="str">
            <v/>
          </cell>
          <cell r="AV176" t="str">
            <v>15g - petits grammages</v>
          </cell>
          <cell r="AW176" t="e">
            <v>#N/A</v>
          </cell>
          <cell r="AX176" t="str">
            <v>OUI</v>
          </cell>
          <cell r="AY176" t="str">
            <v>OUI</v>
          </cell>
          <cell r="AZ176" t="str">
            <v>NON</v>
          </cell>
          <cell r="BA176" t="str">
            <v>NON</v>
          </cell>
          <cell r="BB176" t="str">
            <v>NON</v>
          </cell>
          <cell r="BC176">
            <v>16</v>
          </cell>
          <cell r="BD176">
            <v>350</v>
          </cell>
          <cell r="BE176" t="str">
            <v>OUI</v>
          </cell>
          <cell r="BF176" t="e">
            <v>#N/A</v>
          </cell>
          <cell r="BH176">
            <v>6</v>
          </cell>
          <cell r="BI176">
            <v>5</v>
          </cell>
          <cell r="BJ176">
            <v>30</v>
          </cell>
          <cell r="BK176" t="str">
            <v>O</v>
          </cell>
          <cell r="BL176" t="e">
            <v>#N/A</v>
          </cell>
          <cell r="BM176" t="e">
            <v>#N/A</v>
          </cell>
          <cell r="BN176" t="e">
            <v>#N/A</v>
          </cell>
          <cell r="BO176" t="e">
            <v>#N/A</v>
          </cell>
        </row>
        <row r="177">
          <cell r="AQ177">
            <v>22415900002</v>
          </cell>
          <cell r="AR177" t="str">
            <v>CUBE GELAGRI 12X12 NAT 20G SSP x350 CT</v>
          </cell>
          <cell r="AS177">
            <v>20</v>
          </cell>
          <cell r="AT177" t="str">
            <v>NEUTRE</v>
          </cell>
          <cell r="AU177" t="str">
            <v>NON</v>
          </cell>
          <cell r="AV177" t="str">
            <v>15g - petits grammages</v>
          </cell>
          <cell r="AW177">
            <v>130</v>
          </cell>
          <cell r="AX177" t="str">
            <v>NON</v>
          </cell>
          <cell r="AY177" t="str">
            <v>OUI</v>
          </cell>
          <cell r="AZ177" t="str">
            <v>NON</v>
          </cell>
          <cell r="BA177" t="str">
            <v>NON</v>
          </cell>
          <cell r="BB177" t="str">
            <v>NON</v>
          </cell>
          <cell r="BC177" t="e">
            <v>#N/A</v>
          </cell>
          <cell r="BD177">
            <v>350</v>
          </cell>
          <cell r="BE177" t="str">
            <v>OUI</v>
          </cell>
          <cell r="BF177" t="str">
            <v>NON</v>
          </cell>
          <cell r="BH177">
            <v>6</v>
          </cell>
          <cell r="BI177">
            <v>5</v>
          </cell>
          <cell r="BJ177">
            <v>30</v>
          </cell>
          <cell r="BK177" t="str">
            <v>O</v>
          </cell>
          <cell r="BL177" t="str">
            <v>NON</v>
          </cell>
          <cell r="BM177" t="str">
            <v>NON</v>
          </cell>
          <cell r="BN177" t="str">
            <v/>
          </cell>
          <cell r="BO177" t="str">
            <v>NON</v>
          </cell>
        </row>
        <row r="178">
          <cell r="AQ178">
            <v>22416060002</v>
          </cell>
          <cell r="AR178" t="str">
            <v>CU 12x12 SALADBAREN NAT 500G x 6 CT</v>
          </cell>
          <cell r="AS178">
            <v>500</v>
          </cell>
          <cell r="AT178"/>
          <cell r="AU178" t="str">
            <v>OUI</v>
          </cell>
          <cell r="AV178" t="str">
            <v>500g - gros grammages</v>
          </cell>
          <cell r="AW178">
            <v>350</v>
          </cell>
          <cell r="AX178" t="str">
            <v>OUI</v>
          </cell>
          <cell r="AY178" t="str">
            <v>OUI</v>
          </cell>
          <cell r="AZ178" t="str">
            <v>NON</v>
          </cell>
          <cell r="BA178" t="str">
            <v>NON</v>
          </cell>
          <cell r="BB178" t="str">
            <v>NON</v>
          </cell>
          <cell r="BC178">
            <v>27</v>
          </cell>
          <cell r="BD178">
            <v>6</v>
          </cell>
          <cell r="BE178" t="str">
            <v>OUI</v>
          </cell>
          <cell r="BF178" t="str">
            <v>NON</v>
          </cell>
          <cell r="BH178">
            <v>8</v>
          </cell>
          <cell r="BI178">
            <v>6</v>
          </cell>
          <cell r="BJ178">
            <v>48</v>
          </cell>
          <cell r="BK178" t="str">
            <v>M</v>
          </cell>
          <cell r="BL178" t="str">
            <v>NON</v>
          </cell>
          <cell r="BM178" t="str">
            <v>NON</v>
          </cell>
          <cell r="BN178" t="str">
            <v/>
          </cell>
          <cell r="BO178" t="str">
            <v>NON</v>
          </cell>
        </row>
        <row r="179">
          <cell r="AQ179">
            <v>22404075002</v>
          </cell>
          <cell r="AR179" t="str">
            <v>CUBE AIL&amp;FH 50G CRAVCX4X12 / CT 48 UVC</v>
          </cell>
          <cell r="AS179">
            <v>50</v>
          </cell>
          <cell r="AT179" t="str">
            <v>ALU</v>
          </cell>
          <cell r="AU179" t="str">
            <v>NON</v>
          </cell>
          <cell r="AV179" t="str">
            <v>90g - standard</v>
          </cell>
          <cell r="AW179">
            <v>175</v>
          </cell>
          <cell r="AX179" t="str">
            <v>OUI</v>
          </cell>
          <cell r="AY179" t="str">
            <v>OUI</v>
          </cell>
          <cell r="AZ179" t="str">
            <v>NON</v>
          </cell>
          <cell r="BA179" t="str">
            <v>OUI</v>
          </cell>
          <cell r="BB179" t="str">
            <v>NON</v>
          </cell>
          <cell r="BC179" t="e">
            <v>#N/A</v>
          </cell>
          <cell r="BD179">
            <v>48</v>
          </cell>
          <cell r="BE179" t="str">
            <v>OUI</v>
          </cell>
          <cell r="BF179" t="str">
            <v>NON</v>
          </cell>
          <cell r="BH179">
            <v>6</v>
          </cell>
          <cell r="BI179">
            <v>7</v>
          </cell>
          <cell r="BJ179">
            <v>42</v>
          </cell>
          <cell r="BK179" t="str">
            <v>P</v>
          </cell>
          <cell r="BL179" t="str">
            <v>NON</v>
          </cell>
          <cell r="BM179" t="str">
            <v>NON</v>
          </cell>
          <cell r="BN179" t="str">
            <v/>
          </cell>
          <cell r="BO179" t="str">
            <v>NON</v>
          </cell>
        </row>
        <row r="180">
          <cell r="AQ180">
            <v>22404400002</v>
          </cell>
          <cell r="AR180" t="str">
            <v>CUB TK AIL&amp;FH 50G X 24 + ETIQ x 24 CT</v>
          </cell>
          <cell r="AS180">
            <v>50</v>
          </cell>
          <cell r="AT180" t="str">
            <v>ALU</v>
          </cell>
          <cell r="AU180" t="str">
            <v>OUI</v>
          </cell>
          <cell r="AV180" t="str">
            <v>90g - standard</v>
          </cell>
          <cell r="AW180">
            <v>175</v>
          </cell>
          <cell r="AX180" t="str">
            <v>OUI</v>
          </cell>
          <cell r="AY180" t="str">
            <v>OUI</v>
          </cell>
          <cell r="AZ180" t="str">
            <v>NON</v>
          </cell>
          <cell r="BA180" t="str">
            <v>OUI</v>
          </cell>
          <cell r="BB180" t="str">
            <v>NON</v>
          </cell>
          <cell r="BC180" t="e">
            <v>#N/A</v>
          </cell>
          <cell r="BD180">
            <v>24</v>
          </cell>
          <cell r="BE180" t="str">
            <v>OUI</v>
          </cell>
          <cell r="BF180" t="str">
            <v>NON</v>
          </cell>
          <cell r="BH180">
            <v>13</v>
          </cell>
          <cell r="BI180">
            <v>11</v>
          </cell>
          <cell r="BJ180">
            <v>143</v>
          </cell>
          <cell r="BK180" t="str">
            <v>F</v>
          </cell>
          <cell r="BL180" t="str">
            <v>NON</v>
          </cell>
          <cell r="BM180" t="str">
            <v>NON</v>
          </cell>
          <cell r="BN180" t="str">
            <v/>
          </cell>
          <cell r="BO180" t="str">
            <v>NON</v>
          </cell>
        </row>
        <row r="181">
          <cell r="AQ181">
            <v>22415132002</v>
          </cell>
          <cell r="AR181" t="str">
            <v>CUBE GH 12X12 AIL&amp;FH 50G / CT 24 UVC</v>
          </cell>
          <cell r="AS181">
            <v>50</v>
          </cell>
          <cell r="AT181"/>
          <cell r="AU181" t="str">
            <v>NON</v>
          </cell>
          <cell r="AV181" t="str">
            <v>90g - standard</v>
          </cell>
          <cell r="AW181">
            <v>205</v>
          </cell>
          <cell r="AX181" t="str">
            <v>OUI</v>
          </cell>
          <cell r="AY181" t="str">
            <v>OUI</v>
          </cell>
          <cell r="AZ181" t="str">
            <v>NON</v>
          </cell>
          <cell r="BA181" t="str">
            <v>NON</v>
          </cell>
          <cell r="BB181" t="str">
            <v>NON</v>
          </cell>
          <cell r="BC181" t="e">
            <v>#N/A</v>
          </cell>
          <cell r="BD181">
            <v>24</v>
          </cell>
          <cell r="BE181" t="str">
            <v>OUI</v>
          </cell>
          <cell r="BF181" t="str">
            <v>NON</v>
          </cell>
          <cell r="BH181">
            <v>13</v>
          </cell>
          <cell r="BI181">
            <v>8</v>
          </cell>
          <cell r="BJ181">
            <v>104</v>
          </cell>
          <cell r="BK181" t="str">
            <v>C</v>
          </cell>
          <cell r="BL181" t="str">
            <v>NON</v>
          </cell>
          <cell r="BM181" t="str">
            <v>NON</v>
          </cell>
          <cell r="BN181" t="str">
            <v/>
          </cell>
          <cell r="BO181" t="str">
            <v>NON</v>
          </cell>
        </row>
        <row r="182">
          <cell r="AQ182">
            <v>22416070002</v>
          </cell>
          <cell r="AR182" t="str">
            <v>CU 12x12 SALADBAREN GARLIC&amp;HE 500G x6CT</v>
          </cell>
          <cell r="AS182">
            <v>500</v>
          </cell>
          <cell r="AT182"/>
          <cell r="AU182" t="str">
            <v>OUI</v>
          </cell>
          <cell r="AV182" t="str">
            <v>500g - gros grammages</v>
          </cell>
          <cell r="AW182">
            <v>350</v>
          </cell>
          <cell r="AX182" t="str">
            <v>OUI</v>
          </cell>
          <cell r="AY182" t="str">
            <v>OUI</v>
          </cell>
          <cell r="AZ182" t="str">
            <v>NON</v>
          </cell>
          <cell r="BA182" t="str">
            <v>NON</v>
          </cell>
          <cell r="BB182" t="str">
            <v>NON</v>
          </cell>
          <cell r="BC182">
            <v>27</v>
          </cell>
          <cell r="BD182">
            <v>6</v>
          </cell>
          <cell r="BE182" t="str">
            <v>OUI</v>
          </cell>
          <cell r="BF182" t="str">
            <v>NON</v>
          </cell>
          <cell r="BH182">
            <v>8</v>
          </cell>
          <cell r="BI182">
            <v>6</v>
          </cell>
          <cell r="BJ182">
            <v>48</v>
          </cell>
          <cell r="BK182" t="str">
            <v>M</v>
          </cell>
          <cell r="BL182" t="str">
            <v>NON</v>
          </cell>
          <cell r="BM182" t="str">
            <v>NON</v>
          </cell>
          <cell r="BN182" t="str">
            <v/>
          </cell>
          <cell r="BO182" t="str">
            <v>NON</v>
          </cell>
        </row>
        <row r="183">
          <cell r="AQ183">
            <v>22490030010</v>
          </cell>
          <cell r="AR183" t="str">
            <v>CUBE 12x12 AFH VRAC BB</v>
          </cell>
          <cell r="AS183">
            <v>0</v>
          </cell>
          <cell r="AU183" t="str">
            <v/>
          </cell>
          <cell r="AV183" t="str">
            <v>15g - petits grammages</v>
          </cell>
          <cell r="AW183" t="e">
            <v>#N/A</v>
          </cell>
          <cell r="AX183">
            <v>0</v>
          </cell>
          <cell r="AY183">
            <v>0</v>
          </cell>
          <cell r="AZ183" t="str">
            <v>NON</v>
          </cell>
          <cell r="BA183" t="str">
            <v>NON</v>
          </cell>
          <cell r="BB183" t="str">
            <v>NON</v>
          </cell>
          <cell r="BC183" t="e">
            <v>#N/A</v>
          </cell>
          <cell r="BD183">
            <v>1</v>
          </cell>
          <cell r="BE183" t="str">
            <v>OUI</v>
          </cell>
          <cell r="BF183" t="e">
            <v>#N/A</v>
          </cell>
          <cell r="BJ183">
            <v>1</v>
          </cell>
          <cell r="BK183" t="str">
            <v>NON DETERMINEE</v>
          </cell>
          <cell r="BL183" t="e">
            <v>#N/A</v>
          </cell>
          <cell r="BM183" t="e">
            <v>#N/A</v>
          </cell>
          <cell r="BN183" t="e">
            <v>#N/A</v>
          </cell>
          <cell r="BO183" t="e">
            <v>#N/A</v>
          </cell>
        </row>
        <row r="184">
          <cell r="AQ184">
            <v>22404600002</v>
          </cell>
          <cell r="AR184" t="str">
            <v>CROUT. LEADER PRICE NAT 2X90G / CT 8 UVC</v>
          </cell>
          <cell r="AS184">
            <v>90</v>
          </cell>
          <cell r="AT184" t="str">
            <v>COMPLEXE</v>
          </cell>
          <cell r="AU184" t="str">
            <v>NON</v>
          </cell>
          <cell r="AV184" t="str">
            <v>90g - standard</v>
          </cell>
          <cell r="AW184">
            <v>175</v>
          </cell>
          <cell r="AX184" t="str">
            <v>OUI</v>
          </cell>
          <cell r="AY184" t="str">
            <v>OUI</v>
          </cell>
          <cell r="AZ184" t="str">
            <v>NON</v>
          </cell>
          <cell r="BA184" t="str">
            <v>NON</v>
          </cell>
          <cell r="BB184" t="str">
            <v>NON</v>
          </cell>
          <cell r="BC184">
            <v>36</v>
          </cell>
          <cell r="BD184">
            <v>8</v>
          </cell>
          <cell r="BE184" t="str">
            <v>OUI</v>
          </cell>
          <cell r="BF184" t="str">
            <v>NON</v>
          </cell>
          <cell r="BH184">
            <v>13</v>
          </cell>
          <cell r="BI184">
            <v>9</v>
          </cell>
          <cell r="BJ184">
            <v>117</v>
          </cell>
          <cell r="BK184" t="str">
            <v>E</v>
          </cell>
          <cell r="BL184" t="str">
            <v>NON</v>
          </cell>
          <cell r="BM184" t="str">
            <v>NON</v>
          </cell>
          <cell r="BN184" t="str">
            <v/>
          </cell>
          <cell r="BO184" t="str">
            <v>NON</v>
          </cell>
        </row>
        <row r="185">
          <cell r="AQ185">
            <v>22404750002</v>
          </cell>
          <cell r="AR185" t="str">
            <v>CR NEUTRE HT NAT 2*90G + ETIQ x 8 CT</v>
          </cell>
          <cell r="AS185">
            <v>90</v>
          </cell>
          <cell r="AT185" t="str">
            <v>RUBSON</v>
          </cell>
          <cell r="AU185" t="str">
            <v>OUI</v>
          </cell>
          <cell r="AV185" t="str">
            <v>90g - standard</v>
          </cell>
          <cell r="AW185">
            <v>175</v>
          </cell>
          <cell r="AX185" t="str">
            <v>OUI</v>
          </cell>
          <cell r="AY185" t="str">
            <v>OUI</v>
          </cell>
          <cell r="AZ185" t="str">
            <v>NON</v>
          </cell>
          <cell r="BA185" t="str">
            <v>NON</v>
          </cell>
          <cell r="BB185" t="str">
            <v>NON</v>
          </cell>
          <cell r="BC185">
            <v>36</v>
          </cell>
          <cell r="BD185">
            <v>8</v>
          </cell>
          <cell r="BE185" t="str">
            <v>OUI</v>
          </cell>
          <cell r="BF185" t="str">
            <v>OUI</v>
          </cell>
          <cell r="BH185">
            <v>13</v>
          </cell>
          <cell r="BI185">
            <v>9</v>
          </cell>
          <cell r="BJ185">
            <v>117</v>
          </cell>
          <cell r="BK185" t="str">
            <v>E</v>
          </cell>
          <cell r="BL185" t="str">
            <v>NON</v>
          </cell>
          <cell r="BM185" t="str">
            <v>NON</v>
          </cell>
          <cell r="BN185" t="str">
            <v/>
          </cell>
          <cell r="BO185" t="str">
            <v>NON</v>
          </cell>
        </row>
        <row r="186">
          <cell r="AQ186">
            <v>22414900002</v>
          </cell>
          <cell r="AR186" t="str">
            <v>CROUT. MHP NAT 100G IMPRIME / CT 20 UVC</v>
          </cell>
          <cell r="AS186">
            <v>100</v>
          </cell>
          <cell r="AT186" t="str">
            <v>RUBSON</v>
          </cell>
          <cell r="AU186" t="str">
            <v>NON</v>
          </cell>
          <cell r="AV186" t="str">
            <v>90g - standard</v>
          </cell>
          <cell r="AW186">
            <v>185</v>
          </cell>
          <cell r="AX186" t="str">
            <v>OUI</v>
          </cell>
          <cell r="AY186" t="str">
            <v>OUI</v>
          </cell>
          <cell r="AZ186" t="str">
            <v>NON</v>
          </cell>
          <cell r="BA186" t="str">
            <v>NON</v>
          </cell>
          <cell r="BB186" t="str">
            <v>NON</v>
          </cell>
          <cell r="BC186">
            <v>43</v>
          </cell>
          <cell r="BD186">
            <v>20</v>
          </cell>
          <cell r="BE186" t="str">
            <v>OUI</v>
          </cell>
          <cell r="BF186" t="str">
            <v>NON</v>
          </cell>
          <cell r="BH186">
            <v>13</v>
          </cell>
          <cell r="BI186">
            <v>9</v>
          </cell>
          <cell r="BJ186">
            <v>117</v>
          </cell>
          <cell r="BK186" t="str">
            <v>E</v>
          </cell>
          <cell r="BL186" t="str">
            <v>NON</v>
          </cell>
          <cell r="BM186" t="str">
            <v>NON</v>
          </cell>
          <cell r="BN186" t="str">
            <v/>
          </cell>
          <cell r="BO186" t="str">
            <v>OUI</v>
          </cell>
        </row>
        <row r="187">
          <cell r="AQ187">
            <v>22414920002</v>
          </cell>
          <cell r="AR187" t="str">
            <v>CROUT. MHP NAT 3X100G + ETIQ / CT 12 UVC</v>
          </cell>
          <cell r="AS187">
            <v>100</v>
          </cell>
          <cell r="AT187" t="str">
            <v>RUBSON</v>
          </cell>
          <cell r="AU187" t="str">
            <v>OUI</v>
          </cell>
          <cell r="AV187" t="str">
            <v>90g - standard</v>
          </cell>
          <cell r="AW187">
            <v>185</v>
          </cell>
          <cell r="AX187" t="str">
            <v>OUI</v>
          </cell>
          <cell r="AY187" t="str">
            <v>OUI</v>
          </cell>
          <cell r="AZ187" t="str">
            <v>NON</v>
          </cell>
          <cell r="BA187" t="str">
            <v>NON</v>
          </cell>
          <cell r="BB187" t="str">
            <v>OUI</v>
          </cell>
          <cell r="BC187">
            <v>19</v>
          </cell>
          <cell r="BD187">
            <v>12</v>
          </cell>
          <cell r="BE187" t="str">
            <v>OUI</v>
          </cell>
          <cell r="BF187" t="str">
            <v>NON</v>
          </cell>
          <cell r="BH187">
            <v>13</v>
          </cell>
          <cell r="BI187">
            <v>5</v>
          </cell>
          <cell r="BJ187">
            <v>65</v>
          </cell>
          <cell r="BK187" t="str">
            <v>B</v>
          </cell>
          <cell r="BL187" t="str">
            <v>NON</v>
          </cell>
          <cell r="BM187" t="str">
            <v>NON</v>
          </cell>
          <cell r="BN187" t="str">
            <v/>
          </cell>
          <cell r="BO187" t="str">
            <v>OUI</v>
          </cell>
        </row>
        <row r="188">
          <cell r="AQ188">
            <v>22404610002</v>
          </cell>
          <cell r="AR188" t="str">
            <v>CROUT. LEADER PRICE AIL 2X90G / CT 8 UVC</v>
          </cell>
          <cell r="AS188">
            <v>90</v>
          </cell>
          <cell r="AT188" t="str">
            <v>COMPLEXE</v>
          </cell>
          <cell r="AU188" t="str">
            <v>NON</v>
          </cell>
          <cell r="AV188" t="str">
            <v>90g - standard</v>
          </cell>
          <cell r="AW188">
            <v>175</v>
          </cell>
          <cell r="AX188" t="str">
            <v>OUI</v>
          </cell>
          <cell r="AY188" t="str">
            <v>OUI</v>
          </cell>
          <cell r="AZ188" t="str">
            <v>NON</v>
          </cell>
          <cell r="BA188" t="str">
            <v>NON</v>
          </cell>
          <cell r="BB188" t="str">
            <v>NON</v>
          </cell>
          <cell r="BC188">
            <v>36</v>
          </cell>
          <cell r="BD188">
            <v>8</v>
          </cell>
          <cell r="BE188" t="str">
            <v>OUI</v>
          </cell>
          <cell r="BF188" t="str">
            <v>NON</v>
          </cell>
          <cell r="BH188">
            <v>13</v>
          </cell>
          <cell r="BI188">
            <v>9</v>
          </cell>
          <cell r="BJ188">
            <v>117</v>
          </cell>
          <cell r="BK188" t="str">
            <v>E</v>
          </cell>
          <cell r="BL188" t="str">
            <v>NON</v>
          </cell>
          <cell r="BM188" t="str">
            <v>NON</v>
          </cell>
          <cell r="BN188" t="str">
            <v/>
          </cell>
          <cell r="BO188" t="str">
            <v>NON</v>
          </cell>
        </row>
        <row r="189">
          <cell r="AQ189">
            <v>22404740002</v>
          </cell>
          <cell r="AR189" t="str">
            <v>CR NEUTRE HT AIL 2*90G + ETIQ x 8 CT</v>
          </cell>
          <cell r="AS189">
            <v>90</v>
          </cell>
          <cell r="AT189" t="str">
            <v>RUBSON</v>
          </cell>
          <cell r="AU189" t="str">
            <v>OUI</v>
          </cell>
          <cell r="AV189" t="str">
            <v>90g - standard</v>
          </cell>
          <cell r="AW189">
            <v>175</v>
          </cell>
          <cell r="AX189">
            <v>0</v>
          </cell>
          <cell r="AY189">
            <v>0</v>
          </cell>
          <cell r="AZ189" t="str">
            <v>NON</v>
          </cell>
          <cell r="BA189" t="str">
            <v>NON</v>
          </cell>
          <cell r="BB189" t="str">
            <v>NON</v>
          </cell>
          <cell r="BC189">
            <v>36</v>
          </cell>
          <cell r="BD189">
            <v>8</v>
          </cell>
          <cell r="BE189" t="str">
            <v>OUI</v>
          </cell>
          <cell r="BF189" t="str">
            <v>OUI</v>
          </cell>
          <cell r="BH189">
            <v>13</v>
          </cell>
          <cell r="BI189">
            <v>9</v>
          </cell>
          <cell r="BJ189">
            <v>117</v>
          </cell>
          <cell r="BK189" t="str">
            <v>E</v>
          </cell>
          <cell r="BL189" t="str">
            <v>NON</v>
          </cell>
          <cell r="BM189" t="str">
            <v>NON</v>
          </cell>
          <cell r="BN189" t="str">
            <v/>
          </cell>
          <cell r="BO189" t="str">
            <v>NON</v>
          </cell>
        </row>
        <row r="190">
          <cell r="AQ190">
            <v>22416680002</v>
          </cell>
          <cell r="AR190" t="str">
            <v>CROUT. FRANPRIX AIL 2X90G x 8 CT</v>
          </cell>
          <cell r="AS190">
            <v>90</v>
          </cell>
          <cell r="AT190" t="str">
            <v>COMPLEXE</v>
          </cell>
          <cell r="AU190" t="str">
            <v>NON</v>
          </cell>
          <cell r="AV190" t="str">
            <v>90g - standard</v>
          </cell>
          <cell r="AW190" t="e">
            <v>#N/A</v>
          </cell>
          <cell r="AX190" t="str">
            <v>OUI</v>
          </cell>
          <cell r="AY190" t="str">
            <v>OUI</v>
          </cell>
          <cell r="AZ190" t="str">
            <v>NON</v>
          </cell>
          <cell r="BA190" t="str">
            <v>NON</v>
          </cell>
          <cell r="BB190" t="str">
            <v>NON</v>
          </cell>
          <cell r="BC190" t="e">
            <v>#N/A</v>
          </cell>
          <cell r="BD190">
            <v>8</v>
          </cell>
          <cell r="BE190" t="str">
            <v>OUI</v>
          </cell>
          <cell r="BF190" t="str">
            <v>NON</v>
          </cell>
          <cell r="BH190">
            <v>13</v>
          </cell>
          <cell r="BI190">
            <v>9</v>
          </cell>
          <cell r="BJ190">
            <v>117</v>
          </cell>
          <cell r="BK190" t="str">
            <v>E</v>
          </cell>
          <cell r="BL190" t="str">
            <v>NON</v>
          </cell>
          <cell r="BM190" t="str">
            <v>NON</v>
          </cell>
          <cell r="BN190" t="str">
            <v/>
          </cell>
          <cell r="BO190" t="str">
            <v>NON</v>
          </cell>
        </row>
        <row r="191">
          <cell r="AQ191">
            <v>22404620002</v>
          </cell>
          <cell r="AR191" t="str">
            <v>CROUT. LEADER PRICE FROM 90G / CT 20 UVC</v>
          </cell>
          <cell r="AS191">
            <v>90</v>
          </cell>
          <cell r="AT191" t="str">
            <v>COMPLEXE</v>
          </cell>
          <cell r="AU191" t="str">
            <v>NON</v>
          </cell>
          <cell r="AV191" t="str">
            <v>90g - standard</v>
          </cell>
          <cell r="AW191">
            <v>175</v>
          </cell>
          <cell r="AX191" t="str">
            <v>OUI</v>
          </cell>
          <cell r="AY191" t="str">
            <v>OUI</v>
          </cell>
          <cell r="AZ191" t="str">
            <v>NON</v>
          </cell>
          <cell r="BA191" t="str">
            <v>NON</v>
          </cell>
          <cell r="BB191" t="str">
            <v>NON</v>
          </cell>
          <cell r="BC191">
            <v>5</v>
          </cell>
          <cell r="BD191">
            <v>20</v>
          </cell>
          <cell r="BE191" t="str">
            <v>OUI</v>
          </cell>
          <cell r="BF191" t="str">
            <v>NON</v>
          </cell>
          <cell r="BH191">
            <v>13</v>
          </cell>
          <cell r="BI191">
            <v>9</v>
          </cell>
          <cell r="BJ191">
            <v>117</v>
          </cell>
          <cell r="BK191" t="str">
            <v>E</v>
          </cell>
          <cell r="BL191" t="str">
            <v>NON</v>
          </cell>
          <cell r="BM191" t="str">
            <v>NON</v>
          </cell>
          <cell r="BN191" t="str">
            <v/>
          </cell>
          <cell r="BO191" t="str">
            <v>NON</v>
          </cell>
        </row>
        <row r="192">
          <cell r="AQ192">
            <v>22403321002</v>
          </cell>
          <cell r="AR192" t="str">
            <v>CROUT. ST ELOI SSP FROM 90G / CT 20 UVC</v>
          </cell>
          <cell r="AS192">
            <v>90</v>
          </cell>
          <cell r="AT192" t="str">
            <v>COMPLEXE</v>
          </cell>
          <cell r="AU192" t="str">
            <v>NON</v>
          </cell>
          <cell r="AV192" t="str">
            <v>90g - standard</v>
          </cell>
          <cell r="AW192">
            <v>173.34</v>
          </cell>
          <cell r="AX192" t="str">
            <v>OUI</v>
          </cell>
          <cell r="AY192" t="str">
            <v>OUI</v>
          </cell>
          <cell r="AZ192" t="str">
            <v>NON</v>
          </cell>
          <cell r="BA192" t="str">
            <v>NON</v>
          </cell>
          <cell r="BB192" t="str">
            <v>NON</v>
          </cell>
          <cell r="BC192">
            <v>5</v>
          </cell>
          <cell r="BD192">
            <v>20</v>
          </cell>
          <cell r="BE192" t="str">
            <v>OUI</v>
          </cell>
          <cell r="BF192" t="str">
            <v>NON</v>
          </cell>
          <cell r="BH192">
            <v>13</v>
          </cell>
          <cell r="BI192">
            <v>8</v>
          </cell>
          <cell r="BJ192">
            <v>104</v>
          </cell>
          <cell r="BK192" t="str">
            <v>C</v>
          </cell>
          <cell r="BL192" t="str">
            <v>NON</v>
          </cell>
          <cell r="BM192" t="str">
            <v>NON</v>
          </cell>
          <cell r="BN192" t="str">
            <v/>
          </cell>
          <cell r="BO192" t="str">
            <v>NON</v>
          </cell>
        </row>
        <row r="193">
          <cell r="AQ193">
            <v>22416170002</v>
          </cell>
          <cell r="AR193" t="str">
            <v>CR AUCHAN FROMAGE 90G x 20 CT</v>
          </cell>
          <cell r="AS193">
            <v>90</v>
          </cell>
          <cell r="AT193" t="str">
            <v>COMPLEXE</v>
          </cell>
          <cell r="AU193" t="str">
            <v>OUI</v>
          </cell>
          <cell r="AV193" t="str">
            <v>90g - standard</v>
          </cell>
          <cell r="AW193">
            <v>176.3</v>
          </cell>
          <cell r="AX193">
            <v>0</v>
          </cell>
          <cell r="AY193">
            <v>0</v>
          </cell>
          <cell r="AZ193" t="str">
            <v>NON</v>
          </cell>
          <cell r="BA193" t="str">
            <v>NON</v>
          </cell>
          <cell r="BB193" t="str">
            <v>NON</v>
          </cell>
          <cell r="BC193">
            <v>5</v>
          </cell>
          <cell r="BD193">
            <v>20</v>
          </cell>
          <cell r="BE193" t="str">
            <v>OUI</v>
          </cell>
          <cell r="BF193" t="str">
            <v>NON</v>
          </cell>
          <cell r="BH193">
            <v>13</v>
          </cell>
          <cell r="BI193">
            <v>9</v>
          </cell>
          <cell r="BJ193">
            <v>117</v>
          </cell>
          <cell r="BK193" t="str">
            <v>E</v>
          </cell>
          <cell r="BL193" t="str">
            <v>NON</v>
          </cell>
          <cell r="BM193" t="str">
            <v>NON</v>
          </cell>
          <cell r="BN193" t="str">
            <v/>
          </cell>
          <cell r="BO193" t="str">
            <v>NON</v>
          </cell>
        </row>
        <row r="194">
          <cell r="AQ194">
            <v>20007950002</v>
          </cell>
          <cell r="AR194" t="str">
            <v>CR AIL RD FR 75G + ETIQ x 24 CT RSPO SG</v>
          </cell>
          <cell r="AS194">
            <v>75</v>
          </cell>
          <cell r="AT194"/>
          <cell r="AU194" t="str">
            <v>OUI</v>
          </cell>
          <cell r="AV194" t="str">
            <v>90g - standard</v>
          </cell>
          <cell r="AW194">
            <v>205</v>
          </cell>
          <cell r="AX194" t="str">
            <v>OUI</v>
          </cell>
          <cell r="AY194" t="str">
            <v>OUI</v>
          </cell>
          <cell r="AZ194" t="str">
            <v>NON</v>
          </cell>
          <cell r="BA194" t="str">
            <v>NON</v>
          </cell>
          <cell r="BB194" t="str">
            <v>NON</v>
          </cell>
          <cell r="BC194">
            <v>12</v>
          </cell>
          <cell r="BD194">
            <v>24</v>
          </cell>
          <cell r="BE194" t="str">
            <v>OUI</v>
          </cell>
          <cell r="BF194" t="str">
            <v>NON</v>
          </cell>
          <cell r="BH194">
            <v>13</v>
          </cell>
          <cell r="BI194">
            <v>8</v>
          </cell>
          <cell r="BJ194">
            <v>104</v>
          </cell>
          <cell r="BK194" t="str">
            <v>C</v>
          </cell>
          <cell r="BL194" t="str">
            <v>NON</v>
          </cell>
          <cell r="BM194" t="str">
            <v>NON</v>
          </cell>
          <cell r="BN194" t="str">
            <v/>
          </cell>
          <cell r="BO194" t="str">
            <v>NON</v>
          </cell>
        </row>
        <row r="195">
          <cell r="AQ195">
            <v>22401680002</v>
          </cell>
          <cell r="AR195" t="str">
            <v>CR AIL NEUTRE 75G x24 CT RSPO SG</v>
          </cell>
          <cell r="AS195">
            <v>75</v>
          </cell>
          <cell r="AT195"/>
          <cell r="AU195" t="str">
            <v>NON</v>
          </cell>
          <cell r="AV195" t="str">
            <v>90g - standard</v>
          </cell>
          <cell r="AW195">
            <v>205</v>
          </cell>
          <cell r="AX195" t="str">
            <v>OUI</v>
          </cell>
          <cell r="AY195" t="str">
            <v>OUI</v>
          </cell>
          <cell r="AZ195" t="str">
            <v>NON</v>
          </cell>
          <cell r="BA195" t="str">
            <v>NON</v>
          </cell>
          <cell r="BB195" t="str">
            <v>NON</v>
          </cell>
          <cell r="BC195">
            <v>13</v>
          </cell>
          <cell r="BD195">
            <v>24</v>
          </cell>
          <cell r="BE195" t="str">
            <v>OUI</v>
          </cell>
          <cell r="BF195" t="str">
            <v>NON</v>
          </cell>
          <cell r="BH195">
            <v>13</v>
          </cell>
          <cell r="BI195">
            <v>8</v>
          </cell>
          <cell r="BJ195">
            <v>104</v>
          </cell>
          <cell r="BK195" t="str">
            <v>C</v>
          </cell>
          <cell r="BL195" t="str">
            <v>NON</v>
          </cell>
          <cell r="BM195" t="str">
            <v>NON</v>
          </cell>
          <cell r="BN195" t="str">
            <v/>
          </cell>
          <cell r="BO195" t="str">
            <v>NON</v>
          </cell>
        </row>
        <row r="196">
          <cell r="AQ196">
            <v>22401720002</v>
          </cell>
          <cell r="AR196" t="str">
            <v>CR DIA AIL LOT 2X75G x12 CT RSPO SG</v>
          </cell>
          <cell r="AS196">
            <v>75</v>
          </cell>
          <cell r="AU196" t="str">
            <v/>
          </cell>
          <cell r="AV196" t="str">
            <v>90g - standard</v>
          </cell>
          <cell r="AW196">
            <v>155</v>
          </cell>
          <cell r="AX196" t="str">
            <v>OUI</v>
          </cell>
          <cell r="AY196" t="str">
            <v>OUI</v>
          </cell>
          <cell r="AZ196" t="str">
            <v>NON</v>
          </cell>
          <cell r="BA196" t="str">
            <v>NON</v>
          </cell>
          <cell r="BB196" t="str">
            <v>NON</v>
          </cell>
          <cell r="BC196">
            <v>11</v>
          </cell>
          <cell r="BD196">
            <v>12</v>
          </cell>
          <cell r="BE196" t="str">
            <v>OUI</v>
          </cell>
          <cell r="BF196" t="str">
            <v>NON</v>
          </cell>
          <cell r="BH196">
            <v>13</v>
          </cell>
          <cell r="BI196">
            <v>8</v>
          </cell>
          <cell r="BJ196">
            <v>104</v>
          </cell>
          <cell r="BK196" t="str">
            <v>C</v>
          </cell>
          <cell r="BL196" t="str">
            <v>OUI</v>
          </cell>
          <cell r="BM196" t="str">
            <v>NON</v>
          </cell>
          <cell r="BN196" t="str">
            <v/>
          </cell>
          <cell r="BO196" t="str">
            <v>OUI</v>
          </cell>
        </row>
        <row r="197">
          <cell r="AQ197">
            <v>22401810002</v>
          </cell>
          <cell r="AR197" t="str">
            <v>CR BELLE FRANCE AIL 75G x16 CT RSPO SG</v>
          </cell>
          <cell r="AS197">
            <v>75</v>
          </cell>
          <cell r="AU197" t="str">
            <v/>
          </cell>
          <cell r="AV197" t="str">
            <v>90g - standard</v>
          </cell>
          <cell r="AW197">
            <v>155</v>
          </cell>
          <cell r="AX197" t="str">
            <v>OUI</v>
          </cell>
          <cell r="AY197" t="str">
            <v>OUI</v>
          </cell>
          <cell r="AZ197" t="str">
            <v>NON</v>
          </cell>
          <cell r="BA197" t="str">
            <v>NON</v>
          </cell>
          <cell r="BB197" t="str">
            <v>NON</v>
          </cell>
          <cell r="BC197" t="e">
            <v>#N/A</v>
          </cell>
          <cell r="BD197">
            <v>16</v>
          </cell>
          <cell r="BE197" t="str">
            <v>OUI</v>
          </cell>
          <cell r="BF197" t="str">
            <v>NON</v>
          </cell>
          <cell r="BH197">
            <v>13</v>
          </cell>
          <cell r="BI197">
            <v>8</v>
          </cell>
          <cell r="BJ197">
            <v>104</v>
          </cell>
          <cell r="BK197" t="str">
            <v>C</v>
          </cell>
          <cell r="BL197" t="str">
            <v>NON</v>
          </cell>
          <cell r="BM197" t="str">
            <v>NON</v>
          </cell>
          <cell r="BN197" t="str">
            <v/>
          </cell>
          <cell r="BO197" t="str">
            <v>NON</v>
          </cell>
        </row>
        <row r="198">
          <cell r="AQ198">
            <v>22403860002</v>
          </cell>
          <cell r="AR198" t="str">
            <v>CR MARO AIL 75G + ETIQ x24 CT 24 RSPO SG</v>
          </cell>
          <cell r="AS198">
            <v>75</v>
          </cell>
          <cell r="AT198"/>
          <cell r="AU198" t="str">
            <v>OUI</v>
          </cell>
          <cell r="AV198" t="str">
            <v>90g - standard</v>
          </cell>
          <cell r="AW198">
            <v>205</v>
          </cell>
          <cell r="AX198" t="e">
            <v>#N/A</v>
          </cell>
          <cell r="AY198" t="e">
            <v>#N/A</v>
          </cell>
          <cell r="AZ198" t="e">
            <v>#N/A</v>
          </cell>
          <cell r="BA198" t="e">
            <v>#N/A</v>
          </cell>
          <cell r="BB198" t="e">
            <v>#N/A</v>
          </cell>
          <cell r="BC198">
            <v>12</v>
          </cell>
          <cell r="BD198">
            <v>24</v>
          </cell>
          <cell r="BE198" t="str">
            <v>OUI</v>
          </cell>
          <cell r="BF198" t="str">
            <v>NON</v>
          </cell>
          <cell r="BH198">
            <v>13</v>
          </cell>
          <cell r="BI198">
            <v>8</v>
          </cell>
          <cell r="BJ198">
            <v>104</v>
          </cell>
          <cell r="BK198" t="str">
            <v>C</v>
          </cell>
          <cell r="BL198" t="str">
            <v>NON</v>
          </cell>
          <cell r="BM198" t="str">
            <v>NON</v>
          </cell>
          <cell r="BN198" t="str">
            <v/>
          </cell>
          <cell r="BO198" t="str">
            <v>NON</v>
          </cell>
        </row>
        <row r="199">
          <cell r="AQ199">
            <v>22417800002</v>
          </cell>
          <cell r="AR199" t="str">
            <v>CR AIL D20 3*75G + ETIQ x 8 CT 8 RSPO SG</v>
          </cell>
          <cell r="AS199">
            <v>75</v>
          </cell>
          <cell r="AT199"/>
          <cell r="AU199" t="str">
            <v>OUI</v>
          </cell>
          <cell r="AV199" t="str">
            <v>90g - standard</v>
          </cell>
          <cell r="AW199">
            <v>205</v>
          </cell>
          <cell r="AX199" t="str">
            <v>OUI</v>
          </cell>
          <cell r="AY199" t="str">
            <v>OUI</v>
          </cell>
          <cell r="AZ199" t="str">
            <v>NON</v>
          </cell>
          <cell r="BA199" t="str">
            <v>NON</v>
          </cell>
          <cell r="BB199" t="str">
            <v>NON</v>
          </cell>
          <cell r="BC199">
            <v>3</v>
          </cell>
          <cell r="BD199">
            <v>8</v>
          </cell>
          <cell r="BE199" t="str">
            <v>OUI</v>
          </cell>
          <cell r="BF199" t="str">
            <v>NON</v>
          </cell>
          <cell r="BH199">
            <v>13</v>
          </cell>
          <cell r="BI199">
            <v>8</v>
          </cell>
          <cell r="BJ199">
            <v>104</v>
          </cell>
          <cell r="BK199" t="str">
            <v>C</v>
          </cell>
          <cell r="BL199" t="str">
            <v>NON</v>
          </cell>
          <cell r="BM199" t="str">
            <v>NON</v>
          </cell>
          <cell r="BN199" t="str">
            <v/>
          </cell>
          <cell r="BO199" t="str">
            <v>NON</v>
          </cell>
        </row>
        <row r="200">
          <cell r="AQ200">
            <v>22418450011</v>
          </cell>
          <cell r="AR200" t="str">
            <v>CR SOCOMER AIL 75G x156 BX RSPO SG</v>
          </cell>
          <cell r="AS200">
            <v>75</v>
          </cell>
          <cell r="AT200"/>
          <cell r="AU200" t="str">
            <v>OUI</v>
          </cell>
          <cell r="AV200" t="str">
            <v>90g - standard</v>
          </cell>
          <cell r="AW200">
            <v>205</v>
          </cell>
          <cell r="AX200" t="str">
            <v>OUI</v>
          </cell>
          <cell r="AY200" t="str">
            <v>OUI</v>
          </cell>
          <cell r="AZ200" t="str">
            <v>NON</v>
          </cell>
          <cell r="BA200" t="str">
            <v>NON</v>
          </cell>
          <cell r="BB200" t="str">
            <v>NON</v>
          </cell>
          <cell r="BC200">
            <v>12</v>
          </cell>
          <cell r="BD200">
            <v>156</v>
          </cell>
          <cell r="BE200" t="str">
            <v>OUI</v>
          </cell>
          <cell r="BF200" t="str">
            <v>NON</v>
          </cell>
          <cell r="BH200">
            <v>8</v>
          </cell>
          <cell r="BI200">
            <v>2</v>
          </cell>
          <cell r="BJ200">
            <v>16</v>
          </cell>
          <cell r="BK200" t="str">
            <v>L</v>
          </cell>
          <cell r="BL200" t="str">
            <v>NON</v>
          </cell>
          <cell r="BM200" t="str">
            <v>NON</v>
          </cell>
          <cell r="BN200" t="str">
            <v/>
          </cell>
          <cell r="BO200" t="str">
            <v>NON</v>
          </cell>
        </row>
        <row r="201">
          <cell r="AQ201">
            <v>22446220002</v>
          </cell>
          <cell r="AR201" t="str">
            <v>CR AIL NEUTRE 30G x104 CT RSPO SG</v>
          </cell>
          <cell r="AS201">
            <v>30</v>
          </cell>
          <cell r="AT201"/>
          <cell r="AU201" t="str">
            <v>NON</v>
          </cell>
          <cell r="AV201" t="str">
            <v>90g - standard</v>
          </cell>
          <cell r="AW201">
            <v>205</v>
          </cell>
          <cell r="AX201" t="str">
            <v>OUI</v>
          </cell>
          <cell r="AY201" t="str">
            <v>OUI</v>
          </cell>
          <cell r="AZ201" t="str">
            <v>NON</v>
          </cell>
          <cell r="BA201" t="str">
            <v>NON</v>
          </cell>
          <cell r="BB201" t="str">
            <v>NON</v>
          </cell>
          <cell r="BC201">
            <v>14</v>
          </cell>
          <cell r="BD201">
            <v>104</v>
          </cell>
          <cell r="BE201" t="str">
            <v>OUI</v>
          </cell>
          <cell r="BF201" t="str">
            <v>NON</v>
          </cell>
          <cell r="BH201">
            <v>13</v>
          </cell>
          <cell r="BI201">
            <v>4</v>
          </cell>
          <cell r="BJ201">
            <v>52</v>
          </cell>
          <cell r="BK201" t="str">
            <v>A</v>
          </cell>
          <cell r="BL201" t="str">
            <v>NON</v>
          </cell>
          <cell r="BM201" t="str">
            <v>NON</v>
          </cell>
          <cell r="BN201" t="str">
            <v/>
          </cell>
          <cell r="BO201" t="str">
            <v>NON</v>
          </cell>
        </row>
        <row r="202">
          <cell r="AQ202">
            <v>22415700002</v>
          </cell>
          <cell r="AR202" t="str">
            <v>CUBE GRH 8X8 PERSIL SAC 10KG CT RSPO SG</v>
          </cell>
          <cell r="AS202">
            <v>10000</v>
          </cell>
          <cell r="AT202" t="str">
            <v>SACHE VRAC</v>
          </cell>
          <cell r="AU202" t="str">
            <v/>
          </cell>
          <cell r="AV202" t="str">
            <v>Pas de conformateur</v>
          </cell>
          <cell r="AW202">
            <v>0</v>
          </cell>
          <cell r="AX202" t="str">
            <v>OUI</v>
          </cell>
          <cell r="AY202" t="str">
            <v>OUI</v>
          </cell>
          <cell r="AZ202" t="str">
            <v>NON</v>
          </cell>
          <cell r="BA202" t="str">
            <v>NON</v>
          </cell>
          <cell r="BB202" t="str">
            <v>NON</v>
          </cell>
          <cell r="BC202">
            <v>0</v>
          </cell>
          <cell r="BD202">
            <v>1</v>
          </cell>
          <cell r="BE202" t="str">
            <v>OUI</v>
          </cell>
          <cell r="BF202" t="str">
            <v>NON</v>
          </cell>
          <cell r="BH202">
            <v>6</v>
          </cell>
          <cell r="BI202">
            <v>5</v>
          </cell>
          <cell r="BJ202">
            <v>30</v>
          </cell>
          <cell r="BK202" t="str">
            <v>O</v>
          </cell>
          <cell r="BL202" t="str">
            <v>NON</v>
          </cell>
          <cell r="BM202" t="str">
            <v>NON</v>
          </cell>
          <cell r="BN202" t="str">
            <v/>
          </cell>
          <cell r="BO202" t="str">
            <v>NON</v>
          </cell>
        </row>
        <row r="203">
          <cell r="AQ203">
            <v>22401401002</v>
          </cell>
          <cell r="AR203" t="str">
            <v>PICATOSTES NAT 75G TIPIAK AMS x24 CT SG</v>
          </cell>
          <cell r="AS203">
            <v>75</v>
          </cell>
          <cell r="AT203" t="str">
            <v>COMPLEXE</v>
          </cell>
          <cell r="AU203" t="str">
            <v>NON</v>
          </cell>
          <cell r="AV203" t="str">
            <v>90g - standard</v>
          </cell>
          <cell r="AW203">
            <v>175</v>
          </cell>
          <cell r="AX203" t="str">
            <v>OUI</v>
          </cell>
          <cell r="AY203" t="str">
            <v>OUI</v>
          </cell>
          <cell r="AZ203" t="str">
            <v>NON</v>
          </cell>
          <cell r="BA203" t="str">
            <v>OUI</v>
          </cell>
          <cell r="BB203" t="str">
            <v>NON</v>
          </cell>
          <cell r="BC203">
            <v>1</v>
          </cell>
          <cell r="BD203">
            <v>24</v>
          </cell>
          <cell r="BE203" t="str">
            <v>OUI</v>
          </cell>
          <cell r="BF203" t="str">
            <v>OUI</v>
          </cell>
          <cell r="BH203">
            <v>17</v>
          </cell>
          <cell r="BI203">
            <v>10</v>
          </cell>
          <cell r="BJ203">
            <v>170</v>
          </cell>
          <cell r="BK203" t="str">
            <v>X</v>
          </cell>
          <cell r="BL203" t="str">
            <v>OUI</v>
          </cell>
          <cell r="BM203" t="str">
            <v>OUI</v>
          </cell>
          <cell r="BN203">
            <v>2</v>
          </cell>
          <cell r="BO203" t="str">
            <v>OUI</v>
          </cell>
        </row>
        <row r="204">
          <cell r="AQ204">
            <v>22415140002</v>
          </cell>
          <cell r="AR204" t="str">
            <v>CROUT. DELHAIZE NAT 75G x20 CT RSPO SG</v>
          </cell>
          <cell r="AS204">
            <v>75</v>
          </cell>
          <cell r="AU204" t="str">
            <v>NON</v>
          </cell>
          <cell r="AV204" t="str">
            <v>90g - standard</v>
          </cell>
          <cell r="AW204">
            <v>175</v>
          </cell>
          <cell r="AX204" t="str">
            <v>OUI</v>
          </cell>
          <cell r="AY204" t="str">
            <v>OUI</v>
          </cell>
          <cell r="AZ204" t="str">
            <v>NON</v>
          </cell>
          <cell r="BA204" t="str">
            <v>NON</v>
          </cell>
          <cell r="BB204" t="str">
            <v>NON</v>
          </cell>
          <cell r="BC204">
            <v>8</v>
          </cell>
          <cell r="BD204">
            <v>20</v>
          </cell>
          <cell r="BE204" t="str">
            <v>OUI</v>
          </cell>
          <cell r="BF204" t="str">
            <v>NON</v>
          </cell>
          <cell r="BH204">
            <v>13</v>
          </cell>
          <cell r="BI204">
            <v>8</v>
          </cell>
          <cell r="BJ204">
            <v>104</v>
          </cell>
          <cell r="BK204" t="str">
            <v>C</v>
          </cell>
          <cell r="BL204" t="str">
            <v>NON</v>
          </cell>
          <cell r="BM204" t="str">
            <v>NON</v>
          </cell>
          <cell r="BN204" t="str">
            <v/>
          </cell>
          <cell r="BO204" t="str">
            <v>NON</v>
          </cell>
        </row>
        <row r="205">
          <cell r="AQ205">
            <v>22415220002</v>
          </cell>
          <cell r="AR205" t="str">
            <v>PICATOS NAT D24 ATUGUSTO 75G x24 CT SG</v>
          </cell>
          <cell r="AS205">
            <v>75</v>
          </cell>
          <cell r="AT205"/>
          <cell r="AU205" t="str">
            <v>OUI</v>
          </cell>
          <cell r="AV205" t="str">
            <v>90g - standard</v>
          </cell>
          <cell r="AW205">
            <v>205</v>
          </cell>
          <cell r="AX205" t="str">
            <v>OUI</v>
          </cell>
          <cell r="AY205" t="str">
            <v>OUI</v>
          </cell>
          <cell r="AZ205" t="str">
            <v>NON</v>
          </cell>
          <cell r="BA205" t="str">
            <v>NON</v>
          </cell>
          <cell r="BB205" t="str">
            <v>NON</v>
          </cell>
          <cell r="BC205">
            <v>12</v>
          </cell>
          <cell r="BD205">
            <v>24</v>
          </cell>
          <cell r="BE205" t="str">
            <v>OUI</v>
          </cell>
          <cell r="BF205" t="str">
            <v>NON</v>
          </cell>
          <cell r="BH205">
            <v>13</v>
          </cell>
          <cell r="BI205">
            <v>8</v>
          </cell>
          <cell r="BJ205">
            <v>104</v>
          </cell>
          <cell r="BK205" t="str">
            <v>C</v>
          </cell>
          <cell r="BL205" t="str">
            <v>NON</v>
          </cell>
          <cell r="BM205" t="str">
            <v>NON</v>
          </cell>
          <cell r="BN205" t="str">
            <v/>
          </cell>
          <cell r="BO205" t="str">
            <v>NON</v>
          </cell>
        </row>
        <row r="206">
          <cell r="AQ206">
            <v>22416550002</v>
          </cell>
          <cell r="AR206" t="str">
            <v>CRUTONE REDONDO NAT 75G TK AMS x24 CT SG</v>
          </cell>
          <cell r="AS206">
            <v>75</v>
          </cell>
          <cell r="AU206" t="str">
            <v/>
          </cell>
          <cell r="AV206" t="str">
            <v>90g - standard</v>
          </cell>
          <cell r="AW206">
            <v>175</v>
          </cell>
          <cell r="AX206" t="str">
            <v>OUI</v>
          </cell>
          <cell r="AY206" t="str">
            <v>OUI</v>
          </cell>
          <cell r="AZ206" t="str">
            <v>NON</v>
          </cell>
          <cell r="BA206" t="str">
            <v>NON</v>
          </cell>
          <cell r="BB206" t="str">
            <v>NON</v>
          </cell>
          <cell r="BC206">
            <v>1</v>
          </cell>
          <cell r="BD206">
            <v>24</v>
          </cell>
          <cell r="BE206" t="str">
            <v>OUI</v>
          </cell>
          <cell r="BF206" t="str">
            <v>NON</v>
          </cell>
          <cell r="BH206">
            <v>17</v>
          </cell>
          <cell r="BI206">
            <v>10</v>
          </cell>
          <cell r="BJ206">
            <v>170</v>
          </cell>
          <cell r="BK206" t="str">
            <v>X</v>
          </cell>
          <cell r="BL206" t="str">
            <v>OUI</v>
          </cell>
          <cell r="BM206" t="str">
            <v>OUI</v>
          </cell>
          <cell r="BN206">
            <v>3</v>
          </cell>
          <cell r="BO206" t="str">
            <v>OUI</v>
          </cell>
        </row>
        <row r="207">
          <cell r="AQ207">
            <v>22415150002</v>
          </cell>
          <cell r="AR207" t="str">
            <v>CROUT. DELHAIZE AIL 75G x20 CT RSPO SG</v>
          </cell>
          <cell r="AS207">
            <v>75</v>
          </cell>
          <cell r="AU207" t="str">
            <v>NON</v>
          </cell>
          <cell r="AV207" t="str">
            <v>90g - standard</v>
          </cell>
          <cell r="AW207">
            <v>175</v>
          </cell>
          <cell r="AX207" t="str">
            <v>OUI</v>
          </cell>
          <cell r="AY207" t="str">
            <v>OUI</v>
          </cell>
          <cell r="AZ207" t="str">
            <v>NON</v>
          </cell>
          <cell r="BA207" t="str">
            <v>NON</v>
          </cell>
          <cell r="BB207" t="str">
            <v>NON</v>
          </cell>
          <cell r="BC207">
            <v>8</v>
          </cell>
          <cell r="BD207">
            <v>20</v>
          </cell>
          <cell r="BE207" t="str">
            <v>OUI</v>
          </cell>
          <cell r="BF207" t="str">
            <v>NON</v>
          </cell>
          <cell r="BH207">
            <v>13</v>
          </cell>
          <cell r="BI207">
            <v>8</v>
          </cell>
          <cell r="BJ207">
            <v>104</v>
          </cell>
          <cell r="BK207" t="str">
            <v>C</v>
          </cell>
          <cell r="BL207" t="str">
            <v>NON</v>
          </cell>
          <cell r="BM207" t="str">
            <v>NON</v>
          </cell>
          <cell r="BN207" t="str">
            <v/>
          </cell>
          <cell r="BO207" t="str">
            <v>NON</v>
          </cell>
        </row>
        <row r="208">
          <cell r="AQ208">
            <v>20001622002</v>
          </cell>
          <cell r="AR208" t="str">
            <v>CROUT. PAIN TK 80G / CT 16 UVC</v>
          </cell>
          <cell r="AS208">
            <v>80</v>
          </cell>
          <cell r="AT208" t="str">
            <v>COMPLEXE</v>
          </cell>
          <cell r="AU208" t="str">
            <v>NON</v>
          </cell>
          <cell r="AV208" t="str">
            <v>90g - standard</v>
          </cell>
          <cell r="AW208">
            <v>190</v>
          </cell>
          <cell r="AX208" t="str">
            <v>OUI</v>
          </cell>
          <cell r="AY208" t="str">
            <v>OUI</v>
          </cell>
          <cell r="AZ208" t="str">
            <v>NON</v>
          </cell>
          <cell r="BA208" t="str">
            <v>OUI</v>
          </cell>
          <cell r="BB208" t="str">
            <v>NON</v>
          </cell>
          <cell r="BC208">
            <v>39</v>
          </cell>
          <cell r="BD208">
            <v>16</v>
          </cell>
          <cell r="BE208" t="str">
            <v>OUI</v>
          </cell>
          <cell r="BF208" t="str">
            <v>OUI</v>
          </cell>
          <cell r="BH208">
            <v>13</v>
          </cell>
          <cell r="BI208">
            <v>8</v>
          </cell>
          <cell r="BJ208">
            <v>104</v>
          </cell>
          <cell r="BK208" t="str">
            <v>C</v>
          </cell>
          <cell r="BL208" t="str">
            <v>NON</v>
          </cell>
          <cell r="BM208" t="str">
            <v>NON</v>
          </cell>
          <cell r="BN208" t="str">
            <v/>
          </cell>
          <cell r="BO208" t="str">
            <v>NON</v>
          </cell>
        </row>
        <row r="209">
          <cell r="AQ209">
            <v>20001622007</v>
          </cell>
          <cell r="AR209" t="str">
            <v>CROUT. PAIN TK 80G x 64 BOX</v>
          </cell>
          <cell r="AS209">
            <v>80</v>
          </cell>
          <cell r="AT209" t="str">
            <v>COMPLEXE</v>
          </cell>
          <cell r="AU209" t="str">
            <v>NON</v>
          </cell>
          <cell r="AV209" t="str">
            <v>90g - standard</v>
          </cell>
          <cell r="AW209">
            <v>190</v>
          </cell>
          <cell r="AX209" t="str">
            <v>OUI</v>
          </cell>
          <cell r="AY209" t="str">
            <v>OUI</v>
          </cell>
          <cell r="AZ209" t="str">
            <v>NON</v>
          </cell>
          <cell r="BA209" t="str">
            <v>OUI</v>
          </cell>
          <cell r="BB209" t="str">
            <v>NON</v>
          </cell>
          <cell r="BC209">
            <v>39</v>
          </cell>
          <cell r="BD209">
            <v>64</v>
          </cell>
          <cell r="BE209" t="str">
            <v>OUI</v>
          </cell>
          <cell r="BF209" t="str">
            <v>NON</v>
          </cell>
          <cell r="BH209">
            <v>8</v>
          </cell>
          <cell r="BI209">
            <v>4</v>
          </cell>
          <cell r="BJ209">
            <v>32</v>
          </cell>
          <cell r="BK209" t="str">
            <v>Q</v>
          </cell>
          <cell r="BL209" t="str">
            <v>NON</v>
          </cell>
          <cell r="BM209" t="str">
            <v>NON</v>
          </cell>
          <cell r="BN209" t="str">
            <v/>
          </cell>
          <cell r="BO209" t="str">
            <v>NON</v>
          </cell>
        </row>
        <row r="210">
          <cell r="AQ210">
            <v>20001692002</v>
          </cell>
          <cell r="AR210" t="str">
            <v>CROUT. PAIN LOT 2X80G / CT 8 UVC</v>
          </cell>
          <cell r="AS210">
            <v>80</v>
          </cell>
          <cell r="AT210" t="str">
            <v>COMPLEXE</v>
          </cell>
          <cell r="AU210" t="str">
            <v>OUI</v>
          </cell>
          <cell r="AV210" t="str">
            <v>90g - standard</v>
          </cell>
          <cell r="AW210">
            <v>190</v>
          </cell>
          <cell r="AX210" t="str">
            <v>OUI</v>
          </cell>
          <cell r="AY210" t="str">
            <v>OUI</v>
          </cell>
          <cell r="AZ210" t="str">
            <v>NON</v>
          </cell>
          <cell r="BA210" t="str">
            <v>OUI</v>
          </cell>
          <cell r="BB210" t="str">
            <v>OUI</v>
          </cell>
          <cell r="BC210">
            <v>40</v>
          </cell>
          <cell r="BD210">
            <v>8</v>
          </cell>
          <cell r="BE210" t="str">
            <v>OUI</v>
          </cell>
          <cell r="BF210" t="str">
            <v>OUI</v>
          </cell>
          <cell r="BH210">
            <v>13</v>
          </cell>
          <cell r="BI210">
            <v>8</v>
          </cell>
          <cell r="BJ210">
            <v>104</v>
          </cell>
          <cell r="BK210" t="str">
            <v>C</v>
          </cell>
          <cell r="BL210" t="str">
            <v>NON</v>
          </cell>
          <cell r="BM210" t="str">
            <v>NON</v>
          </cell>
          <cell r="BN210" t="str">
            <v/>
          </cell>
          <cell r="BO210" t="str">
            <v>NON</v>
          </cell>
        </row>
        <row r="211">
          <cell r="AQ211">
            <v>20001693007</v>
          </cell>
          <cell r="AR211" t="str">
            <v>CROUT. PAIN LOT 2X80G / BOX 80 UVC</v>
          </cell>
          <cell r="AS211">
            <v>80</v>
          </cell>
          <cell r="AT211" t="str">
            <v>COMPLEXE</v>
          </cell>
          <cell r="AU211" t="str">
            <v>OUI</v>
          </cell>
          <cell r="AV211" t="str">
            <v>90g - standard</v>
          </cell>
          <cell r="AW211">
            <v>190</v>
          </cell>
          <cell r="AX211" t="str">
            <v>OUI</v>
          </cell>
          <cell r="AY211" t="str">
            <v>OUI</v>
          </cell>
          <cell r="AZ211" t="str">
            <v>NON</v>
          </cell>
          <cell r="BA211" t="str">
            <v>OUI</v>
          </cell>
          <cell r="BB211" t="str">
            <v>OUI</v>
          </cell>
          <cell r="BC211">
            <v>40</v>
          </cell>
          <cell r="BD211">
            <v>80</v>
          </cell>
          <cell r="BE211" t="str">
            <v>OUI</v>
          </cell>
          <cell r="BF211" t="str">
            <v>NON</v>
          </cell>
          <cell r="BH211">
            <v>8</v>
          </cell>
          <cell r="BI211">
            <v>2</v>
          </cell>
          <cell r="BJ211">
            <v>16</v>
          </cell>
          <cell r="BK211" t="str">
            <v>L</v>
          </cell>
          <cell r="BL211" t="str">
            <v>NON</v>
          </cell>
          <cell r="BM211" t="str">
            <v>NON</v>
          </cell>
          <cell r="BN211" t="str">
            <v/>
          </cell>
          <cell r="BO211" t="str">
            <v>NON</v>
          </cell>
        </row>
        <row r="212">
          <cell r="AQ212">
            <v>20001694007</v>
          </cell>
          <cell r="AR212" t="str">
            <v>CROUT. PAIN LOT 2X80G x64 BOX</v>
          </cell>
          <cell r="AS212" t="e">
            <v>#N/A</v>
          </cell>
          <cell r="AT212" t="str">
            <v>COMPLEXE</v>
          </cell>
          <cell r="AU212" t="str">
            <v>OUI</v>
          </cell>
          <cell r="AV212" t="e">
            <v>#N/A</v>
          </cell>
          <cell r="AW212">
            <v>190</v>
          </cell>
          <cell r="AX212" t="str">
            <v>OUI</v>
          </cell>
          <cell r="AY212" t="str">
            <v>OUI</v>
          </cell>
          <cell r="AZ212" t="str">
            <v>NON</v>
          </cell>
          <cell r="BA212" t="str">
            <v>OUI</v>
          </cell>
          <cell r="BB212" t="str">
            <v>OUI</v>
          </cell>
          <cell r="BC212">
            <v>40</v>
          </cell>
          <cell r="BD212">
            <v>64</v>
          </cell>
          <cell r="BE212" t="str">
            <v>OUI</v>
          </cell>
          <cell r="BF212" t="str">
            <v>NON</v>
          </cell>
          <cell r="BH212">
            <v>8</v>
          </cell>
          <cell r="BI212">
            <v>2</v>
          </cell>
          <cell r="BJ212">
            <v>16</v>
          </cell>
          <cell r="BK212" t="str">
            <v>L</v>
          </cell>
          <cell r="BL212" t="str">
            <v>NON</v>
          </cell>
          <cell r="BM212" t="str">
            <v>NON</v>
          </cell>
          <cell r="BN212" t="str">
            <v/>
          </cell>
          <cell r="BO212" t="str">
            <v>NON</v>
          </cell>
        </row>
        <row r="213">
          <cell r="AQ213">
            <v>22404430002</v>
          </cell>
          <cell r="AR213" t="str">
            <v>CROUT. PAIN 2X80G +1 GRT / CT 6 UVC</v>
          </cell>
          <cell r="AS213">
            <v>80</v>
          </cell>
          <cell r="AT213" t="str">
            <v>COMPLEXE</v>
          </cell>
          <cell r="AU213" t="str">
            <v>OUI</v>
          </cell>
          <cell r="AV213" t="str">
            <v>90g - standard</v>
          </cell>
          <cell r="AW213">
            <v>190</v>
          </cell>
          <cell r="AX213" t="str">
            <v>OUI</v>
          </cell>
          <cell r="AY213" t="str">
            <v>OUI</v>
          </cell>
          <cell r="AZ213" t="str">
            <v>NON</v>
          </cell>
          <cell r="BA213" t="str">
            <v>OUI</v>
          </cell>
          <cell r="BB213" t="str">
            <v>OUI</v>
          </cell>
          <cell r="BC213">
            <v>68</v>
          </cell>
          <cell r="BD213">
            <v>6</v>
          </cell>
          <cell r="BE213" t="str">
            <v>OUI</v>
          </cell>
          <cell r="BF213" t="str">
            <v>OUI</v>
          </cell>
          <cell r="BH213">
            <v>13</v>
          </cell>
          <cell r="BI213">
            <v>8</v>
          </cell>
          <cell r="BJ213">
            <v>104</v>
          </cell>
          <cell r="BK213" t="str">
            <v>C</v>
          </cell>
          <cell r="BL213" t="str">
            <v>NON</v>
          </cell>
          <cell r="BM213" t="str">
            <v>NON</v>
          </cell>
          <cell r="BN213" t="str">
            <v/>
          </cell>
          <cell r="BO213" t="str">
            <v>NON</v>
          </cell>
        </row>
        <row r="214">
          <cell r="AQ214">
            <v>22404430007</v>
          </cell>
          <cell r="AR214" t="str">
            <v>CROUT. PAIN 2X80G +1 GRT / BOX 42 UVC</v>
          </cell>
          <cell r="AS214">
            <v>80</v>
          </cell>
          <cell r="AT214" t="str">
            <v>COMPLEXE</v>
          </cell>
          <cell r="AU214" t="str">
            <v>OUI</v>
          </cell>
          <cell r="AV214" t="str">
            <v>90g - standard</v>
          </cell>
          <cell r="AW214">
            <v>190</v>
          </cell>
          <cell r="AX214" t="str">
            <v>OUI</v>
          </cell>
          <cell r="AY214" t="str">
            <v>OUI</v>
          </cell>
          <cell r="AZ214" t="str">
            <v>NON</v>
          </cell>
          <cell r="BA214" t="str">
            <v>OUI</v>
          </cell>
          <cell r="BB214" t="str">
            <v>OUI</v>
          </cell>
          <cell r="BC214">
            <v>68</v>
          </cell>
          <cell r="BD214">
            <v>42</v>
          </cell>
          <cell r="BE214" t="str">
            <v>OUI</v>
          </cell>
          <cell r="BF214" t="str">
            <v>NON</v>
          </cell>
          <cell r="BH214">
            <v>8</v>
          </cell>
          <cell r="BI214">
            <v>2</v>
          </cell>
          <cell r="BJ214">
            <v>16</v>
          </cell>
          <cell r="BK214" t="str">
            <v>L</v>
          </cell>
          <cell r="BL214" t="str">
            <v>NON</v>
          </cell>
          <cell r="BM214" t="str">
            <v>NON</v>
          </cell>
          <cell r="BN214" t="str">
            <v/>
          </cell>
          <cell r="BO214" t="str">
            <v>NON</v>
          </cell>
        </row>
        <row r="215">
          <cell r="AQ215">
            <v>22415730002</v>
          </cell>
          <cell r="AR215" t="str">
            <v>CROUT. PAIN NAT 7KGS / CT 7 KGS</v>
          </cell>
          <cell r="AS215">
            <v>7000</v>
          </cell>
          <cell r="AT215" t="str">
            <v>SACHE VRAC</v>
          </cell>
          <cell r="AU215" t="str">
            <v/>
          </cell>
          <cell r="AV215" t="str">
            <v>Pas de conformateur</v>
          </cell>
          <cell r="AW215">
            <v>0</v>
          </cell>
          <cell r="AX215" t="str">
            <v>OUI</v>
          </cell>
          <cell r="AY215" t="str">
            <v>OUI</v>
          </cell>
          <cell r="AZ215" t="str">
            <v>NON</v>
          </cell>
          <cell r="BA215" t="str">
            <v>NON</v>
          </cell>
          <cell r="BB215" t="str">
            <v>NON</v>
          </cell>
          <cell r="BC215">
            <v>0</v>
          </cell>
          <cell r="BD215">
            <v>1</v>
          </cell>
          <cell r="BE215" t="str">
            <v>OUI</v>
          </cell>
          <cell r="BF215" t="str">
            <v>NON</v>
          </cell>
          <cell r="BH215">
            <v>6</v>
          </cell>
          <cell r="BI215">
            <v>5</v>
          </cell>
          <cell r="BJ215">
            <v>30</v>
          </cell>
          <cell r="BK215" t="str">
            <v>O</v>
          </cell>
          <cell r="BL215" t="str">
            <v>NON</v>
          </cell>
          <cell r="BM215" t="str">
            <v>NON</v>
          </cell>
          <cell r="BN215" t="str">
            <v/>
          </cell>
          <cell r="BO215" t="str">
            <v>NON</v>
          </cell>
        </row>
        <row r="216">
          <cell r="AQ216">
            <v>22416540002</v>
          </cell>
          <cell r="AR216" t="str">
            <v>CROUT. PAIN TK NAT 40G CRAVX4X12 x48CT</v>
          </cell>
          <cell r="AS216">
            <v>40</v>
          </cell>
          <cell r="AU216" t="str">
            <v/>
          </cell>
          <cell r="AV216" t="str">
            <v>90g - standard</v>
          </cell>
          <cell r="AW216">
            <v>150</v>
          </cell>
          <cell r="AX216" t="str">
            <v>OUI</v>
          </cell>
          <cell r="AY216" t="str">
            <v>OUI</v>
          </cell>
          <cell r="AZ216" t="str">
            <v>NON</v>
          </cell>
          <cell r="BA216" t="str">
            <v>NON</v>
          </cell>
          <cell r="BB216" t="str">
            <v>NON</v>
          </cell>
          <cell r="BC216" t="e">
            <v>#N/A</v>
          </cell>
          <cell r="BD216">
            <v>48</v>
          </cell>
          <cell r="BE216" t="str">
            <v>OUI</v>
          </cell>
          <cell r="BF216" t="str">
            <v>NON</v>
          </cell>
          <cell r="BH216">
            <v>6</v>
          </cell>
          <cell r="BI216">
            <v>7</v>
          </cell>
          <cell r="BJ216">
            <v>42</v>
          </cell>
          <cell r="BK216" t="str">
            <v>P</v>
          </cell>
          <cell r="BL216" t="str">
            <v>NON</v>
          </cell>
          <cell r="BM216" t="str">
            <v>NON</v>
          </cell>
          <cell r="BN216" t="str">
            <v/>
          </cell>
          <cell r="BO216" t="str">
            <v>NON</v>
          </cell>
        </row>
        <row r="217">
          <cell r="AQ217">
            <v>22416610002</v>
          </cell>
          <cell r="AR217" t="str">
            <v>CROUT. PAIN TK 80G MTL x 16  CT</v>
          </cell>
          <cell r="AS217">
            <v>80</v>
          </cell>
          <cell r="AT217" t="str">
            <v>ALU</v>
          </cell>
          <cell r="AU217" t="str">
            <v>NON</v>
          </cell>
          <cell r="AV217" t="str">
            <v>90g - standard</v>
          </cell>
          <cell r="AW217">
            <v>192.6</v>
          </cell>
          <cell r="AX217" t="str">
            <v>OUI</v>
          </cell>
          <cell r="AY217" t="str">
            <v>OUI</v>
          </cell>
          <cell r="AZ217" t="str">
            <v>NON</v>
          </cell>
          <cell r="BA217" t="str">
            <v>NON</v>
          </cell>
          <cell r="BB217" t="str">
            <v>NON</v>
          </cell>
          <cell r="BC217">
            <v>39</v>
          </cell>
          <cell r="BD217">
            <v>16</v>
          </cell>
          <cell r="BE217" t="str">
            <v>OUI</v>
          </cell>
          <cell r="BF217" t="str">
            <v>OUI</v>
          </cell>
          <cell r="BH217">
            <v>13</v>
          </cell>
          <cell r="BI217">
            <v>8</v>
          </cell>
          <cell r="BJ217">
            <v>104</v>
          </cell>
          <cell r="BK217" t="str">
            <v>C</v>
          </cell>
          <cell r="BL217" t="str">
            <v>NON</v>
          </cell>
          <cell r="BM217" t="str">
            <v>NON</v>
          </cell>
          <cell r="BN217" t="str">
            <v/>
          </cell>
          <cell r="BO217" t="str">
            <v>NON</v>
          </cell>
        </row>
        <row r="218">
          <cell r="AQ218">
            <v>22416611002</v>
          </cell>
          <cell r="AR218" t="str">
            <v>CROUT. PAIN TK 80G GREC x 16 CT</v>
          </cell>
          <cell r="AS218">
            <v>80</v>
          </cell>
          <cell r="AU218" t="str">
            <v/>
          </cell>
          <cell r="AV218" t="str">
            <v>90g - standard</v>
          </cell>
          <cell r="AW218">
            <v>190</v>
          </cell>
          <cell r="AX218" t="str">
            <v>OUI</v>
          </cell>
          <cell r="AY218" t="str">
            <v>OUI</v>
          </cell>
          <cell r="AZ218" t="str">
            <v>NON</v>
          </cell>
          <cell r="BA218" t="str">
            <v>OUI</v>
          </cell>
          <cell r="BB218" t="str">
            <v>OUI</v>
          </cell>
          <cell r="BC218">
            <v>39</v>
          </cell>
          <cell r="BD218">
            <v>16</v>
          </cell>
          <cell r="BE218" t="str">
            <v>OUI</v>
          </cell>
          <cell r="BF218" t="str">
            <v>OUI</v>
          </cell>
          <cell r="BH218">
            <v>13</v>
          </cell>
          <cell r="BI218">
            <v>8</v>
          </cell>
          <cell r="BJ218">
            <v>104</v>
          </cell>
          <cell r="BK218" t="str">
            <v>C</v>
          </cell>
          <cell r="BL218" t="str">
            <v>NON</v>
          </cell>
          <cell r="BM218" t="str">
            <v>NON</v>
          </cell>
          <cell r="BN218" t="str">
            <v/>
          </cell>
          <cell r="BO218" t="str">
            <v>NON</v>
          </cell>
        </row>
        <row r="219">
          <cell r="AQ219">
            <v>20001262002</v>
          </cell>
          <cell r="AR219" t="str">
            <v>CROUT. PAIN FROT.AIL 80G / CT 16 UVC</v>
          </cell>
          <cell r="AS219">
            <v>80</v>
          </cell>
          <cell r="AT219" t="str">
            <v>COMPLEXE</v>
          </cell>
          <cell r="AU219" t="str">
            <v>NON</v>
          </cell>
          <cell r="AV219" t="str">
            <v>90g - standard</v>
          </cell>
          <cell r="AW219">
            <v>190</v>
          </cell>
          <cell r="AX219" t="str">
            <v>OUI</v>
          </cell>
          <cell r="AY219" t="str">
            <v>OUI</v>
          </cell>
          <cell r="AZ219" t="str">
            <v>NON</v>
          </cell>
          <cell r="BA219" t="str">
            <v>OUI</v>
          </cell>
          <cell r="BB219" t="str">
            <v>NON</v>
          </cell>
          <cell r="BC219">
            <v>39</v>
          </cell>
          <cell r="BD219">
            <v>16</v>
          </cell>
          <cell r="BE219" t="str">
            <v>OUI</v>
          </cell>
          <cell r="BF219" t="str">
            <v>OUI</v>
          </cell>
          <cell r="BH219">
            <v>13</v>
          </cell>
          <cell r="BI219">
            <v>8</v>
          </cell>
          <cell r="BJ219">
            <v>104</v>
          </cell>
          <cell r="BK219" t="str">
            <v>C</v>
          </cell>
          <cell r="BL219" t="str">
            <v>NON</v>
          </cell>
          <cell r="BM219" t="str">
            <v>NON</v>
          </cell>
          <cell r="BN219" t="str">
            <v/>
          </cell>
          <cell r="BO219" t="str">
            <v>NON</v>
          </cell>
        </row>
        <row r="220">
          <cell r="AQ220">
            <v>20001262007</v>
          </cell>
          <cell r="AR220" t="str">
            <v>CROUT. PAIN FROT.AIL 80G x 64 BOX</v>
          </cell>
          <cell r="AS220">
            <v>80</v>
          </cell>
          <cell r="AT220" t="str">
            <v>COMPLEXE</v>
          </cell>
          <cell r="AU220" t="str">
            <v>NON</v>
          </cell>
          <cell r="AV220" t="str">
            <v>90g - standard</v>
          </cell>
          <cell r="AW220">
            <v>190</v>
          </cell>
          <cell r="AX220" t="str">
            <v>OUI</v>
          </cell>
          <cell r="AY220" t="str">
            <v>OUI</v>
          </cell>
          <cell r="AZ220" t="str">
            <v>NON</v>
          </cell>
          <cell r="BA220" t="str">
            <v>OUI</v>
          </cell>
          <cell r="BB220" t="str">
            <v>NON</v>
          </cell>
          <cell r="BC220">
            <v>39</v>
          </cell>
          <cell r="BD220">
            <v>64</v>
          </cell>
          <cell r="BE220" t="str">
            <v>OUI</v>
          </cell>
          <cell r="BF220" t="str">
            <v>NON</v>
          </cell>
          <cell r="BH220">
            <v>8</v>
          </cell>
          <cell r="BI220">
            <v>4</v>
          </cell>
          <cell r="BJ220">
            <v>32</v>
          </cell>
          <cell r="BK220" t="str">
            <v>Q</v>
          </cell>
          <cell r="BL220" t="str">
            <v>NON</v>
          </cell>
          <cell r="BM220" t="str">
            <v>NON</v>
          </cell>
          <cell r="BN220" t="str">
            <v/>
          </cell>
          <cell r="BO220" t="str">
            <v>NON</v>
          </cell>
        </row>
        <row r="221">
          <cell r="AQ221">
            <v>20001332002</v>
          </cell>
          <cell r="AR221" t="str">
            <v>CROUT. PAIN AIL LOT 2X80G / CT 8 UVC</v>
          </cell>
          <cell r="AS221">
            <v>80</v>
          </cell>
          <cell r="AT221" t="str">
            <v>COMPLEXE</v>
          </cell>
          <cell r="AU221" t="str">
            <v>OUI</v>
          </cell>
          <cell r="AV221" t="str">
            <v>90g - standard</v>
          </cell>
          <cell r="AW221">
            <v>190</v>
          </cell>
          <cell r="AX221" t="str">
            <v>OUI</v>
          </cell>
          <cell r="AY221" t="str">
            <v>OUI</v>
          </cell>
          <cell r="AZ221" t="str">
            <v>NON</v>
          </cell>
          <cell r="BA221" t="str">
            <v>OUI</v>
          </cell>
          <cell r="BB221" t="str">
            <v>OUI</v>
          </cell>
          <cell r="BC221">
            <v>40</v>
          </cell>
          <cell r="BD221">
            <v>8</v>
          </cell>
          <cell r="BE221" t="str">
            <v>OUI</v>
          </cell>
          <cell r="BF221" t="str">
            <v>OUI</v>
          </cell>
          <cell r="BH221">
            <v>13</v>
          </cell>
          <cell r="BI221">
            <v>8</v>
          </cell>
          <cell r="BJ221">
            <v>104</v>
          </cell>
          <cell r="BK221" t="str">
            <v>C</v>
          </cell>
          <cell r="BL221" t="str">
            <v>NON</v>
          </cell>
          <cell r="BM221" t="str">
            <v>NON</v>
          </cell>
          <cell r="BN221" t="str">
            <v/>
          </cell>
          <cell r="BO221" t="str">
            <v>NON</v>
          </cell>
        </row>
        <row r="222">
          <cell r="AQ222">
            <v>20001333007</v>
          </cell>
          <cell r="AR222" t="str">
            <v>CROUT. PAIN AIL LOT 2X80G x 80 BOX</v>
          </cell>
          <cell r="AS222">
            <v>80</v>
          </cell>
          <cell r="AT222" t="str">
            <v>COMPLEXE</v>
          </cell>
          <cell r="AU222" t="str">
            <v>OUI</v>
          </cell>
          <cell r="AV222" t="str">
            <v>90g - standard</v>
          </cell>
          <cell r="AW222">
            <v>190</v>
          </cell>
          <cell r="AX222" t="str">
            <v>OUI</v>
          </cell>
          <cell r="AY222" t="str">
            <v>OUI</v>
          </cell>
          <cell r="AZ222" t="str">
            <v>NON</v>
          </cell>
          <cell r="BA222" t="str">
            <v>OUI</v>
          </cell>
          <cell r="BB222" t="str">
            <v>OUI</v>
          </cell>
          <cell r="BC222">
            <v>40</v>
          </cell>
          <cell r="BD222">
            <v>80</v>
          </cell>
          <cell r="BE222" t="str">
            <v>OUI</v>
          </cell>
          <cell r="BF222" t="str">
            <v>NON</v>
          </cell>
          <cell r="BH222">
            <v>8</v>
          </cell>
          <cell r="BI222">
            <v>2</v>
          </cell>
          <cell r="BJ222">
            <v>16</v>
          </cell>
          <cell r="BK222" t="str">
            <v>L</v>
          </cell>
          <cell r="BL222" t="str">
            <v>NON</v>
          </cell>
          <cell r="BM222" t="str">
            <v>NON</v>
          </cell>
          <cell r="BN222" t="str">
            <v/>
          </cell>
          <cell r="BO222" t="str">
            <v>NON</v>
          </cell>
        </row>
        <row r="223">
          <cell r="AQ223">
            <v>20001334007</v>
          </cell>
          <cell r="AR223" t="str">
            <v>CROUT. PAIN AIL LOT 2X80G x 64 BOX</v>
          </cell>
          <cell r="AS223" t="e">
            <v>#N/A</v>
          </cell>
          <cell r="AT223" t="str">
            <v>COMPLEXE</v>
          </cell>
          <cell r="AU223" t="str">
            <v>OUI</v>
          </cell>
          <cell r="AV223" t="e">
            <v>#N/A</v>
          </cell>
          <cell r="AW223">
            <v>190</v>
          </cell>
          <cell r="AX223" t="str">
            <v>OUI</v>
          </cell>
          <cell r="AY223" t="str">
            <v>OUI</v>
          </cell>
          <cell r="AZ223" t="str">
            <v>NON</v>
          </cell>
          <cell r="BA223" t="str">
            <v>OUI</v>
          </cell>
          <cell r="BB223" t="str">
            <v>OUI</v>
          </cell>
          <cell r="BC223">
            <v>40</v>
          </cell>
          <cell r="BD223">
            <v>64</v>
          </cell>
          <cell r="BE223" t="str">
            <v>OUI</v>
          </cell>
          <cell r="BF223" t="str">
            <v>NON</v>
          </cell>
          <cell r="BH223">
            <v>8</v>
          </cell>
          <cell r="BI223">
            <v>2</v>
          </cell>
          <cell r="BJ223">
            <v>16</v>
          </cell>
          <cell r="BK223" t="str">
            <v>L</v>
          </cell>
          <cell r="BL223" t="str">
            <v>NON</v>
          </cell>
          <cell r="BM223" t="str">
            <v>NON</v>
          </cell>
          <cell r="BN223" t="str">
            <v/>
          </cell>
          <cell r="BO223" t="str">
            <v>NON</v>
          </cell>
        </row>
        <row r="224">
          <cell r="AQ224">
            <v>22404440002</v>
          </cell>
          <cell r="AR224" t="str">
            <v>CROUT. PAIN AIL 2X80G +1 GRT / CT 6 UVC</v>
          </cell>
          <cell r="AS224">
            <v>80</v>
          </cell>
          <cell r="AT224" t="str">
            <v>COMPLEXE</v>
          </cell>
          <cell r="AU224" t="str">
            <v>OUI</v>
          </cell>
          <cell r="AV224" t="str">
            <v>90g - standard</v>
          </cell>
          <cell r="AW224">
            <v>190</v>
          </cell>
          <cell r="AX224" t="str">
            <v>OUI</v>
          </cell>
          <cell r="AY224" t="str">
            <v>OUI</v>
          </cell>
          <cell r="AZ224" t="str">
            <v>NON</v>
          </cell>
          <cell r="BA224" t="str">
            <v>OUI</v>
          </cell>
          <cell r="BB224" t="str">
            <v>OUI</v>
          </cell>
          <cell r="BC224">
            <v>68</v>
          </cell>
          <cell r="BD224">
            <v>6</v>
          </cell>
          <cell r="BE224" t="str">
            <v>OUI</v>
          </cell>
          <cell r="BF224" t="str">
            <v>OUI</v>
          </cell>
          <cell r="BH224">
            <v>13</v>
          </cell>
          <cell r="BI224">
            <v>8</v>
          </cell>
          <cell r="BJ224">
            <v>104</v>
          </cell>
          <cell r="BK224" t="str">
            <v>C</v>
          </cell>
          <cell r="BL224" t="str">
            <v>NON</v>
          </cell>
          <cell r="BM224" t="str">
            <v>NON</v>
          </cell>
          <cell r="BN224" t="str">
            <v/>
          </cell>
          <cell r="BO224" t="str">
            <v>NON</v>
          </cell>
        </row>
        <row r="225">
          <cell r="AQ225">
            <v>22404440007</v>
          </cell>
          <cell r="AR225" t="str">
            <v>CROUT. AIL PAIN 2X80G +1 GRT x42 BX</v>
          </cell>
          <cell r="AS225">
            <v>80</v>
          </cell>
          <cell r="AT225" t="str">
            <v>COMPLEXE</v>
          </cell>
          <cell r="AU225" t="str">
            <v>OUI</v>
          </cell>
          <cell r="AV225" t="str">
            <v>90g - standard</v>
          </cell>
          <cell r="AW225">
            <v>190</v>
          </cell>
          <cell r="AX225" t="str">
            <v>OUI</v>
          </cell>
          <cell r="AY225" t="str">
            <v>OUI</v>
          </cell>
          <cell r="AZ225" t="str">
            <v>NON</v>
          </cell>
          <cell r="BA225" t="str">
            <v>OUI</v>
          </cell>
          <cell r="BB225" t="str">
            <v>OUI</v>
          </cell>
          <cell r="BC225">
            <v>68</v>
          </cell>
          <cell r="BD225">
            <v>42</v>
          </cell>
          <cell r="BE225" t="str">
            <v>OUI</v>
          </cell>
          <cell r="BF225" t="str">
            <v>NON</v>
          </cell>
          <cell r="BH225">
            <v>8</v>
          </cell>
          <cell r="BI225">
            <v>2</v>
          </cell>
          <cell r="BJ225">
            <v>16</v>
          </cell>
          <cell r="BK225" t="str">
            <v>L</v>
          </cell>
          <cell r="BL225" t="str">
            <v>NON</v>
          </cell>
          <cell r="BM225" t="str">
            <v>NON</v>
          </cell>
          <cell r="BN225" t="str">
            <v/>
          </cell>
          <cell r="BO225" t="str">
            <v>NON</v>
          </cell>
        </row>
        <row r="226">
          <cell r="AQ226">
            <v>22415740002</v>
          </cell>
          <cell r="AR226" t="str">
            <v>CROUT. PAIN AIL 7KGS / CT 7 KGS</v>
          </cell>
          <cell r="AS226">
            <v>7000</v>
          </cell>
          <cell r="AT226" t="str">
            <v>SACHE VRAC</v>
          </cell>
          <cell r="AU226" t="str">
            <v/>
          </cell>
          <cell r="AV226" t="str">
            <v>Pas de conformateur</v>
          </cell>
          <cell r="AW226">
            <v>0</v>
          </cell>
          <cell r="AX226" t="str">
            <v>OUI</v>
          </cell>
          <cell r="AY226" t="str">
            <v>OUI</v>
          </cell>
          <cell r="AZ226" t="str">
            <v>NON</v>
          </cell>
          <cell r="BA226" t="str">
            <v>NON</v>
          </cell>
          <cell r="BB226" t="str">
            <v>NON</v>
          </cell>
          <cell r="BC226">
            <v>0</v>
          </cell>
          <cell r="BD226">
            <v>1</v>
          </cell>
          <cell r="BE226" t="str">
            <v>OUI</v>
          </cell>
          <cell r="BF226" t="str">
            <v>NON</v>
          </cell>
          <cell r="BH226">
            <v>6</v>
          </cell>
          <cell r="BI226">
            <v>5</v>
          </cell>
          <cell r="BJ226">
            <v>30</v>
          </cell>
          <cell r="BK226" t="str">
            <v>O</v>
          </cell>
          <cell r="BL226" t="str">
            <v>NON</v>
          </cell>
          <cell r="BM226" t="str">
            <v>NON</v>
          </cell>
          <cell r="BN226" t="str">
            <v/>
          </cell>
          <cell r="BO226" t="str">
            <v>NON</v>
          </cell>
        </row>
        <row r="227">
          <cell r="AQ227">
            <v>22416600002</v>
          </cell>
          <cell r="AR227" t="str">
            <v>CROUT. PAIN FROT.AIL 80G MTL x 16 CT</v>
          </cell>
          <cell r="AS227">
            <v>80</v>
          </cell>
          <cell r="AT227" t="str">
            <v>ALU</v>
          </cell>
          <cell r="AU227" t="str">
            <v>NON</v>
          </cell>
          <cell r="AV227" t="str">
            <v>90g - standard</v>
          </cell>
          <cell r="AW227">
            <v>192.6</v>
          </cell>
          <cell r="AX227" t="str">
            <v>OUI</v>
          </cell>
          <cell r="AY227" t="str">
            <v>OUI</v>
          </cell>
          <cell r="AZ227" t="str">
            <v>NON</v>
          </cell>
          <cell r="BA227" t="str">
            <v>NON</v>
          </cell>
          <cell r="BB227" t="str">
            <v>NON</v>
          </cell>
          <cell r="BC227">
            <v>39</v>
          </cell>
          <cell r="BD227">
            <v>16</v>
          </cell>
          <cell r="BE227" t="str">
            <v>OUI</v>
          </cell>
          <cell r="BF227" t="str">
            <v>OUI</v>
          </cell>
          <cell r="BH227">
            <v>13</v>
          </cell>
          <cell r="BI227">
            <v>8</v>
          </cell>
          <cell r="BJ227">
            <v>104</v>
          </cell>
          <cell r="BK227" t="str">
            <v>C</v>
          </cell>
          <cell r="BL227" t="str">
            <v>NON</v>
          </cell>
          <cell r="BM227" t="str">
            <v>NON</v>
          </cell>
          <cell r="BN227" t="str">
            <v/>
          </cell>
          <cell r="BO227" t="str">
            <v>NON</v>
          </cell>
        </row>
        <row r="228">
          <cell r="AQ228">
            <v>22416601002</v>
          </cell>
          <cell r="AR228" t="str">
            <v>CROUT. PAIN FROT.AIL GREC 80G x 16 CT</v>
          </cell>
          <cell r="AS228">
            <v>80</v>
          </cell>
          <cell r="AU228" t="str">
            <v/>
          </cell>
          <cell r="AV228" t="str">
            <v>90g - standard</v>
          </cell>
          <cell r="AW228">
            <v>190</v>
          </cell>
          <cell r="AX228" t="str">
            <v>OUI</v>
          </cell>
          <cell r="AY228" t="str">
            <v>OUI</v>
          </cell>
          <cell r="AZ228" t="str">
            <v>NON</v>
          </cell>
          <cell r="BA228" t="str">
            <v>OUI</v>
          </cell>
          <cell r="BB228" t="str">
            <v>NON</v>
          </cell>
          <cell r="BC228">
            <v>39</v>
          </cell>
          <cell r="BD228">
            <v>16</v>
          </cell>
          <cell r="BE228" t="str">
            <v>OUI</v>
          </cell>
          <cell r="BF228" t="str">
            <v>OUI</v>
          </cell>
          <cell r="BH228">
            <v>13</v>
          </cell>
          <cell r="BI228">
            <v>8</v>
          </cell>
          <cell r="BJ228">
            <v>104</v>
          </cell>
          <cell r="BK228" t="str">
            <v>C</v>
          </cell>
          <cell r="BL228" t="str">
            <v>NON</v>
          </cell>
          <cell r="BM228" t="str">
            <v>NON</v>
          </cell>
          <cell r="BN228" t="str">
            <v/>
          </cell>
          <cell r="BO228" t="str">
            <v>NON</v>
          </cell>
        </row>
        <row r="229">
          <cell r="AQ229">
            <v>20001270002</v>
          </cell>
          <cell r="AR229" t="str">
            <v>CROUT. TK AIL 140G / CT 12 UVC</v>
          </cell>
          <cell r="AS229">
            <v>140</v>
          </cell>
          <cell r="AT229" t="str">
            <v>RUBSON</v>
          </cell>
          <cell r="AU229" t="str">
            <v>NON</v>
          </cell>
          <cell r="AV229" t="str">
            <v>500g - gros grammages</v>
          </cell>
          <cell r="AW229">
            <v>185</v>
          </cell>
          <cell r="AX229" t="str">
            <v>OUI</v>
          </cell>
          <cell r="AY229" t="str">
            <v>OUI</v>
          </cell>
          <cell r="AZ229" t="str">
            <v>NON</v>
          </cell>
          <cell r="BA229" t="str">
            <v>OUI</v>
          </cell>
          <cell r="BB229" t="str">
            <v>NON</v>
          </cell>
          <cell r="BC229">
            <v>6</v>
          </cell>
          <cell r="BD229">
            <v>12</v>
          </cell>
          <cell r="BE229" t="str">
            <v>OUI</v>
          </cell>
          <cell r="BF229" t="str">
            <v>OUI</v>
          </cell>
          <cell r="BH229">
            <v>13</v>
          </cell>
          <cell r="BI229">
            <v>8</v>
          </cell>
          <cell r="BJ229">
            <v>104</v>
          </cell>
          <cell r="BK229" t="str">
            <v>C</v>
          </cell>
          <cell r="BL229" t="str">
            <v>NON</v>
          </cell>
          <cell r="BM229" t="str">
            <v>NON</v>
          </cell>
          <cell r="BN229" t="str">
            <v/>
          </cell>
          <cell r="BO229" t="str">
            <v>NON</v>
          </cell>
        </row>
        <row r="230">
          <cell r="AQ230">
            <v>20001270007</v>
          </cell>
          <cell r="AR230" t="str">
            <v>CROUT. TK AIL 140G / BOX 110 UVC</v>
          </cell>
          <cell r="AS230">
            <v>140</v>
          </cell>
          <cell r="AT230" t="str">
            <v>RUBSON</v>
          </cell>
          <cell r="AU230" t="str">
            <v>NON</v>
          </cell>
          <cell r="AV230" t="str">
            <v>500g - gros grammages</v>
          </cell>
          <cell r="AW230">
            <v>185</v>
          </cell>
          <cell r="AX230" t="str">
            <v>OUI</v>
          </cell>
          <cell r="AY230" t="str">
            <v>OUI</v>
          </cell>
          <cell r="AZ230" t="str">
            <v>NON</v>
          </cell>
          <cell r="BA230" t="str">
            <v>OUI</v>
          </cell>
          <cell r="BB230" t="str">
            <v>NON</v>
          </cell>
          <cell r="BC230">
            <v>6</v>
          </cell>
          <cell r="BD230">
            <v>110</v>
          </cell>
          <cell r="BE230" t="str">
            <v>OUI</v>
          </cell>
          <cell r="BF230" t="str">
            <v>NON</v>
          </cell>
          <cell r="BH230">
            <v>8</v>
          </cell>
          <cell r="BI230">
            <v>2</v>
          </cell>
          <cell r="BJ230">
            <v>16</v>
          </cell>
          <cell r="BK230" t="str">
            <v>L</v>
          </cell>
          <cell r="BL230" t="str">
            <v>NON</v>
          </cell>
          <cell r="BM230" t="str">
            <v>NON</v>
          </cell>
          <cell r="BN230" t="str">
            <v/>
          </cell>
          <cell r="BO230" t="str">
            <v>NON</v>
          </cell>
        </row>
        <row r="231">
          <cell r="AQ231">
            <v>20001270011</v>
          </cell>
          <cell r="AR231" t="str">
            <v>CR TIPIAK AIL 140G x 42 BX</v>
          </cell>
          <cell r="AS231">
            <v>140</v>
          </cell>
          <cell r="AT231" t="str">
            <v>RUBSON</v>
          </cell>
          <cell r="AU231" t="str">
            <v>NON</v>
          </cell>
          <cell r="AV231" t="str">
            <v>500g - gros grammages</v>
          </cell>
          <cell r="AW231">
            <v>185</v>
          </cell>
          <cell r="AX231" t="str">
            <v>OUI</v>
          </cell>
          <cell r="AY231" t="str">
            <v>OUI</v>
          </cell>
          <cell r="AZ231" t="str">
            <v>NON</v>
          </cell>
          <cell r="BA231" t="str">
            <v>OUI</v>
          </cell>
          <cell r="BB231" t="str">
            <v>NON</v>
          </cell>
          <cell r="BC231">
            <v>6</v>
          </cell>
          <cell r="BD231">
            <v>42</v>
          </cell>
          <cell r="BE231" t="str">
            <v>OUI</v>
          </cell>
          <cell r="BF231" t="str">
            <v>NON</v>
          </cell>
          <cell r="BH231">
            <v>8</v>
          </cell>
          <cell r="BI231">
            <v>4</v>
          </cell>
          <cell r="BJ231">
            <v>32</v>
          </cell>
          <cell r="BK231" t="str">
            <v>Q</v>
          </cell>
          <cell r="BL231" t="str">
            <v>NON</v>
          </cell>
          <cell r="BM231" t="str">
            <v>NON</v>
          </cell>
          <cell r="BN231" t="str">
            <v/>
          </cell>
          <cell r="BO231" t="str">
            <v>NON</v>
          </cell>
        </row>
        <row r="232">
          <cell r="AQ232">
            <v>20006670002</v>
          </cell>
          <cell r="AR232" t="str">
            <v>CROUT TK AIL 2*140G / CART 24 UVC</v>
          </cell>
          <cell r="AS232">
            <v>140</v>
          </cell>
          <cell r="AT232" t="str">
            <v>RUBSON</v>
          </cell>
          <cell r="AU232" t="str">
            <v>OUI</v>
          </cell>
          <cell r="AV232" t="str">
            <v>500g - gros grammages</v>
          </cell>
          <cell r="AW232">
            <v>185</v>
          </cell>
          <cell r="AX232" t="str">
            <v>OUI</v>
          </cell>
          <cell r="AY232" t="str">
            <v>OUI</v>
          </cell>
          <cell r="AZ232" t="str">
            <v>NON</v>
          </cell>
          <cell r="BA232" t="str">
            <v>OUI</v>
          </cell>
          <cell r="BB232" t="str">
            <v>OUI</v>
          </cell>
          <cell r="BC232" t="e">
            <v>#N/A</v>
          </cell>
          <cell r="BD232">
            <v>24</v>
          </cell>
          <cell r="BE232" t="str">
            <v>OUI</v>
          </cell>
          <cell r="BF232" t="str">
            <v>NON</v>
          </cell>
          <cell r="BH232">
            <v>8</v>
          </cell>
          <cell r="BI232">
            <v>5</v>
          </cell>
          <cell r="BJ232">
            <v>40</v>
          </cell>
          <cell r="BK232" t="str">
            <v>R</v>
          </cell>
          <cell r="BL232" t="str">
            <v>OUI</v>
          </cell>
          <cell r="BM232" t="str">
            <v>NON</v>
          </cell>
          <cell r="BN232" t="str">
            <v/>
          </cell>
          <cell r="BO232" t="str">
            <v>NON</v>
          </cell>
        </row>
        <row r="233">
          <cell r="AQ233">
            <v>20006670004</v>
          </cell>
          <cell r="AR233" t="str">
            <v>CROUT. TK AIL 2*140G PC x240 1/2 PAL</v>
          </cell>
          <cell r="AS233">
            <v>140</v>
          </cell>
          <cell r="AT233" t="str">
            <v>RUBSON</v>
          </cell>
          <cell r="AU233" t="str">
            <v>OUI</v>
          </cell>
          <cell r="AV233" t="str">
            <v>500g - gros grammages</v>
          </cell>
          <cell r="AW233">
            <v>185</v>
          </cell>
          <cell r="AX233" t="str">
            <v>OUI</v>
          </cell>
          <cell r="AY233" t="str">
            <v>OUI</v>
          </cell>
          <cell r="AZ233" t="str">
            <v>NON</v>
          </cell>
          <cell r="BA233" t="str">
            <v>OUI</v>
          </cell>
          <cell r="BB233" t="str">
            <v>OUI</v>
          </cell>
          <cell r="BC233" t="e">
            <v>#N/A</v>
          </cell>
          <cell r="BD233">
            <v>240</v>
          </cell>
          <cell r="BE233" t="str">
            <v>OUI</v>
          </cell>
          <cell r="BF233" t="str">
            <v>NON</v>
          </cell>
          <cell r="BJ233">
            <v>4</v>
          </cell>
          <cell r="BK233" t="str">
            <v>a valider log</v>
          </cell>
          <cell r="BL233" t="str">
            <v>NON</v>
          </cell>
          <cell r="BM233" t="str">
            <v>NON</v>
          </cell>
          <cell r="BN233" t="str">
            <v/>
          </cell>
          <cell r="BO233" t="str">
            <v>OUI</v>
          </cell>
        </row>
        <row r="234">
          <cell r="AQ234">
            <v>20006671007</v>
          </cell>
          <cell r="AR234" t="str">
            <v>CROUT TK AIL 2*140G / BOX DE 60 UVC</v>
          </cell>
          <cell r="AS234">
            <v>140</v>
          </cell>
          <cell r="AT234" t="str">
            <v>RUBSON</v>
          </cell>
          <cell r="AU234" t="str">
            <v>OUI</v>
          </cell>
          <cell r="AV234" t="str">
            <v>500g - gros grammages</v>
          </cell>
          <cell r="AW234">
            <v>185</v>
          </cell>
          <cell r="AX234" t="str">
            <v>OUI</v>
          </cell>
          <cell r="AY234" t="str">
            <v>OUI</v>
          </cell>
          <cell r="AZ234" t="str">
            <v>NON</v>
          </cell>
          <cell r="BA234" t="str">
            <v>OUI</v>
          </cell>
          <cell r="BB234" t="str">
            <v>OUI</v>
          </cell>
          <cell r="BC234" t="e">
            <v>#N/A</v>
          </cell>
          <cell r="BD234">
            <v>60</v>
          </cell>
          <cell r="BE234" t="str">
            <v>OUI</v>
          </cell>
          <cell r="BF234" t="str">
            <v>NON</v>
          </cell>
          <cell r="BH234">
            <v>8</v>
          </cell>
          <cell r="BI234">
            <v>2</v>
          </cell>
          <cell r="BJ234">
            <v>16</v>
          </cell>
          <cell r="BK234" t="str">
            <v>L</v>
          </cell>
          <cell r="BL234" t="str">
            <v>NON</v>
          </cell>
          <cell r="BM234" t="str">
            <v>NON</v>
          </cell>
          <cell r="BN234" t="str">
            <v/>
          </cell>
          <cell r="BO234" t="str">
            <v>NON</v>
          </cell>
        </row>
        <row r="235">
          <cell r="AQ235">
            <v>20006672007</v>
          </cell>
          <cell r="AR235" t="str">
            <v>CROUT. AIL LOT 2X140G / BOX 48 UVC</v>
          </cell>
          <cell r="AS235">
            <v>140</v>
          </cell>
          <cell r="AT235" t="str">
            <v>RUBSON</v>
          </cell>
          <cell r="AU235" t="str">
            <v>OUI</v>
          </cell>
          <cell r="AV235" t="str">
            <v>500g - gros grammages</v>
          </cell>
          <cell r="AW235">
            <v>185</v>
          </cell>
          <cell r="AX235" t="str">
            <v>OUI</v>
          </cell>
          <cell r="AY235" t="str">
            <v>OUI</v>
          </cell>
          <cell r="AZ235" t="str">
            <v>NON</v>
          </cell>
          <cell r="BA235" t="str">
            <v>OUI</v>
          </cell>
          <cell r="BB235" t="str">
            <v>OUI</v>
          </cell>
          <cell r="BC235">
            <v>10</v>
          </cell>
          <cell r="BD235">
            <v>48</v>
          </cell>
          <cell r="BE235" t="str">
            <v>OUI</v>
          </cell>
          <cell r="BF235" t="str">
            <v>NON</v>
          </cell>
          <cell r="BH235">
            <v>8</v>
          </cell>
          <cell r="BI235">
            <v>2</v>
          </cell>
          <cell r="BJ235">
            <v>16</v>
          </cell>
          <cell r="BK235" t="str">
            <v>L</v>
          </cell>
          <cell r="BL235" t="str">
            <v>NON</v>
          </cell>
          <cell r="BM235" t="str">
            <v>NON</v>
          </cell>
          <cell r="BN235" t="str">
            <v/>
          </cell>
          <cell r="BO235" t="str">
            <v>NON</v>
          </cell>
        </row>
        <row r="236">
          <cell r="AQ236">
            <v>22401610002</v>
          </cell>
          <cell r="AR236" t="str">
            <v>PICATOSTES AJO 75G TIPIAK x24 CT</v>
          </cell>
          <cell r="AS236">
            <v>75</v>
          </cell>
          <cell r="AT236" t="str">
            <v>RUBSON</v>
          </cell>
          <cell r="AU236" t="str">
            <v>NON</v>
          </cell>
          <cell r="AV236" t="str">
            <v>90g - standard</v>
          </cell>
          <cell r="AW236">
            <v>175</v>
          </cell>
          <cell r="AX236" t="str">
            <v>OUI</v>
          </cell>
          <cell r="AY236" t="str">
            <v>OUI</v>
          </cell>
          <cell r="AZ236" t="str">
            <v>NON</v>
          </cell>
          <cell r="BA236" t="str">
            <v>OUI</v>
          </cell>
          <cell r="BB236" t="str">
            <v>NON</v>
          </cell>
          <cell r="BC236">
            <v>1</v>
          </cell>
          <cell r="BD236">
            <v>24</v>
          </cell>
          <cell r="BE236" t="str">
            <v>OUI</v>
          </cell>
          <cell r="BF236" t="str">
            <v>OUI</v>
          </cell>
          <cell r="BH236">
            <v>13</v>
          </cell>
          <cell r="BI236">
            <v>8</v>
          </cell>
          <cell r="BJ236">
            <v>104</v>
          </cell>
          <cell r="BK236" t="str">
            <v>C</v>
          </cell>
          <cell r="BL236" t="str">
            <v>NON</v>
          </cell>
          <cell r="BM236" t="str">
            <v>NON</v>
          </cell>
          <cell r="BN236" t="str">
            <v/>
          </cell>
          <cell r="BO236" t="str">
            <v>NON</v>
          </cell>
        </row>
        <row r="237">
          <cell r="AQ237">
            <v>22402420002</v>
          </cell>
          <cell r="AR237" t="str">
            <v>CROUT. TK AIL 90G / CT 20 UVC</v>
          </cell>
          <cell r="AS237">
            <v>90</v>
          </cell>
          <cell r="AT237" t="str">
            <v>RUBSON</v>
          </cell>
          <cell r="AU237" t="str">
            <v>NON</v>
          </cell>
          <cell r="AV237" t="str">
            <v>90g - standard</v>
          </cell>
          <cell r="AW237">
            <v>185</v>
          </cell>
          <cell r="AX237" t="str">
            <v>OUI</v>
          </cell>
          <cell r="AY237" t="str">
            <v>OUI</v>
          </cell>
          <cell r="AZ237" t="str">
            <v>NON</v>
          </cell>
          <cell r="BA237" t="str">
            <v>OUI</v>
          </cell>
          <cell r="BB237" t="str">
            <v>NON</v>
          </cell>
          <cell r="BC237">
            <v>35</v>
          </cell>
          <cell r="BD237">
            <v>20</v>
          </cell>
          <cell r="BE237" t="str">
            <v>OUI</v>
          </cell>
          <cell r="BF237" t="str">
            <v>OUI</v>
          </cell>
          <cell r="BH237">
            <v>13</v>
          </cell>
          <cell r="BI237">
            <v>8</v>
          </cell>
          <cell r="BJ237">
            <v>104</v>
          </cell>
          <cell r="BK237" t="str">
            <v>C</v>
          </cell>
          <cell r="BL237" t="str">
            <v>NON</v>
          </cell>
          <cell r="BM237" t="str">
            <v>NON</v>
          </cell>
          <cell r="BN237" t="str">
            <v/>
          </cell>
          <cell r="BO237" t="str">
            <v>NON</v>
          </cell>
        </row>
        <row r="238">
          <cell r="AQ238">
            <v>22402420007</v>
          </cell>
          <cell r="AR238" t="str">
            <v>CR TIPIAK AIL 90G x 160 BX</v>
          </cell>
          <cell r="AS238">
            <v>90</v>
          </cell>
          <cell r="AT238" t="str">
            <v>RUBSON</v>
          </cell>
          <cell r="AU238" t="str">
            <v>NON</v>
          </cell>
          <cell r="AV238" t="str">
            <v>90g - standard</v>
          </cell>
          <cell r="AW238">
            <v>185</v>
          </cell>
          <cell r="AX238" t="str">
            <v>OUI</v>
          </cell>
          <cell r="AY238" t="str">
            <v>OUI</v>
          </cell>
          <cell r="AZ238" t="str">
            <v>NON</v>
          </cell>
          <cell r="BA238" t="str">
            <v>OUI</v>
          </cell>
          <cell r="BB238" t="str">
            <v>OUI</v>
          </cell>
          <cell r="BC238" t="e">
            <v>#N/A</v>
          </cell>
          <cell r="BD238">
            <v>160</v>
          </cell>
          <cell r="BE238" t="str">
            <v>OUI</v>
          </cell>
          <cell r="BF238" t="str">
            <v>NON</v>
          </cell>
          <cell r="BH238">
            <v>8</v>
          </cell>
          <cell r="BI238">
            <v>2</v>
          </cell>
          <cell r="BJ238">
            <v>16</v>
          </cell>
          <cell r="BK238" t="str">
            <v>L</v>
          </cell>
          <cell r="BL238" t="str">
            <v>NON</v>
          </cell>
          <cell r="BM238" t="str">
            <v>NON</v>
          </cell>
          <cell r="BN238" t="str">
            <v/>
          </cell>
          <cell r="BO238" t="str">
            <v>NON</v>
          </cell>
        </row>
        <row r="239">
          <cell r="AQ239">
            <v>22402420011</v>
          </cell>
          <cell r="AR239" t="str">
            <v>CROUT. TK AIL 90G x 64 BOX</v>
          </cell>
          <cell r="AS239">
            <v>90</v>
          </cell>
          <cell r="AT239" t="str">
            <v>RUBSON</v>
          </cell>
          <cell r="AU239" t="str">
            <v>NON</v>
          </cell>
          <cell r="AV239" t="str">
            <v>90g - standard</v>
          </cell>
          <cell r="AW239">
            <v>185</v>
          </cell>
          <cell r="AX239" t="str">
            <v>OUI</v>
          </cell>
          <cell r="AY239" t="str">
            <v>OUI</v>
          </cell>
          <cell r="AZ239" t="str">
            <v>NON</v>
          </cell>
          <cell r="BA239" t="str">
            <v>OUI</v>
          </cell>
          <cell r="BB239" t="str">
            <v>NON</v>
          </cell>
          <cell r="BC239">
            <v>35</v>
          </cell>
          <cell r="BD239">
            <v>64</v>
          </cell>
          <cell r="BE239" t="str">
            <v>OUI</v>
          </cell>
          <cell r="BF239" t="str">
            <v>NON</v>
          </cell>
          <cell r="BH239">
            <v>8</v>
          </cell>
          <cell r="BI239">
            <v>4</v>
          </cell>
          <cell r="BJ239">
            <v>32</v>
          </cell>
          <cell r="BK239" t="str">
            <v>Q</v>
          </cell>
          <cell r="BL239" t="str">
            <v>NON</v>
          </cell>
          <cell r="BM239" t="str">
            <v>NON</v>
          </cell>
          <cell r="BN239" t="str">
            <v/>
          </cell>
          <cell r="BO239" t="str">
            <v>NON</v>
          </cell>
        </row>
        <row r="240">
          <cell r="AQ240">
            <v>22402421002</v>
          </cell>
          <cell r="AR240" t="str">
            <v>CROUT. TK AIL 90G CRAVCX4X12 / CT 48 UVC</v>
          </cell>
          <cell r="AS240">
            <v>90</v>
          </cell>
          <cell r="AT240" t="str">
            <v>RUBSON</v>
          </cell>
          <cell r="AU240" t="str">
            <v>NON</v>
          </cell>
          <cell r="AV240" t="str">
            <v>90g - standard</v>
          </cell>
          <cell r="AW240">
            <v>185</v>
          </cell>
          <cell r="AX240" t="str">
            <v>OUI</v>
          </cell>
          <cell r="AY240" t="str">
            <v>OUI</v>
          </cell>
          <cell r="AZ240" t="str">
            <v>NON</v>
          </cell>
          <cell r="BA240" t="str">
            <v>OUI</v>
          </cell>
          <cell r="BB240" t="str">
            <v>NON</v>
          </cell>
          <cell r="BC240" t="e">
            <v>#N/A</v>
          </cell>
          <cell r="BD240">
            <v>48</v>
          </cell>
          <cell r="BE240" t="str">
            <v>OUI</v>
          </cell>
          <cell r="BF240" t="str">
            <v>NON</v>
          </cell>
          <cell r="BH240">
            <v>6</v>
          </cell>
          <cell r="BI240">
            <v>7</v>
          </cell>
          <cell r="BJ240">
            <v>42</v>
          </cell>
          <cell r="BK240" t="str">
            <v>P</v>
          </cell>
          <cell r="BL240" t="str">
            <v>NON</v>
          </cell>
          <cell r="BM240" t="str">
            <v>NON</v>
          </cell>
          <cell r="BN240" t="str">
            <v/>
          </cell>
          <cell r="BO240" t="str">
            <v>NON</v>
          </cell>
        </row>
        <row r="241">
          <cell r="AQ241">
            <v>22402610002</v>
          </cell>
          <cell r="AR241" t="str">
            <v>CROUT. TK AIL 2X90G PC / CT 8 UVC</v>
          </cell>
          <cell r="AS241">
            <v>90</v>
          </cell>
          <cell r="AT241" t="str">
            <v>RUBSON</v>
          </cell>
          <cell r="AU241" t="str">
            <v>OUI</v>
          </cell>
          <cell r="AV241" t="str">
            <v>90g - standard</v>
          </cell>
          <cell r="AW241">
            <v>185</v>
          </cell>
          <cell r="AX241" t="str">
            <v>OUI</v>
          </cell>
          <cell r="AY241" t="str">
            <v>OUI</v>
          </cell>
          <cell r="AZ241" t="str">
            <v>NON</v>
          </cell>
          <cell r="BA241" t="str">
            <v>OUI</v>
          </cell>
          <cell r="BB241" t="str">
            <v>OUI</v>
          </cell>
          <cell r="BC241" t="e">
            <v>#N/A</v>
          </cell>
          <cell r="BD241">
            <v>8</v>
          </cell>
          <cell r="BE241" t="str">
            <v>OUI</v>
          </cell>
          <cell r="BF241" t="str">
            <v>OUI</v>
          </cell>
          <cell r="BH241">
            <v>13</v>
          </cell>
          <cell r="BI241">
            <v>8</v>
          </cell>
          <cell r="BJ241">
            <v>104</v>
          </cell>
          <cell r="BK241" t="str">
            <v>C</v>
          </cell>
          <cell r="BL241" t="str">
            <v>NON</v>
          </cell>
          <cell r="BM241" t="str">
            <v>NON</v>
          </cell>
          <cell r="BN241" t="str">
            <v/>
          </cell>
          <cell r="BO241" t="str">
            <v>NON</v>
          </cell>
        </row>
        <row r="242">
          <cell r="AQ242">
            <v>22402611011</v>
          </cell>
          <cell r="AR242" t="str">
            <v>CROUT. TK AIL 2X90G PC / BOX 80 UVC</v>
          </cell>
          <cell r="AS242">
            <v>90</v>
          </cell>
          <cell r="AT242" t="str">
            <v>RUBSON</v>
          </cell>
          <cell r="AU242" t="str">
            <v>OUI</v>
          </cell>
          <cell r="AV242" t="str">
            <v>90g - standard</v>
          </cell>
          <cell r="AW242">
            <v>185</v>
          </cell>
          <cell r="AX242" t="str">
            <v>OUI</v>
          </cell>
          <cell r="AY242" t="str">
            <v>OUI</v>
          </cell>
          <cell r="AZ242" t="str">
            <v>NON</v>
          </cell>
          <cell r="BA242" t="str">
            <v>OUI</v>
          </cell>
          <cell r="BB242" t="str">
            <v>OUI</v>
          </cell>
          <cell r="BC242" t="e">
            <v>#N/A</v>
          </cell>
          <cell r="BD242">
            <v>80</v>
          </cell>
          <cell r="BE242" t="str">
            <v>OUI</v>
          </cell>
          <cell r="BF242" t="str">
            <v>NON</v>
          </cell>
          <cell r="BH242">
            <v>8</v>
          </cell>
          <cell r="BI242">
            <v>2</v>
          </cell>
          <cell r="BJ242">
            <v>16</v>
          </cell>
          <cell r="BK242" t="str">
            <v>L</v>
          </cell>
          <cell r="BL242" t="str">
            <v>NON</v>
          </cell>
          <cell r="BM242" t="str">
            <v>NON</v>
          </cell>
          <cell r="BN242" t="str">
            <v/>
          </cell>
          <cell r="BO242" t="str">
            <v>NON</v>
          </cell>
        </row>
        <row r="243">
          <cell r="AQ243">
            <v>22402700002</v>
          </cell>
          <cell r="AR243" t="str">
            <v>CROUT. TK AIL 2X90G + 1GRT / CT 6 UVC</v>
          </cell>
          <cell r="AS243">
            <v>90</v>
          </cell>
          <cell r="AT243" t="str">
            <v>RUBSON</v>
          </cell>
          <cell r="AU243" t="str">
            <v>OUI</v>
          </cell>
          <cell r="AV243" t="str">
            <v>90g - standard</v>
          </cell>
          <cell r="AW243">
            <v>185</v>
          </cell>
          <cell r="AX243" t="str">
            <v>OUI</v>
          </cell>
          <cell r="AY243" t="str">
            <v>OUI</v>
          </cell>
          <cell r="AZ243" t="str">
            <v>NON</v>
          </cell>
          <cell r="BA243" t="str">
            <v>OUI</v>
          </cell>
          <cell r="BB243" t="str">
            <v>OUI</v>
          </cell>
          <cell r="BC243">
            <v>4</v>
          </cell>
          <cell r="BD243">
            <v>6</v>
          </cell>
          <cell r="BE243" t="str">
            <v>OUI</v>
          </cell>
          <cell r="BF243" t="str">
            <v>OUI</v>
          </cell>
          <cell r="BH243">
            <v>13</v>
          </cell>
          <cell r="BI243">
            <v>8</v>
          </cell>
          <cell r="BJ243">
            <v>104</v>
          </cell>
          <cell r="BK243" t="str">
            <v>C</v>
          </cell>
          <cell r="BL243" t="str">
            <v>NON</v>
          </cell>
          <cell r="BM243" t="str">
            <v>NON</v>
          </cell>
          <cell r="BN243" t="str">
            <v/>
          </cell>
          <cell r="BO243" t="str">
            <v>NON</v>
          </cell>
        </row>
        <row r="244">
          <cell r="AQ244">
            <v>22402700011</v>
          </cell>
          <cell r="AR244" t="str">
            <v>CROUT. TK AIL 2X90G + 1GRT / BOX 48 UVC</v>
          </cell>
          <cell r="AS244">
            <v>90</v>
          </cell>
          <cell r="AT244" t="str">
            <v>RUBSON</v>
          </cell>
          <cell r="AU244" t="str">
            <v>OUI</v>
          </cell>
          <cell r="AV244" t="str">
            <v>90g - standard</v>
          </cell>
          <cell r="AW244">
            <v>185</v>
          </cell>
          <cell r="AX244" t="str">
            <v>OUI</v>
          </cell>
          <cell r="AY244" t="str">
            <v>OUI</v>
          </cell>
          <cell r="AZ244" t="str">
            <v>NON</v>
          </cell>
          <cell r="BA244" t="str">
            <v>OUI</v>
          </cell>
          <cell r="BB244" t="str">
            <v>OUI</v>
          </cell>
          <cell r="BC244">
            <v>4</v>
          </cell>
          <cell r="BD244">
            <v>48</v>
          </cell>
          <cell r="BE244" t="str">
            <v>OUI</v>
          </cell>
          <cell r="BF244" t="str">
            <v>NON</v>
          </cell>
          <cell r="BH244">
            <v>8</v>
          </cell>
          <cell r="BI244">
            <v>2</v>
          </cell>
          <cell r="BJ244">
            <v>16</v>
          </cell>
          <cell r="BK244" t="str">
            <v>L</v>
          </cell>
          <cell r="BL244" t="str">
            <v>NON</v>
          </cell>
          <cell r="BM244" t="str">
            <v>NON</v>
          </cell>
          <cell r="BN244" t="str">
            <v/>
          </cell>
          <cell r="BO244" t="str">
            <v>NON</v>
          </cell>
        </row>
        <row r="245">
          <cell r="AQ245">
            <v>22403210002</v>
          </cell>
          <cell r="AR245" t="str">
            <v>CROUT. TK AIL 125G / CT 12 UVC</v>
          </cell>
          <cell r="AS245">
            <v>125</v>
          </cell>
          <cell r="AT245" t="str">
            <v>RUBSON</v>
          </cell>
          <cell r="AU245" t="str">
            <v>NON</v>
          </cell>
          <cell r="AV245" t="str">
            <v>500g - gros grammages</v>
          </cell>
          <cell r="AW245">
            <v>185</v>
          </cell>
          <cell r="AX245" t="str">
            <v>OUI</v>
          </cell>
          <cell r="AY245" t="str">
            <v>OUI</v>
          </cell>
          <cell r="AZ245" t="str">
            <v>NON</v>
          </cell>
          <cell r="BA245" t="str">
            <v>OUI</v>
          </cell>
          <cell r="BB245" t="str">
            <v>NON</v>
          </cell>
          <cell r="BC245">
            <v>51</v>
          </cell>
          <cell r="BD245">
            <v>12</v>
          </cell>
          <cell r="BE245" t="str">
            <v>OUI</v>
          </cell>
          <cell r="BF245" t="str">
            <v>OUI</v>
          </cell>
          <cell r="BH245">
            <v>13</v>
          </cell>
          <cell r="BI245">
            <v>8</v>
          </cell>
          <cell r="BJ245">
            <v>104</v>
          </cell>
          <cell r="BK245" t="str">
            <v>C</v>
          </cell>
          <cell r="BL245" t="str">
            <v>NON</v>
          </cell>
          <cell r="BM245" t="str">
            <v>NON</v>
          </cell>
          <cell r="BN245" t="str">
            <v/>
          </cell>
          <cell r="BO245" t="str">
            <v>NON</v>
          </cell>
        </row>
        <row r="246">
          <cell r="AQ246">
            <v>22403292002</v>
          </cell>
          <cell r="AR246" t="str">
            <v>CROUT. AIL 2X125G+1GRT/ CT 12 LOTS</v>
          </cell>
          <cell r="AS246">
            <v>125</v>
          </cell>
          <cell r="AT246" t="str">
            <v>RUBSON</v>
          </cell>
          <cell r="AU246" t="str">
            <v>OUI</v>
          </cell>
          <cell r="AV246" t="str">
            <v>500g - gros grammages</v>
          </cell>
          <cell r="AW246">
            <v>185</v>
          </cell>
          <cell r="AX246" t="str">
            <v>OUI</v>
          </cell>
          <cell r="AY246" t="str">
            <v>OUI</v>
          </cell>
          <cell r="AZ246" t="str">
            <v>NON</v>
          </cell>
          <cell r="BA246" t="str">
            <v>OUI</v>
          </cell>
          <cell r="BB246" t="str">
            <v>OUI</v>
          </cell>
          <cell r="BC246" t="e">
            <v>#N/A</v>
          </cell>
          <cell r="BD246">
            <v>12</v>
          </cell>
          <cell r="BE246" t="str">
            <v>OUI</v>
          </cell>
          <cell r="BF246" t="str">
            <v>NON</v>
          </cell>
          <cell r="BH246">
            <v>8</v>
          </cell>
          <cell r="BI246">
            <v>5</v>
          </cell>
          <cell r="BJ246">
            <v>40</v>
          </cell>
          <cell r="BK246" t="str">
            <v>R</v>
          </cell>
          <cell r="BL246" t="str">
            <v>OUI</v>
          </cell>
          <cell r="BM246" t="str">
            <v>NON</v>
          </cell>
          <cell r="BN246" t="str">
            <v/>
          </cell>
          <cell r="BO246" t="str">
            <v>NON</v>
          </cell>
        </row>
        <row r="247">
          <cell r="AQ247">
            <v>22403292004</v>
          </cell>
          <cell r="AR247" t="str">
            <v>CROUT. AIL 2X125G+1GRT / 1/2 PAL 144 UVC</v>
          </cell>
          <cell r="AS247">
            <v>125</v>
          </cell>
          <cell r="AT247" t="str">
            <v>RUBSON</v>
          </cell>
          <cell r="AU247" t="str">
            <v>OUI</v>
          </cell>
          <cell r="AV247" t="str">
            <v>500g - gros grammages</v>
          </cell>
          <cell r="AW247">
            <v>185</v>
          </cell>
          <cell r="AX247" t="str">
            <v>OUI</v>
          </cell>
          <cell r="AY247" t="str">
            <v>OUI</v>
          </cell>
          <cell r="AZ247" t="str">
            <v>NON</v>
          </cell>
          <cell r="BA247" t="str">
            <v>OUI</v>
          </cell>
          <cell r="BB247" t="str">
            <v>OUI</v>
          </cell>
          <cell r="BC247" t="e">
            <v>#N/A</v>
          </cell>
          <cell r="BD247">
            <v>144</v>
          </cell>
          <cell r="BE247" t="str">
            <v>OUI</v>
          </cell>
          <cell r="BF247" t="str">
            <v>NON</v>
          </cell>
          <cell r="BJ247">
            <v>4</v>
          </cell>
          <cell r="BK247" t="str">
            <v>a valider log</v>
          </cell>
          <cell r="BL247" t="str">
            <v>NON</v>
          </cell>
          <cell r="BM247" t="str">
            <v>NON</v>
          </cell>
          <cell r="BN247" t="str">
            <v/>
          </cell>
          <cell r="BO247" t="str">
            <v>OUI</v>
          </cell>
        </row>
        <row r="248">
          <cell r="AQ248">
            <v>22403292007</v>
          </cell>
          <cell r="AR248" t="str">
            <v>CROUT. AIL 2X125G+1GRT /  BOX 36 UVC</v>
          </cell>
          <cell r="AS248">
            <v>125</v>
          </cell>
          <cell r="AT248" t="str">
            <v>RUBSON</v>
          </cell>
          <cell r="AU248" t="str">
            <v>OUI</v>
          </cell>
          <cell r="AV248" t="str">
            <v>500g - gros grammages</v>
          </cell>
          <cell r="AW248">
            <v>185</v>
          </cell>
          <cell r="AX248" t="str">
            <v>OUI</v>
          </cell>
          <cell r="AY248" t="str">
            <v>OUI</v>
          </cell>
          <cell r="AZ248" t="str">
            <v>NON</v>
          </cell>
          <cell r="BA248" t="str">
            <v>OUI</v>
          </cell>
          <cell r="BB248" t="str">
            <v>OUI</v>
          </cell>
          <cell r="BC248">
            <v>57</v>
          </cell>
          <cell r="BD248">
            <v>36</v>
          </cell>
          <cell r="BE248" t="str">
            <v>OUI</v>
          </cell>
          <cell r="BF248" t="str">
            <v>NON</v>
          </cell>
          <cell r="BH248">
            <v>8</v>
          </cell>
          <cell r="BI248">
            <v>2</v>
          </cell>
          <cell r="BJ248">
            <v>16</v>
          </cell>
          <cell r="BK248" t="str">
            <v>L</v>
          </cell>
          <cell r="BL248" t="str">
            <v>NON</v>
          </cell>
          <cell r="BM248" t="str">
            <v>NON</v>
          </cell>
          <cell r="BN248" t="str">
            <v/>
          </cell>
          <cell r="BO248" t="str">
            <v>NON</v>
          </cell>
        </row>
        <row r="249">
          <cell r="AQ249">
            <v>22403440002</v>
          </cell>
          <cell r="AR249" t="str">
            <v>CROUT. TK AIL 3X90G + 1GRT / CT 4 UVC</v>
          </cell>
          <cell r="AS249">
            <v>90</v>
          </cell>
          <cell r="AT249" t="str">
            <v>RUBSON</v>
          </cell>
          <cell r="AU249" t="str">
            <v>OUI</v>
          </cell>
          <cell r="AV249" t="str">
            <v>90g - standard</v>
          </cell>
          <cell r="AW249">
            <v>185</v>
          </cell>
          <cell r="AX249" t="str">
            <v>OUI</v>
          </cell>
          <cell r="AY249" t="str">
            <v>OUI</v>
          </cell>
          <cell r="AZ249" t="str">
            <v>NON</v>
          </cell>
          <cell r="BA249" t="str">
            <v>OUI</v>
          </cell>
          <cell r="BB249" t="str">
            <v>OUI</v>
          </cell>
          <cell r="BC249" t="e">
            <v>#N/A</v>
          </cell>
          <cell r="BD249">
            <v>4</v>
          </cell>
          <cell r="BE249" t="str">
            <v>OUI</v>
          </cell>
          <cell r="BF249" t="str">
            <v>OUI</v>
          </cell>
          <cell r="BH249">
            <v>13</v>
          </cell>
          <cell r="BI249">
            <v>8</v>
          </cell>
          <cell r="BJ249">
            <v>104</v>
          </cell>
          <cell r="BK249" t="str">
            <v>C</v>
          </cell>
          <cell r="BL249" t="str">
            <v>NON</v>
          </cell>
          <cell r="BM249" t="str">
            <v>NON</v>
          </cell>
          <cell r="BN249" t="str">
            <v/>
          </cell>
          <cell r="BO249" t="str">
            <v>NON</v>
          </cell>
        </row>
        <row r="250">
          <cell r="AQ250">
            <v>22403440011</v>
          </cell>
          <cell r="AR250" t="str">
            <v>CROUT. TK AIL 3X90G + 1GRT / BOX 40 UVC</v>
          </cell>
          <cell r="AS250">
            <v>90</v>
          </cell>
          <cell r="AT250" t="str">
            <v>RUBSON</v>
          </cell>
          <cell r="AU250" t="str">
            <v>OUI</v>
          </cell>
          <cell r="AV250" t="str">
            <v>90g - standard</v>
          </cell>
          <cell r="AW250">
            <v>185</v>
          </cell>
          <cell r="AX250" t="str">
            <v>OUI</v>
          </cell>
          <cell r="AY250" t="str">
            <v>OUI</v>
          </cell>
          <cell r="AZ250" t="str">
            <v>NON</v>
          </cell>
          <cell r="BA250" t="str">
            <v>OUI</v>
          </cell>
          <cell r="BB250" t="str">
            <v>OUI</v>
          </cell>
          <cell r="BC250" t="e">
            <v>#N/A</v>
          </cell>
          <cell r="BD250">
            <v>40</v>
          </cell>
          <cell r="BE250" t="str">
            <v>OUI</v>
          </cell>
          <cell r="BF250" t="str">
            <v>NON</v>
          </cell>
          <cell r="BH250">
            <v>8</v>
          </cell>
          <cell r="BI250">
            <v>2</v>
          </cell>
          <cell r="BJ250">
            <v>16</v>
          </cell>
          <cell r="BK250" t="str">
            <v>L</v>
          </cell>
          <cell r="BL250" t="str">
            <v>NON</v>
          </cell>
          <cell r="BM250" t="str">
            <v>NON</v>
          </cell>
          <cell r="BN250" t="str">
            <v/>
          </cell>
          <cell r="BO250" t="str">
            <v>NON</v>
          </cell>
        </row>
        <row r="251">
          <cell r="AQ251">
            <v>22403620002</v>
          </cell>
          <cell r="AR251" t="str">
            <v>CROUT. TIPIAK AIL 2X125G x24 CT</v>
          </cell>
          <cell r="AS251">
            <v>125</v>
          </cell>
          <cell r="AT251" t="str">
            <v>RUBSON</v>
          </cell>
          <cell r="AU251" t="str">
            <v>OUI</v>
          </cell>
          <cell r="AV251" t="str">
            <v>500g - gros grammages</v>
          </cell>
          <cell r="AW251">
            <v>185</v>
          </cell>
          <cell r="AX251" t="str">
            <v>OUI</v>
          </cell>
          <cell r="AY251" t="str">
            <v>OUI</v>
          </cell>
          <cell r="AZ251" t="str">
            <v>NON</v>
          </cell>
          <cell r="BA251" t="str">
            <v>OUI</v>
          </cell>
          <cell r="BB251" t="str">
            <v>OUI</v>
          </cell>
          <cell r="BC251">
            <v>56</v>
          </cell>
          <cell r="BD251">
            <v>24</v>
          </cell>
          <cell r="BE251" t="str">
            <v>OUI</v>
          </cell>
          <cell r="BF251" t="str">
            <v>NON</v>
          </cell>
          <cell r="BH251">
            <v>8</v>
          </cell>
          <cell r="BI251">
            <v>5</v>
          </cell>
          <cell r="BJ251">
            <v>40</v>
          </cell>
          <cell r="BK251" t="str">
            <v>R</v>
          </cell>
          <cell r="BL251" t="str">
            <v>OUI</v>
          </cell>
          <cell r="BM251" t="str">
            <v>NON</v>
          </cell>
          <cell r="BN251" t="str">
            <v/>
          </cell>
          <cell r="BO251" t="str">
            <v>NON</v>
          </cell>
        </row>
        <row r="252">
          <cell r="AQ252">
            <v>22403620007</v>
          </cell>
          <cell r="AR252" t="str">
            <v>CROUT. TK AIL 2X125G / BOX 48 UVC</v>
          </cell>
          <cell r="AS252">
            <v>125</v>
          </cell>
          <cell r="AT252" t="str">
            <v>RUBSON</v>
          </cell>
          <cell r="AU252" t="str">
            <v>OUI</v>
          </cell>
          <cell r="AV252" t="str">
            <v>500g - gros grammages</v>
          </cell>
          <cell r="AW252">
            <v>185</v>
          </cell>
          <cell r="AX252" t="str">
            <v>OUI</v>
          </cell>
          <cell r="AY252" t="str">
            <v>OUI</v>
          </cell>
          <cell r="AZ252" t="str">
            <v>NON</v>
          </cell>
          <cell r="BA252" t="str">
            <v>OUI</v>
          </cell>
          <cell r="BB252" t="str">
            <v>OUI</v>
          </cell>
          <cell r="BC252" t="e">
            <v>#N/A</v>
          </cell>
          <cell r="BD252">
            <v>48</v>
          </cell>
          <cell r="BE252" t="str">
            <v>OUI</v>
          </cell>
          <cell r="BF252" t="str">
            <v>NON</v>
          </cell>
          <cell r="BH252">
            <v>8</v>
          </cell>
          <cell r="BI252">
            <v>2</v>
          </cell>
          <cell r="BJ252">
            <v>16</v>
          </cell>
          <cell r="BK252" t="str">
            <v>L</v>
          </cell>
          <cell r="BL252" t="str">
            <v>NON</v>
          </cell>
          <cell r="BM252" t="str">
            <v>NON</v>
          </cell>
          <cell r="BN252" t="str">
            <v/>
          </cell>
          <cell r="BO252" t="str">
            <v>NON</v>
          </cell>
        </row>
        <row r="253">
          <cell r="AQ253">
            <v>22403640002</v>
          </cell>
          <cell r="AR253" t="str">
            <v>CROUT AIL 2X140G+30%GT / CAR 18 UVC</v>
          </cell>
          <cell r="AS253">
            <v>140</v>
          </cell>
          <cell r="AT253" t="str">
            <v>RUBSON</v>
          </cell>
          <cell r="AU253" t="str">
            <v>OUI</v>
          </cell>
          <cell r="AV253" t="str">
            <v>500g - gros grammages</v>
          </cell>
          <cell r="AW253">
            <v>185</v>
          </cell>
          <cell r="AX253" t="str">
            <v>OUI</v>
          </cell>
          <cell r="AY253" t="str">
            <v>OUI</v>
          </cell>
          <cell r="AZ253" t="str">
            <v>NON</v>
          </cell>
          <cell r="BA253" t="str">
            <v>OUI</v>
          </cell>
          <cell r="BB253" t="str">
            <v>NON</v>
          </cell>
          <cell r="BC253" t="e">
            <v>#N/A</v>
          </cell>
          <cell r="BD253">
            <v>18</v>
          </cell>
          <cell r="BE253" t="str">
            <v>OUI</v>
          </cell>
          <cell r="BF253" t="str">
            <v>NON</v>
          </cell>
          <cell r="BH253">
            <v>8</v>
          </cell>
          <cell r="BI253">
            <v>5</v>
          </cell>
          <cell r="BJ253">
            <v>40</v>
          </cell>
          <cell r="BK253" t="str">
            <v>R</v>
          </cell>
          <cell r="BL253" t="str">
            <v>OUI</v>
          </cell>
          <cell r="BM253" t="str">
            <v>NON</v>
          </cell>
          <cell r="BN253" t="str">
            <v/>
          </cell>
          <cell r="BO253" t="str">
            <v>NON</v>
          </cell>
        </row>
        <row r="254">
          <cell r="AQ254">
            <v>22403640007</v>
          </cell>
          <cell r="AR254" t="str">
            <v>CROUT AIL 2X140G+30% GT / BOX 36 UVC</v>
          </cell>
          <cell r="AS254">
            <v>140</v>
          </cell>
          <cell r="AT254" t="str">
            <v>RUBSON</v>
          </cell>
          <cell r="AU254" t="str">
            <v>OUI</v>
          </cell>
          <cell r="AV254" t="str">
            <v>500g - gros grammages</v>
          </cell>
          <cell r="AW254">
            <v>185</v>
          </cell>
          <cell r="AX254" t="str">
            <v>OUI</v>
          </cell>
          <cell r="AY254" t="str">
            <v>OUI</v>
          </cell>
          <cell r="AZ254" t="str">
            <v>NON</v>
          </cell>
          <cell r="BA254" t="str">
            <v>OUI</v>
          </cell>
          <cell r="BB254" t="str">
            <v>OUI</v>
          </cell>
          <cell r="BC254" t="e">
            <v>#N/A</v>
          </cell>
          <cell r="BD254">
            <v>36</v>
          </cell>
          <cell r="BE254" t="str">
            <v>OUI</v>
          </cell>
          <cell r="BF254" t="str">
            <v>NON</v>
          </cell>
          <cell r="BH254">
            <v>8</v>
          </cell>
          <cell r="BI254">
            <v>2</v>
          </cell>
          <cell r="BJ254">
            <v>16</v>
          </cell>
          <cell r="BK254" t="str">
            <v>L</v>
          </cell>
          <cell r="BL254" t="str">
            <v>NON</v>
          </cell>
          <cell r="BM254" t="str">
            <v>NON</v>
          </cell>
          <cell r="BN254" t="str">
            <v/>
          </cell>
          <cell r="BO254" t="str">
            <v>NON</v>
          </cell>
        </row>
        <row r="255">
          <cell r="AQ255">
            <v>22403690002</v>
          </cell>
          <cell r="AR255" t="str">
            <v>CROUT. TK AIL 300G / CT 12 UVC</v>
          </cell>
          <cell r="AS255">
            <v>300</v>
          </cell>
          <cell r="AT255" t="str">
            <v>RUBSON</v>
          </cell>
          <cell r="AU255" t="str">
            <v>NON</v>
          </cell>
          <cell r="AV255" t="str">
            <v>500g - gros grammages</v>
          </cell>
          <cell r="AW255">
            <v>254</v>
          </cell>
          <cell r="AX255" t="str">
            <v>OUI</v>
          </cell>
          <cell r="AY255" t="str">
            <v>OUI</v>
          </cell>
          <cell r="AZ255" t="str">
            <v>NON</v>
          </cell>
          <cell r="BA255" t="str">
            <v>OUI</v>
          </cell>
          <cell r="BB255" t="str">
            <v>NON</v>
          </cell>
          <cell r="BC255">
            <v>58</v>
          </cell>
          <cell r="BD255">
            <v>12</v>
          </cell>
          <cell r="BE255" t="str">
            <v>OUI</v>
          </cell>
          <cell r="BF255" t="str">
            <v>OUI</v>
          </cell>
          <cell r="BH255">
            <v>8</v>
          </cell>
          <cell r="BI255">
            <v>8</v>
          </cell>
          <cell r="BJ255">
            <v>64</v>
          </cell>
          <cell r="BK255" t="str">
            <v>N</v>
          </cell>
          <cell r="BL255" t="str">
            <v>OUI</v>
          </cell>
          <cell r="BM255" t="str">
            <v>OUI</v>
          </cell>
          <cell r="BN255">
            <v>1</v>
          </cell>
          <cell r="BO255" t="str">
            <v>NON</v>
          </cell>
        </row>
        <row r="256">
          <cell r="AQ256">
            <v>22403770002</v>
          </cell>
          <cell r="AR256" t="str">
            <v>CROUT. TK AIL 2X90G / CT 8 UVC</v>
          </cell>
          <cell r="AS256">
            <v>90</v>
          </cell>
          <cell r="AT256" t="str">
            <v>RUBSON</v>
          </cell>
          <cell r="AU256" t="str">
            <v>OUI</v>
          </cell>
          <cell r="AV256" t="str">
            <v>90g - standard</v>
          </cell>
          <cell r="AW256">
            <v>185</v>
          </cell>
          <cell r="AX256" t="str">
            <v>OUI</v>
          </cell>
          <cell r="AY256" t="str">
            <v>OUI</v>
          </cell>
          <cell r="AZ256" t="str">
            <v>NON</v>
          </cell>
          <cell r="BA256" t="str">
            <v>OUI</v>
          </cell>
          <cell r="BB256" t="str">
            <v>OUI</v>
          </cell>
          <cell r="BC256">
            <v>2</v>
          </cell>
          <cell r="BD256">
            <v>8</v>
          </cell>
          <cell r="BE256" t="str">
            <v>OUI</v>
          </cell>
          <cell r="BF256" t="str">
            <v>OUI</v>
          </cell>
          <cell r="BH256">
            <v>13</v>
          </cell>
          <cell r="BI256">
            <v>8</v>
          </cell>
          <cell r="BJ256">
            <v>104</v>
          </cell>
          <cell r="BK256" t="str">
            <v>C</v>
          </cell>
          <cell r="BL256" t="str">
            <v>NON</v>
          </cell>
          <cell r="BM256" t="str">
            <v>NON</v>
          </cell>
          <cell r="BN256" t="str">
            <v/>
          </cell>
          <cell r="BO256" t="str">
            <v>NON</v>
          </cell>
        </row>
        <row r="257">
          <cell r="AQ257">
            <v>22403770007</v>
          </cell>
          <cell r="AR257" t="str">
            <v>CROUT. TK AIL 2X90G / BOX 80 UVC</v>
          </cell>
          <cell r="AS257">
            <v>90</v>
          </cell>
          <cell r="AT257" t="str">
            <v>RUBSON</v>
          </cell>
          <cell r="AU257" t="str">
            <v>OUI</v>
          </cell>
          <cell r="AV257" t="str">
            <v>90g - standard</v>
          </cell>
          <cell r="AW257">
            <v>185</v>
          </cell>
          <cell r="AX257" t="str">
            <v>OUI</v>
          </cell>
          <cell r="AY257" t="str">
            <v>OUI</v>
          </cell>
          <cell r="AZ257" t="str">
            <v>NON</v>
          </cell>
          <cell r="BA257" t="str">
            <v>OUI</v>
          </cell>
          <cell r="BB257" t="str">
            <v>OUI</v>
          </cell>
          <cell r="BC257">
            <v>2</v>
          </cell>
          <cell r="BD257">
            <v>80</v>
          </cell>
          <cell r="BE257" t="str">
            <v>OUI</v>
          </cell>
          <cell r="BF257" t="str">
            <v>NON</v>
          </cell>
          <cell r="BH257">
            <v>8</v>
          </cell>
          <cell r="BI257">
            <v>2</v>
          </cell>
          <cell r="BJ257">
            <v>16</v>
          </cell>
          <cell r="BK257" t="str">
            <v>L</v>
          </cell>
          <cell r="BL257" t="str">
            <v>NON</v>
          </cell>
          <cell r="BM257" t="str">
            <v>NON</v>
          </cell>
          <cell r="BN257" t="str">
            <v/>
          </cell>
          <cell r="BO257" t="str">
            <v>NON</v>
          </cell>
        </row>
        <row r="258">
          <cell r="AQ258">
            <v>22403770011</v>
          </cell>
          <cell r="AR258" t="str">
            <v>CROUT. TK AIL 2X90G  x 32 BOX</v>
          </cell>
          <cell r="AS258">
            <v>90</v>
          </cell>
          <cell r="AT258" t="str">
            <v>RUBSON</v>
          </cell>
          <cell r="AU258" t="str">
            <v>OUI</v>
          </cell>
          <cell r="AV258" t="str">
            <v>90g - standard</v>
          </cell>
          <cell r="AW258">
            <v>185</v>
          </cell>
          <cell r="AX258" t="str">
            <v>OUI</v>
          </cell>
          <cell r="AY258" t="str">
            <v>OUI</v>
          </cell>
          <cell r="AZ258" t="str">
            <v>NON</v>
          </cell>
          <cell r="BA258" t="str">
            <v>OUI</v>
          </cell>
          <cell r="BB258" t="str">
            <v>OUI</v>
          </cell>
          <cell r="BC258">
            <v>2</v>
          </cell>
          <cell r="BD258">
            <v>32</v>
          </cell>
          <cell r="BE258" t="str">
            <v>OUI</v>
          </cell>
          <cell r="BF258" t="str">
            <v>NON</v>
          </cell>
          <cell r="BH258">
            <v>8</v>
          </cell>
          <cell r="BI258">
            <v>4</v>
          </cell>
          <cell r="BJ258">
            <v>32</v>
          </cell>
          <cell r="BK258" t="str">
            <v>Q</v>
          </cell>
          <cell r="BL258" t="str">
            <v>NON</v>
          </cell>
          <cell r="BM258" t="str">
            <v>NON</v>
          </cell>
          <cell r="BN258" t="str">
            <v/>
          </cell>
          <cell r="BO258" t="str">
            <v>NON</v>
          </cell>
        </row>
        <row r="259">
          <cell r="AQ259">
            <v>22404460002</v>
          </cell>
          <cell r="AR259" t="str">
            <v>CROUT. TK AIL CT 4x140G+2GRT x 1 CT</v>
          </cell>
          <cell r="AS259">
            <v>140</v>
          </cell>
          <cell r="AT259" t="str">
            <v>RUBSON</v>
          </cell>
          <cell r="AU259" t="str">
            <v>NON</v>
          </cell>
          <cell r="AV259" t="str">
            <v>500g - gros grammages</v>
          </cell>
          <cell r="AW259">
            <v>185</v>
          </cell>
          <cell r="AX259" t="str">
            <v>OUI</v>
          </cell>
          <cell r="AY259" t="str">
            <v>OUI</v>
          </cell>
          <cell r="AZ259" t="str">
            <v>NON</v>
          </cell>
          <cell r="BA259" t="str">
            <v>OUI</v>
          </cell>
          <cell r="BB259" t="str">
            <v>NON</v>
          </cell>
          <cell r="BC259">
            <v>6</v>
          </cell>
          <cell r="BD259">
            <v>1</v>
          </cell>
          <cell r="BE259" t="str">
            <v>OUI</v>
          </cell>
          <cell r="BF259" t="str">
            <v>OUI</v>
          </cell>
          <cell r="BH259">
            <v>13</v>
          </cell>
          <cell r="BI259">
            <v>10</v>
          </cell>
          <cell r="BJ259">
            <v>130</v>
          </cell>
          <cell r="BK259" t="str">
            <v>G</v>
          </cell>
          <cell r="BL259" t="str">
            <v>NON</v>
          </cell>
          <cell r="BM259" t="str">
            <v>NON</v>
          </cell>
          <cell r="BN259" t="str">
            <v/>
          </cell>
          <cell r="BO259" t="str">
            <v>NON</v>
          </cell>
        </row>
        <row r="260">
          <cell r="AQ260">
            <v>22404540002</v>
          </cell>
          <cell r="AR260" t="str">
            <v>CR TIPIAK AIL 2X300G x6 CT</v>
          </cell>
          <cell r="AS260">
            <v>300</v>
          </cell>
          <cell r="AT260" t="str">
            <v>RUBSON</v>
          </cell>
          <cell r="AU260" t="str">
            <v>OUI</v>
          </cell>
          <cell r="AV260" t="str">
            <v>500g - gros grammages</v>
          </cell>
          <cell r="AW260">
            <v>254</v>
          </cell>
          <cell r="AX260" t="str">
            <v>OUI</v>
          </cell>
          <cell r="AY260" t="str">
            <v>OUI</v>
          </cell>
          <cell r="AZ260" t="str">
            <v>NON</v>
          </cell>
          <cell r="BA260" t="str">
            <v>OUI</v>
          </cell>
          <cell r="BB260" t="str">
            <v>OUI</v>
          </cell>
          <cell r="BC260">
            <v>21</v>
          </cell>
          <cell r="BD260">
            <v>6</v>
          </cell>
          <cell r="BE260" t="str">
            <v>OUI</v>
          </cell>
          <cell r="BF260" t="str">
            <v>OUI</v>
          </cell>
          <cell r="BH260">
            <v>8</v>
          </cell>
          <cell r="BI260">
            <v>8</v>
          </cell>
          <cell r="BJ260">
            <v>64</v>
          </cell>
          <cell r="BK260" t="str">
            <v>N</v>
          </cell>
          <cell r="BL260" t="str">
            <v>OUI</v>
          </cell>
          <cell r="BM260" t="str">
            <v>NON</v>
          </cell>
          <cell r="BN260" t="str">
            <v/>
          </cell>
          <cell r="BO260" t="str">
            <v>NON</v>
          </cell>
        </row>
        <row r="261">
          <cell r="AQ261">
            <v>22404540007</v>
          </cell>
          <cell r="AR261" t="str">
            <v>CR TIPIAK AIL 2X300G x24 BX</v>
          </cell>
          <cell r="AS261">
            <v>300</v>
          </cell>
          <cell r="AT261" t="str">
            <v>RUBSON</v>
          </cell>
          <cell r="AU261" t="str">
            <v>OUI</v>
          </cell>
          <cell r="AV261" t="str">
            <v>500g - gros grammages</v>
          </cell>
          <cell r="AW261">
            <v>254</v>
          </cell>
          <cell r="AX261" t="str">
            <v>OUI</v>
          </cell>
          <cell r="AY261" t="str">
            <v>OUI</v>
          </cell>
          <cell r="AZ261" t="str">
            <v>NON</v>
          </cell>
          <cell r="BA261" t="str">
            <v>OUI</v>
          </cell>
          <cell r="BB261" t="str">
            <v>OUI</v>
          </cell>
          <cell r="BC261">
            <v>21</v>
          </cell>
          <cell r="BD261">
            <v>24</v>
          </cell>
          <cell r="BE261" t="str">
            <v>OUI</v>
          </cell>
          <cell r="BF261" t="str">
            <v>NON</v>
          </cell>
          <cell r="BH261">
            <v>8</v>
          </cell>
          <cell r="BI261">
            <v>2</v>
          </cell>
          <cell r="BJ261">
            <v>16</v>
          </cell>
          <cell r="BK261" t="str">
            <v>L</v>
          </cell>
          <cell r="BL261" t="str">
            <v>NON</v>
          </cell>
          <cell r="BM261" t="str">
            <v>NON</v>
          </cell>
          <cell r="BN261" t="str">
            <v/>
          </cell>
          <cell r="BO261" t="str">
            <v>NON</v>
          </cell>
        </row>
        <row r="262">
          <cell r="AQ262">
            <v>22404580007</v>
          </cell>
          <cell r="AR262" t="str">
            <v>CROUT. TK AIL 2x300G +1 GRT x14  BX</v>
          </cell>
          <cell r="AS262">
            <v>300</v>
          </cell>
          <cell r="AT262" t="str">
            <v>RUBSON</v>
          </cell>
          <cell r="AU262" t="str">
            <v>OUI</v>
          </cell>
          <cell r="AV262" t="str">
            <v>500g - gros grammages</v>
          </cell>
          <cell r="AW262">
            <v>254</v>
          </cell>
          <cell r="AX262" t="str">
            <v>OUI</v>
          </cell>
          <cell r="AY262" t="str">
            <v>OUI</v>
          </cell>
          <cell r="AZ262" t="str">
            <v>NON</v>
          </cell>
          <cell r="BA262" t="str">
            <v>OUI</v>
          </cell>
          <cell r="BB262" t="str">
            <v>OUI</v>
          </cell>
          <cell r="BC262">
            <v>67</v>
          </cell>
          <cell r="BD262">
            <v>14</v>
          </cell>
          <cell r="BE262" t="str">
            <v>OUI</v>
          </cell>
          <cell r="BF262" t="str">
            <v>NON</v>
          </cell>
          <cell r="BH262">
            <v>8</v>
          </cell>
          <cell r="BI262">
            <v>2</v>
          </cell>
          <cell r="BJ262">
            <v>16</v>
          </cell>
          <cell r="BK262" t="str">
            <v>L</v>
          </cell>
          <cell r="BL262" t="str">
            <v>NON</v>
          </cell>
          <cell r="BM262" t="str">
            <v>NON</v>
          </cell>
          <cell r="BN262" t="str">
            <v/>
          </cell>
          <cell r="BO262" t="str">
            <v>NON</v>
          </cell>
        </row>
        <row r="263">
          <cell r="AQ263">
            <v>22404710002</v>
          </cell>
          <cell r="AR263" t="str">
            <v>CROUT. TK AIL CT 5x90G+3 GRT x1 CT</v>
          </cell>
          <cell r="AS263">
            <v>90</v>
          </cell>
          <cell r="AT263" t="str">
            <v>RUBSON</v>
          </cell>
          <cell r="AU263" t="str">
            <v>NON</v>
          </cell>
          <cell r="AV263" t="str">
            <v>90g - standard</v>
          </cell>
          <cell r="AW263">
            <v>185</v>
          </cell>
          <cell r="AX263" t="str">
            <v>OUI</v>
          </cell>
          <cell r="AY263" t="str">
            <v>OUI</v>
          </cell>
          <cell r="AZ263" t="str">
            <v>NON</v>
          </cell>
          <cell r="BA263" t="str">
            <v>OUI</v>
          </cell>
          <cell r="BB263" t="str">
            <v>NON</v>
          </cell>
          <cell r="BC263">
            <v>35</v>
          </cell>
          <cell r="BD263">
            <v>1</v>
          </cell>
          <cell r="BE263" t="str">
            <v>OUI</v>
          </cell>
          <cell r="BF263" t="str">
            <v>OUI</v>
          </cell>
          <cell r="BH263">
            <v>13</v>
          </cell>
          <cell r="BI263">
            <v>10</v>
          </cell>
          <cell r="BJ263">
            <v>130</v>
          </cell>
          <cell r="BK263" t="str">
            <v>G</v>
          </cell>
          <cell r="BL263" t="str">
            <v>NON</v>
          </cell>
          <cell r="BM263" t="str">
            <v>NON</v>
          </cell>
          <cell r="BN263" t="str">
            <v/>
          </cell>
          <cell r="BO263" t="str">
            <v>NON</v>
          </cell>
        </row>
        <row r="264">
          <cell r="AQ264">
            <v>22416130007</v>
          </cell>
          <cell r="AR264" t="str">
            <v>CR TIPIAK AIL 300G 1+1 GRT x 24 BX</v>
          </cell>
          <cell r="AS264">
            <v>300</v>
          </cell>
          <cell r="AT264" t="str">
            <v>RUBSON</v>
          </cell>
          <cell r="AU264" t="str">
            <v>NON</v>
          </cell>
          <cell r="AV264" t="str">
            <v>500g - gros grammages</v>
          </cell>
          <cell r="AW264">
            <v>254</v>
          </cell>
          <cell r="AX264" t="str">
            <v>OUI</v>
          </cell>
          <cell r="AY264" t="str">
            <v>OUI</v>
          </cell>
          <cell r="AZ264" t="str">
            <v>NON</v>
          </cell>
          <cell r="BA264" t="str">
            <v>OUI</v>
          </cell>
          <cell r="BB264" t="str">
            <v>OUI</v>
          </cell>
          <cell r="BC264" t="e">
            <v>#N/A</v>
          </cell>
          <cell r="BD264">
            <v>24</v>
          </cell>
          <cell r="BE264" t="str">
            <v>OUI</v>
          </cell>
          <cell r="BF264" t="str">
            <v>NON</v>
          </cell>
          <cell r="BH264">
            <v>8</v>
          </cell>
          <cell r="BI264">
            <v>2</v>
          </cell>
          <cell r="BJ264">
            <v>16</v>
          </cell>
          <cell r="BK264" t="str">
            <v>L</v>
          </cell>
          <cell r="BL264" t="str">
            <v>NON</v>
          </cell>
          <cell r="BM264" t="str">
            <v>NON</v>
          </cell>
          <cell r="BN264" t="str">
            <v/>
          </cell>
          <cell r="BO264" t="str">
            <v>NON</v>
          </cell>
        </row>
        <row r="265">
          <cell r="AQ265">
            <v>22416350007</v>
          </cell>
          <cell r="AR265" t="str">
            <v>CR TIPIAK AIL 90G 1+1 GRT x 80 BX</v>
          </cell>
          <cell r="AS265">
            <v>90</v>
          </cell>
          <cell r="AT265" t="str">
            <v>RUBSON</v>
          </cell>
          <cell r="AU265" t="str">
            <v>OUI</v>
          </cell>
          <cell r="AV265" t="str">
            <v>90g - standard</v>
          </cell>
          <cell r="AW265">
            <v>185</v>
          </cell>
          <cell r="AX265" t="str">
            <v>OUI</v>
          </cell>
          <cell r="AY265" t="str">
            <v>OUI</v>
          </cell>
          <cell r="AZ265" t="str">
            <v>NON</v>
          </cell>
          <cell r="BA265" t="str">
            <v>OUI</v>
          </cell>
          <cell r="BB265" t="str">
            <v>OUI</v>
          </cell>
          <cell r="BC265">
            <v>2</v>
          </cell>
          <cell r="BD265">
            <v>80</v>
          </cell>
          <cell r="BE265" t="str">
            <v>OUI</v>
          </cell>
          <cell r="BF265" t="str">
            <v>NON</v>
          </cell>
          <cell r="BH265">
            <v>8</v>
          </cell>
          <cell r="BI265">
            <v>2</v>
          </cell>
          <cell r="BJ265">
            <v>16</v>
          </cell>
          <cell r="BK265" t="str">
            <v>L</v>
          </cell>
          <cell r="BL265" t="str">
            <v>NON</v>
          </cell>
          <cell r="BM265" t="str">
            <v>NON</v>
          </cell>
          <cell r="BN265" t="str">
            <v/>
          </cell>
          <cell r="BO265" t="str">
            <v>NON</v>
          </cell>
        </row>
        <row r="266">
          <cell r="AQ266">
            <v>22416500002</v>
          </cell>
          <cell r="AR266" t="str">
            <v>CROUT TK AIL 140G LOT 1+1 GRT x24 CT</v>
          </cell>
          <cell r="AS266">
            <v>140</v>
          </cell>
          <cell r="AT266" t="str">
            <v>RUBSON</v>
          </cell>
          <cell r="AU266" t="str">
            <v>OUI</v>
          </cell>
          <cell r="AV266" t="str">
            <v>500g - gros grammages</v>
          </cell>
          <cell r="AW266">
            <v>185</v>
          </cell>
          <cell r="AX266" t="str">
            <v>OUI</v>
          </cell>
          <cell r="AY266" t="str">
            <v>OUI</v>
          </cell>
          <cell r="AZ266" t="str">
            <v>NON</v>
          </cell>
          <cell r="BA266" t="str">
            <v>OUI</v>
          </cell>
          <cell r="BB266" t="str">
            <v>OUI</v>
          </cell>
          <cell r="BC266">
            <v>10</v>
          </cell>
          <cell r="BD266">
            <v>24</v>
          </cell>
          <cell r="BE266" t="str">
            <v>OUI</v>
          </cell>
          <cell r="BF266" t="str">
            <v>NON</v>
          </cell>
          <cell r="BH266">
            <v>8</v>
          </cell>
          <cell r="BI266">
            <v>5</v>
          </cell>
          <cell r="BJ266">
            <v>40</v>
          </cell>
          <cell r="BK266" t="str">
            <v>R</v>
          </cell>
          <cell r="BL266" t="str">
            <v>OUI</v>
          </cell>
          <cell r="BM266" t="str">
            <v>NON</v>
          </cell>
          <cell r="BN266" t="str">
            <v/>
          </cell>
          <cell r="BO266" t="str">
            <v>NON</v>
          </cell>
        </row>
        <row r="267">
          <cell r="AQ267">
            <v>22416500007</v>
          </cell>
          <cell r="AR267" t="str">
            <v>CROUT TK AIL 140G LOT 1+1 GRT x 48 BX</v>
          </cell>
          <cell r="AS267">
            <v>140</v>
          </cell>
          <cell r="AT267" t="str">
            <v>RUBSON</v>
          </cell>
          <cell r="AU267" t="str">
            <v>OUI</v>
          </cell>
          <cell r="AV267" t="str">
            <v>500g - gros grammages</v>
          </cell>
          <cell r="AW267">
            <v>185</v>
          </cell>
          <cell r="AX267" t="str">
            <v>OUI</v>
          </cell>
          <cell r="AY267" t="str">
            <v>OUI</v>
          </cell>
          <cell r="AZ267" t="str">
            <v>NON</v>
          </cell>
          <cell r="BA267" t="str">
            <v>OUI</v>
          </cell>
          <cell r="BB267" t="str">
            <v>OUI</v>
          </cell>
          <cell r="BC267">
            <v>10</v>
          </cell>
          <cell r="BD267">
            <v>48</v>
          </cell>
          <cell r="BE267" t="str">
            <v>OUI</v>
          </cell>
          <cell r="BF267" t="str">
            <v>NON</v>
          </cell>
          <cell r="BH267">
            <v>8</v>
          </cell>
          <cell r="BI267">
            <v>2</v>
          </cell>
          <cell r="BJ267">
            <v>16</v>
          </cell>
          <cell r="BK267" t="str">
            <v>L</v>
          </cell>
          <cell r="BL267" t="str">
            <v>NON</v>
          </cell>
          <cell r="BM267" t="str">
            <v>NON</v>
          </cell>
          <cell r="BN267" t="str">
            <v/>
          </cell>
          <cell r="BO267" t="str">
            <v>NON</v>
          </cell>
        </row>
        <row r="268">
          <cell r="AQ268">
            <v>22416520002</v>
          </cell>
          <cell r="AR268" t="str">
            <v>CROUT. TK AIL 3X90G x6 CT</v>
          </cell>
          <cell r="AS268">
            <v>90</v>
          </cell>
          <cell r="AT268" t="str">
            <v>RUBSON</v>
          </cell>
          <cell r="AU268" t="str">
            <v>OUI</v>
          </cell>
          <cell r="AV268" t="str">
            <v>90g - standard</v>
          </cell>
          <cell r="AW268">
            <v>185</v>
          </cell>
          <cell r="AX268" t="str">
            <v>OUI</v>
          </cell>
          <cell r="AY268" t="str">
            <v>OUI</v>
          </cell>
          <cell r="AZ268" t="str">
            <v>NON</v>
          </cell>
          <cell r="BA268" t="str">
            <v>OUI</v>
          </cell>
          <cell r="BB268" t="str">
            <v>OUI</v>
          </cell>
          <cell r="BC268">
            <v>4</v>
          </cell>
          <cell r="BD268">
            <v>6</v>
          </cell>
          <cell r="BE268" t="str">
            <v>OUI</v>
          </cell>
          <cell r="BF268" t="str">
            <v>OUI</v>
          </cell>
          <cell r="BH268">
            <v>13</v>
          </cell>
          <cell r="BI268">
            <v>8</v>
          </cell>
          <cell r="BJ268">
            <v>104</v>
          </cell>
          <cell r="BK268" t="str">
            <v>C</v>
          </cell>
          <cell r="BL268" t="str">
            <v>NON</v>
          </cell>
          <cell r="BM268" t="str">
            <v>NON</v>
          </cell>
          <cell r="BN268" t="str">
            <v/>
          </cell>
          <cell r="BO268" t="str">
            <v>NON</v>
          </cell>
        </row>
        <row r="269">
          <cell r="AQ269">
            <v>22416520011</v>
          </cell>
          <cell r="AR269" t="str">
            <v>CROUT. TK AIL 3X90G x48 BOX</v>
          </cell>
          <cell r="AS269">
            <v>90</v>
          </cell>
          <cell r="AT269" t="str">
            <v>RUBSON</v>
          </cell>
          <cell r="AU269" t="str">
            <v>OUI</v>
          </cell>
          <cell r="AV269" t="str">
            <v>90g - standard</v>
          </cell>
          <cell r="AW269">
            <v>185</v>
          </cell>
          <cell r="AX269" t="str">
            <v>OUI</v>
          </cell>
          <cell r="AY269" t="str">
            <v>OUI</v>
          </cell>
          <cell r="AZ269" t="str">
            <v>NON</v>
          </cell>
          <cell r="BA269" t="str">
            <v>OUI</v>
          </cell>
          <cell r="BB269" t="str">
            <v>OUI</v>
          </cell>
          <cell r="BC269">
            <v>4</v>
          </cell>
          <cell r="BD269">
            <v>48</v>
          </cell>
          <cell r="BE269" t="str">
            <v>OUI</v>
          </cell>
          <cell r="BF269" t="str">
            <v>NON</v>
          </cell>
          <cell r="BH269">
            <v>8</v>
          </cell>
          <cell r="BI269">
            <v>2</v>
          </cell>
          <cell r="BJ269">
            <v>16</v>
          </cell>
          <cell r="BK269" t="str">
            <v>L</v>
          </cell>
          <cell r="BL269" t="str">
            <v>NON</v>
          </cell>
          <cell r="BM269" t="str">
            <v>NON</v>
          </cell>
          <cell r="BN269" t="str">
            <v/>
          </cell>
          <cell r="BO269" t="str">
            <v>NON</v>
          </cell>
        </row>
        <row r="270">
          <cell r="AQ270">
            <v>22416590002</v>
          </cell>
          <cell r="AR270" t="str">
            <v>CROUT. TK AIL 90G MTL  X 20CT</v>
          </cell>
          <cell r="AS270">
            <v>90</v>
          </cell>
          <cell r="AT270" t="str">
            <v>RUBSON</v>
          </cell>
          <cell r="AU270" t="str">
            <v>NON</v>
          </cell>
          <cell r="AV270" t="str">
            <v>90g - standard</v>
          </cell>
          <cell r="AW270">
            <v>176.3</v>
          </cell>
          <cell r="AX270" t="str">
            <v>OUI</v>
          </cell>
          <cell r="AY270" t="str">
            <v>OUI</v>
          </cell>
          <cell r="AZ270" t="str">
            <v>NON</v>
          </cell>
          <cell r="BA270" t="str">
            <v>NON</v>
          </cell>
          <cell r="BB270" t="str">
            <v>NON</v>
          </cell>
          <cell r="BC270">
            <v>35</v>
          </cell>
          <cell r="BD270">
            <v>20</v>
          </cell>
          <cell r="BE270" t="str">
            <v>OUI</v>
          </cell>
          <cell r="BF270" t="str">
            <v>OUI</v>
          </cell>
          <cell r="BH270">
            <v>13</v>
          </cell>
          <cell r="BI270">
            <v>8</v>
          </cell>
          <cell r="BJ270">
            <v>104</v>
          </cell>
          <cell r="BK270" t="str">
            <v>C</v>
          </cell>
          <cell r="BL270" t="str">
            <v>NON</v>
          </cell>
          <cell r="BM270" t="str">
            <v>NON</v>
          </cell>
          <cell r="BN270" t="str">
            <v/>
          </cell>
          <cell r="BO270" t="str">
            <v>NON</v>
          </cell>
        </row>
        <row r="271">
          <cell r="AQ271">
            <v>22417350002</v>
          </cell>
          <cell r="AR271" t="str">
            <v>CROUT. TK AIL 2X140G + 1GRT / CT 12 UVC</v>
          </cell>
          <cell r="AS271">
            <v>140</v>
          </cell>
          <cell r="AT271" t="str">
            <v>RUBSON</v>
          </cell>
          <cell r="AU271" t="str">
            <v>OUI</v>
          </cell>
          <cell r="AV271" t="str">
            <v>500g - gros grammages</v>
          </cell>
          <cell r="AW271">
            <v>185</v>
          </cell>
          <cell r="AX271" t="str">
            <v>OUI</v>
          </cell>
          <cell r="AY271" t="str">
            <v>OUI</v>
          </cell>
          <cell r="AZ271" t="str">
            <v>NON</v>
          </cell>
          <cell r="BA271" t="str">
            <v>OUI</v>
          </cell>
          <cell r="BB271" t="str">
            <v>NON</v>
          </cell>
          <cell r="BC271" t="e">
            <v>#N/A</v>
          </cell>
          <cell r="BD271">
            <v>12</v>
          </cell>
          <cell r="BE271" t="str">
            <v>OUI</v>
          </cell>
          <cell r="BF271" t="str">
            <v>NON</v>
          </cell>
          <cell r="BH271">
            <v>8</v>
          </cell>
          <cell r="BI271">
            <v>5</v>
          </cell>
          <cell r="BJ271">
            <v>40</v>
          </cell>
          <cell r="BK271" t="str">
            <v>R</v>
          </cell>
          <cell r="BL271" t="str">
            <v>OUI</v>
          </cell>
          <cell r="BM271" t="str">
            <v>NON</v>
          </cell>
          <cell r="BN271" t="str">
            <v/>
          </cell>
          <cell r="BO271" t="str">
            <v>NON</v>
          </cell>
        </row>
        <row r="272">
          <cell r="AQ272">
            <v>22417350011</v>
          </cell>
          <cell r="AR272" t="str">
            <v>CROUT. TK AIL 2X140G + 1GRT / BOX 30 UVC</v>
          </cell>
          <cell r="AS272">
            <v>140</v>
          </cell>
          <cell r="AT272" t="str">
            <v>RUBSON</v>
          </cell>
          <cell r="AU272" t="str">
            <v>OUI</v>
          </cell>
          <cell r="AV272" t="str">
            <v>500g - gros grammages</v>
          </cell>
          <cell r="AW272">
            <v>185</v>
          </cell>
          <cell r="AX272" t="str">
            <v>OUI</v>
          </cell>
          <cell r="AY272" t="str">
            <v>OUI</v>
          </cell>
          <cell r="AZ272" t="str">
            <v>NON</v>
          </cell>
          <cell r="BA272" t="str">
            <v>OUI</v>
          </cell>
          <cell r="BB272" t="str">
            <v>OUI</v>
          </cell>
          <cell r="BC272" t="e">
            <v>#N/A</v>
          </cell>
          <cell r="BD272">
            <v>30</v>
          </cell>
          <cell r="BE272" t="str">
            <v>OUI</v>
          </cell>
          <cell r="BF272" t="str">
            <v>NON</v>
          </cell>
          <cell r="BH272">
            <v>8</v>
          </cell>
          <cell r="BI272">
            <v>2</v>
          </cell>
          <cell r="BJ272">
            <v>16</v>
          </cell>
          <cell r="BK272" t="str">
            <v>L</v>
          </cell>
          <cell r="BL272" t="str">
            <v>NON</v>
          </cell>
          <cell r="BM272" t="str">
            <v>NON</v>
          </cell>
          <cell r="BN272" t="str">
            <v/>
          </cell>
          <cell r="BO272" t="str">
            <v>NON</v>
          </cell>
        </row>
        <row r="273">
          <cell r="AQ273">
            <v>22415630002</v>
          </cell>
          <cell r="AR273" t="str">
            <v>CU GRH 10X10 ANETH SAC 10KG  CT RSPO SG</v>
          </cell>
          <cell r="AS273">
            <v>10000</v>
          </cell>
          <cell r="AT273" t="str">
            <v>SACHE VRAC</v>
          </cell>
          <cell r="AU273" t="str">
            <v/>
          </cell>
          <cell r="AV273" t="str">
            <v>Pas de conformateur</v>
          </cell>
          <cell r="AW273">
            <v>0</v>
          </cell>
          <cell r="AX273" t="str">
            <v>OUI</v>
          </cell>
          <cell r="AY273" t="str">
            <v>OUI</v>
          </cell>
          <cell r="AZ273" t="str">
            <v>NON</v>
          </cell>
          <cell r="BA273" t="str">
            <v>NON</v>
          </cell>
          <cell r="BB273" t="str">
            <v>NON</v>
          </cell>
          <cell r="BC273">
            <v>0</v>
          </cell>
          <cell r="BD273">
            <v>1</v>
          </cell>
          <cell r="BE273" t="str">
            <v>OUI</v>
          </cell>
          <cell r="BF273" t="str">
            <v>NON</v>
          </cell>
          <cell r="BH273">
            <v>6</v>
          </cell>
          <cell r="BI273">
            <v>5</v>
          </cell>
          <cell r="BJ273">
            <v>30</v>
          </cell>
          <cell r="BK273" t="str">
            <v>O</v>
          </cell>
          <cell r="BL273" t="str">
            <v>NON</v>
          </cell>
          <cell r="BM273" t="str">
            <v>NON</v>
          </cell>
          <cell r="BN273" t="str">
            <v/>
          </cell>
          <cell r="BO273" t="str">
            <v>NON</v>
          </cell>
        </row>
        <row r="274">
          <cell r="AQ274">
            <v>22412940002</v>
          </cell>
          <cell r="AR274" t="str">
            <v>CR RAIN TREE NAT D20 60G x20 CT 20 SG</v>
          </cell>
          <cell r="AS274">
            <v>60</v>
          </cell>
          <cell r="AT274" t="str">
            <v>COMPLEXE</v>
          </cell>
          <cell r="AU274" t="str">
            <v>NON</v>
          </cell>
          <cell r="AV274" t="str">
            <v>90g - standard</v>
          </cell>
          <cell r="AW274">
            <v>160</v>
          </cell>
          <cell r="AX274" t="str">
            <v>OUI</v>
          </cell>
          <cell r="AY274" t="str">
            <v>OUI</v>
          </cell>
          <cell r="AZ274" t="str">
            <v>NON</v>
          </cell>
          <cell r="BA274" t="str">
            <v>NON</v>
          </cell>
          <cell r="BB274" t="str">
            <v>NON</v>
          </cell>
          <cell r="BC274">
            <v>41</v>
          </cell>
          <cell r="BD274">
            <v>20</v>
          </cell>
          <cell r="BE274" t="str">
            <v>OUI</v>
          </cell>
          <cell r="BF274" t="str">
            <v>NON</v>
          </cell>
          <cell r="BJ274">
            <v>104</v>
          </cell>
          <cell r="BK274" t="str">
            <v>NON DETERMINEE</v>
          </cell>
          <cell r="BL274" t="str">
            <v>NON</v>
          </cell>
          <cell r="BM274" t="str">
            <v>OUI</v>
          </cell>
          <cell r="BN274">
            <v>8</v>
          </cell>
          <cell r="BO274" t="str">
            <v>NON</v>
          </cell>
        </row>
        <row r="275">
          <cell r="AQ275">
            <v>22401611002</v>
          </cell>
          <cell r="AR275" t="str">
            <v>PICATOSTES AJO 75G TIPIAK AMS x24 CT SG</v>
          </cell>
          <cell r="AS275">
            <v>75</v>
          </cell>
          <cell r="AT275" t="str">
            <v>COMPLEXE</v>
          </cell>
          <cell r="AU275" t="str">
            <v>NON</v>
          </cell>
          <cell r="AV275" t="str">
            <v>90g - standard</v>
          </cell>
          <cell r="AW275">
            <v>175</v>
          </cell>
          <cell r="AX275" t="str">
            <v>OUI</v>
          </cell>
          <cell r="AY275" t="str">
            <v>OUI</v>
          </cell>
          <cell r="AZ275" t="str">
            <v>NON</v>
          </cell>
          <cell r="BA275" t="str">
            <v>OUI</v>
          </cell>
          <cell r="BB275" t="str">
            <v>NON</v>
          </cell>
          <cell r="BC275">
            <v>1</v>
          </cell>
          <cell r="BD275">
            <v>24</v>
          </cell>
          <cell r="BE275" t="str">
            <v>OUI</v>
          </cell>
          <cell r="BF275" t="str">
            <v>OUI</v>
          </cell>
          <cell r="BH275">
            <v>17</v>
          </cell>
          <cell r="BI275">
            <v>10</v>
          </cell>
          <cell r="BJ275">
            <v>170</v>
          </cell>
          <cell r="BK275" t="str">
            <v>X</v>
          </cell>
          <cell r="BL275" t="str">
            <v>OUI</v>
          </cell>
          <cell r="BM275" t="str">
            <v>OUI</v>
          </cell>
          <cell r="BN275">
            <v>2</v>
          </cell>
          <cell r="BO275" t="str">
            <v>OUI</v>
          </cell>
        </row>
        <row r="276">
          <cell r="AQ276">
            <v>22416560002</v>
          </cell>
          <cell r="AR276" t="str">
            <v>CRUTONE REDONDO AJO 75G TK AMS x24 CT SG</v>
          </cell>
          <cell r="AS276">
            <v>75</v>
          </cell>
          <cell r="AU276" t="str">
            <v/>
          </cell>
          <cell r="AV276" t="str">
            <v>90g - standard</v>
          </cell>
          <cell r="AW276">
            <v>175</v>
          </cell>
          <cell r="AX276" t="str">
            <v>OUI</v>
          </cell>
          <cell r="AY276" t="str">
            <v>OUI</v>
          </cell>
          <cell r="AZ276" t="str">
            <v>NON</v>
          </cell>
          <cell r="BA276" t="str">
            <v>NON</v>
          </cell>
          <cell r="BB276" t="str">
            <v>NON</v>
          </cell>
          <cell r="BC276">
            <v>1</v>
          </cell>
          <cell r="BD276">
            <v>24</v>
          </cell>
          <cell r="BE276" t="str">
            <v>OUI</v>
          </cell>
          <cell r="BF276" t="str">
            <v>NON</v>
          </cell>
          <cell r="BH276">
            <v>17</v>
          </cell>
          <cell r="BI276">
            <v>10</v>
          </cell>
          <cell r="BJ276">
            <v>170</v>
          </cell>
          <cell r="BK276" t="str">
            <v>X</v>
          </cell>
          <cell r="BL276" t="str">
            <v>OUI</v>
          </cell>
          <cell r="BM276" t="str">
            <v>OUI</v>
          </cell>
          <cell r="BN276">
            <v>2</v>
          </cell>
          <cell r="BO276" t="str">
            <v>OUI</v>
          </cell>
        </row>
        <row r="277">
          <cell r="AQ277">
            <v>22415780002</v>
          </cell>
          <cell r="AR277" t="str">
            <v>CUBE 16X16 SESAME 10KG / CT 10 KGS</v>
          </cell>
          <cell r="AS277">
            <v>10000</v>
          </cell>
          <cell r="AU277" t="str">
            <v/>
          </cell>
          <cell r="AV277" t="str">
            <v>Pas de conformateur</v>
          </cell>
          <cell r="AW277" t="e">
            <v>#N/A</v>
          </cell>
          <cell r="AX277" t="str">
            <v>OUI</v>
          </cell>
          <cell r="AY277" t="str">
            <v>OUI</v>
          </cell>
          <cell r="AZ277" t="str">
            <v>NON</v>
          </cell>
          <cell r="BA277" t="str">
            <v>NON</v>
          </cell>
          <cell r="BB277" t="str">
            <v>NON</v>
          </cell>
          <cell r="BC277">
            <v>0</v>
          </cell>
          <cell r="BD277">
            <v>1</v>
          </cell>
          <cell r="BE277" t="str">
            <v>OUI</v>
          </cell>
          <cell r="BF277" t="str">
            <v>NON</v>
          </cell>
          <cell r="BH277">
            <v>6</v>
          </cell>
          <cell r="BI277">
            <v>5</v>
          </cell>
          <cell r="BJ277">
            <v>30</v>
          </cell>
          <cell r="BK277" t="str">
            <v>O</v>
          </cell>
          <cell r="BL277" t="str">
            <v>NON</v>
          </cell>
          <cell r="BM277" t="str">
            <v>NON</v>
          </cell>
          <cell r="BN277" t="str">
            <v/>
          </cell>
          <cell r="BO277" t="str">
            <v>NON</v>
          </cell>
        </row>
        <row r="278">
          <cell r="AQ278">
            <v>22415870002</v>
          </cell>
          <cell r="AR278" t="str">
            <v>CROUT. GRH D24 AIL 20 G / CT 300 UVC</v>
          </cell>
          <cell r="AS278">
            <v>20</v>
          </cell>
          <cell r="AT278"/>
          <cell r="AU278" t="str">
            <v>NON</v>
          </cell>
          <cell r="AV278" t="str">
            <v>15g - petits grammages</v>
          </cell>
          <cell r="AW278">
            <v>205</v>
          </cell>
          <cell r="AX278" t="str">
            <v>OUI</v>
          </cell>
          <cell r="AY278" t="str">
            <v>OUI</v>
          </cell>
          <cell r="AZ278" t="str">
            <v>NON</v>
          </cell>
          <cell r="BA278" t="str">
            <v>NON</v>
          </cell>
          <cell r="BB278" t="str">
            <v>NON</v>
          </cell>
          <cell r="BC278" t="e">
            <v>#N/A</v>
          </cell>
          <cell r="BD278">
            <v>300</v>
          </cell>
          <cell r="BE278" t="str">
            <v>OUI</v>
          </cell>
          <cell r="BF278" t="str">
            <v>NON</v>
          </cell>
          <cell r="BH278">
            <v>6</v>
          </cell>
          <cell r="BI278">
            <v>5</v>
          </cell>
          <cell r="BJ278">
            <v>30</v>
          </cell>
          <cell r="BK278" t="str">
            <v>O</v>
          </cell>
          <cell r="BL278" t="str">
            <v>NON</v>
          </cell>
          <cell r="BM278" t="str">
            <v>NON</v>
          </cell>
          <cell r="BN278" t="str">
            <v/>
          </cell>
          <cell r="BO278" t="str">
            <v>NON</v>
          </cell>
        </row>
        <row r="279">
          <cell r="AQ279">
            <v>22415810002</v>
          </cell>
          <cell r="AR279" t="str">
            <v>CUBE 10X10 ANETH SSP/GLU 10KG x1 CT</v>
          </cell>
          <cell r="AS279">
            <v>10000</v>
          </cell>
          <cell r="AT279" t="str">
            <v>SACHE VRAC</v>
          </cell>
          <cell r="AU279" t="str">
            <v/>
          </cell>
          <cell r="AV279" t="str">
            <v>Pas de conformateur</v>
          </cell>
          <cell r="AW279">
            <v>0</v>
          </cell>
          <cell r="AX279">
            <v>0</v>
          </cell>
          <cell r="AY279">
            <v>0</v>
          </cell>
          <cell r="AZ279" t="str">
            <v>NON</v>
          </cell>
          <cell r="BA279" t="str">
            <v>NON</v>
          </cell>
          <cell r="BB279" t="str">
            <v>NON</v>
          </cell>
          <cell r="BC279">
            <v>0</v>
          </cell>
          <cell r="BD279">
            <v>1</v>
          </cell>
          <cell r="BE279" t="str">
            <v>OUI</v>
          </cell>
          <cell r="BF279" t="str">
            <v>NON</v>
          </cell>
          <cell r="BH279">
            <v>6</v>
          </cell>
          <cell r="BI279">
            <v>5</v>
          </cell>
          <cell r="BJ279">
            <v>30</v>
          </cell>
          <cell r="BK279" t="str">
            <v>O</v>
          </cell>
          <cell r="BL279" t="str">
            <v>NON</v>
          </cell>
          <cell r="BM279" t="str">
            <v>NON</v>
          </cell>
          <cell r="BN279" t="str">
            <v/>
          </cell>
          <cell r="BO279" t="str">
            <v>NON</v>
          </cell>
        </row>
        <row r="280">
          <cell r="AQ280">
            <v>20001250002</v>
          </cell>
          <cell r="AR280" t="str">
            <v>CROUT. TK NAT 140G / CT 12 UVC</v>
          </cell>
          <cell r="AS280">
            <v>140</v>
          </cell>
          <cell r="AT280" t="str">
            <v>RUBSON</v>
          </cell>
          <cell r="AU280" t="str">
            <v>NON</v>
          </cell>
          <cell r="AV280" t="str">
            <v>500g - gros grammages</v>
          </cell>
          <cell r="AW280">
            <v>185</v>
          </cell>
          <cell r="AX280" t="str">
            <v>OUI</v>
          </cell>
          <cell r="AY280" t="str">
            <v>OUI</v>
          </cell>
          <cell r="AZ280" t="str">
            <v>NON</v>
          </cell>
          <cell r="BA280" t="str">
            <v>OUI</v>
          </cell>
          <cell r="BB280" t="str">
            <v>NON</v>
          </cell>
          <cell r="BC280">
            <v>6</v>
          </cell>
          <cell r="BD280">
            <v>12</v>
          </cell>
          <cell r="BE280" t="str">
            <v>OUI</v>
          </cell>
          <cell r="BF280" t="str">
            <v>OUI</v>
          </cell>
          <cell r="BH280">
            <v>13</v>
          </cell>
          <cell r="BI280">
            <v>8</v>
          </cell>
          <cell r="BJ280">
            <v>104</v>
          </cell>
          <cell r="BK280" t="str">
            <v>C</v>
          </cell>
          <cell r="BL280" t="str">
            <v>NON</v>
          </cell>
          <cell r="BM280" t="str">
            <v>NON</v>
          </cell>
          <cell r="BN280" t="str">
            <v/>
          </cell>
          <cell r="BO280" t="str">
            <v>NON</v>
          </cell>
        </row>
        <row r="281">
          <cell r="AQ281">
            <v>20001250007</v>
          </cell>
          <cell r="AR281" t="str">
            <v>CROUT. TK NAT 140G / BOX 110 UVC</v>
          </cell>
          <cell r="AS281">
            <v>140</v>
          </cell>
          <cell r="AT281" t="str">
            <v>RUBSON</v>
          </cell>
          <cell r="AU281" t="str">
            <v>NON</v>
          </cell>
          <cell r="AV281" t="str">
            <v>500g - gros grammages</v>
          </cell>
          <cell r="AW281">
            <v>185</v>
          </cell>
          <cell r="AX281" t="str">
            <v>OUI</v>
          </cell>
          <cell r="AY281" t="str">
            <v>OUI</v>
          </cell>
          <cell r="AZ281" t="str">
            <v>NON</v>
          </cell>
          <cell r="BA281" t="str">
            <v>OUI</v>
          </cell>
          <cell r="BB281" t="str">
            <v>NON</v>
          </cell>
          <cell r="BC281">
            <v>6</v>
          </cell>
          <cell r="BD281">
            <v>110</v>
          </cell>
          <cell r="BE281" t="str">
            <v>OUI</v>
          </cell>
          <cell r="BF281" t="str">
            <v>NON</v>
          </cell>
          <cell r="BH281">
            <v>8</v>
          </cell>
          <cell r="BI281">
            <v>2</v>
          </cell>
          <cell r="BJ281">
            <v>16</v>
          </cell>
          <cell r="BK281" t="str">
            <v>L</v>
          </cell>
          <cell r="BL281" t="str">
            <v>NON</v>
          </cell>
          <cell r="BM281" t="str">
            <v>NON</v>
          </cell>
          <cell r="BN281" t="str">
            <v/>
          </cell>
          <cell r="BO281" t="str">
            <v>NON</v>
          </cell>
        </row>
        <row r="282">
          <cell r="AQ282">
            <v>20001250011</v>
          </cell>
          <cell r="AR282" t="str">
            <v>CR TIPIAK NAT 140G x 42 BX</v>
          </cell>
          <cell r="AS282">
            <v>140</v>
          </cell>
          <cell r="AT282" t="str">
            <v>RUBSON</v>
          </cell>
          <cell r="AU282" t="str">
            <v>NON</v>
          </cell>
          <cell r="AV282" t="str">
            <v>500g - gros grammages</v>
          </cell>
          <cell r="AW282">
            <v>185</v>
          </cell>
          <cell r="AX282" t="str">
            <v>OUI</v>
          </cell>
          <cell r="AY282" t="str">
            <v>OUI</v>
          </cell>
          <cell r="AZ282" t="str">
            <v>NON</v>
          </cell>
          <cell r="BA282" t="str">
            <v>OUI</v>
          </cell>
          <cell r="BB282" t="str">
            <v>NON</v>
          </cell>
          <cell r="BC282">
            <v>6</v>
          </cell>
          <cell r="BD282">
            <v>42</v>
          </cell>
          <cell r="BE282" t="str">
            <v>OUI</v>
          </cell>
          <cell r="BF282" t="str">
            <v>NON</v>
          </cell>
          <cell r="BH282">
            <v>8</v>
          </cell>
          <cell r="BI282">
            <v>4</v>
          </cell>
          <cell r="BJ282">
            <v>32</v>
          </cell>
          <cell r="BK282" t="str">
            <v>Q</v>
          </cell>
          <cell r="BL282" t="str">
            <v>NON</v>
          </cell>
          <cell r="BM282" t="str">
            <v>NON</v>
          </cell>
          <cell r="BN282" t="str">
            <v/>
          </cell>
          <cell r="BO282" t="str">
            <v>NON</v>
          </cell>
        </row>
        <row r="283">
          <cell r="AQ283">
            <v>20006650002</v>
          </cell>
          <cell r="AR283" t="str">
            <v>CROUT TK NATURE 2*140G / CAR 24 UVC</v>
          </cell>
          <cell r="AS283">
            <v>140</v>
          </cell>
          <cell r="AT283" t="str">
            <v>RUBSON</v>
          </cell>
          <cell r="AU283" t="str">
            <v>OUI</v>
          </cell>
          <cell r="AV283" t="str">
            <v>500g - gros grammages</v>
          </cell>
          <cell r="AW283">
            <v>185</v>
          </cell>
          <cell r="AX283" t="str">
            <v>OUI</v>
          </cell>
          <cell r="AY283" t="str">
            <v>OUI</v>
          </cell>
          <cell r="AZ283" t="str">
            <v>NON</v>
          </cell>
          <cell r="BA283" t="str">
            <v>OUI</v>
          </cell>
          <cell r="BB283" t="str">
            <v>NON</v>
          </cell>
          <cell r="BC283" t="e">
            <v>#N/A</v>
          </cell>
          <cell r="BD283">
            <v>24</v>
          </cell>
          <cell r="BE283" t="str">
            <v>OUI</v>
          </cell>
          <cell r="BF283" t="str">
            <v>NON</v>
          </cell>
          <cell r="BH283">
            <v>8</v>
          </cell>
          <cell r="BI283">
            <v>5</v>
          </cell>
          <cell r="BJ283">
            <v>40</v>
          </cell>
          <cell r="BK283" t="str">
            <v>R</v>
          </cell>
          <cell r="BL283" t="str">
            <v>OUI</v>
          </cell>
          <cell r="BM283" t="str">
            <v>NON</v>
          </cell>
          <cell r="BN283" t="str">
            <v/>
          </cell>
          <cell r="BO283" t="str">
            <v>NON</v>
          </cell>
        </row>
        <row r="284">
          <cell r="AQ284">
            <v>20006650004</v>
          </cell>
          <cell r="AR284" t="str">
            <v>CROUT. TK NATURE 2*140G PC x240 1/2 PAL</v>
          </cell>
          <cell r="AS284">
            <v>140</v>
          </cell>
          <cell r="AT284" t="str">
            <v>RUBSON</v>
          </cell>
          <cell r="AU284" t="str">
            <v>OUI</v>
          </cell>
          <cell r="AV284" t="str">
            <v>500g - gros grammages</v>
          </cell>
          <cell r="AW284">
            <v>185</v>
          </cell>
          <cell r="AX284" t="str">
            <v>OUI</v>
          </cell>
          <cell r="AY284" t="str">
            <v>OUI</v>
          </cell>
          <cell r="AZ284" t="str">
            <v>NON</v>
          </cell>
          <cell r="BA284" t="str">
            <v>OUI</v>
          </cell>
          <cell r="BB284" t="str">
            <v>OUI</v>
          </cell>
          <cell r="BC284" t="e">
            <v>#N/A</v>
          </cell>
          <cell r="BD284">
            <v>240</v>
          </cell>
          <cell r="BE284" t="str">
            <v>OUI</v>
          </cell>
          <cell r="BF284" t="str">
            <v>NON</v>
          </cell>
          <cell r="BJ284">
            <v>4</v>
          </cell>
          <cell r="BK284" t="str">
            <v>a valider log</v>
          </cell>
          <cell r="BL284" t="str">
            <v>NON</v>
          </cell>
          <cell r="BM284" t="str">
            <v>NON</v>
          </cell>
          <cell r="BN284" t="str">
            <v/>
          </cell>
          <cell r="BO284" t="str">
            <v>OUI</v>
          </cell>
        </row>
        <row r="285">
          <cell r="AQ285">
            <v>20006651007</v>
          </cell>
          <cell r="AR285" t="str">
            <v>CROUT TK NATURE 2*140G PC x60 BX</v>
          </cell>
          <cell r="AS285">
            <v>140</v>
          </cell>
          <cell r="AT285" t="str">
            <v>RUBSON</v>
          </cell>
          <cell r="AU285" t="str">
            <v>OUI</v>
          </cell>
          <cell r="AV285" t="str">
            <v>500g - gros grammages</v>
          </cell>
          <cell r="AW285">
            <v>185</v>
          </cell>
          <cell r="AX285" t="str">
            <v>OUI</v>
          </cell>
          <cell r="AY285" t="str">
            <v>OUI</v>
          </cell>
          <cell r="AZ285" t="str">
            <v>NON</v>
          </cell>
          <cell r="BA285" t="str">
            <v>OUI</v>
          </cell>
          <cell r="BB285" t="str">
            <v>OUI</v>
          </cell>
          <cell r="BC285" t="e">
            <v>#N/A</v>
          </cell>
          <cell r="BD285">
            <v>60</v>
          </cell>
          <cell r="BE285" t="str">
            <v>OUI</v>
          </cell>
          <cell r="BF285" t="str">
            <v>NON</v>
          </cell>
          <cell r="BH285">
            <v>8</v>
          </cell>
          <cell r="BI285">
            <v>2</v>
          </cell>
          <cell r="BJ285">
            <v>16</v>
          </cell>
          <cell r="BK285" t="str">
            <v>L</v>
          </cell>
          <cell r="BL285" t="str">
            <v>NON</v>
          </cell>
          <cell r="BM285" t="str">
            <v>NON</v>
          </cell>
          <cell r="BN285" t="str">
            <v/>
          </cell>
          <cell r="BO285" t="str">
            <v>NON</v>
          </cell>
        </row>
        <row r="286">
          <cell r="AQ286">
            <v>20006652007</v>
          </cell>
          <cell r="AR286" t="str">
            <v>CROUT. NAT LOT 2X140G / BOX 48 UVC</v>
          </cell>
          <cell r="AS286">
            <v>140</v>
          </cell>
          <cell r="AT286" t="str">
            <v>RUBSON</v>
          </cell>
          <cell r="AU286" t="str">
            <v>OUI</v>
          </cell>
          <cell r="AV286" t="str">
            <v>500g - gros grammages</v>
          </cell>
          <cell r="AW286">
            <v>185</v>
          </cell>
          <cell r="AX286" t="str">
            <v>OUI</v>
          </cell>
          <cell r="AY286" t="str">
            <v>OUI</v>
          </cell>
          <cell r="AZ286" t="str">
            <v>NON</v>
          </cell>
          <cell r="BA286" t="str">
            <v>OUI</v>
          </cell>
          <cell r="BB286" t="str">
            <v>OUI</v>
          </cell>
          <cell r="BC286">
            <v>10</v>
          </cell>
          <cell r="BD286">
            <v>48</v>
          </cell>
          <cell r="BE286" t="str">
            <v>OUI</v>
          </cell>
          <cell r="BF286" t="str">
            <v>NON</v>
          </cell>
          <cell r="BH286">
            <v>8</v>
          </cell>
          <cell r="BI286">
            <v>2</v>
          </cell>
          <cell r="BJ286">
            <v>16</v>
          </cell>
          <cell r="BK286" t="str">
            <v>L</v>
          </cell>
          <cell r="BL286" t="str">
            <v>NON</v>
          </cell>
          <cell r="BM286" t="str">
            <v>NON</v>
          </cell>
          <cell r="BN286" t="str">
            <v/>
          </cell>
          <cell r="BO286" t="str">
            <v>NON</v>
          </cell>
        </row>
        <row r="287">
          <cell r="AQ287">
            <v>22401400002</v>
          </cell>
          <cell r="AR287" t="str">
            <v>PICATOSTES NATURE 75G TIPIAK x24 CT</v>
          </cell>
          <cell r="AS287">
            <v>75</v>
          </cell>
          <cell r="AT287" t="str">
            <v>RUBSON</v>
          </cell>
          <cell r="AU287" t="str">
            <v>NON</v>
          </cell>
          <cell r="AV287" t="str">
            <v>90g - standard</v>
          </cell>
          <cell r="AW287">
            <v>175</v>
          </cell>
          <cell r="AX287" t="str">
            <v>OUI</v>
          </cell>
          <cell r="AY287" t="str">
            <v>OUI</v>
          </cell>
          <cell r="AZ287" t="str">
            <v>NON</v>
          </cell>
          <cell r="BA287" t="str">
            <v>NON</v>
          </cell>
          <cell r="BB287" t="str">
            <v>NON</v>
          </cell>
          <cell r="BC287">
            <v>1</v>
          </cell>
          <cell r="BD287">
            <v>24</v>
          </cell>
          <cell r="BE287" t="str">
            <v>OUI</v>
          </cell>
          <cell r="BF287" t="str">
            <v>OUI</v>
          </cell>
          <cell r="BH287">
            <v>13</v>
          </cell>
          <cell r="BI287">
            <v>8</v>
          </cell>
          <cell r="BJ287">
            <v>104</v>
          </cell>
          <cell r="BK287" t="str">
            <v>C</v>
          </cell>
          <cell r="BL287" t="str">
            <v>NON</v>
          </cell>
          <cell r="BM287" t="str">
            <v>NON</v>
          </cell>
          <cell r="BN287" t="str">
            <v/>
          </cell>
          <cell r="BO287" t="str">
            <v>NON</v>
          </cell>
        </row>
        <row r="288">
          <cell r="AQ288">
            <v>22401400011</v>
          </cell>
          <cell r="AR288" t="str">
            <v>PICATOSTES NATURE 75G TIPIAK x 88 BOX</v>
          </cell>
          <cell r="AS288">
            <v>75</v>
          </cell>
          <cell r="AT288" t="str">
            <v>RUBSON</v>
          </cell>
          <cell r="AU288" t="str">
            <v>NON</v>
          </cell>
          <cell r="AV288" t="str">
            <v>90g - standard</v>
          </cell>
          <cell r="AW288">
            <v>175</v>
          </cell>
          <cell r="AX288" t="str">
            <v>OUI</v>
          </cell>
          <cell r="AY288" t="str">
            <v>OUI</v>
          </cell>
          <cell r="AZ288" t="str">
            <v>NON</v>
          </cell>
          <cell r="BA288" t="str">
            <v>NON</v>
          </cell>
          <cell r="BB288" t="str">
            <v>NON</v>
          </cell>
          <cell r="BC288">
            <v>1</v>
          </cell>
          <cell r="BD288">
            <v>88</v>
          </cell>
          <cell r="BE288" t="str">
            <v>OUI</v>
          </cell>
          <cell r="BF288" t="str">
            <v>NON</v>
          </cell>
          <cell r="BH288">
            <v>8</v>
          </cell>
          <cell r="BI288">
            <v>4</v>
          </cell>
          <cell r="BJ288">
            <v>32</v>
          </cell>
          <cell r="BK288" t="str">
            <v>Q</v>
          </cell>
          <cell r="BL288" t="str">
            <v>NON</v>
          </cell>
          <cell r="BM288" t="str">
            <v>NON</v>
          </cell>
          <cell r="BN288" t="str">
            <v/>
          </cell>
          <cell r="BO288" t="str">
            <v>NON</v>
          </cell>
        </row>
        <row r="289">
          <cell r="AQ289">
            <v>22402410002</v>
          </cell>
          <cell r="AR289" t="str">
            <v>CROUT. TK NAT 90G / CT 20 UVC</v>
          </cell>
          <cell r="AS289">
            <v>90</v>
          </cell>
          <cell r="AT289" t="str">
            <v>RUBSON</v>
          </cell>
          <cell r="AU289" t="str">
            <v>NON</v>
          </cell>
          <cell r="AV289" t="str">
            <v>90g - standard</v>
          </cell>
          <cell r="AW289">
            <v>185</v>
          </cell>
          <cell r="AX289" t="str">
            <v>OUI</v>
          </cell>
          <cell r="AY289" t="str">
            <v>OUI</v>
          </cell>
          <cell r="AZ289" t="str">
            <v>NON</v>
          </cell>
          <cell r="BA289" t="str">
            <v>OUI</v>
          </cell>
          <cell r="BB289" t="str">
            <v>NON</v>
          </cell>
          <cell r="BC289">
            <v>35</v>
          </cell>
          <cell r="BD289">
            <v>20</v>
          </cell>
          <cell r="BE289" t="str">
            <v>OUI</v>
          </cell>
          <cell r="BF289" t="str">
            <v>OUI</v>
          </cell>
          <cell r="BH289">
            <v>13</v>
          </cell>
          <cell r="BI289">
            <v>8</v>
          </cell>
          <cell r="BJ289">
            <v>104</v>
          </cell>
          <cell r="BK289" t="str">
            <v>C</v>
          </cell>
          <cell r="BL289" t="str">
            <v>NON</v>
          </cell>
          <cell r="BM289" t="str">
            <v>NON</v>
          </cell>
          <cell r="BN289" t="str">
            <v/>
          </cell>
          <cell r="BO289" t="str">
            <v>NON</v>
          </cell>
        </row>
        <row r="290">
          <cell r="AQ290">
            <v>22402410007</v>
          </cell>
          <cell r="AR290" t="str">
            <v>CR TIPIAK NAT 90G x 160 BX</v>
          </cell>
          <cell r="AS290">
            <v>90</v>
          </cell>
          <cell r="AT290" t="str">
            <v>RUBSON</v>
          </cell>
          <cell r="AU290" t="str">
            <v>NON</v>
          </cell>
          <cell r="AV290" t="str">
            <v>90g - standard</v>
          </cell>
          <cell r="AW290">
            <v>185</v>
          </cell>
          <cell r="AX290" t="str">
            <v>OUI</v>
          </cell>
          <cell r="AY290" t="str">
            <v>OUI</v>
          </cell>
          <cell r="AZ290" t="str">
            <v>NON</v>
          </cell>
          <cell r="BA290" t="str">
            <v>OUI</v>
          </cell>
          <cell r="BB290" t="str">
            <v>OUI</v>
          </cell>
          <cell r="BC290" t="e">
            <v>#N/A</v>
          </cell>
          <cell r="BD290">
            <v>160</v>
          </cell>
          <cell r="BE290" t="str">
            <v>OUI</v>
          </cell>
          <cell r="BF290" t="str">
            <v>NON</v>
          </cell>
          <cell r="BH290">
            <v>8</v>
          </cell>
          <cell r="BI290">
            <v>2</v>
          </cell>
          <cell r="BJ290">
            <v>16</v>
          </cell>
          <cell r="BK290" t="str">
            <v>L</v>
          </cell>
          <cell r="BL290" t="str">
            <v>NON</v>
          </cell>
          <cell r="BM290" t="str">
            <v>NON</v>
          </cell>
          <cell r="BN290" t="str">
            <v/>
          </cell>
          <cell r="BO290" t="str">
            <v>NON</v>
          </cell>
        </row>
        <row r="291">
          <cell r="AQ291">
            <v>22402410011</v>
          </cell>
          <cell r="AR291" t="str">
            <v>CROUT. TK NAT 90G x 64 BOX</v>
          </cell>
          <cell r="AS291">
            <v>90</v>
          </cell>
          <cell r="AT291" t="str">
            <v>RUBSON</v>
          </cell>
          <cell r="AU291" t="str">
            <v>NON</v>
          </cell>
          <cell r="AV291" t="str">
            <v>90g - standard</v>
          </cell>
          <cell r="AW291">
            <v>185</v>
          </cell>
          <cell r="AX291" t="str">
            <v>OUI</v>
          </cell>
          <cell r="AY291" t="str">
            <v>OUI</v>
          </cell>
          <cell r="AZ291" t="str">
            <v>NON</v>
          </cell>
          <cell r="BA291" t="str">
            <v>OUI</v>
          </cell>
          <cell r="BB291" t="str">
            <v>NON</v>
          </cell>
          <cell r="BC291">
            <v>35</v>
          </cell>
          <cell r="BD291">
            <v>64</v>
          </cell>
          <cell r="BE291" t="str">
            <v>OUI</v>
          </cell>
          <cell r="BF291" t="str">
            <v>NON</v>
          </cell>
          <cell r="BH291">
            <v>8</v>
          </cell>
          <cell r="BI291">
            <v>4</v>
          </cell>
          <cell r="BJ291">
            <v>32</v>
          </cell>
          <cell r="BK291" t="str">
            <v>Q</v>
          </cell>
          <cell r="BL291" t="str">
            <v>NON</v>
          </cell>
          <cell r="BM291" t="str">
            <v>NON</v>
          </cell>
          <cell r="BN291" t="str">
            <v/>
          </cell>
          <cell r="BO291" t="str">
            <v>NON</v>
          </cell>
        </row>
        <row r="292">
          <cell r="AQ292">
            <v>22402411002</v>
          </cell>
          <cell r="AR292" t="str">
            <v>CROUT. TK NAT 90G CRAVCX4X12 / CT 48 UVC</v>
          </cell>
          <cell r="AS292">
            <v>90</v>
          </cell>
          <cell r="AT292" t="str">
            <v>RUBSON</v>
          </cell>
          <cell r="AU292" t="str">
            <v>NON</v>
          </cell>
          <cell r="AV292" t="str">
            <v>90g - standard</v>
          </cell>
          <cell r="AW292">
            <v>185</v>
          </cell>
          <cell r="AX292" t="str">
            <v>OUI</v>
          </cell>
          <cell r="AY292" t="str">
            <v>OUI</v>
          </cell>
          <cell r="AZ292" t="str">
            <v>NON</v>
          </cell>
          <cell r="BA292" t="str">
            <v>OUI</v>
          </cell>
          <cell r="BB292" t="str">
            <v>NON</v>
          </cell>
          <cell r="BC292" t="e">
            <v>#N/A</v>
          </cell>
          <cell r="BD292">
            <v>48</v>
          </cell>
          <cell r="BE292" t="str">
            <v>OUI</v>
          </cell>
          <cell r="BF292" t="str">
            <v>NON</v>
          </cell>
          <cell r="BH292">
            <v>6</v>
          </cell>
          <cell r="BI292">
            <v>7</v>
          </cell>
          <cell r="BJ292">
            <v>42</v>
          </cell>
          <cell r="BK292" t="str">
            <v>P</v>
          </cell>
          <cell r="BL292" t="str">
            <v>NON</v>
          </cell>
          <cell r="BM292" t="str">
            <v>NON</v>
          </cell>
          <cell r="BN292" t="str">
            <v/>
          </cell>
          <cell r="BO292" t="str">
            <v>NON</v>
          </cell>
        </row>
        <row r="293">
          <cell r="AQ293">
            <v>22402600002</v>
          </cell>
          <cell r="AR293" t="str">
            <v>CROUT. TK NAT 2X90G PC / CT 8 UVC</v>
          </cell>
          <cell r="AS293">
            <v>90</v>
          </cell>
          <cell r="AT293" t="str">
            <v>RUBSON</v>
          </cell>
          <cell r="AU293" t="str">
            <v>OUI</v>
          </cell>
          <cell r="AV293" t="str">
            <v>90g - standard</v>
          </cell>
          <cell r="AW293">
            <v>185</v>
          </cell>
          <cell r="AX293" t="str">
            <v>OUI</v>
          </cell>
          <cell r="AY293" t="str">
            <v>OUI</v>
          </cell>
          <cell r="AZ293" t="str">
            <v>NON</v>
          </cell>
          <cell r="BA293" t="str">
            <v>OUI</v>
          </cell>
          <cell r="BB293" t="str">
            <v>OUI</v>
          </cell>
          <cell r="BC293" t="e">
            <v>#N/A</v>
          </cell>
          <cell r="BD293">
            <v>8</v>
          </cell>
          <cell r="BE293" t="str">
            <v>OUI</v>
          </cell>
          <cell r="BF293" t="str">
            <v>OUI</v>
          </cell>
          <cell r="BH293">
            <v>13</v>
          </cell>
          <cell r="BI293">
            <v>8</v>
          </cell>
          <cell r="BJ293">
            <v>104</v>
          </cell>
          <cell r="BK293" t="str">
            <v>C</v>
          </cell>
          <cell r="BL293" t="str">
            <v>NON</v>
          </cell>
          <cell r="BM293" t="str">
            <v>NON</v>
          </cell>
          <cell r="BN293" t="str">
            <v/>
          </cell>
          <cell r="BO293" t="str">
            <v>NON</v>
          </cell>
        </row>
        <row r="294">
          <cell r="AQ294">
            <v>22402601011</v>
          </cell>
          <cell r="AR294" t="str">
            <v>CROUT. TK NAT 2X90G PC / BOX 80 UVC</v>
          </cell>
          <cell r="AS294">
            <v>90</v>
          </cell>
          <cell r="AT294" t="str">
            <v>RUBSON</v>
          </cell>
          <cell r="AU294" t="str">
            <v>OUI</v>
          </cell>
          <cell r="AV294" t="str">
            <v>90g - standard</v>
          </cell>
          <cell r="AW294">
            <v>185</v>
          </cell>
          <cell r="AX294" t="str">
            <v>OUI</v>
          </cell>
          <cell r="AY294" t="str">
            <v>OUI</v>
          </cell>
          <cell r="AZ294" t="str">
            <v>NON</v>
          </cell>
          <cell r="BA294" t="str">
            <v>OUI</v>
          </cell>
          <cell r="BB294" t="str">
            <v>OUI</v>
          </cell>
          <cell r="BC294" t="e">
            <v>#N/A</v>
          </cell>
          <cell r="BD294">
            <v>80</v>
          </cell>
          <cell r="BE294" t="str">
            <v>OUI</v>
          </cell>
          <cell r="BF294" t="str">
            <v>NON</v>
          </cell>
          <cell r="BH294">
            <v>8</v>
          </cell>
          <cell r="BI294">
            <v>2</v>
          </cell>
          <cell r="BJ294">
            <v>16</v>
          </cell>
          <cell r="BK294" t="str">
            <v>L</v>
          </cell>
          <cell r="BL294" t="str">
            <v>NON</v>
          </cell>
          <cell r="BM294" t="str">
            <v>NON</v>
          </cell>
          <cell r="BN294" t="str">
            <v/>
          </cell>
          <cell r="BO294" t="str">
            <v>NON</v>
          </cell>
        </row>
        <row r="295">
          <cell r="AQ295">
            <v>22402710002</v>
          </cell>
          <cell r="AR295" t="str">
            <v>CROUT. TK NAT 2X90G + 1GRT / CT 6 UVC</v>
          </cell>
          <cell r="AS295">
            <v>90</v>
          </cell>
          <cell r="AT295" t="str">
            <v>RUBSON</v>
          </cell>
          <cell r="AU295" t="str">
            <v>OUI</v>
          </cell>
          <cell r="AV295" t="str">
            <v>90g - standard</v>
          </cell>
          <cell r="AW295">
            <v>185</v>
          </cell>
          <cell r="AX295" t="str">
            <v>OUI</v>
          </cell>
          <cell r="AY295" t="str">
            <v>OUI</v>
          </cell>
          <cell r="AZ295" t="str">
            <v>NON</v>
          </cell>
          <cell r="BA295" t="str">
            <v>OUI</v>
          </cell>
          <cell r="BB295" t="str">
            <v>OUI</v>
          </cell>
          <cell r="BC295">
            <v>4</v>
          </cell>
          <cell r="BD295">
            <v>6</v>
          </cell>
          <cell r="BE295" t="str">
            <v>OUI</v>
          </cell>
          <cell r="BF295" t="str">
            <v>OUI</v>
          </cell>
          <cell r="BH295">
            <v>13</v>
          </cell>
          <cell r="BI295">
            <v>8</v>
          </cell>
          <cell r="BJ295">
            <v>104</v>
          </cell>
          <cell r="BK295" t="str">
            <v>C</v>
          </cell>
          <cell r="BL295" t="str">
            <v>NON</v>
          </cell>
          <cell r="BM295" t="str">
            <v>NON</v>
          </cell>
          <cell r="BN295" t="str">
            <v/>
          </cell>
          <cell r="BO295" t="str">
            <v>NON</v>
          </cell>
        </row>
        <row r="296">
          <cell r="AQ296">
            <v>22402710011</v>
          </cell>
          <cell r="AR296" t="str">
            <v>CROUT. TK NAT 2X90G + 1GRT / BOX 48 UVC</v>
          </cell>
          <cell r="AS296">
            <v>90</v>
          </cell>
          <cell r="AT296" t="str">
            <v>RUBSON</v>
          </cell>
          <cell r="AU296" t="str">
            <v>OUI</v>
          </cell>
          <cell r="AV296" t="str">
            <v>90g - standard</v>
          </cell>
          <cell r="AW296">
            <v>185</v>
          </cell>
          <cell r="AX296" t="str">
            <v>OUI</v>
          </cell>
          <cell r="AY296" t="str">
            <v>OUI</v>
          </cell>
          <cell r="AZ296" t="str">
            <v>NON</v>
          </cell>
          <cell r="BA296" t="str">
            <v>OUI</v>
          </cell>
          <cell r="BB296" t="str">
            <v>OUI</v>
          </cell>
          <cell r="BC296">
            <v>4</v>
          </cell>
          <cell r="BD296">
            <v>48</v>
          </cell>
          <cell r="BE296" t="str">
            <v>OUI</v>
          </cell>
          <cell r="BF296" t="str">
            <v>NON</v>
          </cell>
          <cell r="BH296">
            <v>8</v>
          </cell>
          <cell r="BI296">
            <v>2</v>
          </cell>
          <cell r="BJ296">
            <v>16</v>
          </cell>
          <cell r="BK296" t="str">
            <v>L</v>
          </cell>
          <cell r="BL296" t="str">
            <v>NON</v>
          </cell>
          <cell r="BM296" t="str">
            <v>NON</v>
          </cell>
          <cell r="BN296" t="str">
            <v/>
          </cell>
          <cell r="BO296" t="str">
            <v>NON</v>
          </cell>
        </row>
        <row r="297">
          <cell r="AQ297">
            <v>22403200002</v>
          </cell>
          <cell r="AR297" t="str">
            <v>CROUT. TK NAT 125G / CT 12 UVC</v>
          </cell>
          <cell r="AS297">
            <v>125</v>
          </cell>
          <cell r="AT297" t="str">
            <v>RUBSON</v>
          </cell>
          <cell r="AU297" t="str">
            <v>NON</v>
          </cell>
          <cell r="AV297" t="str">
            <v>500g - gros grammages</v>
          </cell>
          <cell r="AW297">
            <v>185</v>
          </cell>
          <cell r="AX297" t="str">
            <v>OUI</v>
          </cell>
          <cell r="AY297" t="str">
            <v>OUI</v>
          </cell>
          <cell r="AZ297" t="str">
            <v>NON</v>
          </cell>
          <cell r="BA297" t="str">
            <v>OUI</v>
          </cell>
          <cell r="BB297" t="str">
            <v>NON</v>
          </cell>
          <cell r="BC297">
            <v>51</v>
          </cell>
          <cell r="BD297">
            <v>12</v>
          </cell>
          <cell r="BE297" t="str">
            <v>OUI</v>
          </cell>
          <cell r="BF297" t="str">
            <v>OUI</v>
          </cell>
          <cell r="BH297">
            <v>13</v>
          </cell>
          <cell r="BI297">
            <v>8</v>
          </cell>
          <cell r="BJ297">
            <v>104</v>
          </cell>
          <cell r="BK297" t="str">
            <v>C</v>
          </cell>
          <cell r="BL297" t="str">
            <v>NON</v>
          </cell>
          <cell r="BM297" t="str">
            <v>NON</v>
          </cell>
          <cell r="BN297" t="str">
            <v/>
          </cell>
          <cell r="BO297" t="str">
            <v>NON</v>
          </cell>
        </row>
        <row r="298">
          <cell r="AQ298">
            <v>22403282002</v>
          </cell>
          <cell r="AR298" t="str">
            <v>CROUT. NAT 2X125G+1GRT/ CT 12 LOTS</v>
          </cell>
          <cell r="AS298">
            <v>125</v>
          </cell>
          <cell r="AT298" t="str">
            <v>RUBSON</v>
          </cell>
          <cell r="AU298" t="str">
            <v>OUI</v>
          </cell>
          <cell r="AV298" t="str">
            <v>500g - gros grammages</v>
          </cell>
          <cell r="AW298">
            <v>185</v>
          </cell>
          <cell r="AX298" t="str">
            <v>OUI</v>
          </cell>
          <cell r="AY298" t="str">
            <v>OUI</v>
          </cell>
          <cell r="AZ298" t="str">
            <v>NON</v>
          </cell>
          <cell r="BA298" t="str">
            <v>OUI</v>
          </cell>
          <cell r="BB298" t="str">
            <v>OUI</v>
          </cell>
          <cell r="BC298" t="e">
            <v>#N/A</v>
          </cell>
          <cell r="BD298">
            <v>12</v>
          </cell>
          <cell r="BE298" t="str">
            <v>OUI</v>
          </cell>
          <cell r="BF298" t="str">
            <v>NON</v>
          </cell>
          <cell r="BH298">
            <v>8</v>
          </cell>
          <cell r="BI298">
            <v>5</v>
          </cell>
          <cell r="BJ298">
            <v>40</v>
          </cell>
          <cell r="BK298" t="str">
            <v>R</v>
          </cell>
          <cell r="BL298" t="str">
            <v>OUI</v>
          </cell>
          <cell r="BM298" t="str">
            <v>NON</v>
          </cell>
          <cell r="BN298" t="str">
            <v/>
          </cell>
          <cell r="BO298" t="str">
            <v>NON</v>
          </cell>
        </row>
        <row r="299">
          <cell r="AQ299">
            <v>22403282004</v>
          </cell>
          <cell r="AR299" t="str">
            <v>CROUT. NAT 2X125G+1GRT / 1/2 PAL 144 UVC</v>
          </cell>
          <cell r="AS299">
            <v>125</v>
          </cell>
          <cell r="AT299" t="str">
            <v>RUBSON</v>
          </cell>
          <cell r="AU299" t="str">
            <v>OUI</v>
          </cell>
          <cell r="AV299" t="str">
            <v>500g - gros grammages</v>
          </cell>
          <cell r="AW299">
            <v>185</v>
          </cell>
          <cell r="AX299" t="str">
            <v>OUI</v>
          </cell>
          <cell r="AY299" t="str">
            <v>OUI</v>
          </cell>
          <cell r="AZ299" t="str">
            <v>NON</v>
          </cell>
          <cell r="BA299" t="str">
            <v>OUI</v>
          </cell>
          <cell r="BB299" t="str">
            <v>OUI</v>
          </cell>
          <cell r="BC299" t="e">
            <v>#N/A</v>
          </cell>
          <cell r="BD299">
            <v>144</v>
          </cell>
          <cell r="BE299" t="str">
            <v>OUI</v>
          </cell>
          <cell r="BF299" t="str">
            <v>NON</v>
          </cell>
          <cell r="BJ299">
            <v>4</v>
          </cell>
          <cell r="BK299" t="str">
            <v>a valider log</v>
          </cell>
          <cell r="BL299" t="str">
            <v>NON</v>
          </cell>
          <cell r="BM299" t="str">
            <v>NON</v>
          </cell>
          <cell r="BN299" t="str">
            <v/>
          </cell>
          <cell r="BO299" t="str">
            <v>OUI</v>
          </cell>
        </row>
        <row r="300">
          <cell r="AQ300">
            <v>22403282007</v>
          </cell>
          <cell r="AR300" t="str">
            <v>CROUT. NAT 2X125G+1GRT /  BOX 36 UVC</v>
          </cell>
          <cell r="AS300">
            <v>125</v>
          </cell>
          <cell r="AT300" t="str">
            <v>RUBSON</v>
          </cell>
          <cell r="AU300" t="str">
            <v>OUI</v>
          </cell>
          <cell r="AV300" t="str">
            <v>500g - gros grammages</v>
          </cell>
          <cell r="AW300">
            <v>185</v>
          </cell>
          <cell r="AX300" t="str">
            <v>OUI</v>
          </cell>
          <cell r="AY300" t="str">
            <v>OUI</v>
          </cell>
          <cell r="AZ300" t="str">
            <v>NON</v>
          </cell>
          <cell r="BA300" t="str">
            <v>OUI</v>
          </cell>
          <cell r="BB300" t="str">
            <v>OUI</v>
          </cell>
          <cell r="BC300">
            <v>57</v>
          </cell>
          <cell r="BD300">
            <v>36</v>
          </cell>
          <cell r="BE300" t="str">
            <v>OUI</v>
          </cell>
          <cell r="BF300" t="str">
            <v>NON</v>
          </cell>
          <cell r="BH300">
            <v>8</v>
          </cell>
          <cell r="BI300">
            <v>2</v>
          </cell>
          <cell r="BJ300">
            <v>16</v>
          </cell>
          <cell r="BK300" t="str">
            <v>L</v>
          </cell>
          <cell r="BL300" t="str">
            <v>NON</v>
          </cell>
          <cell r="BM300" t="str">
            <v>NON</v>
          </cell>
          <cell r="BN300" t="str">
            <v/>
          </cell>
          <cell r="BO300" t="str">
            <v>NON</v>
          </cell>
        </row>
        <row r="301">
          <cell r="AQ301">
            <v>22403400002</v>
          </cell>
          <cell r="AR301" t="str">
            <v>CROUT. NAT 2X90G / CT 8 UVC</v>
          </cell>
          <cell r="AS301">
            <v>90</v>
          </cell>
          <cell r="AT301" t="str">
            <v>RUBSON</v>
          </cell>
          <cell r="AU301" t="str">
            <v>OUI</v>
          </cell>
          <cell r="AV301" t="str">
            <v>90g - standard</v>
          </cell>
          <cell r="AW301">
            <v>185</v>
          </cell>
          <cell r="AX301" t="str">
            <v>OUI</v>
          </cell>
          <cell r="AY301" t="str">
            <v>OUI</v>
          </cell>
          <cell r="AZ301" t="str">
            <v>NON</v>
          </cell>
          <cell r="BA301" t="str">
            <v>OUI</v>
          </cell>
          <cell r="BB301" t="str">
            <v>OUI</v>
          </cell>
          <cell r="BC301">
            <v>2</v>
          </cell>
          <cell r="BD301">
            <v>8</v>
          </cell>
          <cell r="BE301" t="str">
            <v>OUI</v>
          </cell>
          <cell r="BF301" t="str">
            <v>OUI</v>
          </cell>
          <cell r="BH301">
            <v>13</v>
          </cell>
          <cell r="BI301">
            <v>8</v>
          </cell>
          <cell r="BJ301">
            <v>104</v>
          </cell>
          <cell r="BK301" t="str">
            <v>C</v>
          </cell>
          <cell r="BL301" t="str">
            <v>NON</v>
          </cell>
          <cell r="BM301" t="str">
            <v>NON</v>
          </cell>
          <cell r="BN301" t="str">
            <v/>
          </cell>
          <cell r="BO301" t="str">
            <v>NON</v>
          </cell>
        </row>
        <row r="302">
          <cell r="AQ302">
            <v>22403400007</v>
          </cell>
          <cell r="AR302" t="str">
            <v>CROUT. NAT 2X90G /BOX 80 UVC</v>
          </cell>
          <cell r="AS302">
            <v>90</v>
          </cell>
          <cell r="AT302" t="str">
            <v>RUBSON</v>
          </cell>
          <cell r="AU302" t="str">
            <v>OUI</v>
          </cell>
          <cell r="AV302" t="str">
            <v>90g - standard</v>
          </cell>
          <cell r="AW302">
            <v>185</v>
          </cell>
          <cell r="AX302" t="str">
            <v>OUI</v>
          </cell>
          <cell r="AY302" t="str">
            <v>OUI</v>
          </cell>
          <cell r="AZ302" t="str">
            <v>NON</v>
          </cell>
          <cell r="BA302" t="str">
            <v>OUI</v>
          </cell>
          <cell r="BB302" t="str">
            <v>OUI</v>
          </cell>
          <cell r="BC302">
            <v>2</v>
          </cell>
          <cell r="BD302">
            <v>80</v>
          </cell>
          <cell r="BE302" t="str">
            <v>OUI</v>
          </cell>
          <cell r="BF302" t="str">
            <v>NON</v>
          </cell>
          <cell r="BH302">
            <v>8</v>
          </cell>
          <cell r="BI302">
            <v>2</v>
          </cell>
          <cell r="BJ302">
            <v>16</v>
          </cell>
          <cell r="BK302" t="str">
            <v>L</v>
          </cell>
          <cell r="BL302" t="str">
            <v>NON</v>
          </cell>
          <cell r="BM302" t="str">
            <v>NON</v>
          </cell>
          <cell r="BN302" t="str">
            <v/>
          </cell>
          <cell r="BO302" t="str">
            <v>NON</v>
          </cell>
        </row>
        <row r="303">
          <cell r="AQ303">
            <v>22403400011</v>
          </cell>
          <cell r="AR303" t="str">
            <v>CROUT.  TK NAT 2X90G x 32 BOX</v>
          </cell>
          <cell r="AS303">
            <v>90</v>
          </cell>
          <cell r="AT303" t="str">
            <v>RUBSON</v>
          </cell>
          <cell r="AU303" t="str">
            <v>OUI</v>
          </cell>
          <cell r="AV303" t="str">
            <v>90g - standard</v>
          </cell>
          <cell r="AW303">
            <v>185</v>
          </cell>
          <cell r="AX303" t="str">
            <v>OUI</v>
          </cell>
          <cell r="AY303" t="str">
            <v>OUI</v>
          </cell>
          <cell r="AZ303" t="str">
            <v>NON</v>
          </cell>
          <cell r="BA303" t="str">
            <v>OUI</v>
          </cell>
          <cell r="BB303" t="str">
            <v>OUI</v>
          </cell>
          <cell r="BC303">
            <v>2</v>
          </cell>
          <cell r="BD303">
            <v>32</v>
          </cell>
          <cell r="BE303" t="str">
            <v>OUI</v>
          </cell>
          <cell r="BF303" t="str">
            <v>NON</v>
          </cell>
          <cell r="BH303">
            <v>8</v>
          </cell>
          <cell r="BI303">
            <v>4</v>
          </cell>
          <cell r="BJ303">
            <v>32</v>
          </cell>
          <cell r="BK303" t="str">
            <v>Q</v>
          </cell>
          <cell r="BL303" t="str">
            <v>NON</v>
          </cell>
          <cell r="BM303" t="str">
            <v>NON</v>
          </cell>
          <cell r="BN303" t="str">
            <v/>
          </cell>
          <cell r="BO303" t="str">
            <v>NON</v>
          </cell>
        </row>
        <row r="304">
          <cell r="AQ304">
            <v>22403430002</v>
          </cell>
          <cell r="AR304" t="str">
            <v>CROUT.TK NAT 3X90G + 1GRT / CT 4 UVC</v>
          </cell>
          <cell r="AS304">
            <v>90</v>
          </cell>
          <cell r="AT304" t="str">
            <v>RUBSON</v>
          </cell>
          <cell r="AU304" t="str">
            <v>OUI</v>
          </cell>
          <cell r="AV304" t="str">
            <v>90g - standard</v>
          </cell>
          <cell r="AW304">
            <v>185</v>
          </cell>
          <cell r="AX304" t="str">
            <v>OUI</v>
          </cell>
          <cell r="AY304" t="str">
            <v>OUI</v>
          </cell>
          <cell r="AZ304" t="str">
            <v>NON</v>
          </cell>
          <cell r="BA304" t="str">
            <v>OUI</v>
          </cell>
          <cell r="BB304" t="str">
            <v>OUI</v>
          </cell>
          <cell r="BC304" t="e">
            <v>#N/A</v>
          </cell>
          <cell r="BD304">
            <v>4</v>
          </cell>
          <cell r="BE304" t="str">
            <v>OUI</v>
          </cell>
          <cell r="BF304" t="str">
            <v>OUI</v>
          </cell>
          <cell r="BH304">
            <v>13</v>
          </cell>
          <cell r="BI304">
            <v>8</v>
          </cell>
          <cell r="BJ304">
            <v>104</v>
          </cell>
          <cell r="BK304" t="str">
            <v>C</v>
          </cell>
          <cell r="BL304" t="str">
            <v>NON</v>
          </cell>
          <cell r="BM304" t="str">
            <v>NON</v>
          </cell>
          <cell r="BN304" t="str">
            <v/>
          </cell>
          <cell r="BO304" t="str">
            <v>NON</v>
          </cell>
        </row>
        <row r="305">
          <cell r="AQ305">
            <v>22403430011</v>
          </cell>
          <cell r="AR305" t="str">
            <v>CROUT.TK NAT 3X90G + 1GRT / BOX 40 UVC</v>
          </cell>
          <cell r="AS305">
            <v>90</v>
          </cell>
          <cell r="AT305" t="str">
            <v>RUBSON</v>
          </cell>
          <cell r="AU305" t="str">
            <v>OUI</v>
          </cell>
          <cell r="AV305" t="str">
            <v>90g - standard</v>
          </cell>
          <cell r="AW305">
            <v>185</v>
          </cell>
          <cell r="AX305" t="str">
            <v>OUI</v>
          </cell>
          <cell r="AY305" t="str">
            <v>OUI</v>
          </cell>
          <cell r="AZ305" t="str">
            <v>NON</v>
          </cell>
          <cell r="BA305" t="str">
            <v>OUI</v>
          </cell>
          <cell r="BB305" t="str">
            <v>OUI</v>
          </cell>
          <cell r="BC305" t="e">
            <v>#N/A</v>
          </cell>
          <cell r="BD305">
            <v>40</v>
          </cell>
          <cell r="BE305" t="str">
            <v>OUI</v>
          </cell>
          <cell r="BF305" t="str">
            <v>NON</v>
          </cell>
          <cell r="BH305">
            <v>8</v>
          </cell>
          <cell r="BI305">
            <v>2</v>
          </cell>
          <cell r="BJ305">
            <v>16</v>
          </cell>
          <cell r="BK305" t="str">
            <v>L</v>
          </cell>
          <cell r="BL305" t="str">
            <v>NON</v>
          </cell>
          <cell r="BM305" t="str">
            <v>NON</v>
          </cell>
          <cell r="BN305" t="str">
            <v/>
          </cell>
          <cell r="BO305" t="str">
            <v>NON</v>
          </cell>
        </row>
        <row r="306">
          <cell r="AQ306">
            <v>22403520002</v>
          </cell>
          <cell r="AR306" t="str">
            <v>CROUT. TK NAT 300G / CT 12 UVC</v>
          </cell>
          <cell r="AS306">
            <v>300</v>
          </cell>
          <cell r="AT306" t="str">
            <v>RUBSON</v>
          </cell>
          <cell r="AU306" t="str">
            <v>NON</v>
          </cell>
          <cell r="AV306" t="str">
            <v>500g - gros grammages</v>
          </cell>
          <cell r="AW306">
            <v>254</v>
          </cell>
          <cell r="AX306" t="str">
            <v>OUI</v>
          </cell>
          <cell r="AY306" t="str">
            <v>OUI</v>
          </cell>
          <cell r="AZ306" t="str">
            <v>NON</v>
          </cell>
          <cell r="BA306" t="str">
            <v>OUI</v>
          </cell>
          <cell r="BB306" t="str">
            <v>NON</v>
          </cell>
          <cell r="BC306">
            <v>58</v>
          </cell>
          <cell r="BD306">
            <v>12</v>
          </cell>
          <cell r="BE306" t="str">
            <v>OUI</v>
          </cell>
          <cell r="BF306" t="str">
            <v>OUI</v>
          </cell>
          <cell r="BH306">
            <v>8</v>
          </cell>
          <cell r="BI306">
            <v>8</v>
          </cell>
          <cell r="BJ306">
            <v>64</v>
          </cell>
          <cell r="BK306" t="str">
            <v>N</v>
          </cell>
          <cell r="BL306" t="str">
            <v>OUI</v>
          </cell>
          <cell r="BM306" t="str">
            <v>OUI</v>
          </cell>
          <cell r="BN306">
            <v>1</v>
          </cell>
          <cell r="BO306" t="str">
            <v>NON</v>
          </cell>
        </row>
        <row r="307">
          <cell r="AQ307">
            <v>22403610002</v>
          </cell>
          <cell r="AR307" t="str">
            <v>CROUT. TIPIAK NAT 2X125G x24 CT</v>
          </cell>
          <cell r="AS307">
            <v>125</v>
          </cell>
          <cell r="AT307" t="str">
            <v>RUBSON</v>
          </cell>
          <cell r="AU307" t="str">
            <v>OUI</v>
          </cell>
          <cell r="AV307" t="str">
            <v>500g - gros grammages</v>
          </cell>
          <cell r="AW307">
            <v>185</v>
          </cell>
          <cell r="AX307" t="str">
            <v>OUI</v>
          </cell>
          <cell r="AY307" t="str">
            <v>OUI</v>
          </cell>
          <cell r="AZ307" t="str">
            <v>NON</v>
          </cell>
          <cell r="BA307" t="str">
            <v>OUI</v>
          </cell>
          <cell r="BB307" t="str">
            <v>OUI</v>
          </cell>
          <cell r="BC307">
            <v>56</v>
          </cell>
          <cell r="BD307">
            <v>24</v>
          </cell>
          <cell r="BE307" t="str">
            <v>OUI</v>
          </cell>
          <cell r="BF307" t="str">
            <v>NON</v>
          </cell>
          <cell r="BH307">
            <v>8</v>
          </cell>
          <cell r="BI307">
            <v>5</v>
          </cell>
          <cell r="BJ307">
            <v>40</v>
          </cell>
          <cell r="BK307" t="str">
            <v>R</v>
          </cell>
          <cell r="BL307" t="str">
            <v>OUI</v>
          </cell>
          <cell r="BM307" t="str">
            <v>NON</v>
          </cell>
          <cell r="BN307" t="str">
            <v/>
          </cell>
          <cell r="BO307" t="str">
            <v>NON</v>
          </cell>
        </row>
        <row r="308">
          <cell r="AQ308">
            <v>22403610007</v>
          </cell>
          <cell r="AR308" t="str">
            <v>CROUT. TK NAT 2X125G / BOX 48 UVC</v>
          </cell>
          <cell r="AS308">
            <v>125</v>
          </cell>
          <cell r="AT308" t="str">
            <v>RUBSON</v>
          </cell>
          <cell r="AU308" t="str">
            <v>OUI</v>
          </cell>
          <cell r="AV308" t="str">
            <v>500g - gros grammages</v>
          </cell>
          <cell r="AW308">
            <v>185</v>
          </cell>
          <cell r="AX308" t="str">
            <v>OUI</v>
          </cell>
          <cell r="AY308" t="str">
            <v>OUI</v>
          </cell>
          <cell r="AZ308" t="str">
            <v>NON</v>
          </cell>
          <cell r="BA308" t="str">
            <v>OUI</v>
          </cell>
          <cell r="BB308" t="str">
            <v>OUI</v>
          </cell>
          <cell r="BC308" t="e">
            <v>#N/A</v>
          </cell>
          <cell r="BD308">
            <v>48</v>
          </cell>
          <cell r="BE308" t="str">
            <v>OUI</v>
          </cell>
          <cell r="BF308" t="str">
            <v>NON</v>
          </cell>
          <cell r="BH308">
            <v>8</v>
          </cell>
          <cell r="BI308">
            <v>2</v>
          </cell>
          <cell r="BJ308">
            <v>16</v>
          </cell>
          <cell r="BK308" t="str">
            <v>L</v>
          </cell>
          <cell r="BL308" t="str">
            <v>NON</v>
          </cell>
          <cell r="BM308" t="str">
            <v>NON</v>
          </cell>
          <cell r="BN308" t="str">
            <v/>
          </cell>
          <cell r="BO308" t="str">
            <v>NON</v>
          </cell>
        </row>
        <row r="309">
          <cell r="AQ309">
            <v>22403630002</v>
          </cell>
          <cell r="AR309" t="str">
            <v>CROUT NAT 2X140G+30%GT / CAR 18 UVC</v>
          </cell>
          <cell r="AS309">
            <v>140</v>
          </cell>
          <cell r="AT309" t="str">
            <v>RUBSON</v>
          </cell>
          <cell r="AU309" t="str">
            <v>OUI</v>
          </cell>
          <cell r="AV309" t="str">
            <v>500g - gros grammages</v>
          </cell>
          <cell r="AW309">
            <v>185</v>
          </cell>
          <cell r="AX309" t="str">
            <v>OUI</v>
          </cell>
          <cell r="AY309" t="str">
            <v>OUI</v>
          </cell>
          <cell r="AZ309" t="str">
            <v>NON</v>
          </cell>
          <cell r="BA309" t="str">
            <v>OUI</v>
          </cell>
          <cell r="BB309" t="str">
            <v>NON</v>
          </cell>
          <cell r="BC309" t="e">
            <v>#N/A</v>
          </cell>
          <cell r="BD309">
            <v>18</v>
          </cell>
          <cell r="BE309" t="str">
            <v>OUI</v>
          </cell>
          <cell r="BF309" t="str">
            <v>NON</v>
          </cell>
          <cell r="BH309">
            <v>8</v>
          </cell>
          <cell r="BI309">
            <v>5</v>
          </cell>
          <cell r="BJ309">
            <v>40</v>
          </cell>
          <cell r="BK309" t="str">
            <v>R</v>
          </cell>
          <cell r="BL309" t="str">
            <v>OUI</v>
          </cell>
          <cell r="BM309" t="str">
            <v>NON</v>
          </cell>
          <cell r="BN309" t="str">
            <v/>
          </cell>
          <cell r="BO309" t="str">
            <v>NON</v>
          </cell>
        </row>
        <row r="310">
          <cell r="AQ310">
            <v>22403630007</v>
          </cell>
          <cell r="AR310" t="str">
            <v>CROUT TK NAT 2X140G+30% GT / BOX 36 UVC</v>
          </cell>
          <cell r="AS310">
            <v>140</v>
          </cell>
          <cell r="AT310" t="str">
            <v>RUBSON</v>
          </cell>
          <cell r="AU310" t="str">
            <v>OUI</v>
          </cell>
          <cell r="AV310" t="str">
            <v>500g - gros grammages</v>
          </cell>
          <cell r="AW310">
            <v>185</v>
          </cell>
          <cell r="AX310" t="str">
            <v>OUI</v>
          </cell>
          <cell r="AY310" t="str">
            <v>OUI</v>
          </cell>
          <cell r="AZ310" t="str">
            <v>NON</v>
          </cell>
          <cell r="BA310" t="str">
            <v>OUI</v>
          </cell>
          <cell r="BB310" t="str">
            <v>OUI</v>
          </cell>
          <cell r="BC310" t="e">
            <v>#N/A</v>
          </cell>
          <cell r="BD310">
            <v>36</v>
          </cell>
          <cell r="BE310" t="str">
            <v>OUI</v>
          </cell>
          <cell r="BF310" t="str">
            <v>NON</v>
          </cell>
          <cell r="BH310">
            <v>8</v>
          </cell>
          <cell r="BI310">
            <v>2</v>
          </cell>
          <cell r="BJ310">
            <v>16</v>
          </cell>
          <cell r="BK310" t="str">
            <v>L</v>
          </cell>
          <cell r="BL310" t="str">
            <v>NON</v>
          </cell>
          <cell r="BM310" t="str">
            <v>NON</v>
          </cell>
          <cell r="BN310" t="str">
            <v/>
          </cell>
          <cell r="BO310" t="str">
            <v>NON</v>
          </cell>
        </row>
        <row r="311">
          <cell r="AQ311">
            <v>22403700002</v>
          </cell>
          <cell r="AR311" t="str">
            <v>CROUT. RD NAT PICARD ETUI 80G / CT 8 UVC</v>
          </cell>
          <cell r="AS311">
            <v>80</v>
          </cell>
          <cell r="AT311"/>
          <cell r="AU311" t="str">
            <v>NON</v>
          </cell>
          <cell r="AV311" t="str">
            <v>90g - standard</v>
          </cell>
          <cell r="AW311">
            <v>205</v>
          </cell>
          <cell r="AX311" t="str">
            <v>OUI</v>
          </cell>
          <cell r="AY311" t="str">
            <v>OUI</v>
          </cell>
          <cell r="AZ311" t="str">
            <v>NON</v>
          </cell>
          <cell r="BA311" t="str">
            <v>NON</v>
          </cell>
          <cell r="BB311" t="str">
            <v>NON</v>
          </cell>
          <cell r="BC311">
            <v>45</v>
          </cell>
          <cell r="BD311">
            <v>8</v>
          </cell>
          <cell r="BE311" t="str">
            <v>OUI</v>
          </cell>
          <cell r="BF311" t="str">
            <v>NON</v>
          </cell>
          <cell r="BH311">
            <v>14</v>
          </cell>
          <cell r="BI311">
            <v>14</v>
          </cell>
          <cell r="BJ311">
            <v>196</v>
          </cell>
          <cell r="BK311" t="str">
            <v>V</v>
          </cell>
          <cell r="BL311" t="str">
            <v>NON</v>
          </cell>
          <cell r="BM311" t="str">
            <v>NON</v>
          </cell>
          <cell r="BN311" t="str">
            <v/>
          </cell>
          <cell r="BO311" t="str">
            <v>NON</v>
          </cell>
        </row>
        <row r="312">
          <cell r="AQ312">
            <v>22404410002</v>
          </cell>
          <cell r="AR312" t="str">
            <v>CROUTONS TK NATURE 90G+ETIQ x 20 CT</v>
          </cell>
          <cell r="AS312">
            <v>90</v>
          </cell>
          <cell r="AT312" t="str">
            <v>RUBSON</v>
          </cell>
          <cell r="AU312" t="str">
            <v>NON</v>
          </cell>
          <cell r="AV312" t="str">
            <v>90g - standard</v>
          </cell>
          <cell r="AW312">
            <v>185</v>
          </cell>
          <cell r="AX312" t="str">
            <v>OUI</v>
          </cell>
          <cell r="AY312" t="str">
            <v>OUI</v>
          </cell>
          <cell r="AZ312" t="str">
            <v>NON</v>
          </cell>
          <cell r="BA312" t="str">
            <v>OUI</v>
          </cell>
          <cell r="BB312" t="str">
            <v>NON</v>
          </cell>
          <cell r="BC312" t="e">
            <v>#N/A</v>
          </cell>
          <cell r="BD312">
            <v>20</v>
          </cell>
          <cell r="BE312" t="str">
            <v>OUI</v>
          </cell>
          <cell r="BF312" t="str">
            <v>NON</v>
          </cell>
          <cell r="BH312">
            <v>13</v>
          </cell>
          <cell r="BI312">
            <v>11</v>
          </cell>
          <cell r="BJ312">
            <v>143</v>
          </cell>
          <cell r="BK312" t="str">
            <v>F</v>
          </cell>
          <cell r="BL312" t="str">
            <v>NON</v>
          </cell>
          <cell r="BM312" t="str">
            <v>NON</v>
          </cell>
          <cell r="BN312" t="str">
            <v/>
          </cell>
          <cell r="BO312" t="str">
            <v>NON</v>
          </cell>
        </row>
        <row r="313">
          <cell r="AQ313">
            <v>22404450002</v>
          </cell>
          <cell r="AR313" t="str">
            <v>CROUT. TK NAT CT 4x140G+2GRT *1 CT</v>
          </cell>
          <cell r="AS313">
            <v>140</v>
          </cell>
          <cell r="AT313" t="str">
            <v>RUBSON</v>
          </cell>
          <cell r="AU313" t="str">
            <v>NON</v>
          </cell>
          <cell r="AV313" t="str">
            <v>500g - gros grammages</v>
          </cell>
          <cell r="AW313">
            <v>185</v>
          </cell>
          <cell r="AX313" t="str">
            <v>OUI</v>
          </cell>
          <cell r="AY313" t="str">
            <v>OUI</v>
          </cell>
          <cell r="AZ313" t="str">
            <v>NON</v>
          </cell>
          <cell r="BA313" t="str">
            <v>OUI</v>
          </cell>
          <cell r="BB313" t="str">
            <v>NON</v>
          </cell>
          <cell r="BC313">
            <v>6</v>
          </cell>
          <cell r="BD313">
            <v>1</v>
          </cell>
          <cell r="BE313" t="str">
            <v>OUI</v>
          </cell>
          <cell r="BF313" t="str">
            <v>OUI</v>
          </cell>
          <cell r="BH313">
            <v>13</v>
          </cell>
          <cell r="BI313">
            <v>10</v>
          </cell>
          <cell r="BJ313">
            <v>130</v>
          </cell>
          <cell r="BK313" t="str">
            <v>G</v>
          </cell>
          <cell r="BL313" t="str">
            <v>NON</v>
          </cell>
          <cell r="BM313" t="str">
            <v>NON</v>
          </cell>
          <cell r="BN313" t="str">
            <v/>
          </cell>
          <cell r="BO313" t="str">
            <v>NON</v>
          </cell>
        </row>
        <row r="314">
          <cell r="AQ314">
            <v>22404530002</v>
          </cell>
          <cell r="AR314" t="str">
            <v>CR TIPIAK NAT 2X300G x6 CT</v>
          </cell>
          <cell r="AS314">
            <v>300</v>
          </cell>
          <cell r="AT314" t="str">
            <v>RUBSON</v>
          </cell>
          <cell r="AU314" t="str">
            <v>OUI</v>
          </cell>
          <cell r="AV314" t="str">
            <v>500g - gros grammages</v>
          </cell>
          <cell r="AW314">
            <v>254</v>
          </cell>
          <cell r="AX314" t="str">
            <v>OUI</v>
          </cell>
          <cell r="AY314" t="str">
            <v>OUI</v>
          </cell>
          <cell r="AZ314" t="str">
            <v>NON</v>
          </cell>
          <cell r="BA314" t="str">
            <v>OUI</v>
          </cell>
          <cell r="BB314" t="str">
            <v>OUI</v>
          </cell>
          <cell r="BC314">
            <v>21</v>
          </cell>
          <cell r="BD314">
            <v>6</v>
          </cell>
          <cell r="BE314" t="str">
            <v>OUI</v>
          </cell>
          <cell r="BF314" t="str">
            <v>OUI</v>
          </cell>
          <cell r="BH314">
            <v>8</v>
          </cell>
          <cell r="BI314">
            <v>8</v>
          </cell>
          <cell r="BJ314">
            <v>64</v>
          </cell>
          <cell r="BK314" t="str">
            <v>N</v>
          </cell>
          <cell r="BL314" t="str">
            <v>OUI</v>
          </cell>
          <cell r="BM314" t="str">
            <v>NON</v>
          </cell>
          <cell r="BN314" t="str">
            <v/>
          </cell>
          <cell r="BO314" t="str">
            <v>NON</v>
          </cell>
        </row>
        <row r="315">
          <cell r="AQ315">
            <v>22404530007</v>
          </cell>
          <cell r="AR315" t="str">
            <v>CR TIPIAK NAT 2X300G  x24 BX</v>
          </cell>
          <cell r="AS315">
            <v>300</v>
          </cell>
          <cell r="AT315" t="str">
            <v>RUBSON</v>
          </cell>
          <cell r="AU315" t="str">
            <v>OUI</v>
          </cell>
          <cell r="AV315" t="str">
            <v>500g - gros grammages</v>
          </cell>
          <cell r="AW315">
            <v>254</v>
          </cell>
          <cell r="AX315" t="str">
            <v>OUI</v>
          </cell>
          <cell r="AY315" t="str">
            <v>OUI</v>
          </cell>
          <cell r="AZ315" t="str">
            <v>NON</v>
          </cell>
          <cell r="BA315" t="str">
            <v>OUI</v>
          </cell>
          <cell r="BB315" t="str">
            <v>OUI</v>
          </cell>
          <cell r="BC315">
            <v>21</v>
          </cell>
          <cell r="BD315">
            <v>24</v>
          </cell>
          <cell r="BE315" t="str">
            <v>OUI</v>
          </cell>
          <cell r="BF315" t="str">
            <v>NON</v>
          </cell>
          <cell r="BH315">
            <v>8</v>
          </cell>
          <cell r="BI315">
            <v>2</v>
          </cell>
          <cell r="BJ315">
            <v>16</v>
          </cell>
          <cell r="BK315" t="str">
            <v>L</v>
          </cell>
          <cell r="BL315" t="str">
            <v>NON</v>
          </cell>
          <cell r="BM315" t="str">
            <v>NON</v>
          </cell>
          <cell r="BN315" t="str">
            <v/>
          </cell>
          <cell r="BO315" t="str">
            <v>NON</v>
          </cell>
        </row>
        <row r="316">
          <cell r="AQ316">
            <v>22404560007</v>
          </cell>
          <cell r="AR316" t="str">
            <v>CROUT. TK NAT 2x300G +1 GRT x 14 BX</v>
          </cell>
          <cell r="AS316">
            <v>300</v>
          </cell>
          <cell r="AT316" t="str">
            <v>RUBSON</v>
          </cell>
          <cell r="AU316" t="str">
            <v>OUI</v>
          </cell>
          <cell r="AV316" t="str">
            <v>500g - gros grammages</v>
          </cell>
          <cell r="AW316">
            <v>254</v>
          </cell>
          <cell r="AX316" t="str">
            <v>OUI</v>
          </cell>
          <cell r="AY316" t="str">
            <v>OUI</v>
          </cell>
          <cell r="AZ316" t="str">
            <v>NON</v>
          </cell>
          <cell r="BA316" t="str">
            <v>OUI</v>
          </cell>
          <cell r="BB316" t="str">
            <v>OUI</v>
          </cell>
          <cell r="BC316">
            <v>67</v>
          </cell>
          <cell r="BD316">
            <v>14</v>
          </cell>
          <cell r="BE316" t="str">
            <v>OUI</v>
          </cell>
          <cell r="BF316" t="str">
            <v>NON</v>
          </cell>
          <cell r="BH316">
            <v>8</v>
          </cell>
          <cell r="BI316">
            <v>2</v>
          </cell>
          <cell r="BJ316">
            <v>16</v>
          </cell>
          <cell r="BK316" t="str">
            <v>L</v>
          </cell>
          <cell r="BL316" t="str">
            <v>NON</v>
          </cell>
          <cell r="BM316" t="str">
            <v>NON</v>
          </cell>
          <cell r="BN316" t="str">
            <v/>
          </cell>
          <cell r="BO316" t="str">
            <v>NON</v>
          </cell>
        </row>
        <row r="317">
          <cell r="AQ317">
            <v>22404720002</v>
          </cell>
          <cell r="AR317" t="str">
            <v>CROUT. TK NAT CT 5x90G+3 GRT x 1 C T</v>
          </cell>
          <cell r="AS317">
            <v>90</v>
          </cell>
          <cell r="AT317" t="str">
            <v>RUBSON</v>
          </cell>
          <cell r="AU317" t="str">
            <v>NON</v>
          </cell>
          <cell r="AV317" t="str">
            <v>90g - standard</v>
          </cell>
          <cell r="AW317">
            <v>185</v>
          </cell>
          <cell r="AX317" t="str">
            <v>OUI</v>
          </cell>
          <cell r="AY317" t="str">
            <v>OUI</v>
          </cell>
          <cell r="AZ317" t="str">
            <v>NON</v>
          </cell>
          <cell r="BA317" t="str">
            <v>OUI</v>
          </cell>
          <cell r="BB317" t="str">
            <v>NON</v>
          </cell>
          <cell r="BC317">
            <v>35</v>
          </cell>
          <cell r="BD317">
            <v>1</v>
          </cell>
          <cell r="BE317" t="str">
            <v>OUI</v>
          </cell>
          <cell r="BF317" t="str">
            <v>OUI</v>
          </cell>
          <cell r="BH317">
            <v>13</v>
          </cell>
          <cell r="BI317">
            <v>10</v>
          </cell>
          <cell r="BJ317">
            <v>130</v>
          </cell>
          <cell r="BK317" t="str">
            <v>G</v>
          </cell>
          <cell r="BL317" t="str">
            <v>NON</v>
          </cell>
          <cell r="BM317" t="str">
            <v>NON</v>
          </cell>
          <cell r="BN317" t="str">
            <v/>
          </cell>
          <cell r="BO317" t="str">
            <v>NON</v>
          </cell>
        </row>
        <row r="318">
          <cell r="AQ318">
            <v>22416120007</v>
          </cell>
          <cell r="AR318" t="str">
            <v>CR TIPIAK NAT 300G 1+1 GRT x 24 BX</v>
          </cell>
          <cell r="AS318">
            <v>300</v>
          </cell>
          <cell r="AT318" t="str">
            <v>RUBSON</v>
          </cell>
          <cell r="AU318" t="str">
            <v>NON</v>
          </cell>
          <cell r="AV318" t="str">
            <v>500g - gros grammages</v>
          </cell>
          <cell r="AW318">
            <v>254</v>
          </cell>
          <cell r="AX318" t="str">
            <v>OUI</v>
          </cell>
          <cell r="AY318" t="str">
            <v>OUI</v>
          </cell>
          <cell r="AZ318" t="str">
            <v>NON</v>
          </cell>
          <cell r="BA318" t="str">
            <v>OUI</v>
          </cell>
          <cell r="BB318" t="str">
            <v>OUI</v>
          </cell>
          <cell r="BC318" t="e">
            <v>#N/A</v>
          </cell>
          <cell r="BD318">
            <v>24</v>
          </cell>
          <cell r="BE318" t="str">
            <v>OUI</v>
          </cell>
          <cell r="BF318" t="str">
            <v>NON</v>
          </cell>
          <cell r="BH318">
            <v>8</v>
          </cell>
          <cell r="BI318">
            <v>2</v>
          </cell>
          <cell r="BJ318">
            <v>16</v>
          </cell>
          <cell r="BK318" t="str">
            <v>L</v>
          </cell>
          <cell r="BL318" t="str">
            <v>NON</v>
          </cell>
          <cell r="BM318" t="str">
            <v>NON</v>
          </cell>
          <cell r="BN318" t="str">
            <v/>
          </cell>
          <cell r="BO318" t="str">
            <v>NON</v>
          </cell>
        </row>
        <row r="319">
          <cell r="AQ319">
            <v>22416340007</v>
          </cell>
          <cell r="AR319" t="str">
            <v>CR TIPIAK NAT 90G 1+1 GRT x 80 BX</v>
          </cell>
          <cell r="AS319">
            <v>90</v>
          </cell>
          <cell r="AT319" t="str">
            <v>RUBSON</v>
          </cell>
          <cell r="AU319" t="str">
            <v>OUI</v>
          </cell>
          <cell r="AV319" t="str">
            <v>90g - standard</v>
          </cell>
          <cell r="AW319">
            <v>185</v>
          </cell>
          <cell r="AX319" t="str">
            <v>OUI</v>
          </cell>
          <cell r="AY319" t="str">
            <v>OUI</v>
          </cell>
          <cell r="AZ319" t="str">
            <v>NON</v>
          </cell>
          <cell r="BA319" t="str">
            <v>OUI</v>
          </cell>
          <cell r="BB319" t="str">
            <v>OUI</v>
          </cell>
          <cell r="BC319">
            <v>2</v>
          </cell>
          <cell r="BD319">
            <v>80</v>
          </cell>
          <cell r="BE319" t="str">
            <v>OUI</v>
          </cell>
          <cell r="BF319" t="str">
            <v>NON</v>
          </cell>
          <cell r="BH319">
            <v>8</v>
          </cell>
          <cell r="BI319">
            <v>2</v>
          </cell>
          <cell r="BJ319">
            <v>16</v>
          </cell>
          <cell r="BK319" t="str">
            <v>L</v>
          </cell>
          <cell r="BL319" t="str">
            <v>NON</v>
          </cell>
          <cell r="BM319" t="str">
            <v>NON</v>
          </cell>
          <cell r="BN319" t="str">
            <v/>
          </cell>
          <cell r="BO319" t="str">
            <v>NON</v>
          </cell>
        </row>
        <row r="320">
          <cell r="AQ320">
            <v>22416470002</v>
          </cell>
          <cell r="AR320" t="str">
            <v>CROUT. TK NAT 35G x20CT</v>
          </cell>
          <cell r="AS320">
            <v>35</v>
          </cell>
          <cell r="AT320" t="str">
            <v>RUBSON</v>
          </cell>
          <cell r="AU320" t="str">
            <v>OUI</v>
          </cell>
          <cell r="AV320" t="str">
            <v>90g - standard</v>
          </cell>
          <cell r="AW320">
            <v>115</v>
          </cell>
          <cell r="AX320" t="str">
            <v>OUI</v>
          </cell>
          <cell r="AY320" t="str">
            <v>OUI</v>
          </cell>
          <cell r="AZ320" t="str">
            <v>NON</v>
          </cell>
          <cell r="BA320" t="str">
            <v>NON</v>
          </cell>
          <cell r="BB320" t="str">
            <v>NON</v>
          </cell>
          <cell r="BC320">
            <v>48</v>
          </cell>
          <cell r="BD320">
            <v>20</v>
          </cell>
          <cell r="BE320" t="str">
            <v>OUI</v>
          </cell>
          <cell r="BF320" t="str">
            <v>NON</v>
          </cell>
          <cell r="BJ320">
            <v>104</v>
          </cell>
          <cell r="BK320" t="str">
            <v>NON DETERMINEE</v>
          </cell>
          <cell r="BL320" t="str">
            <v>NON</v>
          </cell>
          <cell r="BM320" t="str">
            <v>NON</v>
          </cell>
          <cell r="BN320" t="str">
            <v/>
          </cell>
          <cell r="BO320" t="str">
            <v>NON</v>
          </cell>
        </row>
        <row r="321">
          <cell r="AQ321">
            <v>22416490002</v>
          </cell>
          <cell r="AR321" t="str">
            <v>CROUT TK NAT 140G LOT 1+1 GRT x24 CT</v>
          </cell>
          <cell r="AS321">
            <v>140</v>
          </cell>
          <cell r="AT321" t="str">
            <v>RUBSON</v>
          </cell>
          <cell r="AU321" t="str">
            <v>OUI</v>
          </cell>
          <cell r="AV321" t="str">
            <v>500g - gros grammages</v>
          </cell>
          <cell r="AW321">
            <v>185</v>
          </cell>
          <cell r="AX321" t="str">
            <v>OUI</v>
          </cell>
          <cell r="AY321" t="str">
            <v>OUI</v>
          </cell>
          <cell r="AZ321" t="str">
            <v>NON</v>
          </cell>
          <cell r="BA321" t="str">
            <v>OUI</v>
          </cell>
          <cell r="BB321" t="str">
            <v>NON</v>
          </cell>
          <cell r="BC321">
            <v>10</v>
          </cell>
          <cell r="BD321">
            <v>24</v>
          </cell>
          <cell r="BE321" t="str">
            <v>OUI</v>
          </cell>
          <cell r="BF321" t="str">
            <v>NON</v>
          </cell>
          <cell r="BH321">
            <v>8</v>
          </cell>
          <cell r="BI321">
            <v>5</v>
          </cell>
          <cell r="BJ321">
            <v>40</v>
          </cell>
          <cell r="BK321" t="str">
            <v>R</v>
          </cell>
          <cell r="BL321" t="str">
            <v>OUI</v>
          </cell>
          <cell r="BM321" t="str">
            <v>NON</v>
          </cell>
          <cell r="BN321" t="str">
            <v/>
          </cell>
          <cell r="BO321" t="str">
            <v>NON</v>
          </cell>
        </row>
        <row r="322">
          <cell r="AQ322">
            <v>22416490007</v>
          </cell>
          <cell r="AR322" t="str">
            <v>CROUT TK NAT 140G LOT 1+1 GRT x48 BX</v>
          </cell>
          <cell r="AS322">
            <v>140</v>
          </cell>
          <cell r="AT322" t="str">
            <v>RUBSON</v>
          </cell>
          <cell r="AU322" t="str">
            <v>OUI</v>
          </cell>
          <cell r="AV322" t="str">
            <v>500g - gros grammages</v>
          </cell>
          <cell r="AW322">
            <v>185</v>
          </cell>
          <cell r="AX322" t="str">
            <v>OUI</v>
          </cell>
          <cell r="AY322" t="str">
            <v>OUI</v>
          </cell>
          <cell r="AZ322" t="str">
            <v>NON</v>
          </cell>
          <cell r="BA322" t="str">
            <v>OUI</v>
          </cell>
          <cell r="BB322" t="str">
            <v>OUI</v>
          </cell>
          <cell r="BC322">
            <v>10</v>
          </cell>
          <cell r="BD322">
            <v>48</v>
          </cell>
          <cell r="BE322" t="str">
            <v>OUI</v>
          </cell>
          <cell r="BF322" t="str">
            <v>NON</v>
          </cell>
          <cell r="BH322">
            <v>8</v>
          </cell>
          <cell r="BI322">
            <v>2</v>
          </cell>
          <cell r="BJ322">
            <v>16</v>
          </cell>
          <cell r="BK322" t="str">
            <v>L</v>
          </cell>
          <cell r="BL322" t="str">
            <v>NON</v>
          </cell>
          <cell r="BM322" t="str">
            <v>NON</v>
          </cell>
          <cell r="BN322" t="str">
            <v/>
          </cell>
          <cell r="BO322" t="str">
            <v>NON</v>
          </cell>
        </row>
        <row r="323">
          <cell r="AQ323">
            <v>22416510002</v>
          </cell>
          <cell r="AR323" t="str">
            <v>CROUT. TK NAT 3X90G x6 CT</v>
          </cell>
          <cell r="AS323">
            <v>90</v>
          </cell>
          <cell r="AT323" t="str">
            <v>RUBSON</v>
          </cell>
          <cell r="AU323" t="str">
            <v>OUI</v>
          </cell>
          <cell r="AV323" t="str">
            <v>90g - standard</v>
          </cell>
          <cell r="AW323">
            <v>185</v>
          </cell>
          <cell r="AX323" t="str">
            <v>OUI</v>
          </cell>
          <cell r="AY323" t="str">
            <v>OUI</v>
          </cell>
          <cell r="AZ323" t="str">
            <v>NON</v>
          </cell>
          <cell r="BA323" t="str">
            <v>OUI</v>
          </cell>
          <cell r="BB323" t="str">
            <v>OUI</v>
          </cell>
          <cell r="BC323">
            <v>4</v>
          </cell>
          <cell r="BD323">
            <v>6</v>
          </cell>
          <cell r="BE323" t="str">
            <v>OUI</v>
          </cell>
          <cell r="BF323" t="str">
            <v>OUI</v>
          </cell>
          <cell r="BH323">
            <v>13</v>
          </cell>
          <cell r="BI323">
            <v>8</v>
          </cell>
          <cell r="BJ323">
            <v>104</v>
          </cell>
          <cell r="BK323" t="str">
            <v>C</v>
          </cell>
          <cell r="BL323" t="str">
            <v>NON</v>
          </cell>
          <cell r="BM323" t="str">
            <v>NON</v>
          </cell>
          <cell r="BN323" t="str">
            <v/>
          </cell>
          <cell r="BO323" t="str">
            <v>NON</v>
          </cell>
        </row>
        <row r="324">
          <cell r="AQ324">
            <v>22416510011</v>
          </cell>
          <cell r="AR324" t="str">
            <v>CROUT. TK NAT 3X90G x48 BOX</v>
          </cell>
          <cell r="AS324">
            <v>90</v>
          </cell>
          <cell r="AT324" t="str">
            <v>RUBSON</v>
          </cell>
          <cell r="AU324" t="str">
            <v>OUI</v>
          </cell>
          <cell r="AV324" t="str">
            <v>90g - standard</v>
          </cell>
          <cell r="AW324">
            <v>185</v>
          </cell>
          <cell r="AX324" t="str">
            <v>OUI</v>
          </cell>
          <cell r="AY324" t="str">
            <v>OUI</v>
          </cell>
          <cell r="AZ324" t="str">
            <v>NON</v>
          </cell>
          <cell r="BA324" t="str">
            <v>OUI</v>
          </cell>
          <cell r="BB324" t="str">
            <v>OUI</v>
          </cell>
          <cell r="BC324">
            <v>4</v>
          </cell>
          <cell r="BD324">
            <v>48</v>
          </cell>
          <cell r="BE324" t="str">
            <v>OUI</v>
          </cell>
          <cell r="BF324" t="str">
            <v>NON</v>
          </cell>
          <cell r="BH324">
            <v>8</v>
          </cell>
          <cell r="BI324">
            <v>2</v>
          </cell>
          <cell r="BJ324">
            <v>16</v>
          </cell>
          <cell r="BK324" t="str">
            <v>L</v>
          </cell>
          <cell r="BL324" t="str">
            <v>NON</v>
          </cell>
          <cell r="BM324" t="str">
            <v>NON</v>
          </cell>
          <cell r="BN324" t="str">
            <v/>
          </cell>
          <cell r="BO324" t="str">
            <v>NON</v>
          </cell>
        </row>
        <row r="325">
          <cell r="AQ325">
            <v>22416620002</v>
          </cell>
          <cell r="AR325" t="str">
            <v>CROUT. TK NAT 90G MTL x 20  CT</v>
          </cell>
          <cell r="AS325">
            <v>90</v>
          </cell>
          <cell r="AT325" t="str">
            <v>RUBSON</v>
          </cell>
          <cell r="AU325" t="str">
            <v>NON</v>
          </cell>
          <cell r="AV325" t="str">
            <v>90g - standard</v>
          </cell>
          <cell r="AW325">
            <v>176.3</v>
          </cell>
          <cell r="AX325" t="str">
            <v>OUI</v>
          </cell>
          <cell r="AY325" t="str">
            <v>OUI</v>
          </cell>
          <cell r="AZ325" t="str">
            <v>NON</v>
          </cell>
          <cell r="BA325" t="str">
            <v>NON</v>
          </cell>
          <cell r="BB325" t="str">
            <v>NON</v>
          </cell>
          <cell r="BC325">
            <v>35</v>
          </cell>
          <cell r="BD325">
            <v>20</v>
          </cell>
          <cell r="BE325" t="str">
            <v>OUI</v>
          </cell>
          <cell r="BF325" t="str">
            <v>OUI</v>
          </cell>
          <cell r="BH325">
            <v>13</v>
          </cell>
          <cell r="BI325">
            <v>8</v>
          </cell>
          <cell r="BJ325">
            <v>104</v>
          </cell>
          <cell r="BK325" t="str">
            <v>C</v>
          </cell>
          <cell r="BL325" t="str">
            <v>NON</v>
          </cell>
          <cell r="BM325" t="str">
            <v>NON</v>
          </cell>
          <cell r="BN325" t="str">
            <v/>
          </cell>
          <cell r="BO325" t="str">
            <v>NON</v>
          </cell>
        </row>
        <row r="326">
          <cell r="AQ326">
            <v>22416630002</v>
          </cell>
          <cell r="AR326" t="str">
            <v>PICATOSTES NATURE 2x75G+1 TK HT  x8 CT</v>
          </cell>
          <cell r="AS326">
            <v>75</v>
          </cell>
          <cell r="AU326" t="str">
            <v/>
          </cell>
          <cell r="AV326" t="str">
            <v>90g - standard</v>
          </cell>
          <cell r="AW326">
            <v>175</v>
          </cell>
          <cell r="AX326" t="str">
            <v>OUI</v>
          </cell>
          <cell r="AY326" t="str">
            <v>OUI</v>
          </cell>
          <cell r="AZ326" t="str">
            <v>NON</v>
          </cell>
          <cell r="BA326" t="str">
            <v>NON</v>
          </cell>
          <cell r="BB326" t="str">
            <v>OUI</v>
          </cell>
          <cell r="BC326">
            <v>30</v>
          </cell>
          <cell r="BD326">
            <v>8</v>
          </cell>
          <cell r="BE326" t="str">
            <v>OUI</v>
          </cell>
          <cell r="BF326" t="str">
            <v>OUI</v>
          </cell>
          <cell r="BH326">
            <v>13</v>
          </cell>
          <cell r="BI326">
            <v>8</v>
          </cell>
          <cell r="BJ326">
            <v>104</v>
          </cell>
          <cell r="BK326" t="str">
            <v>C</v>
          </cell>
          <cell r="BL326" t="str">
            <v>NON</v>
          </cell>
          <cell r="BM326" t="str">
            <v>NON</v>
          </cell>
          <cell r="BN326" t="str">
            <v/>
          </cell>
          <cell r="BO326" t="str">
            <v>NON</v>
          </cell>
        </row>
        <row r="327">
          <cell r="AQ327">
            <v>22417340002</v>
          </cell>
          <cell r="AR327" t="str">
            <v>CROUT. TK NAT 2X140G + 1GRT / CT 12 UVC</v>
          </cell>
          <cell r="AS327">
            <v>140</v>
          </cell>
          <cell r="AT327" t="str">
            <v>RUBSON</v>
          </cell>
          <cell r="AU327" t="str">
            <v>OUI</v>
          </cell>
          <cell r="AV327" t="str">
            <v>500g - gros grammages</v>
          </cell>
          <cell r="AW327">
            <v>185</v>
          </cell>
          <cell r="AX327" t="str">
            <v>OUI</v>
          </cell>
          <cell r="AY327" t="str">
            <v>OUI</v>
          </cell>
          <cell r="AZ327" t="str">
            <v>NON</v>
          </cell>
          <cell r="BA327" t="str">
            <v>OUI</v>
          </cell>
          <cell r="BB327" t="str">
            <v>NON</v>
          </cell>
          <cell r="BC327" t="e">
            <v>#N/A</v>
          </cell>
          <cell r="BD327">
            <v>12</v>
          </cell>
          <cell r="BE327" t="str">
            <v>OUI</v>
          </cell>
          <cell r="BF327" t="str">
            <v>NON</v>
          </cell>
          <cell r="BH327">
            <v>8</v>
          </cell>
          <cell r="BI327">
            <v>5</v>
          </cell>
          <cell r="BJ327">
            <v>40</v>
          </cell>
          <cell r="BK327" t="str">
            <v>R</v>
          </cell>
          <cell r="BL327" t="str">
            <v>OUI</v>
          </cell>
          <cell r="BM327" t="str">
            <v>NON</v>
          </cell>
          <cell r="BN327" t="str">
            <v/>
          </cell>
          <cell r="BO327" t="str">
            <v>NON</v>
          </cell>
        </row>
        <row r="328">
          <cell r="AQ328">
            <v>22417340011</v>
          </cell>
          <cell r="AR328" t="str">
            <v>CROUT. TK NAT 2X140G + 1GRT / BOX 30 UVC</v>
          </cell>
          <cell r="AS328">
            <v>140</v>
          </cell>
          <cell r="AT328" t="str">
            <v>RUBSON</v>
          </cell>
          <cell r="AU328" t="str">
            <v>OUI</v>
          </cell>
          <cell r="AV328" t="str">
            <v>500g - gros grammages</v>
          </cell>
          <cell r="AW328">
            <v>185</v>
          </cell>
          <cell r="AX328" t="str">
            <v>OUI</v>
          </cell>
          <cell r="AY328" t="str">
            <v>OUI</v>
          </cell>
          <cell r="AZ328" t="str">
            <v>NON</v>
          </cell>
          <cell r="BA328" t="str">
            <v>OUI</v>
          </cell>
          <cell r="BB328" t="str">
            <v>NON</v>
          </cell>
          <cell r="BC328" t="e">
            <v>#N/A</v>
          </cell>
          <cell r="BD328">
            <v>30</v>
          </cell>
          <cell r="BE328" t="str">
            <v>OUI</v>
          </cell>
          <cell r="BF328" t="str">
            <v>NON</v>
          </cell>
          <cell r="BH328">
            <v>8</v>
          </cell>
          <cell r="BI328">
            <v>2</v>
          </cell>
          <cell r="BJ328">
            <v>16</v>
          </cell>
          <cell r="BK328" t="str">
            <v>L</v>
          </cell>
          <cell r="BL328" t="str">
            <v>NON</v>
          </cell>
          <cell r="BM328" t="str">
            <v>NON</v>
          </cell>
          <cell r="BN328" t="str">
            <v/>
          </cell>
          <cell r="BO328" t="str">
            <v>NON</v>
          </cell>
        </row>
        <row r="329">
          <cell r="AQ329">
            <v>22415640002</v>
          </cell>
          <cell r="AR329" t="str">
            <v>MINI CROUTONS AUX CEREALES 10KG x1 CT</v>
          </cell>
          <cell r="AS329">
            <v>10000</v>
          </cell>
          <cell r="AT329" t="str">
            <v>SACHE VRAC</v>
          </cell>
          <cell r="AU329" t="str">
            <v/>
          </cell>
          <cell r="AV329" t="str">
            <v>Pas de conformateur</v>
          </cell>
          <cell r="AW329">
            <v>0</v>
          </cell>
          <cell r="AX329" t="str">
            <v>OUI</v>
          </cell>
          <cell r="AY329" t="str">
            <v>OUI</v>
          </cell>
          <cell r="AZ329" t="str">
            <v>NON</v>
          </cell>
          <cell r="BA329" t="str">
            <v>NON</v>
          </cell>
          <cell r="BB329" t="str">
            <v>NON</v>
          </cell>
          <cell r="BC329">
            <v>0</v>
          </cell>
          <cell r="BD329">
            <v>1</v>
          </cell>
          <cell r="BE329" t="str">
            <v>OUI</v>
          </cell>
          <cell r="BF329" t="str">
            <v>NON</v>
          </cell>
          <cell r="BH329">
            <v>6</v>
          </cell>
          <cell r="BI329">
            <v>5</v>
          </cell>
          <cell r="BJ329">
            <v>30</v>
          </cell>
          <cell r="BK329" t="str">
            <v>O</v>
          </cell>
          <cell r="BL329" t="str">
            <v>NON</v>
          </cell>
          <cell r="BM329" t="str">
            <v>NON</v>
          </cell>
          <cell r="BN329" t="str">
            <v/>
          </cell>
          <cell r="BO329" t="str">
            <v>NON</v>
          </cell>
        </row>
        <row r="330">
          <cell r="AQ330">
            <v>22415680002</v>
          </cell>
          <cell r="AR330" t="str">
            <v>CUBE GRH 8X8 AIL&amp;PERSIL 10KG CT RSPO SG</v>
          </cell>
          <cell r="AS330">
            <v>10000</v>
          </cell>
          <cell r="AT330" t="str">
            <v>SACHE VRAC</v>
          </cell>
          <cell r="AU330" t="str">
            <v/>
          </cell>
          <cell r="AV330" t="str">
            <v>Pas de conformateur</v>
          </cell>
          <cell r="AW330">
            <v>0</v>
          </cell>
          <cell r="AX330" t="str">
            <v>OUI</v>
          </cell>
          <cell r="AY330" t="str">
            <v>OUI</v>
          </cell>
          <cell r="AZ330" t="str">
            <v>NON</v>
          </cell>
          <cell r="BA330" t="str">
            <v>NON</v>
          </cell>
          <cell r="BB330" t="str">
            <v>NON</v>
          </cell>
          <cell r="BC330">
            <v>0</v>
          </cell>
          <cell r="BD330">
            <v>1</v>
          </cell>
          <cell r="BE330" t="str">
            <v>OUI</v>
          </cell>
          <cell r="BF330" t="str">
            <v>NON</v>
          </cell>
          <cell r="BH330">
            <v>6</v>
          </cell>
          <cell r="BI330">
            <v>5</v>
          </cell>
          <cell r="BJ330">
            <v>30</v>
          </cell>
          <cell r="BK330" t="str">
            <v>O</v>
          </cell>
          <cell r="BL330" t="str">
            <v>NON</v>
          </cell>
          <cell r="BM330" t="str">
            <v>NON</v>
          </cell>
          <cell r="BN330" t="str">
            <v/>
          </cell>
          <cell r="BO330" t="str">
            <v>NON</v>
          </cell>
        </row>
        <row r="331">
          <cell r="AQ331">
            <v>22406000002</v>
          </cell>
          <cell r="AR331" t="str">
            <v>BATONNET PAIN SPECIAL NAT 15G x 280 CT</v>
          </cell>
          <cell r="AS331">
            <v>15</v>
          </cell>
          <cell r="AT331" t="str">
            <v>NEUTRE</v>
          </cell>
          <cell r="AU331" t="str">
            <v>OUI</v>
          </cell>
          <cell r="AV331" t="str">
            <v>15g - petits grammages</v>
          </cell>
          <cell r="AW331">
            <v>130</v>
          </cell>
          <cell r="AX331" t="str">
            <v>OUI</v>
          </cell>
          <cell r="AY331" t="str">
            <v>OUI</v>
          </cell>
          <cell r="AZ331" t="str">
            <v>NON</v>
          </cell>
          <cell r="BA331" t="str">
            <v>NON</v>
          </cell>
          <cell r="BB331" t="str">
            <v>NON</v>
          </cell>
          <cell r="BC331" t="e">
            <v>#N/A</v>
          </cell>
          <cell r="BD331">
            <v>280</v>
          </cell>
          <cell r="BE331" t="str">
            <v>OUI</v>
          </cell>
          <cell r="BF331" t="str">
            <v>NON</v>
          </cell>
          <cell r="BH331">
            <v>6</v>
          </cell>
          <cell r="BI331">
            <v>5</v>
          </cell>
          <cell r="BJ331">
            <v>30</v>
          </cell>
          <cell r="BK331" t="str">
            <v>O</v>
          </cell>
          <cell r="BL331" t="str">
            <v>NON</v>
          </cell>
          <cell r="BM331" t="str">
            <v>NON</v>
          </cell>
          <cell r="BN331" t="str">
            <v/>
          </cell>
          <cell r="BO331" t="str">
            <v>NON</v>
          </cell>
        </row>
        <row r="332">
          <cell r="AQ332">
            <v>22415860002</v>
          </cell>
          <cell r="AR332" t="str">
            <v>TOAST ROND D35 NATURE 150G / CT 12 UVC</v>
          </cell>
          <cell r="AS332">
            <v>150</v>
          </cell>
          <cell r="AT332"/>
          <cell r="AU332" t="str">
            <v>OUI</v>
          </cell>
          <cell r="AV332" t="str">
            <v>500g - gros grammages</v>
          </cell>
          <cell r="AW332">
            <v>350</v>
          </cell>
          <cell r="AX332" t="str">
            <v>OUI</v>
          </cell>
          <cell r="AY332" t="str">
            <v>OUI</v>
          </cell>
          <cell r="AZ332" t="str">
            <v>NON</v>
          </cell>
          <cell r="BA332" t="str">
            <v>NON</v>
          </cell>
          <cell r="BB332" t="str">
            <v>NON</v>
          </cell>
          <cell r="BC332" t="e">
            <v>#N/A</v>
          </cell>
          <cell r="BD332">
            <v>12</v>
          </cell>
          <cell r="BE332" t="str">
            <v>OUI</v>
          </cell>
          <cell r="BF332" t="str">
            <v>NON</v>
          </cell>
          <cell r="BH332">
            <v>8</v>
          </cell>
          <cell r="BI332">
            <v>9</v>
          </cell>
          <cell r="BJ332">
            <v>72</v>
          </cell>
          <cell r="BK332" t="str">
            <v>S</v>
          </cell>
          <cell r="BL332" t="str">
            <v>NON</v>
          </cell>
          <cell r="BM332" t="str">
            <v>NON</v>
          </cell>
          <cell r="BN332" t="str">
            <v/>
          </cell>
          <cell r="BO332" t="str">
            <v>NON</v>
          </cell>
        </row>
        <row r="333">
          <cell r="AQ333">
            <v>22415890002</v>
          </cell>
          <cell r="AR333" t="str">
            <v>TOAST RD LANG D35 NATURE 150G/CT 12UVC</v>
          </cell>
          <cell r="AS333">
            <v>150</v>
          </cell>
          <cell r="AT333"/>
          <cell r="AU333" t="str">
            <v>OUI</v>
          </cell>
          <cell r="AV333" t="str">
            <v>500g - gros grammages</v>
          </cell>
          <cell r="AW333">
            <v>350</v>
          </cell>
          <cell r="AX333" t="str">
            <v>NON</v>
          </cell>
          <cell r="AY333" t="str">
            <v>OUI</v>
          </cell>
          <cell r="AZ333" t="str">
            <v>NON</v>
          </cell>
          <cell r="BA333" t="str">
            <v>NON</v>
          </cell>
          <cell r="BB333" t="str">
            <v>NON</v>
          </cell>
          <cell r="BC333" t="e">
            <v>#N/A</v>
          </cell>
          <cell r="BD333">
            <v>12</v>
          </cell>
          <cell r="BE333" t="str">
            <v>OUI</v>
          </cell>
          <cell r="BF333" t="str">
            <v>NON</v>
          </cell>
          <cell r="BH333">
            <v>8</v>
          </cell>
          <cell r="BI333">
            <v>9</v>
          </cell>
          <cell r="BJ333">
            <v>72</v>
          </cell>
          <cell r="BK333" t="str">
            <v>S</v>
          </cell>
          <cell r="BL333" t="str">
            <v>NON</v>
          </cell>
          <cell r="BM333" t="str">
            <v>NON</v>
          </cell>
          <cell r="BN333" t="str">
            <v/>
          </cell>
          <cell r="BO333" t="str">
            <v>NON</v>
          </cell>
        </row>
        <row r="334">
          <cell r="AQ334">
            <v>22415910002</v>
          </cell>
          <cell r="AR334" t="str">
            <v>TOAST RD SIRENA D35 NATURE 75G/CT 12UVC</v>
          </cell>
          <cell r="AS334">
            <v>75</v>
          </cell>
          <cell r="AT334"/>
          <cell r="AU334" t="str">
            <v>OUI</v>
          </cell>
          <cell r="AV334" t="str">
            <v>90g - standard</v>
          </cell>
          <cell r="AW334">
            <v>350</v>
          </cell>
          <cell r="AX334" t="str">
            <v>OUI</v>
          </cell>
          <cell r="AY334" t="str">
            <v>OUI</v>
          </cell>
          <cell r="AZ334" t="str">
            <v>NON</v>
          </cell>
          <cell r="BA334" t="str">
            <v>NON</v>
          </cell>
          <cell r="BB334" t="str">
            <v>NON</v>
          </cell>
          <cell r="BC334" t="e">
            <v>#N/A</v>
          </cell>
          <cell r="BD334">
            <v>12</v>
          </cell>
          <cell r="BE334" t="str">
            <v>OUI</v>
          </cell>
          <cell r="BF334" t="str">
            <v>NON</v>
          </cell>
          <cell r="BH334">
            <v>13</v>
          </cell>
          <cell r="BI334">
            <v>5</v>
          </cell>
          <cell r="BJ334">
            <v>65</v>
          </cell>
          <cell r="BK334" t="str">
            <v>Y</v>
          </cell>
          <cell r="BL334" t="str">
            <v>NON</v>
          </cell>
          <cell r="BM334" t="str">
            <v>NON</v>
          </cell>
          <cell r="BN334" t="str">
            <v/>
          </cell>
          <cell r="BO334" t="str">
            <v>NON</v>
          </cell>
        </row>
        <row r="335">
          <cell r="AQ335">
            <v>22415190002</v>
          </cell>
          <cell r="AR335" t="str">
            <v>CROUT. ALLUM. DELHAIZE NAT 50G x24 CT</v>
          </cell>
          <cell r="AS335">
            <v>50</v>
          </cell>
          <cell r="AU335" t="str">
            <v>NON</v>
          </cell>
          <cell r="AV335" t="str">
            <v>90g - standard</v>
          </cell>
          <cell r="AW335">
            <v>160</v>
          </cell>
          <cell r="AX335" t="str">
            <v>OUI</v>
          </cell>
          <cell r="AY335" t="str">
            <v>OUI</v>
          </cell>
          <cell r="AZ335" t="str">
            <v>NON</v>
          </cell>
          <cell r="BA335" t="str">
            <v>NON</v>
          </cell>
          <cell r="BB335" t="str">
            <v>NON</v>
          </cell>
          <cell r="BC335">
            <v>24</v>
          </cell>
          <cell r="BD335">
            <v>24</v>
          </cell>
          <cell r="BE335" t="str">
            <v>OUI</v>
          </cell>
          <cell r="BF335" t="str">
            <v>NON</v>
          </cell>
          <cell r="BH335">
            <v>13</v>
          </cell>
          <cell r="BI335">
            <v>8</v>
          </cell>
          <cell r="BJ335">
            <v>104</v>
          </cell>
          <cell r="BK335" t="str">
            <v>C</v>
          </cell>
          <cell r="BL335" t="str">
            <v>NON</v>
          </cell>
          <cell r="BM335" t="str">
            <v>NON</v>
          </cell>
          <cell r="BN335" t="str">
            <v/>
          </cell>
          <cell r="BO335" t="str">
            <v>NON</v>
          </cell>
        </row>
        <row r="336">
          <cell r="AQ336">
            <v>22415200002</v>
          </cell>
          <cell r="AR336" t="str">
            <v>CROUT. ALLUM. DELHAIZE ITA 50G x24 CT</v>
          </cell>
          <cell r="AS336">
            <v>50</v>
          </cell>
          <cell r="AU336" t="str">
            <v>NON</v>
          </cell>
          <cell r="AV336" t="str">
            <v>90g - standard</v>
          </cell>
          <cell r="AW336">
            <v>160</v>
          </cell>
          <cell r="AX336" t="str">
            <v>OUI</v>
          </cell>
          <cell r="AY336" t="str">
            <v>OUI</v>
          </cell>
          <cell r="AZ336" t="str">
            <v>NON</v>
          </cell>
          <cell r="BA336" t="str">
            <v>NON</v>
          </cell>
          <cell r="BB336" t="str">
            <v>NON</v>
          </cell>
          <cell r="BC336">
            <v>24</v>
          </cell>
          <cell r="BD336">
            <v>24</v>
          </cell>
          <cell r="BE336" t="str">
            <v>OUI</v>
          </cell>
          <cell r="BF336" t="str">
            <v>NON</v>
          </cell>
          <cell r="BH336">
            <v>13</v>
          </cell>
          <cell r="BI336">
            <v>8</v>
          </cell>
          <cell r="BJ336">
            <v>104</v>
          </cell>
          <cell r="BK336" t="str">
            <v>C</v>
          </cell>
          <cell r="BL336" t="str">
            <v>NON</v>
          </cell>
          <cell r="BM336" t="str">
            <v>NON</v>
          </cell>
          <cell r="BN336" t="str">
            <v/>
          </cell>
          <cell r="BO336" t="str">
            <v>NON</v>
          </cell>
        </row>
        <row r="337">
          <cell r="AQ337">
            <v>22402141009</v>
          </cell>
          <cell r="AR337" t="str">
            <v>CUBE EPI NAT 60G / PAL 52 CT RSPO SG</v>
          </cell>
          <cell r="AS337">
            <v>60</v>
          </cell>
          <cell r="AT337" t="str">
            <v>COMPLEXE</v>
          </cell>
          <cell r="AU337" t="str">
            <v>NON</v>
          </cell>
          <cell r="AV337" t="str">
            <v>90g - standard</v>
          </cell>
          <cell r="AW337">
            <v>175</v>
          </cell>
          <cell r="AX337" t="str">
            <v>OUI</v>
          </cell>
          <cell r="AY337" t="str">
            <v>OUI</v>
          </cell>
          <cell r="AZ337" t="str">
            <v>NON</v>
          </cell>
          <cell r="BA337" t="str">
            <v>NON</v>
          </cell>
          <cell r="BB337" t="str">
            <v>NON</v>
          </cell>
          <cell r="BC337">
            <v>41</v>
          </cell>
          <cell r="BD337">
            <v>20</v>
          </cell>
          <cell r="BE337" t="str">
            <v>OUI</v>
          </cell>
          <cell r="BF337" t="str">
            <v>NON</v>
          </cell>
          <cell r="BH337">
            <v>13</v>
          </cell>
          <cell r="BI337">
            <v>4</v>
          </cell>
          <cell r="BJ337">
            <v>52</v>
          </cell>
          <cell r="BK337" t="str">
            <v>D</v>
          </cell>
          <cell r="BL337" t="str">
            <v>NON</v>
          </cell>
          <cell r="BM337" t="str">
            <v>NON</v>
          </cell>
          <cell r="BN337" t="str">
            <v/>
          </cell>
          <cell r="BO337" t="str">
            <v>OUI</v>
          </cell>
        </row>
        <row r="338">
          <cell r="AQ338">
            <v>22414990002</v>
          </cell>
          <cell r="AR338" t="str">
            <v>CUBE GH NAT 75G 12X12X12 x16 CT RSPO SG</v>
          </cell>
          <cell r="AS338">
            <v>75</v>
          </cell>
          <cell r="AT338"/>
          <cell r="AU338" t="str">
            <v>NON</v>
          </cell>
          <cell r="AV338" t="str">
            <v>90g - standard</v>
          </cell>
          <cell r="AW338">
            <v>205</v>
          </cell>
          <cell r="AX338" t="str">
            <v>OUI</v>
          </cell>
          <cell r="AY338" t="str">
            <v>OUI</v>
          </cell>
          <cell r="AZ338" t="str">
            <v>NON</v>
          </cell>
          <cell r="BA338" t="str">
            <v>NON</v>
          </cell>
          <cell r="BB338" t="str">
            <v>NON</v>
          </cell>
          <cell r="BC338">
            <v>13</v>
          </cell>
          <cell r="BD338">
            <v>16</v>
          </cell>
          <cell r="BE338" t="str">
            <v>OUI</v>
          </cell>
          <cell r="BF338" t="str">
            <v>NON</v>
          </cell>
          <cell r="BH338">
            <v>13</v>
          </cell>
          <cell r="BI338">
            <v>8</v>
          </cell>
          <cell r="BJ338">
            <v>104</v>
          </cell>
          <cell r="BK338" t="str">
            <v>C</v>
          </cell>
          <cell r="BL338" t="str">
            <v>NON</v>
          </cell>
          <cell r="BM338" t="str">
            <v>NON</v>
          </cell>
          <cell r="BN338" t="str">
            <v/>
          </cell>
          <cell r="BO338" t="str">
            <v>NON</v>
          </cell>
        </row>
        <row r="339">
          <cell r="AQ339">
            <v>22415210002</v>
          </cell>
          <cell r="AR339" t="str">
            <v>PICATOS NAT 12X12 ATUGUSTO 75G x18 CT SG</v>
          </cell>
          <cell r="AS339">
            <v>75</v>
          </cell>
          <cell r="AT339"/>
          <cell r="AU339" t="str">
            <v>OUI</v>
          </cell>
          <cell r="AV339" t="str">
            <v>90g - standard</v>
          </cell>
          <cell r="AW339">
            <v>205</v>
          </cell>
          <cell r="AX339" t="str">
            <v>OUI</v>
          </cell>
          <cell r="AY339" t="str">
            <v>OUI</v>
          </cell>
          <cell r="AZ339" t="str">
            <v>NON</v>
          </cell>
          <cell r="BA339" t="str">
            <v>NON</v>
          </cell>
          <cell r="BB339" t="str">
            <v>NON</v>
          </cell>
          <cell r="BC339">
            <v>12</v>
          </cell>
          <cell r="BD339">
            <v>18</v>
          </cell>
          <cell r="BE339" t="str">
            <v>OUI</v>
          </cell>
          <cell r="BF339" t="str">
            <v>NON</v>
          </cell>
          <cell r="BH339">
            <v>13</v>
          </cell>
          <cell r="BI339">
            <v>8</v>
          </cell>
          <cell r="BJ339">
            <v>104</v>
          </cell>
          <cell r="BK339" t="str">
            <v>C</v>
          </cell>
          <cell r="BL339" t="str">
            <v>NON</v>
          </cell>
          <cell r="BM339" t="str">
            <v>NON</v>
          </cell>
          <cell r="BN339" t="str">
            <v/>
          </cell>
          <cell r="BO339" t="str">
            <v>NON</v>
          </cell>
        </row>
        <row r="340">
          <cell r="AQ340">
            <v>22415231002</v>
          </cell>
          <cell r="AR340" t="str">
            <v>PICATOS NAT 12X12 VELARTE 50G x 30 CT SG</v>
          </cell>
          <cell r="AS340">
            <v>50</v>
          </cell>
          <cell r="AT340"/>
          <cell r="AU340" t="str">
            <v>OUI</v>
          </cell>
          <cell r="AV340" t="str">
            <v>90g - standard</v>
          </cell>
          <cell r="AW340">
            <v>205</v>
          </cell>
          <cell r="AX340" t="str">
            <v>OUI</v>
          </cell>
          <cell r="AY340" t="str">
            <v>OUI</v>
          </cell>
          <cell r="AZ340" t="str">
            <v>NON</v>
          </cell>
          <cell r="BA340" t="str">
            <v>NON</v>
          </cell>
          <cell r="BB340" t="str">
            <v>NON</v>
          </cell>
          <cell r="BC340">
            <v>25</v>
          </cell>
          <cell r="BD340">
            <v>30</v>
          </cell>
          <cell r="BE340" t="str">
            <v>OUI</v>
          </cell>
          <cell r="BF340" t="str">
            <v>NON</v>
          </cell>
          <cell r="BH340">
            <v>13</v>
          </cell>
          <cell r="BI340">
            <v>8</v>
          </cell>
          <cell r="BJ340">
            <v>104</v>
          </cell>
          <cell r="BK340" t="str">
            <v>C</v>
          </cell>
          <cell r="BL340" t="str">
            <v>NON</v>
          </cell>
          <cell r="BM340" t="str">
            <v>NON</v>
          </cell>
          <cell r="BN340" t="str">
            <v/>
          </cell>
          <cell r="BO340" t="str">
            <v>NON</v>
          </cell>
        </row>
        <row r="341">
          <cell r="AQ341">
            <v>22430070002</v>
          </cell>
          <cell r="AR341" t="str">
            <v>CUBE GRH 12X12 NATURE 300G x6 CT RSPO SG</v>
          </cell>
          <cell r="AS341">
            <v>300</v>
          </cell>
          <cell r="AT341"/>
          <cell r="AU341" t="str">
            <v>NON</v>
          </cell>
          <cell r="AV341" t="str">
            <v>500g - gros grammages</v>
          </cell>
          <cell r="AW341">
            <v>350</v>
          </cell>
          <cell r="AX341" t="str">
            <v>OUI</v>
          </cell>
          <cell r="AY341" t="str">
            <v>OUI</v>
          </cell>
          <cell r="AZ341" t="str">
            <v>NON</v>
          </cell>
          <cell r="BA341" t="str">
            <v>NON</v>
          </cell>
          <cell r="BB341" t="str">
            <v>NON</v>
          </cell>
          <cell r="BC341">
            <v>49</v>
          </cell>
          <cell r="BD341">
            <v>6</v>
          </cell>
          <cell r="BE341" t="str">
            <v>OUI</v>
          </cell>
          <cell r="BF341" t="str">
            <v>NON</v>
          </cell>
          <cell r="BH341">
            <v>13</v>
          </cell>
          <cell r="BI341">
            <v>8</v>
          </cell>
          <cell r="BJ341">
            <v>104</v>
          </cell>
          <cell r="BK341" t="str">
            <v>C</v>
          </cell>
          <cell r="BL341" t="str">
            <v>NON</v>
          </cell>
          <cell r="BM341" t="str">
            <v>NON</v>
          </cell>
          <cell r="BN341" t="str">
            <v/>
          </cell>
          <cell r="BO341" t="str">
            <v>NON</v>
          </cell>
        </row>
        <row r="342">
          <cell r="AQ342">
            <v>22430160002</v>
          </cell>
          <cell r="AR342" t="str">
            <v>CUBE EN CUISINE NAT 500G x6 CT  RSPO SG</v>
          </cell>
          <cell r="AS342">
            <v>500</v>
          </cell>
          <cell r="AU342" t="str">
            <v>NON</v>
          </cell>
          <cell r="AV342" t="str">
            <v>500g - gros grammages</v>
          </cell>
          <cell r="AW342">
            <v>370</v>
          </cell>
          <cell r="AX342" t="str">
            <v>OUI</v>
          </cell>
          <cell r="AY342" t="str">
            <v>OUI</v>
          </cell>
          <cell r="AZ342" t="str">
            <v>NON</v>
          </cell>
          <cell r="BA342" t="str">
            <v>NON</v>
          </cell>
          <cell r="BB342" t="str">
            <v>NON</v>
          </cell>
          <cell r="BC342">
            <v>27</v>
          </cell>
          <cell r="BD342">
            <v>6</v>
          </cell>
          <cell r="BE342" t="str">
            <v>OUI</v>
          </cell>
          <cell r="BF342" t="str">
            <v>NON</v>
          </cell>
          <cell r="BH342">
            <v>8</v>
          </cell>
          <cell r="BI342">
            <v>9</v>
          </cell>
          <cell r="BJ342">
            <v>72</v>
          </cell>
          <cell r="BK342" t="str">
            <v>S</v>
          </cell>
          <cell r="BL342" t="str">
            <v>NON</v>
          </cell>
          <cell r="BM342" t="str">
            <v>NON</v>
          </cell>
          <cell r="BN342" t="str">
            <v/>
          </cell>
          <cell r="BO342" t="str">
            <v>NON</v>
          </cell>
        </row>
        <row r="343">
          <cell r="AQ343">
            <v>22430230002</v>
          </cell>
          <cell r="AR343" t="str">
            <v>CUBE NAT 500G x6 CT 6 RSPO SG</v>
          </cell>
          <cell r="AS343">
            <v>500</v>
          </cell>
          <cell r="AT343"/>
          <cell r="AU343" t="str">
            <v>OUI</v>
          </cell>
          <cell r="AV343" t="str">
            <v>500g - gros grammages</v>
          </cell>
          <cell r="AW343">
            <v>350</v>
          </cell>
          <cell r="AX343" t="str">
            <v>OUI</v>
          </cell>
          <cell r="AY343" t="str">
            <v>OUI</v>
          </cell>
          <cell r="AZ343" t="str">
            <v>NON</v>
          </cell>
          <cell r="BA343" t="str">
            <v>NON</v>
          </cell>
          <cell r="BB343" t="str">
            <v>NON</v>
          </cell>
          <cell r="BC343">
            <v>28</v>
          </cell>
          <cell r="BD343">
            <v>6</v>
          </cell>
          <cell r="BE343" t="str">
            <v>OUI</v>
          </cell>
          <cell r="BF343" t="str">
            <v>NON</v>
          </cell>
          <cell r="BH343">
            <v>8</v>
          </cell>
          <cell r="BI343">
            <v>9</v>
          </cell>
          <cell r="BJ343">
            <v>72</v>
          </cell>
          <cell r="BK343" t="str">
            <v>S</v>
          </cell>
          <cell r="BL343" t="str">
            <v>NON</v>
          </cell>
          <cell r="BM343" t="str">
            <v>NON</v>
          </cell>
          <cell r="BN343" t="str">
            <v/>
          </cell>
          <cell r="BO343" t="str">
            <v>NON</v>
          </cell>
        </row>
        <row r="344">
          <cell r="AQ344">
            <v>22430450002</v>
          </cell>
          <cell r="AR344" t="str">
            <v>CUBE ALFA BETA 12X12 NAT 100G x14 CT  SG</v>
          </cell>
          <cell r="AS344">
            <v>100</v>
          </cell>
          <cell r="AU344" t="str">
            <v>NON</v>
          </cell>
          <cell r="AV344" t="str">
            <v>90g - standard</v>
          </cell>
          <cell r="AW344">
            <v>205</v>
          </cell>
          <cell r="AX344" t="str">
            <v>OUI</v>
          </cell>
          <cell r="AY344" t="str">
            <v>OUI</v>
          </cell>
          <cell r="AZ344" t="str">
            <v>NON</v>
          </cell>
          <cell r="BA344" t="str">
            <v>NON</v>
          </cell>
          <cell r="BB344" t="str">
            <v>NON</v>
          </cell>
          <cell r="BC344">
            <v>18</v>
          </cell>
          <cell r="BD344">
            <v>14</v>
          </cell>
          <cell r="BE344" t="str">
            <v>OUI</v>
          </cell>
          <cell r="BF344" t="str">
            <v>NON</v>
          </cell>
          <cell r="BH344">
            <v>10</v>
          </cell>
          <cell r="BI344">
            <v>12</v>
          </cell>
          <cell r="BJ344">
            <v>120</v>
          </cell>
          <cell r="BK344" t="str">
            <v>T</v>
          </cell>
          <cell r="BL344" t="str">
            <v>OUI</v>
          </cell>
          <cell r="BM344" t="str">
            <v>OUI</v>
          </cell>
          <cell r="BN344">
            <v>3</v>
          </cell>
          <cell r="BO344" t="str">
            <v>OUI</v>
          </cell>
        </row>
        <row r="345">
          <cell r="AQ345">
            <v>22430490002</v>
          </cell>
          <cell r="AR345" t="str">
            <v>CUBE ALFA BETA 12X12 NAT 250G x 12 CT SG</v>
          </cell>
          <cell r="AS345">
            <v>250</v>
          </cell>
          <cell r="AU345" t="str">
            <v>NON</v>
          </cell>
          <cell r="AV345" t="str">
            <v>500g - gros grammages</v>
          </cell>
          <cell r="AW345">
            <v>240</v>
          </cell>
          <cell r="AX345" t="str">
            <v>OUI</v>
          </cell>
          <cell r="AY345" t="str">
            <v>OUI</v>
          </cell>
          <cell r="AZ345" t="str">
            <v>NON</v>
          </cell>
          <cell r="BA345" t="str">
            <v>NON</v>
          </cell>
          <cell r="BB345" t="str">
            <v>NON</v>
          </cell>
          <cell r="BC345">
            <v>31</v>
          </cell>
          <cell r="BD345">
            <v>12</v>
          </cell>
          <cell r="BE345" t="str">
            <v>OUI</v>
          </cell>
          <cell r="BF345" t="str">
            <v>NON</v>
          </cell>
          <cell r="BH345">
            <v>8</v>
          </cell>
          <cell r="BI345">
            <v>8</v>
          </cell>
          <cell r="BJ345">
            <v>64</v>
          </cell>
          <cell r="BK345" t="str">
            <v>N</v>
          </cell>
          <cell r="BL345" t="str">
            <v>OUI</v>
          </cell>
          <cell r="BM345" t="str">
            <v>OUI</v>
          </cell>
          <cell r="BN345">
            <v>3</v>
          </cell>
          <cell r="BO345" t="str">
            <v>OUI</v>
          </cell>
        </row>
        <row r="346">
          <cell r="AQ346">
            <v>20009721002</v>
          </cell>
          <cell r="AR346" t="str">
            <v>CU 12x12 TIPIAK NATURE 50G AMS x 24 CT</v>
          </cell>
          <cell r="AS346">
            <v>50</v>
          </cell>
          <cell r="AT346" t="str">
            <v>ALU</v>
          </cell>
          <cell r="AU346" t="str">
            <v>NON</v>
          </cell>
          <cell r="AV346" t="str">
            <v>90g - standard</v>
          </cell>
          <cell r="AW346">
            <v>175</v>
          </cell>
          <cell r="AX346" t="str">
            <v>OUI</v>
          </cell>
          <cell r="AY346" t="str">
            <v>OUI</v>
          </cell>
          <cell r="AZ346" t="str">
            <v>NON</v>
          </cell>
          <cell r="BA346" t="str">
            <v>OUI</v>
          </cell>
          <cell r="BB346" t="str">
            <v>NON</v>
          </cell>
          <cell r="BC346">
            <v>25</v>
          </cell>
          <cell r="BD346">
            <v>24</v>
          </cell>
          <cell r="BE346" t="str">
            <v>OUI</v>
          </cell>
          <cell r="BF346" t="str">
            <v>NON</v>
          </cell>
          <cell r="BH346">
            <v>17</v>
          </cell>
          <cell r="BI346">
            <v>10</v>
          </cell>
          <cell r="BJ346">
            <v>170</v>
          </cell>
          <cell r="BK346" t="str">
            <v>X</v>
          </cell>
          <cell r="BL346" t="str">
            <v>OUI</v>
          </cell>
          <cell r="BM346" t="str">
            <v>OUI</v>
          </cell>
          <cell r="BN346">
            <v>2</v>
          </cell>
          <cell r="BO346" t="str">
            <v>OUI</v>
          </cell>
        </row>
        <row r="347">
          <cell r="AQ347">
            <v>20009722002</v>
          </cell>
          <cell r="AR347" t="str">
            <v>CU 12x12 TIPIAK NATURE 50G x 16 CT</v>
          </cell>
          <cell r="AS347">
            <v>50</v>
          </cell>
          <cell r="AT347" t="str">
            <v>ALU</v>
          </cell>
          <cell r="AU347" t="str">
            <v>NON</v>
          </cell>
          <cell r="AV347" t="str">
            <v>90g - standard</v>
          </cell>
          <cell r="AW347">
            <v>175</v>
          </cell>
          <cell r="AX347" t="str">
            <v>OUI</v>
          </cell>
          <cell r="AY347" t="str">
            <v>OUI</v>
          </cell>
          <cell r="AZ347" t="str">
            <v>NON</v>
          </cell>
          <cell r="BA347" t="str">
            <v>OUI</v>
          </cell>
          <cell r="BB347" t="str">
            <v>NON</v>
          </cell>
          <cell r="BC347">
            <v>25</v>
          </cell>
          <cell r="BD347">
            <v>16</v>
          </cell>
          <cell r="BE347" t="str">
            <v>OUI</v>
          </cell>
          <cell r="BF347" t="str">
            <v>NON</v>
          </cell>
          <cell r="BH347">
            <v>10</v>
          </cell>
          <cell r="BI347">
            <v>10</v>
          </cell>
          <cell r="BJ347">
            <v>100</v>
          </cell>
          <cell r="BK347" t="str">
            <v>H</v>
          </cell>
          <cell r="BL347" t="str">
            <v>NON</v>
          </cell>
          <cell r="BM347" t="str">
            <v>NON</v>
          </cell>
          <cell r="BN347" t="str">
            <v/>
          </cell>
          <cell r="BO347" t="str">
            <v>NON</v>
          </cell>
        </row>
        <row r="348">
          <cell r="AQ348">
            <v>20009722011</v>
          </cell>
          <cell r="AR348" t="str">
            <v>CUBE 12x12 TK NAT 50G x80 BOX 1/16</v>
          </cell>
          <cell r="AS348" t="e">
            <v>#N/A</v>
          </cell>
          <cell r="AT348" t="str">
            <v>ALU</v>
          </cell>
          <cell r="AU348" t="str">
            <v>NON</v>
          </cell>
          <cell r="AV348" t="e">
            <v>#N/A</v>
          </cell>
          <cell r="AW348">
            <v>175</v>
          </cell>
          <cell r="AX348" t="str">
            <v>OUI</v>
          </cell>
          <cell r="AY348" t="str">
            <v>OUI</v>
          </cell>
          <cell r="AZ348" t="str">
            <v>NON</v>
          </cell>
          <cell r="BA348" t="str">
            <v>OUI</v>
          </cell>
          <cell r="BB348" t="str">
            <v>NON</v>
          </cell>
          <cell r="BC348">
            <v>25</v>
          </cell>
          <cell r="BD348">
            <v>80</v>
          </cell>
          <cell r="BE348" t="str">
            <v>OUI</v>
          </cell>
          <cell r="BF348" t="str">
            <v>NON</v>
          </cell>
          <cell r="BH348">
            <v>8</v>
          </cell>
          <cell r="BI348">
            <v>4</v>
          </cell>
          <cell r="BJ348">
            <v>32</v>
          </cell>
          <cell r="BK348" t="str">
            <v>Q</v>
          </cell>
          <cell r="BL348" t="str">
            <v>NON</v>
          </cell>
          <cell r="BM348" t="str">
            <v>NON</v>
          </cell>
          <cell r="BN348" t="str">
            <v/>
          </cell>
          <cell r="BO348" t="str">
            <v>NON</v>
          </cell>
        </row>
        <row r="349">
          <cell r="AQ349">
            <v>20009724002</v>
          </cell>
          <cell r="AR349" t="str">
            <v>CUBE TK NAT 50G CRAVX4X12 / CT 48 UVC</v>
          </cell>
          <cell r="AS349">
            <v>50</v>
          </cell>
          <cell r="AT349" t="str">
            <v>ALU</v>
          </cell>
          <cell r="AU349" t="str">
            <v>NON</v>
          </cell>
          <cell r="AV349" t="str">
            <v>90g - standard</v>
          </cell>
          <cell r="AW349">
            <v>175</v>
          </cell>
          <cell r="AX349" t="str">
            <v>OUI</v>
          </cell>
          <cell r="AY349" t="str">
            <v>OUI</v>
          </cell>
          <cell r="AZ349" t="str">
            <v>NON</v>
          </cell>
          <cell r="BA349" t="str">
            <v>OUI</v>
          </cell>
          <cell r="BB349" t="str">
            <v>NON</v>
          </cell>
          <cell r="BC349">
            <v>25</v>
          </cell>
          <cell r="BD349">
            <v>48</v>
          </cell>
          <cell r="BE349" t="str">
            <v>OUI</v>
          </cell>
          <cell r="BF349" t="str">
            <v>NON</v>
          </cell>
          <cell r="BH349">
            <v>6</v>
          </cell>
          <cell r="BI349">
            <v>7</v>
          </cell>
          <cell r="BJ349">
            <v>42</v>
          </cell>
          <cell r="BK349" t="str">
            <v>P</v>
          </cell>
          <cell r="BL349" t="str">
            <v>NON</v>
          </cell>
          <cell r="BM349" t="str">
            <v>NON</v>
          </cell>
          <cell r="BN349" t="str">
            <v/>
          </cell>
          <cell r="BO349" t="str">
            <v>NON</v>
          </cell>
        </row>
        <row r="350">
          <cell r="AQ350">
            <v>22403410002</v>
          </cell>
          <cell r="AR350" t="str">
            <v>CUBE BOUTON D OR NAT 60G / CT 20 UVC</v>
          </cell>
          <cell r="AS350">
            <v>60</v>
          </cell>
          <cell r="AT350" t="str">
            <v>COMPLEXE</v>
          </cell>
          <cell r="AU350" t="str">
            <v>NON</v>
          </cell>
          <cell r="AV350" t="str">
            <v>90g - standard</v>
          </cell>
          <cell r="AW350">
            <v>175</v>
          </cell>
          <cell r="AX350" t="str">
            <v>OUI</v>
          </cell>
          <cell r="AY350" t="str">
            <v>OUI</v>
          </cell>
          <cell r="AZ350" t="str">
            <v>NON</v>
          </cell>
          <cell r="BA350" t="str">
            <v>NON</v>
          </cell>
          <cell r="BB350" t="str">
            <v>NON</v>
          </cell>
          <cell r="BC350">
            <v>41</v>
          </cell>
          <cell r="BD350">
            <v>20</v>
          </cell>
          <cell r="BE350" t="str">
            <v>OUI</v>
          </cell>
          <cell r="BF350" t="str">
            <v>NON</v>
          </cell>
          <cell r="BH350">
            <v>13</v>
          </cell>
          <cell r="BI350">
            <v>8</v>
          </cell>
          <cell r="BJ350">
            <v>104</v>
          </cell>
          <cell r="BK350" t="str">
            <v>C</v>
          </cell>
          <cell r="BL350" t="str">
            <v>NON</v>
          </cell>
          <cell r="BM350" t="str">
            <v>NON</v>
          </cell>
          <cell r="BN350" t="str">
            <v/>
          </cell>
          <cell r="BO350" t="str">
            <v>NON</v>
          </cell>
        </row>
        <row r="351">
          <cell r="AQ351">
            <v>22404030002</v>
          </cell>
          <cell r="AR351" t="str">
            <v>CUB BOUTON OR NAT 3X60G PC / CT 8 UVC</v>
          </cell>
          <cell r="AS351">
            <v>60</v>
          </cell>
          <cell r="AT351" t="str">
            <v>COMPLEXE</v>
          </cell>
          <cell r="AU351" t="str">
            <v>OUI</v>
          </cell>
          <cell r="AV351" t="str">
            <v>90g - standard</v>
          </cell>
          <cell r="AW351">
            <v>175</v>
          </cell>
          <cell r="AX351" t="str">
            <v>OUI</v>
          </cell>
          <cell r="AY351" t="str">
            <v>OUI</v>
          </cell>
          <cell r="AZ351" t="str">
            <v>NON</v>
          </cell>
          <cell r="BA351" t="str">
            <v>NON</v>
          </cell>
          <cell r="BB351" t="str">
            <v>NON</v>
          </cell>
          <cell r="BC351" t="e">
            <v>#N/A</v>
          </cell>
          <cell r="BD351">
            <v>8</v>
          </cell>
          <cell r="BE351" t="str">
            <v>OUI</v>
          </cell>
          <cell r="BF351" t="str">
            <v>NON</v>
          </cell>
          <cell r="BH351">
            <v>13</v>
          </cell>
          <cell r="BI351">
            <v>8</v>
          </cell>
          <cell r="BJ351">
            <v>104</v>
          </cell>
          <cell r="BK351" t="str">
            <v>C</v>
          </cell>
          <cell r="BL351" t="str">
            <v>NON</v>
          </cell>
          <cell r="BM351" t="str">
            <v>NON</v>
          </cell>
          <cell r="BN351" t="str">
            <v/>
          </cell>
          <cell r="BO351" t="str">
            <v>NON</v>
          </cell>
        </row>
        <row r="352">
          <cell r="AQ352">
            <v>22404030007</v>
          </cell>
          <cell r="AR352" t="str">
            <v>CUB BOUTON OR NAT3*60G PC x64 BX</v>
          </cell>
          <cell r="AS352">
            <v>60</v>
          </cell>
          <cell r="AT352" t="str">
            <v>COMPLEXE</v>
          </cell>
          <cell r="AU352" t="str">
            <v>OUI</v>
          </cell>
          <cell r="AV352" t="str">
            <v>90g - standard</v>
          </cell>
          <cell r="AW352">
            <v>175</v>
          </cell>
          <cell r="AX352" t="str">
            <v>OUI</v>
          </cell>
          <cell r="AY352" t="str">
            <v>OUI</v>
          </cell>
          <cell r="AZ352" t="str">
            <v>NON</v>
          </cell>
          <cell r="BA352" t="str">
            <v>NON</v>
          </cell>
          <cell r="BB352" t="str">
            <v>NON</v>
          </cell>
          <cell r="BC352" t="e">
            <v>#N/A</v>
          </cell>
          <cell r="BD352">
            <v>64</v>
          </cell>
          <cell r="BE352" t="str">
            <v>OUI</v>
          </cell>
          <cell r="BF352" t="str">
            <v>NON</v>
          </cell>
          <cell r="BH352">
            <v>8</v>
          </cell>
          <cell r="BI352">
            <v>2</v>
          </cell>
          <cell r="BJ352">
            <v>16</v>
          </cell>
          <cell r="BK352" t="str">
            <v>L</v>
          </cell>
          <cell r="BL352" t="str">
            <v>NON</v>
          </cell>
          <cell r="BM352" t="str">
            <v>NON</v>
          </cell>
          <cell r="BN352" t="str">
            <v/>
          </cell>
          <cell r="BO352" t="str">
            <v>NON</v>
          </cell>
        </row>
        <row r="353">
          <cell r="AQ353">
            <v>22404630002</v>
          </cell>
          <cell r="AR353" t="str">
            <v>CUBE LEADER PRICE NAT 60G / CT 20 UVC</v>
          </cell>
          <cell r="AS353">
            <v>60</v>
          </cell>
          <cell r="AT353" t="str">
            <v>COMPLEXE</v>
          </cell>
          <cell r="AU353" t="str">
            <v>NON</v>
          </cell>
          <cell r="AV353" t="str">
            <v>90g - standard</v>
          </cell>
          <cell r="AW353">
            <v>175</v>
          </cell>
          <cell r="AX353" t="str">
            <v>OUI</v>
          </cell>
          <cell r="AY353" t="str">
            <v>OUI</v>
          </cell>
          <cell r="AZ353" t="str">
            <v>NON</v>
          </cell>
          <cell r="BA353" t="str">
            <v>NON</v>
          </cell>
          <cell r="BB353" t="str">
            <v>NON</v>
          </cell>
          <cell r="BC353">
            <v>41</v>
          </cell>
          <cell r="BD353">
            <v>20</v>
          </cell>
          <cell r="BE353" t="str">
            <v>OUI</v>
          </cell>
          <cell r="BF353" t="str">
            <v>NON</v>
          </cell>
          <cell r="BH353">
            <v>13</v>
          </cell>
          <cell r="BI353">
            <v>9</v>
          </cell>
          <cell r="BJ353">
            <v>117</v>
          </cell>
          <cell r="BK353" t="str">
            <v>E</v>
          </cell>
          <cell r="BL353" t="str">
            <v>NON</v>
          </cell>
          <cell r="BM353" t="str">
            <v>NON</v>
          </cell>
          <cell r="BN353" t="str">
            <v/>
          </cell>
          <cell r="BO353" t="str">
            <v>NON</v>
          </cell>
        </row>
        <row r="354">
          <cell r="AQ354">
            <v>22415610002</v>
          </cell>
          <cell r="AR354" t="str">
            <v>CU GRH 12X12 NAT SAC 10KG  CT 10 RSPO SG</v>
          </cell>
          <cell r="AS354">
            <v>10000</v>
          </cell>
          <cell r="AT354" t="str">
            <v>SACHE VRAC</v>
          </cell>
          <cell r="AU354" t="str">
            <v/>
          </cell>
          <cell r="AV354" t="str">
            <v>Pas de conformateur</v>
          </cell>
          <cell r="AW354">
            <v>0</v>
          </cell>
          <cell r="AX354" t="str">
            <v>OUI</v>
          </cell>
          <cell r="AY354" t="str">
            <v>OUI</v>
          </cell>
          <cell r="AZ354" t="str">
            <v>NON</v>
          </cell>
          <cell r="BA354" t="str">
            <v>NON</v>
          </cell>
          <cell r="BB354" t="str">
            <v>NON</v>
          </cell>
          <cell r="BC354">
            <v>0</v>
          </cell>
          <cell r="BD354">
            <v>1</v>
          </cell>
          <cell r="BE354" t="str">
            <v>OUI</v>
          </cell>
          <cell r="BF354" t="str">
            <v>NON</v>
          </cell>
          <cell r="BH354">
            <v>6</v>
          </cell>
          <cell r="BI354">
            <v>5</v>
          </cell>
          <cell r="BJ354">
            <v>30</v>
          </cell>
          <cell r="BK354" t="str">
            <v>O</v>
          </cell>
          <cell r="BL354" t="str">
            <v>NON</v>
          </cell>
          <cell r="BM354" t="str">
            <v>NON</v>
          </cell>
          <cell r="BN354" t="str">
            <v/>
          </cell>
          <cell r="BO354" t="str">
            <v>NON</v>
          </cell>
        </row>
        <row r="355">
          <cell r="AQ355">
            <v>22415830002</v>
          </cell>
          <cell r="AR355" t="str">
            <v>CUBE 12X12 NAT 15G SS PALME / CT 400 UVC</v>
          </cell>
          <cell r="AS355">
            <v>15</v>
          </cell>
          <cell r="AT355" t="str">
            <v>NEUTRE</v>
          </cell>
          <cell r="AU355" t="str">
            <v>NON</v>
          </cell>
          <cell r="AV355" t="str">
            <v>15g - petits grammages</v>
          </cell>
          <cell r="AW355">
            <v>130</v>
          </cell>
          <cell r="AX355" t="str">
            <v>OUI</v>
          </cell>
          <cell r="AY355" t="str">
            <v>OUI</v>
          </cell>
          <cell r="AZ355" t="str">
            <v>OUI</v>
          </cell>
          <cell r="BA355" t="str">
            <v>NON</v>
          </cell>
          <cell r="BB355" t="str">
            <v>NON</v>
          </cell>
          <cell r="BC355" t="e">
            <v>#N/A</v>
          </cell>
          <cell r="BD355">
            <v>400</v>
          </cell>
          <cell r="BE355" t="str">
            <v>OUI</v>
          </cell>
          <cell r="BF355" t="str">
            <v>NON</v>
          </cell>
          <cell r="BH355">
            <v>6</v>
          </cell>
          <cell r="BI355">
            <v>5</v>
          </cell>
          <cell r="BJ355">
            <v>30</v>
          </cell>
          <cell r="BK355" t="str">
            <v>O</v>
          </cell>
          <cell r="BL355" t="str">
            <v>NON</v>
          </cell>
          <cell r="BM355" t="str">
            <v>NON</v>
          </cell>
          <cell r="BN355" t="str">
            <v/>
          </cell>
          <cell r="BO355" t="str">
            <v>NON</v>
          </cell>
        </row>
        <row r="356">
          <cell r="AQ356">
            <v>22415831002</v>
          </cell>
          <cell r="AR356" t="str">
            <v>CUBE 12X12 NAT 15G SS PALME / CT 400 UVC</v>
          </cell>
          <cell r="AS356">
            <v>15</v>
          </cell>
          <cell r="AT356" t="str">
            <v>NEUTRE</v>
          </cell>
          <cell r="AU356" t="str">
            <v>NON</v>
          </cell>
          <cell r="AV356" t="str">
            <v>15g - petits grammages</v>
          </cell>
          <cell r="AW356">
            <v>130</v>
          </cell>
          <cell r="AX356" t="str">
            <v>OUI</v>
          </cell>
          <cell r="AY356" t="str">
            <v>OUI</v>
          </cell>
          <cell r="AZ356" t="str">
            <v>OUI</v>
          </cell>
          <cell r="BA356" t="str">
            <v>NON</v>
          </cell>
          <cell r="BB356" t="str">
            <v>NON</v>
          </cell>
          <cell r="BC356" t="e">
            <v>#N/A</v>
          </cell>
          <cell r="BD356">
            <v>400</v>
          </cell>
          <cell r="BE356" t="str">
            <v>OUI</v>
          </cell>
          <cell r="BF356" t="str">
            <v>NON</v>
          </cell>
          <cell r="BH356">
            <v>6</v>
          </cell>
          <cell r="BI356">
            <v>3</v>
          </cell>
          <cell r="BJ356">
            <v>18</v>
          </cell>
          <cell r="BK356" t="str">
            <v>I</v>
          </cell>
          <cell r="BL356" t="str">
            <v>NON</v>
          </cell>
          <cell r="BM356" t="str">
            <v>NON</v>
          </cell>
          <cell r="BN356" t="str">
            <v/>
          </cell>
          <cell r="BO356" t="str">
            <v>NON</v>
          </cell>
        </row>
        <row r="357">
          <cell r="AQ357">
            <v>22416140002</v>
          </cell>
          <cell r="AR357" t="str">
            <v>CU 12X12 TIPIAK NATURE HT 10KG</v>
          </cell>
          <cell r="AS357">
            <v>10000</v>
          </cell>
          <cell r="AU357" t="str">
            <v/>
          </cell>
          <cell r="AV357" t="str">
            <v>Pas de conformateur</v>
          </cell>
          <cell r="AW357" t="e">
            <v>#N/A</v>
          </cell>
          <cell r="AX357" t="str">
            <v>OUI</v>
          </cell>
          <cell r="AY357" t="str">
            <v>OUI</v>
          </cell>
          <cell r="AZ357" t="str">
            <v>NON</v>
          </cell>
          <cell r="BA357" t="str">
            <v>NON</v>
          </cell>
          <cell r="BB357" t="str">
            <v>NON</v>
          </cell>
          <cell r="BC357">
            <v>0</v>
          </cell>
          <cell r="BD357">
            <v>1</v>
          </cell>
          <cell r="BE357" t="str">
            <v>OUI</v>
          </cell>
          <cell r="BF357" t="str">
            <v>NON</v>
          </cell>
          <cell r="BH357">
            <v>6</v>
          </cell>
          <cell r="BI357">
            <v>3</v>
          </cell>
          <cell r="BJ357">
            <v>18</v>
          </cell>
          <cell r="BK357" t="str">
            <v>I</v>
          </cell>
          <cell r="BL357" t="str">
            <v>NON</v>
          </cell>
          <cell r="BM357" t="str">
            <v>NON</v>
          </cell>
          <cell r="BN357" t="str">
            <v/>
          </cell>
          <cell r="BO357" t="str">
            <v>NON</v>
          </cell>
        </row>
        <row r="358">
          <cell r="AQ358">
            <v>22416160002</v>
          </cell>
          <cell r="AR358" t="str">
            <v>CU 12x12 AUCHAN NATURE 60G x 20 CT</v>
          </cell>
          <cell r="AS358">
            <v>60</v>
          </cell>
          <cell r="AT358" t="str">
            <v>COMPLEXE</v>
          </cell>
          <cell r="AU358" t="str">
            <v>OUI</v>
          </cell>
          <cell r="AV358" t="str">
            <v>90g - standard</v>
          </cell>
          <cell r="AW358">
            <v>176.3</v>
          </cell>
          <cell r="AX358">
            <v>0</v>
          </cell>
          <cell r="AY358">
            <v>0</v>
          </cell>
          <cell r="AZ358" t="str">
            <v>NON</v>
          </cell>
          <cell r="BA358" t="str">
            <v>NON</v>
          </cell>
          <cell r="BB358" t="str">
            <v>NON</v>
          </cell>
          <cell r="BC358">
            <v>33</v>
          </cell>
          <cell r="BD358">
            <v>20</v>
          </cell>
          <cell r="BE358" t="str">
            <v>OUI</v>
          </cell>
          <cell r="BF358" t="str">
            <v>NON</v>
          </cell>
          <cell r="BH358">
            <v>13</v>
          </cell>
          <cell r="BI358">
            <v>9</v>
          </cell>
          <cell r="BJ358">
            <v>117</v>
          </cell>
          <cell r="BK358" t="str">
            <v>E</v>
          </cell>
          <cell r="BL358" t="str">
            <v>NON</v>
          </cell>
          <cell r="BM358" t="str">
            <v>NON</v>
          </cell>
          <cell r="BN358" t="str">
            <v/>
          </cell>
          <cell r="BO358" t="str">
            <v>NON</v>
          </cell>
        </row>
        <row r="359">
          <cell r="AQ359">
            <v>22416460002</v>
          </cell>
          <cell r="AR359" t="str">
            <v>CUBE 12X12 NAT 20G SS PALME x 350 CT</v>
          </cell>
          <cell r="AS359">
            <v>20</v>
          </cell>
          <cell r="AT359" t="str">
            <v>NEUTRE</v>
          </cell>
          <cell r="AU359" t="str">
            <v>OUI</v>
          </cell>
          <cell r="AV359" t="str">
            <v>15g - petits grammages</v>
          </cell>
          <cell r="AW359">
            <v>130</v>
          </cell>
          <cell r="AX359" t="str">
            <v>OUI</v>
          </cell>
          <cell r="AY359" t="str">
            <v>OUI</v>
          </cell>
          <cell r="AZ359" t="str">
            <v>NON</v>
          </cell>
          <cell r="BA359" t="str">
            <v>OUI</v>
          </cell>
          <cell r="BB359" t="str">
            <v>NON</v>
          </cell>
          <cell r="BC359" t="e">
            <v>#N/A</v>
          </cell>
          <cell r="BD359">
            <v>350</v>
          </cell>
          <cell r="BE359" t="str">
            <v>OUI</v>
          </cell>
          <cell r="BF359" t="str">
            <v>NON</v>
          </cell>
          <cell r="BH359">
            <v>6</v>
          </cell>
          <cell r="BI359">
            <v>5</v>
          </cell>
          <cell r="BJ359">
            <v>30</v>
          </cell>
          <cell r="BK359" t="str">
            <v>O</v>
          </cell>
          <cell r="BL359" t="str">
            <v>NON</v>
          </cell>
          <cell r="BM359" t="str">
            <v>NON</v>
          </cell>
          <cell r="BN359" t="str">
            <v/>
          </cell>
          <cell r="BO359" t="str">
            <v>NON</v>
          </cell>
        </row>
        <row r="360">
          <cell r="AQ360">
            <v>22416570002</v>
          </cell>
          <cell r="AR360" t="str">
            <v>CRUTONE CUBICOS NAT 50G TK AMS x24 CT</v>
          </cell>
          <cell r="AS360">
            <v>50</v>
          </cell>
          <cell r="AU360" t="str">
            <v/>
          </cell>
          <cell r="AV360" t="str">
            <v>90g - standard</v>
          </cell>
          <cell r="AW360">
            <v>175</v>
          </cell>
          <cell r="AX360" t="str">
            <v>OUI</v>
          </cell>
          <cell r="AY360" t="str">
            <v>OUI</v>
          </cell>
          <cell r="AZ360" t="str">
            <v>NON</v>
          </cell>
          <cell r="BA360" t="str">
            <v>NON</v>
          </cell>
          <cell r="BB360" t="str">
            <v>NON</v>
          </cell>
          <cell r="BC360">
            <v>25</v>
          </cell>
          <cell r="BD360">
            <v>24</v>
          </cell>
          <cell r="BE360" t="str">
            <v>OUI</v>
          </cell>
          <cell r="BF360" t="str">
            <v>NON</v>
          </cell>
          <cell r="BH360">
            <v>17</v>
          </cell>
          <cell r="BI360">
            <v>10</v>
          </cell>
          <cell r="BJ360">
            <v>170</v>
          </cell>
          <cell r="BK360" t="str">
            <v>X</v>
          </cell>
          <cell r="BL360" t="str">
            <v>OUI</v>
          </cell>
          <cell r="BM360" t="str">
            <v>OUI</v>
          </cell>
          <cell r="BN360">
            <v>2</v>
          </cell>
          <cell r="BO360" t="str">
            <v>OUI</v>
          </cell>
        </row>
        <row r="361">
          <cell r="AQ361">
            <v>22416700011</v>
          </cell>
          <cell r="AR361" t="str">
            <v>CUBE TK 12x12 TK NAT 2X50G x40 BOX 1/16</v>
          </cell>
          <cell r="AS361" t="e">
            <v>#N/A</v>
          </cell>
          <cell r="AT361" t="str">
            <v>ALU</v>
          </cell>
          <cell r="AU361" t="str">
            <v>OUI</v>
          </cell>
          <cell r="AV361" t="e">
            <v>#N/A</v>
          </cell>
          <cell r="AW361" t="e">
            <v>#N/A</v>
          </cell>
          <cell r="AX361" t="str">
            <v>OUI</v>
          </cell>
          <cell r="AY361" t="str">
            <v>OUI</v>
          </cell>
          <cell r="AZ361" t="str">
            <v>NON</v>
          </cell>
          <cell r="BA361" t="str">
            <v>OUI</v>
          </cell>
          <cell r="BB361" t="str">
            <v>OUI</v>
          </cell>
          <cell r="BC361">
            <v>43</v>
          </cell>
          <cell r="BD361">
            <v>40</v>
          </cell>
          <cell r="BE361" t="str">
            <v>OUI</v>
          </cell>
          <cell r="BF361" t="e">
            <v>#N/A</v>
          </cell>
          <cell r="BH361">
            <v>8</v>
          </cell>
          <cell r="BI361">
            <v>4</v>
          </cell>
          <cell r="BJ361">
            <v>32</v>
          </cell>
          <cell r="BK361" t="str">
            <v>Q</v>
          </cell>
          <cell r="BL361" t="e">
            <v>#N/A</v>
          </cell>
          <cell r="BM361" t="e">
            <v>#N/A</v>
          </cell>
          <cell r="BN361" t="e">
            <v>#N/A</v>
          </cell>
          <cell r="BO361" t="e">
            <v>#N/A</v>
          </cell>
        </row>
        <row r="362">
          <cell r="AQ362">
            <v>22430520002</v>
          </cell>
          <cell r="AR362" t="str">
            <v>CUBE TK SSP 12x12 NAT 500G x 6 CT</v>
          </cell>
          <cell r="AS362">
            <v>500</v>
          </cell>
          <cell r="AT362" t="str">
            <v>COMPLEXE</v>
          </cell>
          <cell r="AU362" t="str">
            <v>NON</v>
          </cell>
          <cell r="AV362" t="str">
            <v>500g - gros grammages</v>
          </cell>
          <cell r="AW362">
            <v>355.6</v>
          </cell>
          <cell r="AX362" t="str">
            <v>OUI</v>
          </cell>
          <cell r="AY362" t="str">
            <v>OUI</v>
          </cell>
          <cell r="AZ362" t="str">
            <v>NON</v>
          </cell>
          <cell r="BA362" t="str">
            <v>NON</v>
          </cell>
          <cell r="BB362" t="str">
            <v>NON</v>
          </cell>
          <cell r="BC362">
            <v>29</v>
          </cell>
          <cell r="BD362">
            <v>6</v>
          </cell>
          <cell r="BE362" t="str">
            <v>OUI</v>
          </cell>
          <cell r="BF362" t="str">
            <v>NON</v>
          </cell>
          <cell r="BH362">
            <v>8</v>
          </cell>
          <cell r="BI362">
            <v>9</v>
          </cell>
          <cell r="BJ362">
            <v>72</v>
          </cell>
          <cell r="BK362" t="str">
            <v>S</v>
          </cell>
          <cell r="BL362" t="str">
            <v>NON</v>
          </cell>
          <cell r="BM362" t="str">
            <v>NON</v>
          </cell>
          <cell r="BN362" t="str">
            <v/>
          </cell>
          <cell r="BO362" t="str">
            <v>NON</v>
          </cell>
        </row>
        <row r="363">
          <cell r="AQ363">
            <v>22430521002</v>
          </cell>
          <cell r="AR363" t="str">
            <v>CUBE SSP 12x12 NAT 500G GREC x 6 CT</v>
          </cell>
          <cell r="AS363">
            <v>500</v>
          </cell>
          <cell r="AT363" t="str">
            <v>COMPLEXE</v>
          </cell>
          <cell r="AU363" t="str">
            <v>OUI</v>
          </cell>
          <cell r="AV363" t="str">
            <v>500g - gros grammages</v>
          </cell>
          <cell r="AW363">
            <v>360</v>
          </cell>
          <cell r="AX363" t="str">
            <v>OUI</v>
          </cell>
          <cell r="AY363" t="str">
            <v>OUI</v>
          </cell>
          <cell r="AZ363" t="str">
            <v>NON</v>
          </cell>
          <cell r="BA363" t="str">
            <v>OUI</v>
          </cell>
          <cell r="BB363" t="str">
            <v>NON</v>
          </cell>
          <cell r="BC363" t="e">
            <v>#N/A</v>
          </cell>
          <cell r="BD363">
            <v>6</v>
          </cell>
          <cell r="BE363" t="str">
            <v>OUI</v>
          </cell>
          <cell r="BF363" t="str">
            <v>NON</v>
          </cell>
          <cell r="BH363">
            <v>8</v>
          </cell>
          <cell r="BI363">
            <v>9</v>
          </cell>
          <cell r="BJ363">
            <v>72</v>
          </cell>
          <cell r="BK363" t="str">
            <v>S</v>
          </cell>
          <cell r="BL363" t="str">
            <v>NON</v>
          </cell>
          <cell r="BM363" t="str">
            <v>NON</v>
          </cell>
          <cell r="BN363" t="str">
            <v/>
          </cell>
          <cell r="BO363" t="str">
            <v>NON</v>
          </cell>
        </row>
        <row r="364">
          <cell r="AQ364">
            <v>22430528002</v>
          </cell>
          <cell r="AR364" t="str">
            <v>CUBE TK SP 12x12 NAT SCAND 500 G x 6 CT</v>
          </cell>
          <cell r="AS364">
            <v>500</v>
          </cell>
          <cell r="AT364" t="str">
            <v>COMPLEXE</v>
          </cell>
          <cell r="AU364" t="str">
            <v>NON</v>
          </cell>
          <cell r="AV364" t="str">
            <v>500g - gros grammages</v>
          </cell>
          <cell r="AW364">
            <v>355.6</v>
          </cell>
          <cell r="AX364" t="str">
            <v>OUI</v>
          </cell>
          <cell r="AY364" t="str">
            <v>OUI</v>
          </cell>
          <cell r="AZ364" t="str">
            <v>NON</v>
          </cell>
          <cell r="BA364" t="str">
            <v>OUI</v>
          </cell>
          <cell r="BB364" t="str">
            <v>NON</v>
          </cell>
          <cell r="BC364">
            <v>27</v>
          </cell>
          <cell r="BD364">
            <v>6</v>
          </cell>
          <cell r="BE364" t="str">
            <v>OUI</v>
          </cell>
          <cell r="BF364" t="str">
            <v>NON</v>
          </cell>
          <cell r="BH364">
            <v>8</v>
          </cell>
          <cell r="BI364">
            <v>6</v>
          </cell>
          <cell r="BJ364">
            <v>48</v>
          </cell>
          <cell r="BK364" t="str">
            <v>M</v>
          </cell>
          <cell r="BL364" t="str">
            <v>NON</v>
          </cell>
          <cell r="BM364" t="str">
            <v>NON</v>
          </cell>
          <cell r="BN364" t="str">
            <v/>
          </cell>
          <cell r="BO364" t="str">
            <v>NON</v>
          </cell>
        </row>
        <row r="365">
          <cell r="AQ365">
            <v>22402151009</v>
          </cell>
          <cell r="AR365" t="str">
            <v>CUBE EPI AIL&amp;FH 60G / PAL 52 CT RSPO SG</v>
          </cell>
          <cell r="AS365">
            <v>60</v>
          </cell>
          <cell r="AT365" t="str">
            <v>COMPLEXE</v>
          </cell>
          <cell r="AU365" t="str">
            <v>NON</v>
          </cell>
          <cell r="AV365" t="str">
            <v>90g - standard</v>
          </cell>
          <cell r="AW365">
            <v>175</v>
          </cell>
          <cell r="AX365" t="str">
            <v>OUI</v>
          </cell>
          <cell r="AY365" t="str">
            <v>OUI</v>
          </cell>
          <cell r="AZ365" t="str">
            <v>NON</v>
          </cell>
          <cell r="BA365" t="str">
            <v>NON</v>
          </cell>
          <cell r="BB365" t="str">
            <v>NON</v>
          </cell>
          <cell r="BC365">
            <v>41</v>
          </cell>
          <cell r="BD365">
            <v>20</v>
          </cell>
          <cell r="BE365" t="str">
            <v>OUI</v>
          </cell>
          <cell r="BF365" t="str">
            <v>NON</v>
          </cell>
          <cell r="BH365">
            <v>13</v>
          </cell>
          <cell r="BI365">
            <v>4</v>
          </cell>
          <cell r="BJ365">
            <v>52</v>
          </cell>
          <cell r="BK365" t="str">
            <v>D</v>
          </cell>
          <cell r="BL365" t="str">
            <v>NON</v>
          </cell>
          <cell r="BM365" t="str">
            <v>NON</v>
          </cell>
          <cell r="BN365" t="str">
            <v/>
          </cell>
          <cell r="BO365" t="str">
            <v>OUI</v>
          </cell>
        </row>
        <row r="366">
          <cell r="AQ366">
            <v>22415710002</v>
          </cell>
          <cell r="AR366" t="str">
            <v>CUBE GRH 12X12 AIL&amp;PERSIL 10KG  RSPO SG</v>
          </cell>
          <cell r="AS366">
            <v>10000</v>
          </cell>
          <cell r="AT366" t="str">
            <v>SACHE VRAC</v>
          </cell>
          <cell r="AU366" t="str">
            <v/>
          </cell>
          <cell r="AV366" t="str">
            <v>Pas de conformateur</v>
          </cell>
          <cell r="AW366">
            <v>0</v>
          </cell>
          <cell r="AX366" t="str">
            <v>OUI</v>
          </cell>
          <cell r="AY366" t="str">
            <v>OUI</v>
          </cell>
          <cell r="AZ366" t="str">
            <v>NON</v>
          </cell>
          <cell r="BA366" t="str">
            <v>NON</v>
          </cell>
          <cell r="BB366" t="str">
            <v>NON</v>
          </cell>
          <cell r="BC366">
            <v>0</v>
          </cell>
          <cell r="BD366">
            <v>1</v>
          </cell>
          <cell r="BE366" t="str">
            <v>OUI</v>
          </cell>
          <cell r="BF366" t="str">
            <v>NON</v>
          </cell>
          <cell r="BH366">
            <v>6</v>
          </cell>
          <cell r="BI366">
            <v>5</v>
          </cell>
          <cell r="BJ366">
            <v>30</v>
          </cell>
          <cell r="BK366" t="str">
            <v>O</v>
          </cell>
          <cell r="BL366" t="str">
            <v>NON</v>
          </cell>
          <cell r="BM366" t="str">
            <v>NON</v>
          </cell>
          <cell r="BN366" t="str">
            <v/>
          </cell>
          <cell r="BO366" t="str">
            <v>NON</v>
          </cell>
        </row>
        <row r="367">
          <cell r="AQ367">
            <v>22403420002</v>
          </cell>
          <cell r="AR367" t="str">
            <v>CUBE BOUTON D OR AIL&amp;FH 60G / CT 20 UVC</v>
          </cell>
          <cell r="AS367">
            <v>60</v>
          </cell>
          <cell r="AT367" t="str">
            <v>COMPLEXE</v>
          </cell>
          <cell r="AU367" t="str">
            <v>NON</v>
          </cell>
          <cell r="AV367" t="str">
            <v>90g - standard</v>
          </cell>
          <cell r="AW367">
            <v>175</v>
          </cell>
          <cell r="AX367" t="str">
            <v>OUI</v>
          </cell>
          <cell r="AY367" t="str">
            <v>OUI</v>
          </cell>
          <cell r="AZ367" t="str">
            <v>NON</v>
          </cell>
          <cell r="BA367" t="str">
            <v>NON</v>
          </cell>
          <cell r="BB367" t="str">
            <v>NON</v>
          </cell>
          <cell r="BC367">
            <v>41</v>
          </cell>
          <cell r="BD367">
            <v>20</v>
          </cell>
          <cell r="BE367" t="str">
            <v>OUI</v>
          </cell>
          <cell r="BF367" t="str">
            <v>NON</v>
          </cell>
          <cell r="BH367">
            <v>13</v>
          </cell>
          <cell r="BI367">
            <v>8</v>
          </cell>
          <cell r="BJ367">
            <v>104</v>
          </cell>
          <cell r="BK367" t="str">
            <v>C</v>
          </cell>
          <cell r="BL367" t="str">
            <v>NON</v>
          </cell>
          <cell r="BM367" t="str">
            <v>NON</v>
          </cell>
          <cell r="BN367" t="str">
            <v/>
          </cell>
          <cell r="BO367" t="str">
            <v>NON</v>
          </cell>
        </row>
        <row r="368">
          <cell r="AQ368">
            <v>22404040002</v>
          </cell>
          <cell r="AR368" t="str">
            <v>CUB BOUTON OR AFH 3X60G PC / CT 8 UVC</v>
          </cell>
          <cell r="AS368">
            <v>60</v>
          </cell>
          <cell r="AT368" t="str">
            <v>COMPLEXE</v>
          </cell>
          <cell r="AU368" t="str">
            <v>OUI</v>
          </cell>
          <cell r="AV368" t="str">
            <v>90g - standard</v>
          </cell>
          <cell r="AW368">
            <v>175</v>
          </cell>
          <cell r="AX368" t="str">
            <v>OUI</v>
          </cell>
          <cell r="AY368" t="str">
            <v>OUI</v>
          </cell>
          <cell r="AZ368" t="str">
            <v>NON</v>
          </cell>
          <cell r="BA368" t="str">
            <v>NON</v>
          </cell>
          <cell r="BB368" t="str">
            <v>NON</v>
          </cell>
          <cell r="BC368" t="e">
            <v>#N/A</v>
          </cell>
          <cell r="BD368">
            <v>8</v>
          </cell>
          <cell r="BE368" t="str">
            <v>OUI</v>
          </cell>
          <cell r="BF368" t="str">
            <v>NON</v>
          </cell>
          <cell r="BH368">
            <v>13</v>
          </cell>
          <cell r="BI368">
            <v>8</v>
          </cell>
          <cell r="BJ368">
            <v>104</v>
          </cell>
          <cell r="BK368" t="str">
            <v>C</v>
          </cell>
          <cell r="BL368" t="str">
            <v>NON</v>
          </cell>
          <cell r="BM368" t="str">
            <v>NON</v>
          </cell>
          <cell r="BN368" t="str">
            <v/>
          </cell>
          <cell r="BO368" t="str">
            <v>NON</v>
          </cell>
        </row>
        <row r="369">
          <cell r="AQ369">
            <v>22404040007</v>
          </cell>
          <cell r="AR369" t="str">
            <v>CUB BOUTON OR AFH 3*60G PC x 64 BX</v>
          </cell>
          <cell r="AS369">
            <v>60</v>
          </cell>
          <cell r="AT369" t="str">
            <v>COMPLEXE</v>
          </cell>
          <cell r="AU369" t="str">
            <v>OUI</v>
          </cell>
          <cell r="AV369" t="str">
            <v>90g - standard</v>
          </cell>
          <cell r="AW369">
            <v>175</v>
          </cell>
          <cell r="AX369" t="str">
            <v>OUI</v>
          </cell>
          <cell r="AY369" t="str">
            <v>OUI</v>
          </cell>
          <cell r="AZ369" t="str">
            <v>NON</v>
          </cell>
          <cell r="BA369" t="str">
            <v>NON</v>
          </cell>
          <cell r="BB369" t="str">
            <v>NON</v>
          </cell>
          <cell r="BC369">
            <v>64</v>
          </cell>
          <cell r="BD369">
            <v>64</v>
          </cell>
          <cell r="BE369" t="str">
            <v>OUI</v>
          </cell>
          <cell r="BF369" t="str">
            <v>NON</v>
          </cell>
          <cell r="BH369">
            <v>8</v>
          </cell>
          <cell r="BI369">
            <v>2</v>
          </cell>
          <cell r="BJ369">
            <v>16</v>
          </cell>
          <cell r="BK369" t="str">
            <v>L</v>
          </cell>
          <cell r="BL369" t="str">
            <v>NON</v>
          </cell>
          <cell r="BM369" t="str">
            <v>NON</v>
          </cell>
          <cell r="BN369" t="str">
            <v/>
          </cell>
          <cell r="BO369" t="str">
            <v>NON</v>
          </cell>
        </row>
        <row r="370">
          <cell r="AQ370">
            <v>22404070002</v>
          </cell>
          <cell r="AR370" t="str">
            <v>CUBE TK AIL&amp;FH 50G / CT 16 UVC</v>
          </cell>
          <cell r="AS370">
            <v>50</v>
          </cell>
          <cell r="AT370" t="str">
            <v>ALU</v>
          </cell>
          <cell r="AU370" t="str">
            <v>NON</v>
          </cell>
          <cell r="AV370" t="str">
            <v>90g - standard</v>
          </cell>
          <cell r="AW370">
            <v>175</v>
          </cell>
          <cell r="AX370" t="str">
            <v>OUI</v>
          </cell>
          <cell r="AY370" t="str">
            <v>OUI</v>
          </cell>
          <cell r="AZ370" t="str">
            <v>NON</v>
          </cell>
          <cell r="BA370" t="str">
            <v>OUI</v>
          </cell>
          <cell r="BB370" t="str">
            <v>NON</v>
          </cell>
          <cell r="BC370">
            <v>25</v>
          </cell>
          <cell r="BD370">
            <v>16</v>
          </cell>
          <cell r="BE370" t="str">
            <v>OUI</v>
          </cell>
          <cell r="BF370" t="str">
            <v>NON</v>
          </cell>
          <cell r="BH370">
            <v>10</v>
          </cell>
          <cell r="BI370">
            <v>10</v>
          </cell>
          <cell r="BJ370">
            <v>100</v>
          </cell>
          <cell r="BK370" t="str">
            <v>H</v>
          </cell>
          <cell r="BL370" t="str">
            <v>NON</v>
          </cell>
          <cell r="BM370" t="str">
            <v>NON</v>
          </cell>
          <cell r="BN370" t="str">
            <v/>
          </cell>
          <cell r="BO370" t="str">
            <v>NON</v>
          </cell>
        </row>
        <row r="371">
          <cell r="AQ371">
            <v>22404072002</v>
          </cell>
          <cell r="AR371" t="str">
            <v>CUBE AIL&amp;FH 50G CRAVX4X12 / CT 48 UVC</v>
          </cell>
          <cell r="AS371">
            <v>50</v>
          </cell>
          <cell r="AT371" t="str">
            <v>ALU</v>
          </cell>
          <cell r="AU371" t="str">
            <v>NON</v>
          </cell>
          <cell r="AV371" t="str">
            <v>90g - standard</v>
          </cell>
          <cell r="AW371">
            <v>175</v>
          </cell>
          <cell r="AX371" t="str">
            <v>OUI</v>
          </cell>
          <cell r="AY371" t="str">
            <v>OUI</v>
          </cell>
          <cell r="AZ371" t="str">
            <v>NON</v>
          </cell>
          <cell r="BA371" t="str">
            <v>OUI</v>
          </cell>
          <cell r="BB371" t="str">
            <v>NON</v>
          </cell>
          <cell r="BC371">
            <v>25</v>
          </cell>
          <cell r="BD371">
            <v>48</v>
          </cell>
          <cell r="BE371" t="str">
            <v>OUI</v>
          </cell>
          <cell r="BF371" t="str">
            <v>NON</v>
          </cell>
          <cell r="BH371">
            <v>6</v>
          </cell>
          <cell r="BI371">
            <v>7</v>
          </cell>
          <cell r="BJ371">
            <v>42</v>
          </cell>
          <cell r="BK371" t="str">
            <v>P</v>
          </cell>
          <cell r="BL371" t="str">
            <v>NON</v>
          </cell>
          <cell r="BM371" t="str">
            <v>NON</v>
          </cell>
          <cell r="BN371" t="str">
            <v/>
          </cell>
          <cell r="BO371" t="str">
            <v>NON</v>
          </cell>
        </row>
        <row r="372">
          <cell r="AQ372">
            <v>22404073002</v>
          </cell>
          <cell r="AR372" t="str">
            <v>CUBE AIL&amp;FH 50G / CT 24 UVC</v>
          </cell>
          <cell r="AS372">
            <v>50</v>
          </cell>
          <cell r="AT372" t="str">
            <v>ALU</v>
          </cell>
          <cell r="AU372" t="str">
            <v>NON</v>
          </cell>
          <cell r="AV372" t="str">
            <v>90g - standard</v>
          </cell>
          <cell r="AW372">
            <v>175</v>
          </cell>
          <cell r="AX372" t="str">
            <v>OUI</v>
          </cell>
          <cell r="AY372" t="str">
            <v>OUI</v>
          </cell>
          <cell r="AZ372" t="str">
            <v>NON</v>
          </cell>
          <cell r="BA372" t="str">
            <v>OUI</v>
          </cell>
          <cell r="BB372" t="str">
            <v>NON</v>
          </cell>
          <cell r="BC372">
            <v>25</v>
          </cell>
          <cell r="BD372">
            <v>24</v>
          </cell>
          <cell r="BE372" t="str">
            <v>OUI</v>
          </cell>
          <cell r="BF372" t="str">
            <v>OUI</v>
          </cell>
          <cell r="BH372">
            <v>13</v>
          </cell>
          <cell r="BI372">
            <v>8</v>
          </cell>
          <cell r="BJ372">
            <v>104</v>
          </cell>
          <cell r="BK372" t="str">
            <v>C</v>
          </cell>
          <cell r="BL372" t="str">
            <v>NON</v>
          </cell>
          <cell r="BM372" t="str">
            <v>NON</v>
          </cell>
          <cell r="BN372" t="str">
            <v/>
          </cell>
          <cell r="BO372" t="str">
            <v>NON</v>
          </cell>
        </row>
        <row r="373">
          <cell r="AQ373">
            <v>22404073011</v>
          </cell>
          <cell r="AR373" t="str">
            <v>CUBE TK AIL&amp;FH 50G x80 BOX 1/16</v>
          </cell>
          <cell r="AS373" t="e">
            <v>#N/A</v>
          </cell>
          <cell r="AT373" t="str">
            <v>ALU</v>
          </cell>
          <cell r="AU373" t="str">
            <v>NON</v>
          </cell>
          <cell r="AV373" t="e">
            <v>#N/A</v>
          </cell>
          <cell r="AW373">
            <v>175</v>
          </cell>
          <cell r="AX373" t="str">
            <v>OUI</v>
          </cell>
          <cell r="AY373" t="str">
            <v>OUI</v>
          </cell>
          <cell r="AZ373" t="str">
            <v>NON</v>
          </cell>
          <cell r="BA373" t="str">
            <v>NON</v>
          </cell>
          <cell r="BB373" t="str">
            <v>OUI</v>
          </cell>
          <cell r="BC373">
            <v>25</v>
          </cell>
          <cell r="BD373">
            <v>80</v>
          </cell>
          <cell r="BE373" t="str">
            <v>OUI</v>
          </cell>
          <cell r="BF373" t="str">
            <v>NON</v>
          </cell>
          <cell r="BH373">
            <v>8</v>
          </cell>
          <cell r="BI373">
            <v>4</v>
          </cell>
          <cell r="BJ373">
            <v>32</v>
          </cell>
          <cell r="BK373" t="str">
            <v>Q</v>
          </cell>
          <cell r="BL373" t="str">
            <v>NON</v>
          </cell>
          <cell r="BM373" t="str">
            <v>NON</v>
          </cell>
          <cell r="BN373" t="str">
            <v/>
          </cell>
          <cell r="BO373" t="str">
            <v>NON</v>
          </cell>
        </row>
        <row r="374">
          <cell r="AQ374">
            <v>22404074002</v>
          </cell>
          <cell r="AR374" t="str">
            <v>CU 12x12 TIPIAK AIL&amp;FH 50G AMS x24 CT</v>
          </cell>
          <cell r="AS374">
            <v>50</v>
          </cell>
          <cell r="AT374" t="str">
            <v>ALU</v>
          </cell>
          <cell r="AU374" t="str">
            <v>NON</v>
          </cell>
          <cell r="AV374" t="str">
            <v>90g - standard</v>
          </cell>
          <cell r="AW374">
            <v>175</v>
          </cell>
          <cell r="AX374" t="str">
            <v>OUI</v>
          </cell>
          <cell r="AY374" t="str">
            <v>OUI</v>
          </cell>
          <cell r="AZ374" t="str">
            <v>NON</v>
          </cell>
          <cell r="BA374" t="str">
            <v>OUI</v>
          </cell>
          <cell r="BB374" t="str">
            <v>NON</v>
          </cell>
          <cell r="BC374">
            <v>25</v>
          </cell>
          <cell r="BD374">
            <v>24</v>
          </cell>
          <cell r="BE374" t="str">
            <v>OUI</v>
          </cell>
          <cell r="BF374" t="str">
            <v>OUI</v>
          </cell>
          <cell r="BH374">
            <v>17</v>
          </cell>
          <cell r="BI374">
            <v>10</v>
          </cell>
          <cell r="BJ374">
            <v>170</v>
          </cell>
          <cell r="BK374" t="str">
            <v>X</v>
          </cell>
          <cell r="BL374" t="str">
            <v>OUI</v>
          </cell>
          <cell r="BM374" t="str">
            <v>OUI</v>
          </cell>
          <cell r="BN374">
            <v>2</v>
          </cell>
          <cell r="BO374" t="str">
            <v>OUI</v>
          </cell>
        </row>
        <row r="375">
          <cell r="AQ375">
            <v>22404200002</v>
          </cell>
          <cell r="AR375" t="str">
            <v>CUBE AIL&amp;FH 2*50G + 1GRT / CT 8 UVC</v>
          </cell>
          <cell r="AS375">
            <v>50</v>
          </cell>
          <cell r="AT375" t="str">
            <v>ALU</v>
          </cell>
          <cell r="AU375" t="str">
            <v>OUI</v>
          </cell>
          <cell r="AV375" t="str">
            <v>90g - standard</v>
          </cell>
          <cell r="AW375">
            <v>175</v>
          </cell>
          <cell r="AX375" t="str">
            <v>OUI</v>
          </cell>
          <cell r="AY375" t="str">
            <v>OUI</v>
          </cell>
          <cell r="AZ375" t="str">
            <v>NON</v>
          </cell>
          <cell r="BA375" t="str">
            <v>OUI</v>
          </cell>
          <cell r="BB375" t="str">
            <v>OUI</v>
          </cell>
          <cell r="BC375" t="e">
            <v>#N/A</v>
          </cell>
          <cell r="BD375">
            <v>8</v>
          </cell>
          <cell r="BE375" t="str">
            <v>OUI</v>
          </cell>
          <cell r="BF375" t="str">
            <v>OUI</v>
          </cell>
          <cell r="BH375">
            <v>13</v>
          </cell>
          <cell r="BI375">
            <v>8</v>
          </cell>
          <cell r="BJ375">
            <v>104</v>
          </cell>
          <cell r="BK375" t="str">
            <v>C</v>
          </cell>
          <cell r="BL375" t="str">
            <v>NON</v>
          </cell>
          <cell r="BM375" t="str">
            <v>NON</v>
          </cell>
          <cell r="BN375" t="str">
            <v/>
          </cell>
          <cell r="BO375" t="str">
            <v>NON</v>
          </cell>
        </row>
        <row r="376">
          <cell r="AQ376">
            <v>22404200011</v>
          </cell>
          <cell r="AR376" t="str">
            <v>CUBE AIL&amp;FH 2*50G + 1GRT / BOX 52 UVC</v>
          </cell>
          <cell r="AS376">
            <v>50</v>
          </cell>
          <cell r="AT376" t="str">
            <v>ALU</v>
          </cell>
          <cell r="AU376" t="str">
            <v>OUI</v>
          </cell>
          <cell r="AV376" t="str">
            <v>90g - standard</v>
          </cell>
          <cell r="AW376">
            <v>175</v>
          </cell>
          <cell r="AX376" t="str">
            <v>OUI</v>
          </cell>
          <cell r="AY376" t="str">
            <v>OUI</v>
          </cell>
          <cell r="AZ376" t="str">
            <v>NON</v>
          </cell>
          <cell r="BA376" t="str">
            <v>OUI</v>
          </cell>
          <cell r="BB376" t="str">
            <v>OUI</v>
          </cell>
          <cell r="BC376">
            <v>53</v>
          </cell>
          <cell r="BD376">
            <v>52</v>
          </cell>
          <cell r="BE376" t="str">
            <v>OUI</v>
          </cell>
          <cell r="BF376" t="str">
            <v>NON</v>
          </cell>
          <cell r="BH376">
            <v>8</v>
          </cell>
          <cell r="BI376">
            <v>2</v>
          </cell>
          <cell r="BJ376">
            <v>16</v>
          </cell>
          <cell r="BK376" t="str">
            <v>L</v>
          </cell>
          <cell r="BL376" t="str">
            <v>NON</v>
          </cell>
          <cell r="BM376" t="str">
            <v>NON</v>
          </cell>
          <cell r="BN376" t="str">
            <v/>
          </cell>
          <cell r="BO376" t="str">
            <v>NON</v>
          </cell>
        </row>
        <row r="377">
          <cell r="AQ377">
            <v>22404470002</v>
          </cell>
          <cell r="AR377" t="str">
            <v>CUBE TK 12X12 A&amp;FH SSP 100g/ CT 12 UVC</v>
          </cell>
          <cell r="AS377">
            <v>100</v>
          </cell>
          <cell r="AT377" t="str">
            <v>COMPLEXE</v>
          </cell>
          <cell r="AU377" t="str">
            <v>NON</v>
          </cell>
          <cell r="AV377" t="str">
            <v>90g - standard</v>
          </cell>
          <cell r="AW377">
            <v>185</v>
          </cell>
          <cell r="AX377" t="str">
            <v>OUI</v>
          </cell>
          <cell r="AY377" t="str">
            <v>OUI</v>
          </cell>
          <cell r="AZ377" t="str">
            <v>NON</v>
          </cell>
          <cell r="BA377" t="str">
            <v>OUI</v>
          </cell>
          <cell r="BB377" t="str">
            <v>NON</v>
          </cell>
          <cell r="BC377">
            <v>20</v>
          </cell>
          <cell r="BD377">
            <v>12</v>
          </cell>
          <cell r="BE377" t="str">
            <v>OUI</v>
          </cell>
          <cell r="BF377" t="str">
            <v>OUI</v>
          </cell>
          <cell r="BH377">
            <v>13</v>
          </cell>
          <cell r="BI377">
            <v>8</v>
          </cell>
          <cell r="BJ377">
            <v>104</v>
          </cell>
          <cell r="BK377" t="str">
            <v>C</v>
          </cell>
          <cell r="BL377" t="str">
            <v>NON</v>
          </cell>
          <cell r="BM377" t="str">
            <v>NON</v>
          </cell>
          <cell r="BN377" t="str">
            <v/>
          </cell>
          <cell r="BO377" t="str">
            <v>NON</v>
          </cell>
        </row>
        <row r="378">
          <cell r="AQ378">
            <v>22404470011</v>
          </cell>
          <cell r="AR378" t="str">
            <v>CUBE TK 12X12 A&amp;FH SSP 100g/ BOX 120 UVC</v>
          </cell>
          <cell r="AS378">
            <v>100</v>
          </cell>
          <cell r="AT378" t="str">
            <v>COMPLEXE</v>
          </cell>
          <cell r="AU378" t="str">
            <v>NON</v>
          </cell>
          <cell r="AV378" t="str">
            <v>90g - standard</v>
          </cell>
          <cell r="AW378">
            <v>185</v>
          </cell>
          <cell r="AX378" t="str">
            <v>OUI</v>
          </cell>
          <cell r="AY378" t="str">
            <v>OUI</v>
          </cell>
          <cell r="AZ378" t="str">
            <v>NON</v>
          </cell>
          <cell r="BA378" t="str">
            <v>OUI</v>
          </cell>
          <cell r="BB378" t="str">
            <v>NON</v>
          </cell>
          <cell r="BC378" t="e">
            <v>#N/A</v>
          </cell>
          <cell r="BD378">
            <v>120</v>
          </cell>
          <cell r="BE378" t="str">
            <v>OUI</v>
          </cell>
          <cell r="BF378" t="str">
            <v>NON</v>
          </cell>
          <cell r="BH378">
            <v>8</v>
          </cell>
          <cell r="BI378">
            <v>2</v>
          </cell>
          <cell r="BJ378">
            <v>16</v>
          </cell>
          <cell r="BK378" t="str">
            <v>L</v>
          </cell>
          <cell r="BL378" t="str">
            <v>NON</v>
          </cell>
          <cell r="BM378" t="str">
            <v>NON</v>
          </cell>
          <cell r="BN378" t="str">
            <v/>
          </cell>
          <cell r="BO378" t="str">
            <v>NON</v>
          </cell>
        </row>
        <row r="379">
          <cell r="AQ379">
            <v>22404640002</v>
          </cell>
          <cell r="AR379" t="str">
            <v>CUBE LEADER PRICE AIL&amp;FH 60G / CT 20 UVC</v>
          </cell>
          <cell r="AS379">
            <v>60</v>
          </cell>
          <cell r="AT379" t="str">
            <v>COMPLEXE</v>
          </cell>
          <cell r="AU379" t="str">
            <v>NON</v>
          </cell>
          <cell r="AV379" t="str">
            <v>90g - standard</v>
          </cell>
          <cell r="AW379">
            <v>175</v>
          </cell>
          <cell r="AX379" t="str">
            <v>OUI</v>
          </cell>
          <cell r="AY379" t="str">
            <v>OUI</v>
          </cell>
          <cell r="AZ379" t="str">
            <v>NON</v>
          </cell>
          <cell r="BA379" t="str">
            <v>NON</v>
          </cell>
          <cell r="BB379" t="str">
            <v>NON</v>
          </cell>
          <cell r="BC379">
            <v>41</v>
          </cell>
          <cell r="BD379">
            <v>20</v>
          </cell>
          <cell r="BE379" t="str">
            <v>OUI</v>
          </cell>
          <cell r="BF379" t="str">
            <v>NON</v>
          </cell>
          <cell r="BH379">
            <v>13</v>
          </cell>
          <cell r="BI379">
            <v>9</v>
          </cell>
          <cell r="BJ379">
            <v>117</v>
          </cell>
          <cell r="BK379" t="str">
            <v>E</v>
          </cell>
          <cell r="BL379" t="str">
            <v>NON</v>
          </cell>
          <cell r="BM379" t="str">
            <v>NON</v>
          </cell>
          <cell r="BN379" t="str">
            <v/>
          </cell>
          <cell r="BO379" t="str">
            <v>NON</v>
          </cell>
        </row>
        <row r="380">
          <cell r="AQ380">
            <v>22415880002</v>
          </cell>
          <cell r="AR380" t="str">
            <v>CUBE 12x12 AILFH 15G SS PALME/CT 400 UVC</v>
          </cell>
          <cell r="AS380">
            <v>15</v>
          </cell>
          <cell r="AT380" t="str">
            <v>NEUTRE</v>
          </cell>
          <cell r="AU380" t="str">
            <v>NON</v>
          </cell>
          <cell r="AV380" t="str">
            <v>15g - petits grammages</v>
          </cell>
          <cell r="AW380">
            <v>130</v>
          </cell>
          <cell r="AX380" t="str">
            <v>OUI</v>
          </cell>
          <cell r="AY380" t="str">
            <v>OUI</v>
          </cell>
          <cell r="AZ380" t="str">
            <v>OUI</v>
          </cell>
          <cell r="BA380" t="str">
            <v>NON</v>
          </cell>
          <cell r="BB380" t="str">
            <v>NON</v>
          </cell>
          <cell r="BC380" t="e">
            <v>#N/A</v>
          </cell>
          <cell r="BD380">
            <v>400</v>
          </cell>
          <cell r="BE380" t="str">
            <v>OUI</v>
          </cell>
          <cell r="BF380" t="str">
            <v>NON</v>
          </cell>
          <cell r="BH380">
            <v>6</v>
          </cell>
          <cell r="BI380">
            <v>5</v>
          </cell>
          <cell r="BJ380">
            <v>30</v>
          </cell>
          <cell r="BK380" t="str">
            <v>O</v>
          </cell>
          <cell r="BL380" t="str">
            <v>NON</v>
          </cell>
          <cell r="BM380" t="str">
            <v>NON</v>
          </cell>
          <cell r="BN380" t="str">
            <v/>
          </cell>
          <cell r="BO380" t="str">
            <v>NON</v>
          </cell>
        </row>
        <row r="381">
          <cell r="AQ381">
            <v>22415881002</v>
          </cell>
          <cell r="AR381" t="str">
            <v>CUBE 12x12 AILFH 15G SSP SSM * 400 CT</v>
          </cell>
          <cell r="AS381">
            <v>15</v>
          </cell>
          <cell r="AT381" t="str">
            <v>NEUTRE</v>
          </cell>
          <cell r="AU381" t="str">
            <v>NON</v>
          </cell>
          <cell r="AV381" t="str">
            <v>15g - petits grammages</v>
          </cell>
          <cell r="AW381">
            <v>130</v>
          </cell>
          <cell r="AX381">
            <v>0</v>
          </cell>
          <cell r="AY381">
            <v>0</v>
          </cell>
          <cell r="AZ381" t="str">
            <v>NON</v>
          </cell>
          <cell r="BA381" t="str">
            <v>NON</v>
          </cell>
          <cell r="BB381" t="str">
            <v>NON</v>
          </cell>
          <cell r="BC381" t="e">
            <v>#N/A</v>
          </cell>
          <cell r="BD381">
            <v>400</v>
          </cell>
          <cell r="BE381" t="str">
            <v>OUI</v>
          </cell>
          <cell r="BF381" t="str">
            <v>NON</v>
          </cell>
          <cell r="BH381">
            <v>6</v>
          </cell>
          <cell r="BI381">
            <v>5</v>
          </cell>
          <cell r="BJ381">
            <v>30</v>
          </cell>
          <cell r="BK381" t="str">
            <v>O</v>
          </cell>
          <cell r="BL381" t="str">
            <v>NON</v>
          </cell>
          <cell r="BM381" t="str">
            <v>NON</v>
          </cell>
          <cell r="BN381" t="str">
            <v/>
          </cell>
          <cell r="BO381" t="str">
            <v>NON</v>
          </cell>
        </row>
        <row r="382">
          <cell r="AQ382">
            <v>22416150002</v>
          </cell>
          <cell r="AR382" t="str">
            <v>CU 12x12 AUCHAN AIL &amp;FH 60G x 20 CT</v>
          </cell>
          <cell r="AS382">
            <v>60</v>
          </cell>
          <cell r="AT382" t="str">
            <v>COMPLEXE</v>
          </cell>
          <cell r="AU382" t="str">
            <v>OUI</v>
          </cell>
          <cell r="AV382" t="str">
            <v>90g - standard</v>
          </cell>
          <cell r="AW382">
            <v>176.3</v>
          </cell>
          <cell r="AX382">
            <v>0</v>
          </cell>
          <cell r="AY382">
            <v>0</v>
          </cell>
          <cell r="AZ382" t="str">
            <v>NON</v>
          </cell>
          <cell r="BA382" t="str">
            <v>NON</v>
          </cell>
          <cell r="BB382" t="str">
            <v>NON</v>
          </cell>
          <cell r="BC382">
            <v>33</v>
          </cell>
          <cell r="BD382">
            <v>20</v>
          </cell>
          <cell r="BE382" t="str">
            <v>OUI</v>
          </cell>
          <cell r="BF382" t="str">
            <v>NON</v>
          </cell>
          <cell r="BH382">
            <v>13</v>
          </cell>
          <cell r="BI382">
            <v>9</v>
          </cell>
          <cell r="BJ382">
            <v>117</v>
          </cell>
          <cell r="BK382" t="str">
            <v>E</v>
          </cell>
          <cell r="BL382" t="str">
            <v>NON</v>
          </cell>
          <cell r="BM382" t="str">
            <v>NON</v>
          </cell>
          <cell r="BN382" t="str">
            <v/>
          </cell>
          <cell r="BO382" t="str">
            <v>NON</v>
          </cell>
        </row>
        <row r="383">
          <cell r="AQ383">
            <v>22416580002</v>
          </cell>
          <cell r="AR383" t="str">
            <v>CRUTONE CUBICOS AFH 50G TK AMS x24 CT</v>
          </cell>
          <cell r="AS383">
            <v>50</v>
          </cell>
          <cell r="AU383" t="str">
            <v/>
          </cell>
          <cell r="AV383" t="str">
            <v>90g - standard</v>
          </cell>
          <cell r="AW383">
            <v>175</v>
          </cell>
          <cell r="AX383" t="str">
            <v>OUI</v>
          </cell>
          <cell r="AY383" t="str">
            <v>OUI</v>
          </cell>
          <cell r="AZ383" t="str">
            <v>NON</v>
          </cell>
          <cell r="BA383" t="str">
            <v>NON</v>
          </cell>
          <cell r="BB383" t="str">
            <v>NON</v>
          </cell>
          <cell r="BC383">
            <v>25</v>
          </cell>
          <cell r="BD383">
            <v>24</v>
          </cell>
          <cell r="BE383" t="str">
            <v>OUI</v>
          </cell>
          <cell r="BF383" t="str">
            <v>NON</v>
          </cell>
          <cell r="BH383">
            <v>17</v>
          </cell>
          <cell r="BI383">
            <v>10</v>
          </cell>
          <cell r="BJ383">
            <v>170</v>
          </cell>
          <cell r="BK383" t="str">
            <v>X</v>
          </cell>
          <cell r="BL383" t="str">
            <v>OUI</v>
          </cell>
          <cell r="BM383" t="str">
            <v>OUI</v>
          </cell>
          <cell r="BN383">
            <v>2</v>
          </cell>
          <cell r="BO383" t="str">
            <v>OUI</v>
          </cell>
        </row>
        <row r="384">
          <cell r="AQ384">
            <v>22416690011</v>
          </cell>
          <cell r="AR384" t="str">
            <v>CUBE TK AIL&amp;FH 2X50G x40 BOX 1/16</v>
          </cell>
          <cell r="AS384" t="e">
            <v>#N/A</v>
          </cell>
          <cell r="AT384" t="str">
            <v>ALU</v>
          </cell>
          <cell r="AU384" t="str">
            <v>OUI</v>
          </cell>
          <cell r="AV384" t="e">
            <v>#N/A</v>
          </cell>
          <cell r="AW384">
            <v>175</v>
          </cell>
          <cell r="AX384" t="str">
            <v>OUI</v>
          </cell>
          <cell r="AY384" t="str">
            <v>OUI</v>
          </cell>
          <cell r="AZ384" t="str">
            <v>NON</v>
          </cell>
          <cell r="BA384" t="str">
            <v>NON</v>
          </cell>
          <cell r="BB384" t="str">
            <v>OUI</v>
          </cell>
          <cell r="BC384">
            <v>43</v>
          </cell>
          <cell r="BD384">
            <v>40</v>
          </cell>
          <cell r="BE384" t="str">
            <v>OUI</v>
          </cell>
          <cell r="BF384" t="str">
            <v>NON</v>
          </cell>
          <cell r="BH384">
            <v>8</v>
          </cell>
          <cell r="BI384">
            <v>4</v>
          </cell>
          <cell r="BJ384">
            <v>32</v>
          </cell>
          <cell r="BK384" t="str">
            <v>Q</v>
          </cell>
          <cell r="BL384" t="str">
            <v>NON</v>
          </cell>
          <cell r="BM384" t="str">
            <v>NON</v>
          </cell>
          <cell r="BN384" t="str">
            <v/>
          </cell>
          <cell r="BO384" t="str">
            <v>NON</v>
          </cell>
        </row>
        <row r="385">
          <cell r="AQ385">
            <v>22416750007</v>
          </cell>
          <cell r="AR385" t="str">
            <v>CUBE TK 12X12 A&amp;FH 2X100G +1GRT x44 BOX</v>
          </cell>
          <cell r="AS385" t="e">
            <v>#N/A</v>
          </cell>
          <cell r="AT385" t="str">
            <v>COMPLEXE</v>
          </cell>
          <cell r="AU385" t="str">
            <v>OUI</v>
          </cell>
          <cell r="AV385" t="e">
            <v>#N/A</v>
          </cell>
          <cell r="AW385">
            <v>185</v>
          </cell>
          <cell r="AX385" t="str">
            <v>OUI</v>
          </cell>
          <cell r="AY385" t="str">
            <v>OUI</v>
          </cell>
          <cell r="AZ385" t="str">
            <v>NON</v>
          </cell>
          <cell r="BA385" t="str">
            <v>NON</v>
          </cell>
          <cell r="BB385" t="str">
            <v>OUI</v>
          </cell>
          <cell r="BC385">
            <v>58</v>
          </cell>
          <cell r="BD385">
            <v>44</v>
          </cell>
          <cell r="BE385" t="str">
            <v>OUI</v>
          </cell>
          <cell r="BF385" t="str">
            <v>NON</v>
          </cell>
          <cell r="BH385">
            <v>8</v>
          </cell>
          <cell r="BI385">
            <v>2</v>
          </cell>
          <cell r="BJ385">
            <v>16</v>
          </cell>
          <cell r="BK385" t="str">
            <v>L</v>
          </cell>
          <cell r="BL385" t="str">
            <v>NON</v>
          </cell>
          <cell r="BM385" t="str">
            <v>NON</v>
          </cell>
          <cell r="BN385" t="str">
            <v/>
          </cell>
          <cell r="BO385" t="str">
            <v>NON</v>
          </cell>
        </row>
        <row r="386">
          <cell r="AQ386">
            <v>22416750011</v>
          </cell>
          <cell r="AR386" t="str">
            <v>CUBE TK 12X12 A&amp;FH 2X100G +1GRT x20 BOX</v>
          </cell>
          <cell r="AS386" t="e">
            <v>#N/A</v>
          </cell>
          <cell r="AT386" t="str">
            <v>COMPLEXE</v>
          </cell>
          <cell r="AU386" t="str">
            <v>OUI</v>
          </cell>
          <cell r="AV386" t="e">
            <v>#N/A</v>
          </cell>
          <cell r="AW386">
            <v>185</v>
          </cell>
          <cell r="AX386" t="str">
            <v>OUI</v>
          </cell>
          <cell r="AY386" t="str">
            <v>OUI</v>
          </cell>
          <cell r="AZ386" t="str">
            <v>NON</v>
          </cell>
          <cell r="BA386" t="str">
            <v>NON</v>
          </cell>
          <cell r="BB386" t="str">
            <v>OUI</v>
          </cell>
          <cell r="BC386">
            <v>58</v>
          </cell>
          <cell r="BD386">
            <v>20</v>
          </cell>
          <cell r="BE386" t="str">
            <v>OUI</v>
          </cell>
          <cell r="BF386" t="str">
            <v>NON</v>
          </cell>
          <cell r="BH386">
            <v>8</v>
          </cell>
          <cell r="BI386">
            <v>4</v>
          </cell>
          <cell r="BJ386">
            <v>32</v>
          </cell>
          <cell r="BK386" t="str">
            <v>Q</v>
          </cell>
          <cell r="BL386" t="str">
            <v>NON</v>
          </cell>
          <cell r="BM386" t="str">
            <v>NON</v>
          </cell>
          <cell r="BN386" t="str">
            <v/>
          </cell>
          <cell r="BO386" t="str">
            <v>NON</v>
          </cell>
        </row>
        <row r="387">
          <cell r="AQ387">
            <v>22416760011</v>
          </cell>
          <cell r="AR387" t="str">
            <v>CUBE TK 12X12 A&amp;FH 2x100g x 28 BOX1/16</v>
          </cell>
          <cell r="AS387" t="e">
            <v>#N/A</v>
          </cell>
          <cell r="AT387" t="str">
            <v>COMPLEXE</v>
          </cell>
          <cell r="AU387" t="str">
            <v>OUI</v>
          </cell>
          <cell r="AV387" t="e">
            <v>#N/A</v>
          </cell>
          <cell r="AW387" t="e">
            <v>#N/A</v>
          </cell>
          <cell r="AX387" t="str">
            <v>OUI</v>
          </cell>
          <cell r="AY387" t="str">
            <v>OUI</v>
          </cell>
          <cell r="AZ387" t="str">
            <v>NON</v>
          </cell>
          <cell r="BA387" t="str">
            <v>NON</v>
          </cell>
          <cell r="BB387" t="str">
            <v>OUI</v>
          </cell>
          <cell r="BC387">
            <v>37</v>
          </cell>
          <cell r="BD387">
            <v>28</v>
          </cell>
          <cell r="BE387" t="str">
            <v>OUI</v>
          </cell>
          <cell r="BF387" t="e">
            <v>#N/A</v>
          </cell>
          <cell r="BH387">
            <v>8</v>
          </cell>
          <cell r="BI387">
            <v>4</v>
          </cell>
          <cell r="BJ387">
            <v>32</v>
          </cell>
          <cell r="BK387" t="str">
            <v>Q</v>
          </cell>
          <cell r="BL387" t="e">
            <v>#N/A</v>
          </cell>
          <cell r="BM387" t="e">
            <v>#N/A</v>
          </cell>
          <cell r="BN387" t="e">
            <v>#N/A</v>
          </cell>
          <cell r="BO387" t="e">
            <v>#N/A</v>
          </cell>
        </row>
        <row r="388">
          <cell r="AQ388">
            <v>22430530002</v>
          </cell>
          <cell r="AR388" t="str">
            <v>PICATOS AJO FINAS HIERBAS 500G x12 CT SG</v>
          </cell>
          <cell r="AS388">
            <v>500</v>
          </cell>
          <cell r="AT388"/>
          <cell r="AU388" t="str">
            <v>OUI</v>
          </cell>
          <cell r="AV388" t="str">
            <v>500g - gros grammages</v>
          </cell>
          <cell r="AW388">
            <v>350</v>
          </cell>
          <cell r="AX388" t="str">
            <v>OUI</v>
          </cell>
          <cell r="AY388" t="str">
            <v>NON</v>
          </cell>
          <cell r="AZ388" t="str">
            <v>NON</v>
          </cell>
          <cell r="BA388" t="str">
            <v>OUI</v>
          </cell>
          <cell r="BB388" t="str">
            <v>NON</v>
          </cell>
          <cell r="BC388">
            <v>27</v>
          </cell>
          <cell r="BD388">
            <v>12</v>
          </cell>
          <cell r="BE388" t="str">
            <v>OUI</v>
          </cell>
          <cell r="BF388" t="str">
            <v>NON</v>
          </cell>
          <cell r="BH388">
            <v>8</v>
          </cell>
          <cell r="BI388">
            <v>5</v>
          </cell>
          <cell r="BJ388">
            <v>40</v>
          </cell>
          <cell r="BK388" t="str">
            <v>R</v>
          </cell>
          <cell r="BL388" t="str">
            <v>OUI</v>
          </cell>
          <cell r="BM388" t="str">
            <v>NON</v>
          </cell>
          <cell r="BN388" t="str">
            <v/>
          </cell>
          <cell r="BO388" t="str">
            <v>NON</v>
          </cell>
        </row>
        <row r="389">
          <cell r="AQ389">
            <v>22416290002</v>
          </cell>
          <cell r="AR389" t="str">
            <v>CU 8x8 AILFH 10G SSP SSM * 600 CT</v>
          </cell>
          <cell r="AS389">
            <v>10</v>
          </cell>
          <cell r="AU389" t="str">
            <v/>
          </cell>
          <cell r="AV389" t="str">
            <v>15g - petits grammages</v>
          </cell>
          <cell r="AW389">
            <v>130</v>
          </cell>
          <cell r="AX389">
            <v>0</v>
          </cell>
          <cell r="AY389">
            <v>0</v>
          </cell>
          <cell r="AZ389" t="str">
            <v>NON</v>
          </cell>
          <cell r="BA389" t="str">
            <v>NON</v>
          </cell>
          <cell r="BB389" t="str">
            <v>NON</v>
          </cell>
          <cell r="BC389" t="e">
            <v>#N/A</v>
          </cell>
          <cell r="BD389">
            <v>600</v>
          </cell>
          <cell r="BE389" t="str">
            <v>OUI</v>
          </cell>
          <cell r="BF389" t="str">
            <v>NON</v>
          </cell>
          <cell r="BH389">
            <v>6</v>
          </cell>
          <cell r="BI389">
            <v>5</v>
          </cell>
          <cell r="BJ389">
            <v>30</v>
          </cell>
          <cell r="BK389" t="str">
            <v>O</v>
          </cell>
          <cell r="BL389" t="str">
            <v>NON</v>
          </cell>
          <cell r="BM389" t="str">
            <v>NON</v>
          </cell>
          <cell r="BN389" t="str">
            <v/>
          </cell>
          <cell r="BO389" t="str">
            <v>NON</v>
          </cell>
        </row>
        <row r="390">
          <cell r="AQ390">
            <v>22415980002</v>
          </cell>
          <cell r="AR390" t="str">
            <v>CUBE 12X12 GH PERSIL 10KG CT RSPO SG</v>
          </cell>
          <cell r="AS390">
            <v>10000</v>
          </cell>
          <cell r="AU390" t="str">
            <v/>
          </cell>
          <cell r="AV390" t="str">
            <v>Pas de conformateur</v>
          </cell>
          <cell r="AW390" t="e">
            <v>#N/A</v>
          </cell>
          <cell r="AX390" t="str">
            <v>OUI</v>
          </cell>
          <cell r="AY390" t="str">
            <v>OUI</v>
          </cell>
          <cell r="AZ390" t="str">
            <v>NON</v>
          </cell>
          <cell r="BA390" t="str">
            <v>NON</v>
          </cell>
          <cell r="BB390" t="str">
            <v>NON</v>
          </cell>
          <cell r="BC390">
            <v>0</v>
          </cell>
          <cell r="BD390">
            <v>1</v>
          </cell>
          <cell r="BE390" t="str">
            <v>OUI</v>
          </cell>
          <cell r="BF390" t="str">
            <v>NON</v>
          </cell>
          <cell r="BH390">
            <v>6</v>
          </cell>
          <cell r="BI390">
            <v>5</v>
          </cell>
          <cell r="BJ390">
            <v>30</v>
          </cell>
          <cell r="BK390" t="str">
            <v>O</v>
          </cell>
          <cell r="BL390" t="str">
            <v>NON</v>
          </cell>
          <cell r="BM390" t="str">
            <v>NON</v>
          </cell>
          <cell r="BN390" t="str">
            <v/>
          </cell>
          <cell r="BO390" t="str">
            <v>NON</v>
          </cell>
        </row>
        <row r="391">
          <cell r="AQ391">
            <v>22416050002</v>
          </cell>
          <cell r="AR391" t="str">
            <v>CR TIPIAK EXTRA CROUSTILLANT 80G x 20 CT</v>
          </cell>
          <cell r="AS391">
            <v>80</v>
          </cell>
          <cell r="AT391" t="str">
            <v>COMPLEXE</v>
          </cell>
          <cell r="AU391" t="str">
            <v>NON</v>
          </cell>
          <cell r="AV391" t="str">
            <v>90g - standard</v>
          </cell>
          <cell r="AW391">
            <v>200</v>
          </cell>
          <cell r="AX391" t="str">
            <v>OUI</v>
          </cell>
          <cell r="AY391" t="str">
            <v>OUI</v>
          </cell>
          <cell r="AZ391" t="str">
            <v>NON</v>
          </cell>
          <cell r="BA391" t="str">
            <v>OUI</v>
          </cell>
          <cell r="BB391" t="str">
            <v>NON</v>
          </cell>
          <cell r="BC391">
            <v>39</v>
          </cell>
          <cell r="BD391">
            <v>20</v>
          </cell>
          <cell r="BE391" t="str">
            <v>OUI</v>
          </cell>
          <cell r="BF391" t="str">
            <v>OUI</v>
          </cell>
          <cell r="BH391">
            <v>13</v>
          </cell>
          <cell r="BI391">
            <v>8</v>
          </cell>
          <cell r="BJ391">
            <v>104</v>
          </cell>
          <cell r="BK391" t="str">
            <v>C</v>
          </cell>
          <cell r="BL391" t="str">
            <v>NON</v>
          </cell>
          <cell r="BM391" t="str">
            <v>NON</v>
          </cell>
          <cell r="BN391" t="str">
            <v/>
          </cell>
          <cell r="BO391" t="str">
            <v>NON</v>
          </cell>
        </row>
        <row r="392">
          <cell r="AQ392">
            <v>22416050007</v>
          </cell>
          <cell r="AR392" t="str">
            <v>CR TIPIAK EXTRA CRAQUANT 80G x 68 BX</v>
          </cell>
          <cell r="AS392">
            <v>80</v>
          </cell>
          <cell r="AT392" t="str">
            <v>COMPLEXE</v>
          </cell>
          <cell r="AU392" t="str">
            <v>NON</v>
          </cell>
          <cell r="AV392" t="str">
            <v>90g - standard</v>
          </cell>
          <cell r="AW392">
            <v>200</v>
          </cell>
          <cell r="AX392" t="str">
            <v>OUI</v>
          </cell>
          <cell r="AY392" t="str">
            <v>OUI</v>
          </cell>
          <cell r="AZ392" t="str">
            <v>NON</v>
          </cell>
          <cell r="BA392" t="str">
            <v>NON</v>
          </cell>
          <cell r="BB392" t="str">
            <v>OUI</v>
          </cell>
          <cell r="BC392">
            <v>39</v>
          </cell>
          <cell r="BD392">
            <v>68</v>
          </cell>
          <cell r="BE392" t="str">
            <v>OUI</v>
          </cell>
          <cell r="BF392" t="str">
            <v>NON</v>
          </cell>
          <cell r="BH392">
            <v>8</v>
          </cell>
          <cell r="BI392">
            <v>4</v>
          </cell>
          <cell r="BJ392">
            <v>32</v>
          </cell>
          <cell r="BK392" t="str">
            <v>Q</v>
          </cell>
          <cell r="BL392" t="str">
            <v>NON</v>
          </cell>
          <cell r="BM392" t="str">
            <v>NON</v>
          </cell>
          <cell r="BN392" t="str">
            <v/>
          </cell>
          <cell r="BO392" t="str">
            <v>NON</v>
          </cell>
        </row>
        <row r="393">
          <cell r="AQ393">
            <v>22416051002</v>
          </cell>
          <cell r="AR393" t="str">
            <v>CR TIPIAK EXTRA CRAQUANT 80G x 20 CT</v>
          </cell>
          <cell r="AS393">
            <v>80</v>
          </cell>
          <cell r="AU393" t="str">
            <v/>
          </cell>
          <cell r="AV393" t="str">
            <v>90g - standard</v>
          </cell>
          <cell r="AW393">
            <v>200</v>
          </cell>
          <cell r="AX393" t="str">
            <v>OUI</v>
          </cell>
          <cell r="AY393" t="str">
            <v>OUI</v>
          </cell>
          <cell r="AZ393" t="str">
            <v>NON</v>
          </cell>
          <cell r="BA393" t="str">
            <v>NON</v>
          </cell>
          <cell r="BB393" t="str">
            <v>NON</v>
          </cell>
          <cell r="BC393">
            <v>39</v>
          </cell>
          <cell r="BD393">
            <v>20</v>
          </cell>
          <cell r="BE393" t="str">
            <v>OUI</v>
          </cell>
          <cell r="BF393" t="str">
            <v>OUI</v>
          </cell>
          <cell r="BH393">
            <v>13</v>
          </cell>
          <cell r="BI393">
            <v>8</v>
          </cell>
          <cell r="BJ393">
            <v>104</v>
          </cell>
          <cell r="BK393" t="str">
            <v>C</v>
          </cell>
          <cell r="BL393" t="str">
            <v>NON</v>
          </cell>
          <cell r="BM393" t="str">
            <v>NON</v>
          </cell>
          <cell r="BN393" t="str">
            <v/>
          </cell>
          <cell r="BO393" t="str">
            <v>NON</v>
          </cell>
        </row>
        <row r="394">
          <cell r="AQ394">
            <v>22416100002</v>
          </cell>
          <cell r="AR394" t="str">
            <v>CR TIPIAK EXTRA CROUSTILLANT 2*80G x 8CT</v>
          </cell>
          <cell r="AS394">
            <v>80</v>
          </cell>
          <cell r="AT394" t="str">
            <v>COMPLEXE</v>
          </cell>
          <cell r="AU394" t="str">
            <v>OUI</v>
          </cell>
          <cell r="AV394" t="str">
            <v>90g - standard</v>
          </cell>
          <cell r="AW394" t="e">
            <v>#N/A</v>
          </cell>
          <cell r="AX394" t="str">
            <v>OUI</v>
          </cell>
          <cell r="AY394" t="str">
            <v>OUI</v>
          </cell>
          <cell r="AZ394" t="str">
            <v>NON</v>
          </cell>
          <cell r="BA394" t="str">
            <v>OUI</v>
          </cell>
          <cell r="BB394" t="str">
            <v>OUI</v>
          </cell>
          <cell r="BC394">
            <v>40</v>
          </cell>
          <cell r="BD394">
            <v>8</v>
          </cell>
          <cell r="BE394" t="str">
            <v>OUI</v>
          </cell>
          <cell r="BF394" t="e">
            <v>#N/A</v>
          </cell>
          <cell r="BH394">
            <v>13</v>
          </cell>
          <cell r="BI394">
            <v>8</v>
          </cell>
          <cell r="BJ394">
            <v>104</v>
          </cell>
          <cell r="BK394" t="str">
            <v>C</v>
          </cell>
          <cell r="BL394" t="e">
            <v>#N/A</v>
          </cell>
          <cell r="BM394" t="e">
            <v>#N/A</v>
          </cell>
          <cell r="BN394" t="e">
            <v>#N/A</v>
          </cell>
          <cell r="BO394" t="e">
            <v>#N/A</v>
          </cell>
        </row>
        <row r="395">
          <cell r="AQ395">
            <v>22416100007</v>
          </cell>
          <cell r="AR395" t="str">
            <v>CR TIPIAK EXTRA CROUSTILLANT 2*80G x63BX</v>
          </cell>
          <cell r="AS395">
            <v>80</v>
          </cell>
          <cell r="AT395" t="str">
            <v>COMPLEXE</v>
          </cell>
          <cell r="AU395" t="str">
            <v>OUI</v>
          </cell>
          <cell r="AV395" t="str">
            <v>90g - standard</v>
          </cell>
          <cell r="AW395">
            <v>200</v>
          </cell>
          <cell r="AX395" t="str">
            <v>OUI</v>
          </cell>
          <cell r="AY395" t="str">
            <v>OUI</v>
          </cell>
          <cell r="AZ395" t="str">
            <v>NON</v>
          </cell>
          <cell r="BA395" t="str">
            <v>OUI</v>
          </cell>
          <cell r="BB395" t="str">
            <v>OUI</v>
          </cell>
          <cell r="BC395">
            <v>40</v>
          </cell>
          <cell r="BD395">
            <v>63</v>
          </cell>
          <cell r="BE395" t="str">
            <v>OUI</v>
          </cell>
          <cell r="BF395" t="str">
            <v>NON</v>
          </cell>
          <cell r="BH395">
            <v>8</v>
          </cell>
          <cell r="BI395">
            <v>2</v>
          </cell>
          <cell r="BJ395">
            <v>16</v>
          </cell>
          <cell r="BK395" t="str">
            <v>L</v>
          </cell>
          <cell r="BL395" t="str">
            <v>NON</v>
          </cell>
          <cell r="BM395" t="str">
            <v>NON</v>
          </cell>
          <cell r="BN395" t="str">
            <v/>
          </cell>
          <cell r="BO395" t="str">
            <v>NON</v>
          </cell>
        </row>
        <row r="396">
          <cell r="AQ396">
            <v>22416101002</v>
          </cell>
          <cell r="AR396" t="str">
            <v>CR TIPIAK EXTRA CRAQUANT 2*80G x 8CT</v>
          </cell>
          <cell r="AS396">
            <v>80</v>
          </cell>
          <cell r="AU396" t="str">
            <v/>
          </cell>
          <cell r="AV396" t="str">
            <v>90g - standard</v>
          </cell>
          <cell r="AW396">
            <v>200</v>
          </cell>
          <cell r="AX396" t="str">
            <v>OUI</v>
          </cell>
          <cell r="AY396" t="str">
            <v>OUI</v>
          </cell>
          <cell r="AZ396" t="str">
            <v>NON</v>
          </cell>
          <cell r="BA396" t="str">
            <v>NON</v>
          </cell>
          <cell r="BB396" t="str">
            <v>OUI</v>
          </cell>
          <cell r="BC396">
            <v>40</v>
          </cell>
          <cell r="BD396">
            <v>8</v>
          </cell>
          <cell r="BE396" t="str">
            <v>OUI</v>
          </cell>
          <cell r="BF396" t="str">
            <v>OUI</v>
          </cell>
          <cell r="BH396">
            <v>13</v>
          </cell>
          <cell r="BI396">
            <v>8</v>
          </cell>
          <cell r="BJ396">
            <v>104</v>
          </cell>
          <cell r="BK396" t="str">
            <v>C</v>
          </cell>
          <cell r="BL396" t="str">
            <v>NON</v>
          </cell>
          <cell r="BM396" t="str">
            <v>NON</v>
          </cell>
          <cell r="BN396" t="str">
            <v/>
          </cell>
          <cell r="BO396" t="str">
            <v>NON</v>
          </cell>
        </row>
        <row r="397">
          <cell r="AQ397">
            <v>22416101007</v>
          </cell>
          <cell r="AR397" t="str">
            <v>CR TIPIAK EXTRA CRAQUANT 2*80G x63BX</v>
          </cell>
          <cell r="AS397">
            <v>80</v>
          </cell>
          <cell r="AU397" t="str">
            <v/>
          </cell>
          <cell r="AV397" t="str">
            <v>90g - standard</v>
          </cell>
          <cell r="AW397">
            <v>200</v>
          </cell>
          <cell r="AX397" t="str">
            <v>OUI</v>
          </cell>
          <cell r="AY397" t="str">
            <v>OUI</v>
          </cell>
          <cell r="AZ397" t="str">
            <v>NON</v>
          </cell>
          <cell r="BA397" t="str">
            <v>NON</v>
          </cell>
          <cell r="BB397" t="str">
            <v>OUI</v>
          </cell>
          <cell r="BC397">
            <v>40</v>
          </cell>
          <cell r="BD397">
            <v>63</v>
          </cell>
          <cell r="BE397" t="str">
            <v>OUI</v>
          </cell>
          <cell r="BF397" t="str">
            <v>NON</v>
          </cell>
          <cell r="BH397">
            <v>8</v>
          </cell>
          <cell r="BI397">
            <v>2</v>
          </cell>
          <cell r="BJ397">
            <v>16</v>
          </cell>
          <cell r="BK397" t="str">
            <v>L</v>
          </cell>
          <cell r="BL397" t="str">
            <v>NON</v>
          </cell>
          <cell r="BM397" t="str">
            <v>NON</v>
          </cell>
          <cell r="BN397" t="str">
            <v/>
          </cell>
          <cell r="BO397" t="str">
            <v>NON</v>
          </cell>
        </row>
        <row r="398">
          <cell r="AQ398">
            <v>22416260002</v>
          </cell>
          <cell r="AR398" t="str">
            <v>CR TIPIAK EXTRA CRAQUANT 60G ECH x80 CT</v>
          </cell>
          <cell r="AS398">
            <v>60</v>
          </cell>
          <cell r="AT398" t="str">
            <v>COMPLEXE</v>
          </cell>
          <cell r="AU398" t="str">
            <v>OUI</v>
          </cell>
          <cell r="AV398" t="str">
            <v>90g - standard</v>
          </cell>
          <cell r="AW398">
            <v>200</v>
          </cell>
          <cell r="AX398" t="str">
            <v>OUI</v>
          </cell>
          <cell r="AY398" t="str">
            <v>OUI</v>
          </cell>
          <cell r="AZ398" t="str">
            <v>NON</v>
          </cell>
          <cell r="BA398" t="str">
            <v>NON</v>
          </cell>
          <cell r="BB398" t="str">
            <v>?</v>
          </cell>
          <cell r="BC398">
            <v>15</v>
          </cell>
          <cell r="BD398">
            <v>80</v>
          </cell>
          <cell r="BE398" t="str">
            <v>OUI</v>
          </cell>
          <cell r="BF398" t="str">
            <v>NON</v>
          </cell>
          <cell r="BH398">
            <v>6</v>
          </cell>
          <cell r="BI398">
            <v>5</v>
          </cell>
          <cell r="BJ398">
            <v>30</v>
          </cell>
          <cell r="BK398" t="str">
            <v>O</v>
          </cell>
          <cell r="BL398" t="str">
            <v>NON</v>
          </cell>
          <cell r="BM398" t="str">
            <v>NON</v>
          </cell>
          <cell r="BN398" t="str">
            <v/>
          </cell>
          <cell r="BO398" t="str">
            <v>NON</v>
          </cell>
        </row>
        <row r="399">
          <cell r="AQ399">
            <v>22416390002</v>
          </cell>
          <cell r="AR399" t="str">
            <v>CR TK EXTRA CROUSTIL 40G ECH - x 200 CT</v>
          </cell>
          <cell r="AS399">
            <v>40</v>
          </cell>
          <cell r="AT399" t="str">
            <v>COMPLEXE</v>
          </cell>
          <cell r="AU399" t="str">
            <v>NON</v>
          </cell>
          <cell r="AV399" t="str">
            <v>90g - standard</v>
          </cell>
          <cell r="AW399">
            <v>125</v>
          </cell>
          <cell r="AX399" t="e">
            <v>#N/A</v>
          </cell>
          <cell r="AY399" t="e">
            <v>#N/A</v>
          </cell>
          <cell r="AZ399" t="e">
            <v>#N/A</v>
          </cell>
          <cell r="BA399" t="e">
            <v>#N/A</v>
          </cell>
          <cell r="BB399" t="e">
            <v>#N/A</v>
          </cell>
          <cell r="BC399" t="e">
            <v>#N/A</v>
          </cell>
          <cell r="BD399">
            <v>200</v>
          </cell>
          <cell r="BE399" t="str">
            <v>OUI</v>
          </cell>
          <cell r="BF399" t="str">
            <v>NON</v>
          </cell>
          <cell r="BH399">
            <v>6</v>
          </cell>
          <cell r="BI399">
            <v>5</v>
          </cell>
          <cell r="BJ399">
            <v>30</v>
          </cell>
          <cell r="BK399" t="str">
            <v>O</v>
          </cell>
          <cell r="BL399" t="str">
            <v>NON</v>
          </cell>
          <cell r="BM399" t="str">
            <v>NON</v>
          </cell>
          <cell r="BN399" t="str">
            <v/>
          </cell>
          <cell r="BO399" t="str">
            <v>NON</v>
          </cell>
        </row>
        <row r="400">
          <cell r="AQ400">
            <v>22416391002</v>
          </cell>
          <cell r="AR400" t="str">
            <v>CR TK EXTRA CRAQUANT 40G ECH - x 100 CT</v>
          </cell>
          <cell r="AS400">
            <v>40</v>
          </cell>
          <cell r="AU400" t="str">
            <v/>
          </cell>
          <cell r="AV400" t="str">
            <v>90g - standard</v>
          </cell>
          <cell r="AW400">
            <v>200</v>
          </cell>
          <cell r="AX400" t="str">
            <v>OUI</v>
          </cell>
          <cell r="AY400" t="str">
            <v>OUI</v>
          </cell>
          <cell r="AZ400" t="str">
            <v>NON</v>
          </cell>
          <cell r="BA400" t="str">
            <v>NON</v>
          </cell>
          <cell r="BB400" t="str">
            <v>?</v>
          </cell>
          <cell r="BC400" t="e">
            <v>#N/A</v>
          </cell>
          <cell r="BD400">
            <v>100</v>
          </cell>
          <cell r="BE400" t="str">
            <v>OUI</v>
          </cell>
          <cell r="BF400" t="str">
            <v>NON</v>
          </cell>
          <cell r="BH400">
            <v>6</v>
          </cell>
          <cell r="BI400">
            <v>5</v>
          </cell>
          <cell r="BJ400">
            <v>30</v>
          </cell>
          <cell r="BK400" t="str">
            <v>O</v>
          </cell>
          <cell r="BL400" t="str">
            <v>NON</v>
          </cell>
          <cell r="BM400" t="str">
            <v>NON</v>
          </cell>
          <cell r="BN400" t="str">
            <v/>
          </cell>
          <cell r="BO400" t="str">
            <v>NON</v>
          </cell>
        </row>
        <row r="401">
          <cell r="AQ401">
            <v>22416420002</v>
          </cell>
          <cell r="AR401" t="str">
            <v>CR TIPIAK EXTRA CRUNCHY 80G x 20 CT</v>
          </cell>
          <cell r="AS401">
            <v>80</v>
          </cell>
          <cell r="AT401" t="str">
            <v>COMPLEXE</v>
          </cell>
          <cell r="AU401" t="str">
            <v>NON</v>
          </cell>
          <cell r="AV401" t="str">
            <v>90g - standard</v>
          </cell>
          <cell r="AW401">
            <v>200</v>
          </cell>
          <cell r="AX401" t="str">
            <v>OUI</v>
          </cell>
          <cell r="AY401" t="str">
            <v>OUI</v>
          </cell>
          <cell r="AZ401" t="str">
            <v>NON</v>
          </cell>
          <cell r="BA401" t="str">
            <v>NON</v>
          </cell>
          <cell r="BB401" t="str">
            <v>NON</v>
          </cell>
          <cell r="BC401" t="e">
            <v>#N/A</v>
          </cell>
          <cell r="BD401">
            <v>20</v>
          </cell>
          <cell r="BE401" t="str">
            <v>OUI</v>
          </cell>
          <cell r="BF401" t="str">
            <v>OUI</v>
          </cell>
          <cell r="BH401">
            <v>13</v>
          </cell>
          <cell r="BI401">
            <v>8</v>
          </cell>
          <cell r="BJ401">
            <v>104</v>
          </cell>
          <cell r="BK401" t="str">
            <v>C</v>
          </cell>
          <cell r="BL401" t="str">
            <v>NON</v>
          </cell>
          <cell r="BM401" t="str">
            <v>NON</v>
          </cell>
          <cell r="BN401" t="str">
            <v/>
          </cell>
          <cell r="BO401" t="str">
            <v>NON</v>
          </cell>
        </row>
        <row r="402">
          <cell r="AQ402">
            <v>22416320002</v>
          </cell>
          <cell r="AR402" t="str">
            <v>COEUR DE CROUTON AFH TIPIAK 80G x14 CT</v>
          </cell>
          <cell r="AS402">
            <v>80</v>
          </cell>
          <cell r="AT402" t="str">
            <v>COMPLEXE</v>
          </cell>
          <cell r="AU402" t="str">
            <v>NON</v>
          </cell>
          <cell r="AV402" t="str">
            <v>90g - standard</v>
          </cell>
          <cell r="AW402" t="e">
            <v>#N/A</v>
          </cell>
          <cell r="AX402" t="str">
            <v>OUI</v>
          </cell>
          <cell r="AY402" t="str">
            <v>OUI</v>
          </cell>
          <cell r="AZ402" t="str">
            <v>NON</v>
          </cell>
          <cell r="BA402" t="str">
            <v>OUI</v>
          </cell>
          <cell r="BB402" t="str">
            <v>NON</v>
          </cell>
          <cell r="BC402" t="e">
            <v>#N/A</v>
          </cell>
          <cell r="BD402">
            <v>14</v>
          </cell>
          <cell r="BE402" t="str">
            <v>OUI</v>
          </cell>
          <cell r="BF402" t="e">
            <v>#N/A</v>
          </cell>
          <cell r="BH402">
            <v>13</v>
          </cell>
          <cell r="BI402">
            <v>8</v>
          </cell>
          <cell r="BJ402">
            <v>104</v>
          </cell>
          <cell r="BK402" t="str">
            <v>C</v>
          </cell>
          <cell r="BL402" t="e">
            <v>#N/A</v>
          </cell>
          <cell r="BM402" t="e">
            <v>#N/A</v>
          </cell>
          <cell r="BN402" t="e">
            <v>#N/A</v>
          </cell>
          <cell r="BO402" t="e">
            <v>#N/A</v>
          </cell>
        </row>
        <row r="403">
          <cell r="AQ403">
            <v>22416321002</v>
          </cell>
          <cell r="AR403" t="str">
            <v>CR TIPIAK GOUT INTENSE AFH 80G x14 CT</v>
          </cell>
          <cell r="AS403">
            <v>80</v>
          </cell>
          <cell r="AU403" t="str">
            <v/>
          </cell>
          <cell r="AV403" t="str">
            <v>90g - standard</v>
          </cell>
          <cell r="AW403">
            <v>210</v>
          </cell>
          <cell r="AX403" t="str">
            <v>OUI</v>
          </cell>
          <cell r="AY403" t="str">
            <v>OUI</v>
          </cell>
          <cell r="AZ403" t="str">
            <v>NON</v>
          </cell>
          <cell r="BA403" t="str">
            <v>NON</v>
          </cell>
          <cell r="BB403" t="str">
            <v>NON</v>
          </cell>
          <cell r="BC403">
            <v>39</v>
          </cell>
          <cell r="BD403">
            <v>14</v>
          </cell>
          <cell r="BE403" t="str">
            <v>OUI</v>
          </cell>
          <cell r="BF403" t="str">
            <v>OUI</v>
          </cell>
          <cell r="BH403">
            <v>13</v>
          </cell>
          <cell r="BI403">
            <v>8</v>
          </cell>
          <cell r="BJ403">
            <v>104</v>
          </cell>
          <cell r="BK403" t="str">
            <v>C</v>
          </cell>
          <cell r="BL403" t="str">
            <v>NON</v>
          </cell>
          <cell r="BM403" t="str">
            <v>NON</v>
          </cell>
          <cell r="BN403" t="str">
            <v/>
          </cell>
          <cell r="BO403" t="str">
            <v>NON</v>
          </cell>
        </row>
        <row r="404">
          <cell r="AQ404">
            <v>22416480002</v>
          </cell>
          <cell r="AR404" t="str">
            <v>CR TIPIAK GOUT INTENSE AFH 2x80G x8 CT</v>
          </cell>
          <cell r="AS404">
            <v>80</v>
          </cell>
          <cell r="AT404" t="str">
            <v>COMPLEXE</v>
          </cell>
          <cell r="AU404" t="str">
            <v>OUI</v>
          </cell>
          <cell r="AV404" t="str">
            <v>90g - standard</v>
          </cell>
          <cell r="AW404">
            <v>210</v>
          </cell>
          <cell r="AX404" t="str">
            <v>OUI</v>
          </cell>
          <cell r="AY404" t="str">
            <v>OUI</v>
          </cell>
          <cell r="AZ404" t="str">
            <v>NON</v>
          </cell>
          <cell r="BA404" t="str">
            <v>NON</v>
          </cell>
          <cell r="BB404" t="str">
            <v>OUI</v>
          </cell>
          <cell r="BC404">
            <v>40</v>
          </cell>
          <cell r="BD404">
            <v>8</v>
          </cell>
          <cell r="BE404" t="str">
            <v>OUI</v>
          </cell>
          <cell r="BF404" t="str">
            <v>OUI</v>
          </cell>
          <cell r="BH404">
            <v>13</v>
          </cell>
          <cell r="BI404">
            <v>8</v>
          </cell>
          <cell r="BJ404">
            <v>104</v>
          </cell>
          <cell r="BK404" t="str">
            <v>C</v>
          </cell>
          <cell r="BL404" t="str">
            <v>NON</v>
          </cell>
          <cell r="BM404" t="str">
            <v>NON</v>
          </cell>
          <cell r="BN404" t="str">
            <v/>
          </cell>
          <cell r="BO404" t="str">
            <v>NON</v>
          </cell>
        </row>
        <row r="405">
          <cell r="AQ405">
            <v>22416020002</v>
          </cell>
          <cell r="AR405" t="str">
            <v>Mini gressin origan 40g / CT 150 UVC</v>
          </cell>
          <cell r="AS405">
            <v>40</v>
          </cell>
          <cell r="AT405"/>
          <cell r="AU405" t="str">
            <v>NON</v>
          </cell>
          <cell r="AV405" t="str">
            <v>90g - standard</v>
          </cell>
          <cell r="AW405">
            <v>140</v>
          </cell>
          <cell r="AX405" t="str">
            <v>OUI</v>
          </cell>
          <cell r="AY405" t="str">
            <v>OUI</v>
          </cell>
          <cell r="AZ405" t="str">
            <v>NON</v>
          </cell>
          <cell r="BA405" t="str">
            <v>NON</v>
          </cell>
          <cell r="BB405" t="str">
            <v>NON</v>
          </cell>
          <cell r="BC405">
            <v>23</v>
          </cell>
          <cell r="BD405">
            <v>150</v>
          </cell>
          <cell r="BE405" t="str">
            <v>OUI</v>
          </cell>
          <cell r="BF405" t="str">
            <v>NON</v>
          </cell>
          <cell r="BH405">
            <v>6</v>
          </cell>
          <cell r="BI405">
            <v>5</v>
          </cell>
          <cell r="BJ405">
            <v>30</v>
          </cell>
          <cell r="BK405" t="str">
            <v>O</v>
          </cell>
          <cell r="BL405" t="str">
            <v>NON</v>
          </cell>
          <cell r="BM405" t="str">
            <v>NON</v>
          </cell>
          <cell r="BN405" t="str">
            <v/>
          </cell>
          <cell r="BO405" t="str">
            <v>NON</v>
          </cell>
        </row>
        <row r="406">
          <cell r="AQ406">
            <v>22415170002</v>
          </cell>
          <cell r="AR406" t="str">
            <v>CUB FRIT DELHAIZE NAT 75G x24 CT RSPO SG</v>
          </cell>
          <cell r="AS406">
            <v>75</v>
          </cell>
          <cell r="AU406" t="str">
            <v>NON</v>
          </cell>
          <cell r="AV406" t="str">
            <v>90g - standard</v>
          </cell>
          <cell r="AW406">
            <v>175</v>
          </cell>
          <cell r="AX406" t="str">
            <v>OUI</v>
          </cell>
          <cell r="AY406" t="str">
            <v>OUI</v>
          </cell>
          <cell r="AZ406" t="str">
            <v>NON</v>
          </cell>
          <cell r="BA406" t="str">
            <v>NON</v>
          </cell>
          <cell r="BB406" t="str">
            <v>NON</v>
          </cell>
          <cell r="BC406">
            <v>8</v>
          </cell>
          <cell r="BD406">
            <v>24</v>
          </cell>
          <cell r="BE406" t="str">
            <v>OUI</v>
          </cell>
          <cell r="BF406" t="str">
            <v>NON</v>
          </cell>
          <cell r="BH406">
            <v>13</v>
          </cell>
          <cell r="BI406">
            <v>8</v>
          </cell>
          <cell r="BJ406">
            <v>104</v>
          </cell>
          <cell r="BK406" t="str">
            <v>C</v>
          </cell>
          <cell r="BL406" t="str">
            <v>NON</v>
          </cell>
          <cell r="BM406" t="str">
            <v>NON</v>
          </cell>
          <cell r="BN406" t="str">
            <v/>
          </cell>
          <cell r="BO406" t="str">
            <v>NON</v>
          </cell>
        </row>
        <row r="407">
          <cell r="AQ407">
            <v>22415180002</v>
          </cell>
          <cell r="AR407" t="str">
            <v>CU FRIT DELHAIZE AILPERSIL 75G *24 CT SG</v>
          </cell>
          <cell r="AS407">
            <v>75</v>
          </cell>
          <cell r="AU407" t="str">
            <v>NON</v>
          </cell>
          <cell r="AV407" t="str">
            <v>90g - standard</v>
          </cell>
          <cell r="AW407">
            <v>175</v>
          </cell>
          <cell r="AX407" t="str">
            <v>OUI</v>
          </cell>
          <cell r="AY407" t="str">
            <v>OUI</v>
          </cell>
          <cell r="AZ407" t="str">
            <v>NON</v>
          </cell>
          <cell r="BA407" t="str">
            <v>NON</v>
          </cell>
          <cell r="BB407" t="str">
            <v>NON</v>
          </cell>
          <cell r="BC407">
            <v>8</v>
          </cell>
          <cell r="BD407">
            <v>24</v>
          </cell>
          <cell r="BE407" t="str">
            <v>OUI</v>
          </cell>
          <cell r="BF407" t="str">
            <v>NON</v>
          </cell>
          <cell r="BH407">
            <v>13</v>
          </cell>
          <cell r="BI407">
            <v>8</v>
          </cell>
          <cell r="BJ407">
            <v>104</v>
          </cell>
          <cell r="BK407" t="str">
            <v>C</v>
          </cell>
          <cell r="BL407" t="str">
            <v>NON</v>
          </cell>
          <cell r="BM407" t="str">
            <v>NON</v>
          </cell>
          <cell r="BN407" t="str">
            <v/>
          </cell>
          <cell r="BO407" t="str">
            <v>NON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Feuil2"/>
      <sheetName val="Feuil3"/>
    </sheetNames>
    <sheetDataSet>
      <sheetData sheetId="0">
        <row r="2">
          <cell r="AQ2">
            <v>101</v>
          </cell>
          <cell r="AR2" t="str">
            <v>A</v>
          </cell>
          <cell r="AS2">
            <v>90</v>
          </cell>
          <cell r="AT2" t="str">
            <v>C</v>
          </cell>
          <cell r="AU2" t="str">
            <v>OUI</v>
          </cell>
          <cell r="AV2" t="str">
            <v>standard</v>
          </cell>
          <cell r="AW2">
            <v>173.34</v>
          </cell>
          <cell r="AX2" t="str">
            <v>OUI</v>
          </cell>
          <cell r="AY2" t="str">
            <v>OUI</v>
          </cell>
          <cell r="AZ2" t="str">
            <v>NON</v>
          </cell>
          <cell r="BA2" t="str">
            <v>NON</v>
          </cell>
          <cell r="BB2" t="str">
            <v>OUI</v>
          </cell>
          <cell r="BC2">
            <v>1</v>
          </cell>
          <cell r="BD2">
            <v>6</v>
          </cell>
          <cell r="BE2" t="str">
            <v>OUI</v>
          </cell>
          <cell r="BF2" t="str">
            <v>NON</v>
          </cell>
          <cell r="BH2">
            <v>13</v>
          </cell>
          <cell r="BI2">
            <v>8</v>
          </cell>
          <cell r="BJ2">
            <v>104</v>
          </cell>
          <cell r="BK2" t="str">
            <v>C</v>
          </cell>
          <cell r="BL2" t="str">
            <v>NON</v>
          </cell>
          <cell r="BM2" t="str">
            <v>NON</v>
          </cell>
          <cell r="BN2" t="str">
            <v/>
          </cell>
          <cell r="BO2" t="str">
            <v>NON</v>
          </cell>
        </row>
        <row r="3">
          <cell r="AQ3">
            <v>102</v>
          </cell>
          <cell r="AR3" t="str">
            <v>B</v>
          </cell>
          <cell r="AS3">
            <v>100</v>
          </cell>
          <cell r="AT3" t="str">
            <v>R</v>
          </cell>
          <cell r="AU3" t="str">
            <v>NON</v>
          </cell>
          <cell r="AV3" t="str">
            <v>grand</v>
          </cell>
          <cell r="AW3">
            <v>175</v>
          </cell>
          <cell r="AX3" t="str">
            <v>OUI</v>
          </cell>
          <cell r="AY3" t="str">
            <v>OUI</v>
          </cell>
          <cell r="AZ3" t="str">
            <v>NON</v>
          </cell>
          <cell r="BA3" t="str">
            <v>NON</v>
          </cell>
          <cell r="BB3" t="str">
            <v>NON</v>
          </cell>
          <cell r="BC3">
            <v>2</v>
          </cell>
          <cell r="BD3">
            <v>20</v>
          </cell>
          <cell r="BE3" t="str">
            <v>OUI</v>
          </cell>
          <cell r="BF3" t="str">
            <v>NON</v>
          </cell>
          <cell r="BH3">
            <v>13</v>
          </cell>
          <cell r="BI3">
            <v>9</v>
          </cell>
          <cell r="BJ3">
            <v>117</v>
          </cell>
          <cell r="BK3" t="str">
            <v>E</v>
          </cell>
          <cell r="BL3" t="str">
            <v>NON</v>
          </cell>
          <cell r="BM3" t="str">
            <v>NON</v>
          </cell>
          <cell r="BN3" t="str">
            <v/>
          </cell>
          <cell r="BO3" t="str">
            <v>OUI</v>
          </cell>
        </row>
        <row r="4">
          <cell r="AQ4">
            <v>103</v>
          </cell>
          <cell r="AR4" t="str">
            <v>C</v>
          </cell>
          <cell r="AS4">
            <v>90</v>
          </cell>
          <cell r="AT4" t="str">
            <v>C</v>
          </cell>
          <cell r="AU4" t="str">
            <v>OUI</v>
          </cell>
          <cell r="AV4" t="str">
            <v>standard</v>
          </cell>
          <cell r="AW4">
            <v>176.3</v>
          </cell>
          <cell r="AX4">
            <v>0</v>
          </cell>
          <cell r="AY4">
            <v>0</v>
          </cell>
          <cell r="AZ4" t="str">
            <v>NON</v>
          </cell>
          <cell r="BA4" t="str">
            <v>NON</v>
          </cell>
          <cell r="BB4" t="str">
            <v>NON</v>
          </cell>
          <cell r="BC4">
            <v>3</v>
          </cell>
          <cell r="BD4">
            <v>8</v>
          </cell>
          <cell r="BE4" t="str">
            <v>OUI</v>
          </cell>
          <cell r="BF4" t="str">
            <v>NON</v>
          </cell>
          <cell r="BH4">
            <v>13</v>
          </cell>
          <cell r="BI4">
            <v>9</v>
          </cell>
          <cell r="BJ4">
            <v>117</v>
          </cell>
          <cell r="BK4" t="str">
            <v>E</v>
          </cell>
          <cell r="BL4" t="str">
            <v>NON</v>
          </cell>
          <cell r="BM4" t="str">
            <v>NON</v>
          </cell>
          <cell r="BN4" t="str">
            <v/>
          </cell>
          <cell r="BO4" t="str">
            <v>NON</v>
          </cell>
        </row>
        <row r="5">
          <cell r="AQ5">
            <v>104</v>
          </cell>
          <cell r="AR5" t="str">
            <v>D</v>
          </cell>
          <cell r="AS5">
            <v>90</v>
          </cell>
          <cell r="AT5" t="str">
            <v>C</v>
          </cell>
          <cell r="AU5" t="str">
            <v>OUI</v>
          </cell>
          <cell r="AV5" t="str">
            <v>standard</v>
          </cell>
          <cell r="AW5">
            <v>176.3</v>
          </cell>
          <cell r="AX5">
            <v>0</v>
          </cell>
          <cell r="AY5">
            <v>0</v>
          </cell>
          <cell r="AZ5" t="str">
            <v>NON</v>
          </cell>
          <cell r="BA5" t="str">
            <v>NON</v>
          </cell>
          <cell r="BB5" t="str">
            <v>NON</v>
          </cell>
          <cell r="BC5">
            <v>4</v>
          </cell>
          <cell r="BD5">
            <v>68</v>
          </cell>
          <cell r="BE5" t="str">
            <v>OUI</v>
          </cell>
          <cell r="BF5" t="str">
            <v>NON</v>
          </cell>
          <cell r="BH5">
            <v>8</v>
          </cell>
          <cell r="BI5">
            <v>2</v>
          </cell>
          <cell r="BJ5">
            <v>16</v>
          </cell>
          <cell r="BK5" t="str">
            <v>L</v>
          </cell>
          <cell r="BL5" t="str">
            <v>NON</v>
          </cell>
          <cell r="BM5" t="str">
            <v>NON</v>
          </cell>
          <cell r="BN5" t="str">
            <v/>
          </cell>
          <cell r="BO5" t="str">
            <v>NON</v>
          </cell>
        </row>
        <row r="6">
          <cell r="AQ6">
            <v>105</v>
          </cell>
          <cell r="AR6" t="str">
            <v>E</v>
          </cell>
          <cell r="AS6">
            <v>100</v>
          </cell>
          <cell r="AT6" t="str">
            <v>R</v>
          </cell>
          <cell r="AU6" t="str">
            <v>NON</v>
          </cell>
          <cell r="AV6" t="str">
            <v>grand</v>
          </cell>
          <cell r="AW6">
            <v>185</v>
          </cell>
          <cell r="AX6" t="str">
            <v>OUI</v>
          </cell>
          <cell r="AY6" t="str">
            <v>OUI</v>
          </cell>
          <cell r="AZ6" t="str">
            <v>NON</v>
          </cell>
          <cell r="BA6" t="str">
            <v>NON</v>
          </cell>
          <cell r="BB6" t="str">
            <v>NON</v>
          </cell>
          <cell r="BC6">
            <v>5</v>
          </cell>
          <cell r="BD6">
            <v>20</v>
          </cell>
          <cell r="BE6" t="str">
            <v>OUI</v>
          </cell>
          <cell r="BF6" t="str">
            <v>NON</v>
          </cell>
          <cell r="BH6">
            <v>13</v>
          </cell>
          <cell r="BI6">
            <v>9</v>
          </cell>
          <cell r="BJ6">
            <v>117</v>
          </cell>
          <cell r="BK6" t="str">
            <v>E</v>
          </cell>
          <cell r="BL6" t="str">
            <v>NON</v>
          </cell>
          <cell r="BM6" t="str">
            <v>NON</v>
          </cell>
          <cell r="BN6" t="str">
            <v/>
          </cell>
          <cell r="BO6" t="str">
            <v>OUI</v>
          </cell>
        </row>
        <row r="7">
          <cell r="AQ7">
            <v>106</v>
          </cell>
          <cell r="AR7" t="str">
            <v>F</v>
          </cell>
          <cell r="AS7">
            <v>90</v>
          </cell>
          <cell r="AT7" t="str">
            <v>C</v>
          </cell>
          <cell r="AU7" t="str">
            <v>OUI</v>
          </cell>
          <cell r="AV7" t="str">
            <v>standard</v>
          </cell>
          <cell r="AW7">
            <v>173.34</v>
          </cell>
          <cell r="AX7" t="str">
            <v>OUI</v>
          </cell>
          <cell r="AY7" t="str">
            <v>OUI</v>
          </cell>
          <cell r="AZ7" t="str">
            <v>NON</v>
          </cell>
          <cell r="BA7" t="str">
            <v>NON</v>
          </cell>
          <cell r="BB7" t="str">
            <v>OUI</v>
          </cell>
          <cell r="BC7">
            <v>6</v>
          </cell>
          <cell r="BD7">
            <v>6</v>
          </cell>
          <cell r="BE7" t="str">
            <v>OUI</v>
          </cell>
          <cell r="BF7" t="str">
            <v>NON</v>
          </cell>
          <cell r="BH7">
            <v>13</v>
          </cell>
          <cell r="BI7">
            <v>8</v>
          </cell>
          <cell r="BJ7">
            <v>104</v>
          </cell>
          <cell r="BK7" t="str">
            <v>C</v>
          </cell>
          <cell r="BL7" t="str">
            <v>NON</v>
          </cell>
          <cell r="BM7" t="str">
            <v>NON</v>
          </cell>
          <cell r="BN7" t="str">
            <v/>
          </cell>
          <cell r="BO7" t="str">
            <v>NON</v>
          </cell>
        </row>
        <row r="8">
          <cell r="AQ8">
            <v>107</v>
          </cell>
          <cell r="AR8" t="str">
            <v>G</v>
          </cell>
          <cell r="AS8">
            <v>90</v>
          </cell>
          <cell r="AT8" t="str">
            <v>C</v>
          </cell>
          <cell r="AU8" t="str">
            <v>OUI</v>
          </cell>
          <cell r="AV8" t="str">
            <v>standard</v>
          </cell>
          <cell r="AW8">
            <v>173.34</v>
          </cell>
          <cell r="AX8" t="str">
            <v>OUI</v>
          </cell>
          <cell r="AY8" t="str">
            <v>OUI</v>
          </cell>
          <cell r="AZ8" t="str">
            <v>NON</v>
          </cell>
          <cell r="BA8" t="str">
            <v>NON</v>
          </cell>
          <cell r="BB8" t="str">
            <v>OUI</v>
          </cell>
          <cell r="BC8">
            <v>7</v>
          </cell>
          <cell r="BD8">
            <v>8</v>
          </cell>
          <cell r="BE8" t="str">
            <v>OUI</v>
          </cell>
          <cell r="BF8" t="e">
            <v>#REF!</v>
          </cell>
          <cell r="BH8">
            <v>13</v>
          </cell>
          <cell r="BI8">
            <v>8</v>
          </cell>
          <cell r="BJ8">
            <v>104</v>
          </cell>
          <cell r="BK8" t="str">
            <v>C</v>
          </cell>
          <cell r="BL8" t="str">
            <v>NON</v>
          </cell>
          <cell r="BM8" t="e">
            <v>#REF!</v>
          </cell>
          <cell r="BN8" t="e">
            <v>#REF!</v>
          </cell>
          <cell r="BO8" t="e">
            <v>#REF!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4"/>
  <sheetViews>
    <sheetView tabSelected="1" zoomScaleNormal="100" workbookViewId="0">
      <selection activeCell="G11" sqref="G11"/>
    </sheetView>
  </sheetViews>
  <sheetFormatPr baseColWidth="10" defaultRowHeight="15" x14ac:dyDescent="0.25"/>
  <cols>
    <col min="1" max="2" width="11.7109375" customWidth="1"/>
    <col min="3" max="6" width="15.7109375" customWidth="1"/>
    <col min="9" max="9" width="12.85546875" bestFit="1" customWidth="1"/>
  </cols>
  <sheetData>
    <row r="1" spans="1:10" x14ac:dyDescent="0.25">
      <c r="A1" s="1"/>
      <c r="B1" s="2"/>
      <c r="C1" s="3" t="s">
        <v>0</v>
      </c>
      <c r="D1" s="60">
        <v>101</v>
      </c>
      <c r="I1" s="5"/>
    </row>
    <row r="2" spans="1:10" ht="15.75" thickBot="1" x14ac:dyDescent="0.3">
      <c r="A2" s="4"/>
      <c r="B2" s="61" t="str">
        <f>VLOOKUP($D$1,[3]Sheet1!$AQ$2:$BQ$8,2,FALSE)</f>
        <v>A</v>
      </c>
      <c r="C2" s="62" t="e">
        <f>VLOOKUP($D$1,[2]Sheet1!$AQ$2:$CA$407,3,FALSE)</f>
        <v>#N/A</v>
      </c>
      <c r="D2" s="62" t="e">
        <f>VLOOKUP($D$1,[2]Sheet1!$AQ$2:$CA$407,3,FALSE)</f>
        <v>#N/A</v>
      </c>
      <c r="I2" s="5"/>
      <c r="J2" s="5"/>
    </row>
    <row r="3" spans="1:10" x14ac:dyDescent="0.25">
      <c r="A3" s="42"/>
      <c r="B3" s="43"/>
      <c r="C3" s="6" t="s">
        <v>1</v>
      </c>
      <c r="D3" s="7"/>
      <c r="E3" s="55">
        <f>VLOOKUP($D$1,[3]Sheet1!$AQ$2:$BQ$8,3,FALSE)</f>
        <v>90</v>
      </c>
    </row>
    <row r="4" spans="1:10" x14ac:dyDescent="0.25">
      <c r="A4" s="8"/>
      <c r="B4" s="9"/>
      <c r="C4" s="10" t="s">
        <v>2</v>
      </c>
      <c r="D4" s="11"/>
      <c r="E4" s="52" t="str">
        <f>VLOOKUP($D$1,[3]Sheet1!$AQ$2:$BQ$8,4,FALSE)</f>
        <v>C</v>
      </c>
    </row>
    <row r="5" spans="1:10" x14ac:dyDescent="0.25">
      <c r="A5" s="12"/>
      <c r="B5" s="13"/>
      <c r="C5" s="10" t="s">
        <v>3</v>
      </c>
      <c r="D5" s="11"/>
      <c r="E5" s="52" t="str">
        <f>VLOOKUP($D$1,[3]Sheet1!$AQ$2:$BQ$8,5,FALSE)</f>
        <v>OUI</v>
      </c>
    </row>
    <row r="6" spans="1:10" x14ac:dyDescent="0.25">
      <c r="A6" s="14"/>
      <c r="B6" s="15"/>
      <c r="C6" s="16" t="s">
        <v>4</v>
      </c>
      <c r="D6" s="17"/>
      <c r="E6" s="52" t="str">
        <f>VLOOKUP($D$1,[3]Sheet1!$AQ$2:$BQ$8,6,FALSE)</f>
        <v>standard</v>
      </c>
    </row>
    <row r="7" spans="1:10" x14ac:dyDescent="0.25">
      <c r="A7" s="18"/>
      <c r="B7" s="19"/>
      <c r="C7" s="16" t="s">
        <v>5</v>
      </c>
      <c r="D7" s="11"/>
      <c r="E7" s="52">
        <f>VLOOKUP($D$1,[3]Sheet1!$AQ$2:$BQ$8,7,FALSE)</f>
        <v>173.34</v>
      </c>
    </row>
    <row r="8" spans="1:10" x14ac:dyDescent="0.25">
      <c r="A8" s="18"/>
      <c r="B8" s="19"/>
      <c r="C8" s="44"/>
      <c r="D8" s="20" t="s">
        <v>6</v>
      </c>
      <c r="E8" s="56" t="str">
        <f>VLOOKUP($D$1,[3]Sheet1!$AQ$2:$BQ$8,8,FALSE)</f>
        <v>OUI</v>
      </c>
    </row>
    <row r="9" spans="1:10" x14ac:dyDescent="0.25">
      <c r="A9" s="18"/>
      <c r="B9" s="19"/>
      <c r="C9" s="45"/>
      <c r="D9" s="21" t="s">
        <v>7</v>
      </c>
      <c r="E9" s="57" t="str">
        <f>VLOOKUP($D$1,[3]Sheet1!$AQ$2:$BQ$8,9,FALSE)</f>
        <v>OUI</v>
      </c>
    </row>
    <row r="10" spans="1:10" x14ac:dyDescent="0.25">
      <c r="A10" s="18"/>
      <c r="B10" s="19"/>
      <c r="C10" s="45"/>
      <c r="D10" s="21" t="s">
        <v>8</v>
      </c>
      <c r="E10" s="57" t="str">
        <f>VLOOKUP($D$1,[3]Sheet1!$AQ$2:$BQ$8,10,FALSE)</f>
        <v>NON</v>
      </c>
    </row>
    <row r="11" spans="1:10" x14ac:dyDescent="0.25">
      <c r="A11" s="18"/>
      <c r="B11" s="19"/>
      <c r="C11" s="45"/>
      <c r="D11" s="21" t="s">
        <v>9</v>
      </c>
      <c r="E11" s="57" t="str">
        <f>VLOOKUP($D$1,[3]Sheet1!$AQ$2:$BQ$8,11,FALSE)</f>
        <v>NON</v>
      </c>
    </row>
    <row r="12" spans="1:10" x14ac:dyDescent="0.25">
      <c r="A12" s="18"/>
      <c r="B12" s="19"/>
      <c r="C12" s="46"/>
      <c r="D12" s="22" t="s">
        <v>10</v>
      </c>
      <c r="E12" s="58" t="str">
        <f>VLOOKUP($D$1,[3]Sheet1!$AQ$2:$BQ$8,12,FALSE)</f>
        <v>OUI</v>
      </c>
    </row>
    <row r="13" spans="1:10" x14ac:dyDescent="0.25">
      <c r="A13" s="18"/>
      <c r="B13" s="19"/>
      <c r="C13" s="23" t="s">
        <v>11</v>
      </c>
      <c r="D13" s="21"/>
      <c r="E13" s="52">
        <f>VLOOKUP($D$1,[3]Sheet1!$AQ$2:$BQ$8,13,FALSE)</f>
        <v>1</v>
      </c>
    </row>
    <row r="14" spans="1:10" x14ac:dyDescent="0.25">
      <c r="A14" s="18"/>
      <c r="B14" s="19"/>
    </row>
    <row r="15" spans="1:10" x14ac:dyDescent="0.25">
      <c r="A15" s="18"/>
      <c r="B15" s="19"/>
    </row>
    <row r="16" spans="1:10" x14ac:dyDescent="0.25">
      <c r="A16" s="18"/>
      <c r="B16" s="19"/>
    </row>
    <row r="17" spans="1:5" x14ac:dyDescent="0.25">
      <c r="A17" s="18"/>
      <c r="B17" s="19"/>
    </row>
    <row r="18" spans="1:5" x14ac:dyDescent="0.25">
      <c r="A18" s="18"/>
      <c r="B18" s="19"/>
    </row>
    <row r="19" spans="1:5" x14ac:dyDescent="0.25">
      <c r="A19" s="18"/>
      <c r="B19" s="19"/>
    </row>
    <row r="20" spans="1:5" x14ac:dyDescent="0.25">
      <c r="A20" s="18"/>
      <c r="B20" s="19"/>
    </row>
    <row r="21" spans="1:5" x14ac:dyDescent="0.25">
      <c r="A21" s="18"/>
      <c r="B21" s="19"/>
    </row>
    <row r="22" spans="1:5" x14ac:dyDescent="0.25">
      <c r="A22" s="18"/>
      <c r="B22" s="19"/>
    </row>
    <row r="23" spans="1:5" x14ac:dyDescent="0.25">
      <c r="A23" s="18"/>
      <c r="B23" s="19"/>
    </row>
    <row r="24" spans="1:5" x14ac:dyDescent="0.25">
      <c r="A24" s="18"/>
      <c r="B24" s="19"/>
    </row>
    <row r="25" spans="1:5" x14ac:dyDescent="0.25">
      <c r="A25" s="18"/>
      <c r="B25" s="19"/>
    </row>
    <row r="26" spans="1:5" x14ac:dyDescent="0.25">
      <c r="A26" s="18"/>
      <c r="B26" s="19"/>
    </row>
    <row r="27" spans="1:5" x14ac:dyDescent="0.25">
      <c r="A27" s="18"/>
      <c r="B27" s="19"/>
    </row>
    <row r="28" spans="1:5" ht="15.75" thickBot="1" x14ac:dyDescent="0.3">
      <c r="A28" s="18"/>
      <c r="B28" s="19"/>
    </row>
    <row r="29" spans="1:5" x14ac:dyDescent="0.25">
      <c r="A29" s="47"/>
      <c r="B29" s="48"/>
      <c r="C29" s="24" t="s">
        <v>12</v>
      </c>
      <c r="D29" s="25"/>
      <c r="E29" s="59">
        <f>VLOOKUP($D$1,[3]Sheet1!$AQ$2:$BQ$8,14,FALSE)</f>
        <v>6</v>
      </c>
    </row>
    <row r="30" spans="1:5" x14ac:dyDescent="0.25">
      <c r="A30" s="8"/>
      <c r="B30" s="9"/>
    </row>
    <row r="31" spans="1:5" x14ac:dyDescent="0.25">
      <c r="A31" s="18"/>
      <c r="B31" s="26"/>
      <c r="C31" s="27" t="s">
        <v>13</v>
      </c>
      <c r="D31" s="28" t="s">
        <v>14</v>
      </c>
      <c r="E31" s="56" t="str">
        <f>VLOOKUP($D$1,[3]Sheet1!$AQ$2:$BQ$8,15,FALSE)</f>
        <v>OUI</v>
      </c>
    </row>
    <row r="32" spans="1:5" x14ac:dyDescent="0.25">
      <c r="A32" s="18"/>
      <c r="B32" s="26"/>
      <c r="C32" s="29"/>
      <c r="D32" s="30" t="s">
        <v>15</v>
      </c>
      <c r="E32" s="58" t="str">
        <f>VLOOKUP($D$1,[3]Sheet1!$AQ$2:$BQ$8,16,FALSE)</f>
        <v>NON</v>
      </c>
    </row>
    <row r="33" spans="1:6" x14ac:dyDescent="0.25">
      <c r="A33" s="18"/>
      <c r="B33" s="13"/>
    </row>
    <row r="34" spans="1:6" x14ac:dyDescent="0.25">
      <c r="A34" s="18"/>
      <c r="B34" s="13"/>
    </row>
    <row r="35" spans="1:6" x14ac:dyDescent="0.25">
      <c r="A35" s="18"/>
      <c r="B35" s="13"/>
    </row>
    <row r="36" spans="1:6" ht="15.75" thickBot="1" x14ac:dyDescent="0.3">
      <c r="A36" s="31"/>
      <c r="B36" s="32"/>
    </row>
    <row r="37" spans="1:6" x14ac:dyDescent="0.25">
      <c r="A37" s="49"/>
      <c r="B37" s="50"/>
      <c r="C37" s="33" t="s">
        <v>16</v>
      </c>
      <c r="D37" s="34"/>
      <c r="E37" s="51">
        <f>VLOOKUP($D$1,[3]Sheet1!$AQ$2:$BQ$8,18,FALSE)</f>
        <v>13</v>
      </c>
    </row>
    <row r="38" spans="1:6" x14ac:dyDescent="0.25">
      <c r="A38" s="8"/>
      <c r="B38" s="9"/>
      <c r="C38" s="35" t="s">
        <v>17</v>
      </c>
      <c r="D38" s="36"/>
      <c r="E38" s="52">
        <f>VLOOKUP($D$1,[3]Sheet1!$AQ$2:$BQ$8,19,FALSE)</f>
        <v>8</v>
      </c>
    </row>
    <row r="39" spans="1:6" x14ac:dyDescent="0.25">
      <c r="A39" s="18"/>
      <c r="B39" s="13"/>
      <c r="C39" s="37" t="s">
        <v>18</v>
      </c>
      <c r="D39" s="38"/>
      <c r="E39" s="52">
        <f>VLOOKUP($D$1,[3]Sheet1!$AQ$2:$BQ$8,20,FALSE)</f>
        <v>104</v>
      </c>
    </row>
    <row r="40" spans="1:6" x14ac:dyDescent="0.25">
      <c r="A40" s="18"/>
      <c r="B40" s="13"/>
      <c r="C40" s="37" t="s">
        <v>19</v>
      </c>
      <c r="D40" s="38"/>
      <c r="E40" s="36"/>
      <c r="F40" s="53" t="str">
        <f>VLOOKUP($D$1,[3]Sheet1!$AQ$2:$BQ$8,21,FALSE)</f>
        <v>C</v>
      </c>
    </row>
    <row r="41" spans="1:6" x14ac:dyDescent="0.25">
      <c r="A41" s="18"/>
      <c r="B41" s="13"/>
      <c r="C41" s="39" t="s">
        <v>20</v>
      </c>
      <c r="D41" s="40"/>
      <c r="E41" s="52" t="str">
        <f>VLOOKUP($D$1,[3]Sheet1!$AQ$2:$BQ$8,22,FALSE)</f>
        <v>NON</v>
      </c>
    </row>
    <row r="42" spans="1:6" x14ac:dyDescent="0.25">
      <c r="A42" s="18"/>
      <c r="B42" s="13"/>
      <c r="C42" s="39" t="s">
        <v>21</v>
      </c>
      <c r="D42" s="40"/>
      <c r="E42" s="52" t="str">
        <f>VLOOKUP($D$1,[3]Sheet1!$AQ$2:$BQ$8,23,FALSE)</f>
        <v>NON</v>
      </c>
      <c r="F42" s="54" t="str">
        <f>VLOOKUP($D$1,[3]Sheet1!$AQ$2:$BQ$8,24,FALSE)</f>
        <v/>
      </c>
    </row>
    <row r="43" spans="1:6" x14ac:dyDescent="0.25">
      <c r="A43" s="18"/>
      <c r="B43" s="13"/>
      <c r="C43" s="39" t="s">
        <v>22</v>
      </c>
      <c r="D43" s="40"/>
      <c r="E43" s="52" t="str">
        <f>VLOOKUP($D$1,[3]Sheet1!$AQ$2:$BQ$8,25,FALSE)</f>
        <v>NON</v>
      </c>
    </row>
    <row r="44" spans="1:6" x14ac:dyDescent="0.25">
      <c r="A44" s="18"/>
      <c r="B44" s="13"/>
      <c r="C44" s="39" t="s">
        <v>23</v>
      </c>
      <c r="D44" s="40"/>
      <c r="E44" s="41"/>
    </row>
  </sheetData>
  <mergeCells count="5">
    <mergeCell ref="B2:D2"/>
    <mergeCell ref="A3:B3"/>
    <mergeCell ref="C8:C12"/>
    <mergeCell ref="A29:B29"/>
    <mergeCell ref="A37:B37"/>
  </mergeCells>
  <dataValidations count="1">
    <dataValidation type="list" allowBlank="1" showInputMessage="1" showErrorMessage="1" sqref="E44">
      <formula1>oui_non</formula1>
    </dataValidation>
  </dataValidations>
  <pageMargins left="0.7" right="0.7" top="0.75" bottom="0.75" header="0.3" footer="0.3"/>
  <pageSetup paperSize="9" scale="9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Condi</vt:lpstr>
      <vt:lpstr>Feuil1</vt:lpstr>
      <vt:lpstr>Feuil2</vt:lpstr>
      <vt:lpstr>Feuil3</vt:lpstr>
      <vt:lpstr>Condi!Zone_d_impression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2017-02-21T10:32:52Z</dcterms:modified>
</cp:coreProperties>
</file>