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65" windowWidth="9495" windowHeight="10110" activeTab="1"/>
  </bookViews>
  <sheets>
    <sheet name="Foot RE" sheetId="1" r:id="rId1"/>
    <sheet name="Foot RE (Résultat)" sheetId="2" r:id="rId2"/>
  </sheets>
  <definedNames>
    <definedName name="_xlnm._FilterDatabase" localSheetId="0" hidden="1">'Foot RE'!$A$4:$Z$59</definedName>
    <definedName name="_xlnm._FilterDatabase" localSheetId="1" hidden="1">'Foot RE (Résultat)'!$A$4:$Z$68</definedName>
  </definedNames>
  <calcPr calcId="145621"/>
</workbook>
</file>

<file path=xl/calcChain.xml><?xml version="1.0" encoding="utf-8"?>
<calcChain xmlns="http://schemas.openxmlformats.org/spreadsheetml/2006/main">
  <c r="G67" i="2" l="1"/>
  <c r="F67" i="2"/>
  <c r="E67" i="2"/>
  <c r="D67" i="2"/>
  <c r="C67" i="2"/>
  <c r="B67" i="2"/>
  <c r="G65" i="2"/>
  <c r="F65" i="2"/>
  <c r="E65" i="2"/>
  <c r="D65" i="2"/>
  <c r="C65" i="2"/>
  <c r="B65" i="2"/>
  <c r="H64" i="2"/>
  <c r="G64" i="2"/>
  <c r="F64" i="2"/>
  <c r="E64" i="2"/>
  <c r="D64" i="2"/>
  <c r="C64" i="2"/>
  <c r="B64" i="2"/>
  <c r="G59" i="2"/>
  <c r="F59" i="2"/>
  <c r="E59" i="2"/>
  <c r="D59" i="2"/>
  <c r="C59" i="2"/>
  <c r="B59" i="2"/>
  <c r="G57" i="2"/>
  <c r="F57" i="2"/>
  <c r="E57" i="2"/>
  <c r="D57" i="2"/>
  <c r="C57" i="2"/>
  <c r="B57" i="2"/>
  <c r="H56" i="2"/>
  <c r="G56" i="2"/>
  <c r="F56" i="2"/>
  <c r="E56" i="2"/>
  <c r="D56" i="2"/>
  <c r="C56" i="2"/>
  <c r="B56" i="2"/>
  <c r="T51" i="2"/>
  <c r="T67" i="2" s="1"/>
  <c r="S51" i="2"/>
  <c r="S67" i="2" s="1"/>
  <c r="R51" i="2"/>
  <c r="R67" i="2" s="1"/>
  <c r="Q51" i="2"/>
  <c r="Q67" i="2" s="1"/>
  <c r="P51" i="2"/>
  <c r="P67" i="2" s="1"/>
  <c r="O51" i="2"/>
  <c r="O67" i="2" s="1"/>
  <c r="N51" i="2"/>
  <c r="N67" i="2" s="1"/>
  <c r="M51" i="2"/>
  <c r="M67" i="2" s="1"/>
  <c r="L51" i="2"/>
  <c r="L67" i="2" s="1"/>
  <c r="K51" i="2"/>
  <c r="K67" i="2" s="1"/>
  <c r="J51" i="2"/>
  <c r="J67" i="2" s="1"/>
  <c r="I51" i="2"/>
  <c r="I67" i="2" s="1"/>
  <c r="G51" i="2"/>
  <c r="F51" i="2"/>
  <c r="E51" i="2"/>
  <c r="D51" i="2"/>
  <c r="C51" i="2"/>
  <c r="B51" i="2"/>
  <c r="T49" i="2"/>
  <c r="T65" i="2" s="1"/>
  <c r="S49" i="2"/>
  <c r="S65" i="2" s="1"/>
  <c r="R49" i="2"/>
  <c r="R65" i="2" s="1"/>
  <c r="Q49" i="2"/>
  <c r="Q65" i="2" s="1"/>
  <c r="P49" i="2"/>
  <c r="P65" i="2" s="1"/>
  <c r="O49" i="2"/>
  <c r="O65" i="2" s="1"/>
  <c r="N49" i="2"/>
  <c r="N65" i="2" s="1"/>
  <c r="M49" i="2"/>
  <c r="M65" i="2" s="1"/>
  <c r="L49" i="2"/>
  <c r="L65" i="2" s="1"/>
  <c r="K49" i="2"/>
  <c r="K65" i="2" s="1"/>
  <c r="J49" i="2"/>
  <c r="J65" i="2" s="1"/>
  <c r="I49" i="2"/>
  <c r="I65" i="2" s="1"/>
  <c r="G49" i="2"/>
  <c r="F49" i="2"/>
  <c r="E49" i="2"/>
  <c r="D49" i="2"/>
  <c r="C49" i="2"/>
  <c r="B49" i="2"/>
  <c r="H48" i="2"/>
  <c r="G48" i="2"/>
  <c r="F48" i="2"/>
  <c r="E48" i="2"/>
  <c r="D48" i="2"/>
  <c r="C48" i="2"/>
  <c r="B48" i="2"/>
  <c r="T43" i="2"/>
  <c r="S43" i="2"/>
  <c r="R43" i="2"/>
  <c r="Q43" i="2"/>
  <c r="P43" i="2"/>
  <c r="O43" i="2"/>
  <c r="N43" i="2"/>
  <c r="M43" i="2"/>
  <c r="L43" i="2"/>
  <c r="K43" i="2"/>
  <c r="J43" i="2"/>
  <c r="I43" i="2"/>
  <c r="G43" i="2"/>
  <c r="F43" i="2"/>
  <c r="E43" i="2"/>
  <c r="D43" i="2"/>
  <c r="C43" i="2"/>
  <c r="B43" i="2"/>
  <c r="T41" i="2"/>
  <c r="S41" i="2"/>
  <c r="R41" i="2"/>
  <c r="Q41" i="2"/>
  <c r="P41" i="2"/>
  <c r="O41" i="2"/>
  <c r="N41" i="2"/>
  <c r="M41" i="2"/>
  <c r="L41" i="2"/>
  <c r="K41" i="2"/>
  <c r="J41" i="2"/>
  <c r="I41" i="2"/>
  <c r="G41" i="2"/>
  <c r="F41" i="2"/>
  <c r="E41" i="2"/>
  <c r="D41" i="2"/>
  <c r="C41" i="2"/>
  <c r="B41" i="2"/>
  <c r="T36" i="2"/>
  <c r="S36" i="2"/>
  <c r="R36" i="2"/>
  <c r="Q36" i="2"/>
  <c r="P36" i="2"/>
  <c r="O36" i="2"/>
  <c r="N36" i="2"/>
  <c r="M36" i="2"/>
  <c r="L36" i="2"/>
  <c r="K36" i="2"/>
  <c r="J36" i="2"/>
  <c r="I36" i="2"/>
  <c r="V35" i="2"/>
  <c r="U35" i="2"/>
  <c r="G35" i="2"/>
  <c r="F35" i="2"/>
  <c r="E35" i="2"/>
  <c r="D35" i="2"/>
  <c r="C35" i="2"/>
  <c r="B35" i="2"/>
  <c r="V33" i="2"/>
  <c r="U33" i="2"/>
  <c r="U36" i="2" s="1"/>
  <c r="G33" i="2"/>
  <c r="F33" i="2"/>
  <c r="E33" i="2"/>
  <c r="D33" i="2"/>
  <c r="C33" i="2"/>
  <c r="B33" i="2"/>
  <c r="T30" i="2"/>
  <c r="S30" i="2"/>
  <c r="R30" i="2"/>
  <c r="Q30" i="2"/>
  <c r="P30" i="2"/>
  <c r="O30" i="2"/>
  <c r="N30" i="2"/>
  <c r="M30" i="2"/>
  <c r="L30" i="2"/>
  <c r="K30" i="2"/>
  <c r="J30" i="2"/>
  <c r="I30" i="2"/>
  <c r="U29" i="2"/>
  <c r="G29" i="2"/>
  <c r="F29" i="2"/>
  <c r="E29" i="2"/>
  <c r="D29" i="2"/>
  <c r="C29" i="2"/>
  <c r="B29" i="2"/>
  <c r="U27" i="2"/>
  <c r="G27" i="2"/>
  <c r="F27" i="2"/>
  <c r="E27" i="2"/>
  <c r="D27" i="2"/>
  <c r="C27" i="2"/>
  <c r="B27" i="2"/>
  <c r="H26" i="2"/>
  <c r="G26" i="2"/>
  <c r="F26" i="2"/>
  <c r="E26" i="2"/>
  <c r="D26" i="2"/>
  <c r="C26" i="2"/>
  <c r="B26" i="2"/>
  <c r="T21" i="2"/>
  <c r="S21" i="2"/>
  <c r="R21" i="2"/>
  <c r="Q21" i="2"/>
  <c r="P21" i="2"/>
  <c r="O21" i="2"/>
  <c r="N21" i="2"/>
  <c r="M21" i="2"/>
  <c r="L21" i="2"/>
  <c r="K21" i="2"/>
  <c r="J21" i="2"/>
  <c r="I21" i="2"/>
  <c r="G21" i="2"/>
  <c r="F21" i="2"/>
  <c r="E21" i="2"/>
  <c r="D21" i="2"/>
  <c r="C21" i="2"/>
  <c r="B21" i="2"/>
  <c r="T19" i="2"/>
  <c r="S19" i="2"/>
  <c r="R19" i="2"/>
  <c r="Q19" i="2"/>
  <c r="P19" i="2"/>
  <c r="O19" i="2"/>
  <c r="N19" i="2"/>
  <c r="M19" i="2"/>
  <c r="L19" i="2"/>
  <c r="K19" i="2"/>
  <c r="J19" i="2"/>
  <c r="I19" i="2"/>
  <c r="G19" i="2"/>
  <c r="F19" i="2"/>
  <c r="E19" i="2"/>
  <c r="D19" i="2"/>
  <c r="C19" i="2"/>
  <c r="B19" i="2"/>
  <c r="H18" i="2"/>
  <c r="H40" i="2" s="1"/>
  <c r="G18" i="2"/>
  <c r="G40" i="2" s="1"/>
  <c r="F18" i="2"/>
  <c r="F40" i="2" s="1"/>
  <c r="E18" i="2"/>
  <c r="E40" i="2" s="1"/>
  <c r="D18" i="2"/>
  <c r="D40" i="2" s="1"/>
  <c r="C18" i="2"/>
  <c r="C40" i="2" s="1"/>
  <c r="B18" i="2"/>
  <c r="B40" i="2" s="1"/>
  <c r="T15" i="2"/>
  <c r="S15" i="2"/>
  <c r="R15" i="2"/>
  <c r="Q15" i="2"/>
  <c r="P15" i="2"/>
  <c r="O15" i="2"/>
  <c r="N15" i="2"/>
  <c r="M15" i="2"/>
  <c r="L15" i="2"/>
  <c r="K15" i="2"/>
  <c r="J15" i="2"/>
  <c r="I15" i="2"/>
  <c r="U14" i="2"/>
  <c r="G14" i="2"/>
  <c r="F14" i="2"/>
  <c r="E14" i="2"/>
  <c r="D14" i="2"/>
  <c r="C14" i="2"/>
  <c r="B14" i="2"/>
  <c r="U12" i="2"/>
  <c r="G12" i="2"/>
  <c r="F12" i="2"/>
  <c r="E12" i="2"/>
  <c r="D12" i="2"/>
  <c r="C12" i="2"/>
  <c r="B12" i="2"/>
  <c r="H11" i="2"/>
  <c r="H32" i="2" s="1"/>
  <c r="G11" i="2"/>
  <c r="G32" i="2" s="1"/>
  <c r="F11" i="2"/>
  <c r="F32" i="2" s="1"/>
  <c r="E11" i="2"/>
  <c r="E32" i="2" s="1"/>
  <c r="D11" i="2"/>
  <c r="D32" i="2" s="1"/>
  <c r="C11" i="2"/>
  <c r="C32" i="2" s="1"/>
  <c r="B11" i="2"/>
  <c r="B32" i="2" s="1"/>
  <c r="T8" i="2"/>
  <c r="S8" i="2"/>
  <c r="R8" i="2"/>
  <c r="Q8" i="2"/>
  <c r="P8" i="2"/>
  <c r="O8" i="2"/>
  <c r="N8" i="2"/>
  <c r="M8" i="2"/>
  <c r="L8" i="2"/>
  <c r="K8" i="2"/>
  <c r="J8" i="2"/>
  <c r="I8" i="2"/>
  <c r="U7" i="2"/>
  <c r="U5" i="2"/>
  <c r="A5" i="2"/>
  <c r="U8" i="2" l="1"/>
  <c r="K22" i="2"/>
  <c r="O22" i="2"/>
  <c r="S22" i="2"/>
  <c r="U21" i="2"/>
  <c r="A12" i="2"/>
  <c r="L22" i="2"/>
  <c r="P22" i="2"/>
  <c r="T22" i="2"/>
  <c r="J44" i="2"/>
  <c r="N44" i="2"/>
  <c r="R44" i="2"/>
  <c r="U15" i="2"/>
  <c r="K44" i="2"/>
  <c r="O44" i="2"/>
  <c r="S44" i="2"/>
  <c r="U30" i="2"/>
  <c r="U43" i="2"/>
  <c r="I22" i="2"/>
  <c r="M22" i="2"/>
  <c r="Q22" i="2"/>
  <c r="L44" i="2"/>
  <c r="P44" i="2"/>
  <c r="T44" i="2"/>
  <c r="J22" i="2"/>
  <c r="N22" i="2"/>
  <c r="R22" i="2"/>
  <c r="A33" i="2"/>
  <c r="I44" i="2"/>
  <c r="M44" i="2"/>
  <c r="Q44" i="2"/>
  <c r="U19" i="2"/>
  <c r="U41" i="2"/>
  <c r="U6" i="1"/>
  <c r="T44" i="1"/>
  <c r="S44" i="1"/>
  <c r="R44" i="1"/>
  <c r="Q44" i="1"/>
  <c r="P44" i="1"/>
  <c r="O44" i="1"/>
  <c r="N44" i="1"/>
  <c r="M44" i="1"/>
  <c r="L44" i="1"/>
  <c r="K44" i="1"/>
  <c r="J44" i="1"/>
  <c r="I44" i="1"/>
  <c r="T43" i="1"/>
  <c r="S43" i="1"/>
  <c r="R43" i="1"/>
  <c r="Q43" i="1"/>
  <c r="P43" i="1"/>
  <c r="O43" i="1"/>
  <c r="N43" i="1"/>
  <c r="M43" i="1"/>
  <c r="L43" i="1"/>
  <c r="K43" i="1"/>
  <c r="J43" i="1"/>
  <c r="I43" i="1"/>
  <c r="H56" i="1"/>
  <c r="G56" i="1"/>
  <c r="F56" i="1"/>
  <c r="E56" i="1"/>
  <c r="D56" i="1"/>
  <c r="C56" i="1"/>
  <c r="B56" i="1"/>
  <c r="H49" i="1"/>
  <c r="G49" i="1"/>
  <c r="F49" i="1"/>
  <c r="E49" i="1"/>
  <c r="D49" i="1"/>
  <c r="C49" i="1"/>
  <c r="B49" i="1"/>
  <c r="H42" i="1"/>
  <c r="G42" i="1"/>
  <c r="F42" i="1"/>
  <c r="E42" i="1"/>
  <c r="D42" i="1"/>
  <c r="C42" i="1"/>
  <c r="B42" i="1"/>
  <c r="F35" i="1"/>
  <c r="B35" i="1"/>
  <c r="E28" i="1"/>
  <c r="H23" i="1"/>
  <c r="G23" i="1"/>
  <c r="F23" i="1"/>
  <c r="E23" i="1"/>
  <c r="D23" i="1"/>
  <c r="C23" i="1"/>
  <c r="B23" i="1"/>
  <c r="H16" i="1"/>
  <c r="H35" i="1" s="1"/>
  <c r="G16" i="1"/>
  <c r="G35" i="1" s="1"/>
  <c r="F16" i="1"/>
  <c r="E16" i="1"/>
  <c r="E35" i="1" s="1"/>
  <c r="D16" i="1"/>
  <c r="D35" i="1" s="1"/>
  <c r="C16" i="1"/>
  <c r="C35" i="1" s="1"/>
  <c r="B16" i="1"/>
  <c r="H10" i="1"/>
  <c r="H28" i="1" s="1"/>
  <c r="G10" i="1"/>
  <c r="G28" i="1" s="1"/>
  <c r="F10" i="1"/>
  <c r="F28" i="1" s="1"/>
  <c r="E10" i="1"/>
  <c r="D10" i="1"/>
  <c r="D28" i="1" s="1"/>
  <c r="C10" i="1"/>
  <c r="C28" i="1" s="1"/>
  <c r="B10" i="1"/>
  <c r="B28" i="1" s="1"/>
  <c r="T26" i="1"/>
  <c r="S26" i="1"/>
  <c r="R26" i="1"/>
  <c r="Q26" i="1"/>
  <c r="P26" i="1"/>
  <c r="O26" i="1"/>
  <c r="N26" i="1"/>
  <c r="M26" i="1"/>
  <c r="L26" i="1"/>
  <c r="K26" i="1"/>
  <c r="J26" i="1"/>
  <c r="I26" i="1"/>
  <c r="G30" i="1"/>
  <c r="F30" i="1"/>
  <c r="E30" i="1"/>
  <c r="D30" i="1"/>
  <c r="C30" i="1"/>
  <c r="B30" i="1"/>
  <c r="G29" i="1"/>
  <c r="F29" i="1"/>
  <c r="E29" i="1"/>
  <c r="D29" i="1"/>
  <c r="C29" i="1"/>
  <c r="B29" i="1"/>
  <c r="G25" i="1"/>
  <c r="F25" i="1"/>
  <c r="E25" i="1"/>
  <c r="D25" i="1"/>
  <c r="C25" i="1"/>
  <c r="B25" i="1"/>
  <c r="G24" i="1"/>
  <c r="F24" i="1"/>
  <c r="E24" i="1"/>
  <c r="D24" i="1"/>
  <c r="C24" i="1"/>
  <c r="B24" i="1"/>
  <c r="G18" i="1"/>
  <c r="F18" i="1"/>
  <c r="E18" i="1"/>
  <c r="D18" i="1"/>
  <c r="C18" i="1"/>
  <c r="B18" i="1"/>
  <c r="G17" i="1"/>
  <c r="F17" i="1"/>
  <c r="E17" i="1"/>
  <c r="D17" i="1"/>
  <c r="C17" i="1"/>
  <c r="B17" i="1"/>
  <c r="G12" i="1"/>
  <c r="F12" i="1"/>
  <c r="E12" i="1"/>
  <c r="D12" i="1"/>
  <c r="C12" i="1"/>
  <c r="B12" i="1"/>
  <c r="G11" i="1"/>
  <c r="F11" i="1"/>
  <c r="E11" i="1"/>
  <c r="D11" i="1"/>
  <c r="C11" i="1"/>
  <c r="B11" i="1"/>
  <c r="U22" i="2" l="1"/>
  <c r="U44" i="2"/>
  <c r="I7" i="1"/>
  <c r="J7" i="1"/>
  <c r="K7" i="1"/>
  <c r="L7" i="1"/>
  <c r="M7" i="1"/>
  <c r="N7" i="1"/>
  <c r="O7" i="1"/>
  <c r="P7" i="1"/>
  <c r="Q7" i="1"/>
  <c r="R7" i="1"/>
  <c r="S7" i="1"/>
  <c r="T7" i="1"/>
  <c r="U7" i="1" l="1"/>
  <c r="T18" i="1" l="1"/>
  <c r="P18" i="1"/>
  <c r="L18" i="1"/>
  <c r="S18" i="1"/>
  <c r="O18" i="1"/>
  <c r="K18" i="1"/>
  <c r="R18" i="1"/>
  <c r="N18" i="1"/>
  <c r="J18" i="1"/>
  <c r="Q18" i="1"/>
  <c r="M18" i="1"/>
  <c r="C57" i="1"/>
  <c r="G50" i="1"/>
  <c r="D58" i="1"/>
  <c r="C50" i="1"/>
  <c r="D51" i="1"/>
  <c r="G57" i="1"/>
  <c r="D50" i="1"/>
  <c r="E51" i="1"/>
  <c r="C43" i="1"/>
  <c r="D57" i="1"/>
  <c r="E58" i="1"/>
  <c r="G43" i="1"/>
  <c r="D44" i="1"/>
  <c r="E50" i="1"/>
  <c r="B51" i="1"/>
  <c r="F51" i="1"/>
  <c r="E57" i="1"/>
  <c r="B58" i="1"/>
  <c r="F58" i="1"/>
  <c r="D37" i="1"/>
  <c r="F50" i="1"/>
  <c r="C51" i="1"/>
  <c r="G51" i="1"/>
  <c r="F57" i="1"/>
  <c r="C58" i="1"/>
  <c r="G58" i="1"/>
  <c r="C36" i="1"/>
  <c r="D36" i="1"/>
  <c r="E37" i="1"/>
  <c r="D43" i="1"/>
  <c r="E44" i="1"/>
  <c r="G36" i="1"/>
  <c r="E43" i="1"/>
  <c r="B44" i="1"/>
  <c r="F44" i="1"/>
  <c r="F43" i="1"/>
  <c r="C44" i="1"/>
  <c r="G44" i="1"/>
  <c r="E36" i="1"/>
  <c r="B37" i="1"/>
  <c r="F37" i="1"/>
  <c r="F36" i="1"/>
  <c r="C37" i="1"/>
  <c r="G37" i="1"/>
  <c r="U12" i="1" l="1"/>
  <c r="I18" i="1"/>
  <c r="U18" i="1" s="1"/>
  <c r="A5" i="1"/>
  <c r="M58" i="1" l="1"/>
  <c r="L58" i="1"/>
  <c r="M57" i="1"/>
  <c r="L57" i="1"/>
  <c r="T58" i="1"/>
  <c r="S58" i="1"/>
  <c r="R58" i="1"/>
  <c r="Q58" i="1"/>
  <c r="P58" i="1"/>
  <c r="O58" i="1"/>
  <c r="N58" i="1"/>
  <c r="K58" i="1"/>
  <c r="J58" i="1"/>
  <c r="I58" i="1"/>
  <c r="T57" i="1"/>
  <c r="S57" i="1"/>
  <c r="R57" i="1"/>
  <c r="Q57" i="1"/>
  <c r="P57" i="1"/>
  <c r="O57" i="1"/>
  <c r="N57" i="1"/>
  <c r="K57" i="1"/>
  <c r="J57" i="1"/>
  <c r="U5" i="1"/>
  <c r="I57" i="1"/>
  <c r="M37" i="1" l="1"/>
  <c r="I37" i="1"/>
  <c r="T37" i="1"/>
  <c r="S37" i="1"/>
  <c r="O37" i="1"/>
  <c r="K37" i="1"/>
  <c r="R37" i="1"/>
  <c r="N37" i="1"/>
  <c r="J37" i="1"/>
  <c r="P37" i="1"/>
  <c r="L37" i="1"/>
  <c r="Q37" i="1"/>
  <c r="U37" i="1" l="1"/>
  <c r="V30" i="1"/>
  <c r="U30" i="1"/>
  <c r="U24" i="1"/>
  <c r="U25" i="1"/>
  <c r="U26" i="1" l="1"/>
  <c r="B57" i="1"/>
  <c r="A11" i="1"/>
  <c r="S13" i="1" s="1"/>
  <c r="B50" i="1"/>
  <c r="A29" i="1"/>
  <c r="S17" i="1" l="1"/>
  <c r="S19" i="1" s="1"/>
  <c r="R31" i="1"/>
  <c r="I31" i="1"/>
  <c r="O31" i="1"/>
  <c r="J31" i="1"/>
  <c r="M31" i="1"/>
  <c r="Q31" i="1"/>
  <c r="K31" i="1"/>
  <c r="L31" i="1"/>
  <c r="S31" i="1"/>
  <c r="N31" i="1"/>
  <c r="P31" i="1"/>
  <c r="T31" i="1"/>
  <c r="N13" i="1"/>
  <c r="R13" i="1"/>
  <c r="T13" i="1"/>
  <c r="L13" i="1"/>
  <c r="B36" i="1"/>
  <c r="P13" i="1"/>
  <c r="O13" i="1"/>
  <c r="B43" i="1"/>
  <c r="J13" i="1"/>
  <c r="K13" i="1"/>
  <c r="M13" i="1"/>
  <c r="I13" i="1"/>
  <c r="Q13" i="1"/>
  <c r="I17" i="1" l="1"/>
  <c r="I19" i="1" s="1"/>
  <c r="U11" i="1"/>
  <c r="U13" i="1" s="1"/>
  <c r="V29" i="1"/>
  <c r="N36" i="1"/>
  <c r="N38" i="1" s="1"/>
  <c r="U29" i="1"/>
  <c r="U31" i="1" s="1"/>
  <c r="I36" i="1"/>
  <c r="I38" i="1" s="1"/>
  <c r="N17" i="1"/>
  <c r="N19" i="1" s="1"/>
  <c r="M36" i="1"/>
  <c r="M38" i="1" s="1"/>
  <c r="R36" i="1"/>
  <c r="R38" i="1" s="1"/>
  <c r="K17" i="1"/>
  <c r="K19" i="1" s="1"/>
  <c r="O17" i="1"/>
  <c r="O19" i="1" s="1"/>
  <c r="L17" i="1"/>
  <c r="L19" i="1" s="1"/>
  <c r="T36" i="1"/>
  <c r="T38" i="1" s="1"/>
  <c r="L36" i="1"/>
  <c r="L38" i="1" s="1"/>
  <c r="J36" i="1"/>
  <c r="J38" i="1" s="1"/>
  <c r="R17" i="1"/>
  <c r="R19" i="1" s="1"/>
  <c r="Q36" i="1"/>
  <c r="Q38" i="1" s="1"/>
  <c r="M17" i="1"/>
  <c r="M19" i="1" s="1"/>
  <c r="S36" i="1"/>
  <c r="S38" i="1" s="1"/>
  <c r="Q17" i="1"/>
  <c r="Q19" i="1" s="1"/>
  <c r="J17" i="1"/>
  <c r="J19" i="1" s="1"/>
  <c r="P17" i="1"/>
  <c r="P19" i="1" s="1"/>
  <c r="T17" i="1"/>
  <c r="T19" i="1" s="1"/>
  <c r="P36" i="1"/>
  <c r="P38" i="1" s="1"/>
  <c r="K36" i="1"/>
  <c r="K38" i="1" s="1"/>
  <c r="O36" i="1"/>
  <c r="O38" i="1" s="1"/>
  <c r="U36" i="1" l="1"/>
  <c r="U38" i="1" s="1"/>
  <c r="U17" i="1"/>
  <c r="U19" i="1" s="1"/>
</calcChain>
</file>

<file path=xl/sharedStrings.xml><?xml version="1.0" encoding="utf-8"?>
<sst xmlns="http://schemas.openxmlformats.org/spreadsheetml/2006/main" count="64" uniqueCount="21">
  <si>
    <t>Pays</t>
  </si>
  <si>
    <t>Total</t>
  </si>
  <si>
    <t xml:space="preserve"> </t>
  </si>
  <si>
    <t>AR</t>
  </si>
  <si>
    <t>MT</t>
  </si>
  <si>
    <t>RE</t>
  </si>
  <si>
    <t>TOTAL 2015</t>
  </si>
  <si>
    <t>Px</t>
  </si>
  <si>
    <t>N°</t>
  </si>
  <si>
    <t>Acteur</t>
  </si>
  <si>
    <t>Method</t>
  </si>
  <si>
    <t>Footbal</t>
  </si>
  <si>
    <t xml:space="preserve">NB </t>
  </si>
  <si>
    <t>NB fake</t>
  </si>
  <si>
    <t>Nb Dscp</t>
  </si>
  <si>
    <t>TO</t>
  </si>
  <si>
    <t>To fake</t>
  </si>
  <si>
    <t>To dscp</t>
  </si>
  <si>
    <t>TO unit</t>
  </si>
  <si>
    <t>TO unit base</t>
  </si>
  <si>
    <t>TO unit dscp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</si>
</sst>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[$€]_-;\-* #,##0.00\ [$€]_-;_-* &quot;-&quot;??\ [$€]_-;_-@_-"/>
    <numFmt numFmtId="166" formatCode="0.0%"/>
    <numFmt numFmtId="167" formatCode="_-* #,##0.00\ _B_F_-;\-* #,##0.00\ _B_F_-;_-* &quot;-&quot;??\ _B_F_-;_-@_-"/>
    <numFmt numFmtId="168" formatCode="_(* #,##0.00_);_(* \(#,##0.00\);_(* &quot;-&quot;??_);_(@_)"/>
    <numFmt numFmtId="169" formatCode="_-* #,##0.00\ _€_-;\-* #,##0.00\ _€_-;_-* \-??\ _€_-;_-@_-"/>
    <numFmt numFmtId="170" formatCode="_-* #,##0.00000\ _€_-;\-* #,##0.00000\ _€_-;_-* &quot;-&quot;??\ _€_-;_-@_-"/>
    <numFmt numFmtId="171" formatCode="#,###;[Red]\-#,###"/>
    <numFmt numFmtId="172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00206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9.35"/>
      <color theme="10"/>
      <name val="Calibri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15" borderId="0" applyNumberFormat="0" applyBorder="0" applyAlignment="0" applyProtection="0"/>
    <xf numFmtId="0" fontId="3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2" fillId="2" borderId="1" applyNumberFormat="0" applyAlignment="0" applyProtection="0"/>
    <xf numFmtId="166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4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4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7" borderId="0" applyNumberFormat="0" applyBorder="0" applyAlignment="0" applyProtection="0"/>
    <xf numFmtId="0" fontId="1" fillId="12" borderId="0" applyNumberFormat="0" applyBorder="0" applyAlignment="0" applyProtection="0"/>
    <xf numFmtId="0" fontId="1" fillId="0" borderId="0"/>
    <xf numFmtId="0" fontId="4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2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9" borderId="0" applyNumberFormat="0" applyBorder="0" applyAlignment="0" applyProtection="0"/>
    <xf numFmtId="0" fontId="1" fillId="24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4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4" fillId="14" borderId="0" applyNumberFormat="0" applyBorder="0" applyAlignment="0" applyProtection="0"/>
    <xf numFmtId="0" fontId="1" fillId="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4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4" fillId="18" borderId="0" applyNumberFormat="0" applyBorder="0" applyAlignment="0" applyProtection="0"/>
    <xf numFmtId="44" fontId="8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" fillId="17" borderId="0" applyNumberFormat="0" applyBorder="0" applyAlignment="0" applyProtection="0"/>
    <xf numFmtId="0" fontId="1" fillId="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24" borderId="0" applyNumberFormat="0" applyBorder="0" applyAlignment="0" applyProtection="0"/>
    <xf numFmtId="0" fontId="1" fillId="4" borderId="0" applyNumberFormat="0" applyBorder="0" applyAlignment="0" applyProtection="0"/>
    <xf numFmtId="0" fontId="4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" fillId="21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8" fontId="1" fillId="0" borderId="0" applyFont="0" applyFill="0" applyBorder="0" applyAlignment="0" applyProtection="0"/>
    <xf numFmtId="0" fontId="1" fillId="23" borderId="0" applyNumberFormat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169" fontId="8" fillId="0" borderId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9" fontId="8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  <xf numFmtId="172" fontId="13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14" fillId="0" borderId="0"/>
    <xf numFmtId="172" fontId="14" fillId="0" borderId="0" applyFont="0" applyFill="0" applyBorder="0" applyAlignment="0" applyProtection="0"/>
  </cellStyleXfs>
  <cellXfs count="80">
    <xf numFmtId="0" fontId="0" fillId="0" borderId="0" xfId="0"/>
    <xf numFmtId="0" fontId="5" fillId="25" borderId="0" xfId="0" applyFont="1" applyFill="1" applyBorder="1"/>
    <xf numFmtId="41" fontId="5" fillId="25" borderId="0" xfId="0" applyNumberFormat="1" applyFont="1" applyFill="1" applyBorder="1"/>
    <xf numFmtId="41" fontId="6" fillId="25" borderId="0" xfId="0" applyNumberFormat="1" applyFont="1" applyFill="1" applyBorder="1"/>
    <xf numFmtId="43" fontId="5" fillId="25" borderId="0" xfId="0" applyNumberFormat="1" applyFont="1" applyFill="1" applyBorder="1"/>
    <xf numFmtId="41" fontId="5" fillId="25" borderId="0" xfId="0" applyNumberFormat="1" applyFont="1" applyFill="1" applyBorder="1" applyAlignment="1"/>
    <xf numFmtId="41" fontId="5" fillId="25" borderId="0" xfId="0" applyNumberFormat="1" applyFont="1" applyFill="1" applyBorder="1" applyAlignment="1">
      <alignment horizontal="right"/>
    </xf>
    <xf numFmtId="17" fontId="2" fillId="26" borderId="2" xfId="0" applyNumberFormat="1" applyFont="1" applyFill="1" applyBorder="1" applyAlignment="1">
      <alignment horizontal="center" vertical="center" wrapText="1"/>
    </xf>
    <xf numFmtId="0" fontId="2" fillId="26" borderId="3" xfId="0" applyFont="1" applyFill="1" applyBorder="1" applyAlignment="1">
      <alignment horizontal="center" vertical="center" wrapText="1"/>
    </xf>
    <xf numFmtId="17" fontId="7" fillId="25" borderId="2" xfId="0" applyNumberFormat="1" applyFont="1" applyFill="1" applyBorder="1" applyAlignment="1">
      <alignment horizontal="center" vertical="center" wrapText="1"/>
    </xf>
    <xf numFmtId="0" fontId="7" fillId="25" borderId="4" xfId="0" applyFont="1" applyFill="1" applyBorder="1" applyAlignment="1">
      <alignment horizontal="center" vertical="center" wrapText="1"/>
    </xf>
    <xf numFmtId="0" fontId="5" fillId="25" borderId="0" xfId="0" applyFont="1" applyFill="1" applyBorder="1" applyAlignment="1">
      <alignment horizontal="center" vertical="center"/>
    </xf>
    <xf numFmtId="41" fontId="2" fillId="26" borderId="5" xfId="0" applyNumberFormat="1" applyFont="1" applyFill="1" applyBorder="1" applyAlignment="1">
      <alignment horizontal="center" vertical="center" wrapText="1"/>
    </xf>
    <xf numFmtId="41" fontId="2" fillId="26" borderId="2" xfId="0" applyNumberFormat="1" applyFont="1" applyFill="1" applyBorder="1" applyAlignment="1">
      <alignment horizontal="center" vertical="center" wrapText="1"/>
    </xf>
    <xf numFmtId="43" fontId="2" fillId="26" borderId="2" xfId="0" applyNumberFormat="1" applyFont="1" applyFill="1" applyBorder="1" applyAlignment="1">
      <alignment horizontal="center" vertical="center" wrapText="1"/>
    </xf>
    <xf numFmtId="41" fontId="2" fillId="26" borderId="2" xfId="0" applyNumberFormat="1" applyFont="1" applyFill="1" applyBorder="1" applyAlignment="1">
      <alignment vertical="center" wrapText="1"/>
    </xf>
    <xf numFmtId="41" fontId="5" fillId="25" borderId="8" xfId="0" applyNumberFormat="1" applyFont="1" applyFill="1" applyBorder="1"/>
    <xf numFmtId="164" fontId="5" fillId="25" borderId="10" xfId="1" applyNumberFormat="1" applyFont="1" applyFill="1" applyBorder="1"/>
    <xf numFmtId="41" fontId="2" fillId="26" borderId="11" xfId="0" applyNumberFormat="1" applyFont="1" applyFill="1" applyBorder="1"/>
    <xf numFmtId="41" fontId="2" fillId="26" borderId="12" xfId="0" applyNumberFormat="1" applyFont="1" applyFill="1" applyBorder="1"/>
    <xf numFmtId="43" fontId="2" fillId="26" borderId="12" xfId="0" applyNumberFormat="1" applyFont="1" applyFill="1" applyBorder="1"/>
    <xf numFmtId="41" fontId="2" fillId="26" borderId="12" xfId="0" applyNumberFormat="1" applyFont="1" applyFill="1" applyBorder="1" applyAlignment="1"/>
    <xf numFmtId="41" fontId="2" fillId="26" borderId="12" xfId="0" applyNumberFormat="1" applyFont="1" applyFill="1" applyBorder="1" applyAlignment="1">
      <alignment horizontal="right"/>
    </xf>
    <xf numFmtId="164" fontId="2" fillId="26" borderId="12" xfId="1" applyNumberFormat="1" applyFont="1" applyFill="1" applyBorder="1"/>
    <xf numFmtId="164" fontId="2" fillId="26" borderId="13" xfId="1" applyNumberFormat="1" applyFont="1" applyFill="1" applyBorder="1"/>
    <xf numFmtId="164" fontId="5" fillId="27" borderId="0" xfId="1" applyNumberFormat="1" applyFont="1" applyFill="1" applyBorder="1"/>
    <xf numFmtId="164" fontId="5" fillId="25" borderId="0" xfId="1" applyNumberFormat="1" applyFont="1" applyFill="1" applyBorder="1"/>
    <xf numFmtId="43" fontId="5" fillId="25" borderId="0" xfId="1" applyFont="1" applyFill="1" applyBorder="1"/>
    <xf numFmtId="170" fontId="5" fillId="25" borderId="0" xfId="1" applyNumberFormat="1" applyFont="1" applyFill="1" applyBorder="1"/>
    <xf numFmtId="0" fontId="0" fillId="25" borderId="0" xfId="0" applyFill="1"/>
    <xf numFmtId="41" fontId="2" fillId="26" borderId="5" xfId="0" applyNumberFormat="1" applyFont="1" applyFill="1" applyBorder="1" applyAlignment="1">
      <alignment horizontal="center" vertical="center"/>
    </xf>
    <xf numFmtId="41" fontId="2" fillId="26" borderId="2" xfId="0" applyNumberFormat="1" applyFont="1" applyFill="1" applyBorder="1" applyAlignment="1">
      <alignment horizontal="center" vertical="center"/>
    </xf>
    <xf numFmtId="43" fontId="2" fillId="26" borderId="2" xfId="0" applyNumberFormat="1" applyFont="1" applyFill="1" applyBorder="1" applyAlignment="1">
      <alignment horizontal="center" vertical="center"/>
    </xf>
    <xf numFmtId="41" fontId="2" fillId="26" borderId="2" xfId="0" applyNumberFormat="1" applyFont="1" applyFill="1" applyBorder="1" applyAlignment="1">
      <alignment vertical="center"/>
    </xf>
    <xf numFmtId="41" fontId="2" fillId="26" borderId="6" xfId="0" applyNumberFormat="1" applyFont="1" applyFill="1" applyBorder="1" applyAlignment="1">
      <alignment horizontal="center" vertical="center"/>
    </xf>
    <xf numFmtId="164" fontId="5" fillId="25" borderId="8" xfId="1" applyNumberFormat="1" applyFont="1" applyFill="1" applyBorder="1"/>
    <xf numFmtId="164" fontId="5" fillId="25" borderId="0" xfId="0" applyNumberFormat="1" applyFont="1" applyFill="1" applyBorder="1"/>
    <xf numFmtId="170" fontId="5" fillId="25" borderId="0" xfId="0" applyNumberFormat="1" applyFont="1" applyFill="1" applyBorder="1"/>
    <xf numFmtId="170" fontId="5" fillId="25" borderId="8" xfId="1" applyNumberFormat="1" applyFont="1" applyFill="1" applyBorder="1"/>
    <xf numFmtId="164" fontId="2" fillId="26" borderId="11" xfId="1" applyNumberFormat="1" applyFont="1" applyFill="1" applyBorder="1"/>
    <xf numFmtId="164" fontId="5" fillId="27" borderId="8" xfId="1" applyNumberFormat="1" applyFont="1" applyFill="1" applyBorder="1"/>
    <xf numFmtId="170" fontId="5" fillId="25" borderId="9" xfId="1" applyNumberFormat="1" applyFont="1" applyFill="1" applyBorder="1"/>
    <xf numFmtId="171" fontId="5" fillId="28" borderId="0" xfId="1" applyNumberFormat="1" applyFont="1" applyFill="1" applyBorder="1"/>
    <xf numFmtId="171" fontId="5" fillId="28" borderId="8" xfId="1" applyNumberFormat="1" applyFont="1" applyFill="1" applyBorder="1"/>
    <xf numFmtId="0" fontId="5" fillId="25" borderId="0" xfId="0" applyFont="1" applyFill="1" applyBorder="1"/>
    <xf numFmtId="43" fontId="5" fillId="25" borderId="0" xfId="0" applyNumberFormat="1" applyFont="1" applyFill="1" applyBorder="1"/>
    <xf numFmtId="41" fontId="5" fillId="25" borderId="0" xfId="0" applyNumberFormat="1" applyFont="1" applyFill="1" applyBorder="1" applyAlignment="1"/>
    <xf numFmtId="41" fontId="5" fillId="25" borderId="8" xfId="0" applyNumberFormat="1" applyFont="1" applyFill="1" applyBorder="1"/>
    <xf numFmtId="164" fontId="5" fillId="25" borderId="10" xfId="1" applyNumberFormat="1" applyFont="1" applyFill="1" applyBorder="1"/>
    <xf numFmtId="0" fontId="5" fillId="29" borderId="0" xfId="0" applyFont="1" applyFill="1" applyBorder="1"/>
    <xf numFmtId="10" fontId="5" fillId="25" borderId="0" xfId="168" applyNumberFormat="1" applyFont="1" applyFill="1" applyBorder="1" applyAlignment="1"/>
    <xf numFmtId="164" fontId="5" fillId="25" borderId="9" xfId="1" applyNumberFormat="1" applyFont="1" applyFill="1" applyBorder="1"/>
    <xf numFmtId="164" fontId="5" fillId="27" borderId="0" xfId="1" applyNumberFormat="1" applyFont="1" applyFill="1" applyBorder="1"/>
    <xf numFmtId="164" fontId="5" fillId="27" borderId="0" xfId="1" applyNumberFormat="1" applyFont="1" applyFill="1" applyBorder="1"/>
    <xf numFmtId="164" fontId="2" fillId="26" borderId="12" xfId="1" applyNumberFormat="1" applyFont="1" applyFill="1" applyBorder="1"/>
    <xf numFmtId="164" fontId="5" fillId="27" borderId="0" xfId="1" applyNumberFormat="1" applyFont="1" applyFill="1" applyBorder="1"/>
    <xf numFmtId="164" fontId="5" fillId="27" borderId="0" xfId="1" applyNumberFormat="1" applyFont="1" applyFill="1" applyBorder="1"/>
    <xf numFmtId="171" fontId="5" fillId="25" borderId="0" xfId="0" applyNumberFormat="1" applyFont="1" applyFill="1" applyBorder="1"/>
    <xf numFmtId="164" fontId="5" fillId="27" borderId="0" xfId="1" applyNumberFormat="1" applyFont="1" applyFill="1" applyBorder="1"/>
    <xf numFmtId="0" fontId="5" fillId="25" borderId="0" xfId="0" applyFont="1" applyFill="1" applyBorder="1"/>
    <xf numFmtId="41" fontId="5" fillId="25" borderId="0" xfId="0" applyNumberFormat="1" applyFont="1" applyFill="1" applyBorder="1"/>
    <xf numFmtId="43" fontId="5" fillId="25" borderId="0" xfId="0" applyNumberFormat="1" applyFont="1" applyFill="1" applyBorder="1"/>
    <xf numFmtId="41" fontId="5" fillId="25" borderId="0" xfId="0" applyNumberFormat="1" applyFont="1" applyFill="1" applyBorder="1" applyAlignment="1"/>
    <xf numFmtId="41" fontId="5" fillId="25" borderId="0" xfId="0" applyNumberFormat="1" applyFont="1" applyFill="1" applyBorder="1" applyAlignment="1">
      <alignment horizontal="right"/>
    </xf>
    <xf numFmtId="41" fontId="5" fillId="25" borderId="8" xfId="0" applyNumberFormat="1" applyFont="1" applyFill="1" applyBorder="1"/>
    <xf numFmtId="164" fontId="5" fillId="25" borderId="10" xfId="1" applyNumberFormat="1" applyFont="1" applyFill="1" applyBorder="1"/>
    <xf numFmtId="164" fontId="2" fillId="26" borderId="12" xfId="1" applyNumberFormat="1" applyFont="1" applyFill="1" applyBorder="1"/>
    <xf numFmtId="164" fontId="2" fillId="26" borderId="13" xfId="1" applyNumberFormat="1" applyFont="1" applyFill="1" applyBorder="1"/>
    <xf numFmtId="164" fontId="5" fillId="27" borderId="0" xfId="1" applyNumberFormat="1" applyFont="1" applyFill="1" applyBorder="1"/>
    <xf numFmtId="164" fontId="5" fillId="27" borderId="8" xfId="1" applyNumberFormat="1" applyFont="1" applyFill="1" applyBorder="1"/>
    <xf numFmtId="43" fontId="7" fillId="25" borderId="2" xfId="1" applyFont="1" applyFill="1" applyBorder="1" applyAlignment="1">
      <alignment horizontal="center" vertical="center" wrapText="1"/>
    </xf>
    <xf numFmtId="0" fontId="15" fillId="25" borderId="0" xfId="0" applyFont="1" applyFill="1" applyBorder="1"/>
    <xf numFmtId="0" fontId="4" fillId="25" borderId="0" xfId="0" applyFont="1" applyFill="1" applyBorder="1"/>
    <xf numFmtId="43" fontId="2" fillId="26" borderId="12" xfId="1" applyNumberFormat="1" applyFont="1" applyFill="1" applyBorder="1"/>
    <xf numFmtId="164" fontId="5" fillId="28" borderId="8" xfId="1" applyNumberFormat="1" applyFont="1" applyFill="1" applyBorder="1"/>
    <xf numFmtId="0" fontId="2" fillId="26" borderId="6" xfId="0" applyFont="1" applyFill="1" applyBorder="1" applyAlignment="1">
      <alignment horizontal="center" vertical="center"/>
    </xf>
    <xf numFmtId="0" fontId="2" fillId="26" borderId="7" xfId="0" applyFont="1" applyFill="1" applyBorder="1" applyAlignment="1">
      <alignment horizontal="center" vertical="center"/>
    </xf>
    <xf numFmtId="0" fontId="2" fillId="26" borderId="4" xfId="0" applyFont="1" applyFill="1" applyBorder="1" applyAlignment="1">
      <alignment horizontal="center" vertical="center"/>
    </xf>
    <xf numFmtId="0" fontId="2" fillId="26" borderId="5" xfId="0" applyFont="1" applyFill="1" applyBorder="1" applyAlignment="1">
      <alignment horizontal="center" vertical="center"/>
    </xf>
    <xf numFmtId="0" fontId="2" fillId="26" borderId="2" xfId="0" applyFont="1" applyFill="1" applyBorder="1" applyAlignment="1">
      <alignment horizontal="center" vertical="center"/>
    </xf>
  </cellXfs>
  <cellStyles count="174">
    <cellStyle name="%" xfId="3"/>
    <cellStyle name="% 10" xfId="4"/>
    <cellStyle name="% 11" xfId="5"/>
    <cellStyle name="% 12" xfId="6"/>
    <cellStyle name="% 13" xfId="7"/>
    <cellStyle name="% 14" xfId="8"/>
    <cellStyle name="% 15" xfId="9"/>
    <cellStyle name="% 16" xfId="10"/>
    <cellStyle name="% 17" xfId="11"/>
    <cellStyle name="% 18" xfId="12"/>
    <cellStyle name="% 19" xfId="13"/>
    <cellStyle name="% 2" xfId="14"/>
    <cellStyle name="% 2 2" xfId="15"/>
    <cellStyle name="% 20" xfId="16"/>
    <cellStyle name="% 21" xfId="17"/>
    <cellStyle name="% 22" xfId="18"/>
    <cellStyle name="% 23" xfId="19"/>
    <cellStyle name="% 3" xfId="20"/>
    <cellStyle name="% 4" xfId="21"/>
    <cellStyle name="% 5" xfId="22"/>
    <cellStyle name="% 6" xfId="23"/>
    <cellStyle name="% 7" xfId="24"/>
    <cellStyle name="% 8" xfId="25"/>
    <cellStyle name="% 8 2" xfId="26"/>
    <cellStyle name="% 8 2 2" xfId="27"/>
    <cellStyle name="% 8 2 3" xfId="28"/>
    <cellStyle name="% 8 3" xfId="29"/>
    <cellStyle name="% 8 4" xfId="30"/>
    <cellStyle name="% 9" xfId="31"/>
    <cellStyle name="% 9 2" xfId="32"/>
    <cellStyle name="% 9 2 2" xfId="33"/>
    <cellStyle name="% 9 2 3" xfId="34"/>
    <cellStyle name="% 9 3" xfId="35"/>
    <cellStyle name="% 9 4" xfId="36"/>
    <cellStyle name="%_Overview Implementation 30 04 2008" xfId="37"/>
    <cellStyle name="%_UCP MO summary 2008-06" xfId="38"/>
    <cellStyle name="%_UCP MO summary 2008-06_Airtime June 2008" xfId="39"/>
    <cellStyle name="%_UCP MO summary 2008-07" xfId="40"/>
    <cellStyle name="%_UCP MT summary 2008-06" xfId="41"/>
    <cellStyle name="%_UCP MT summary 2008-06_Airtime June 2008" xfId="42"/>
    <cellStyle name="%_UCP MT summary 2008-07" xfId="43"/>
    <cellStyle name="20 % - Accent1 10" xfId="44"/>
    <cellStyle name="20 % - Accent1 11" xfId="45"/>
    <cellStyle name="20 % - Accent1 2" xfId="46"/>
    <cellStyle name="20 % - Accent1 2 2" xfId="47"/>
    <cellStyle name="20 % - Accent1 2 3" xfId="48"/>
    <cellStyle name="20 % - Accent1 3" xfId="49"/>
    <cellStyle name="20 % - Accent1 3 2" xfId="50"/>
    <cellStyle name="20 % - Accent1 3 3" xfId="51"/>
    <cellStyle name="20 % - Accent1 4" xfId="52"/>
    <cellStyle name="20 % - Accent1 4 2" xfId="53"/>
    <cellStyle name="20 % - Accent1 5" xfId="54"/>
    <cellStyle name="20 % - Accent1 5 2" xfId="55"/>
    <cellStyle name="20 % - Accent1 6" xfId="56"/>
    <cellStyle name="20 % - Accent1 7" xfId="57"/>
    <cellStyle name="20 % - Accent1 8" xfId="58"/>
    <cellStyle name="20 % - Accent1 9" xfId="59"/>
    <cellStyle name="20 % - Accent2 10" xfId="60"/>
    <cellStyle name="20 % - Accent2 11" xfId="61"/>
    <cellStyle name="20 % - Accent2 12" xfId="62"/>
    <cellStyle name="20 % - Accent2 2" xfId="63"/>
    <cellStyle name="20 % - Accent2 2 2" xfId="64"/>
    <cellStyle name="20 % - Accent2 2 3" xfId="65"/>
    <cellStyle name="20 % - Accent2 3" xfId="66"/>
    <cellStyle name="20 % - Accent2 3 2" xfId="67"/>
    <cellStyle name="20 % - Accent2 3 3" xfId="68"/>
    <cellStyle name="20 % - Accent2 4" xfId="69"/>
    <cellStyle name="20 % - Accent2 4 2" xfId="70"/>
    <cellStyle name="20 % - Accent2 5" xfId="71"/>
    <cellStyle name="20 % - Accent2 5 2" xfId="72"/>
    <cellStyle name="20 % - Accent2 6" xfId="73"/>
    <cellStyle name="20 % - Accent2 7" xfId="74"/>
    <cellStyle name="20 % - Accent2 8" xfId="75"/>
    <cellStyle name="20 % - Accent2 9" xfId="76"/>
    <cellStyle name="20 % - Accent3 10" xfId="77"/>
    <cellStyle name="20 % - Accent3 11" xfId="78"/>
    <cellStyle name="20 % - Accent3 12" xfId="79"/>
    <cellStyle name="20 % - Accent3 2" xfId="80"/>
    <cellStyle name="20 % - Accent3 2 2" xfId="81"/>
    <cellStyle name="20 % - Accent3 2 3" xfId="82"/>
    <cellStyle name="20 % - Accent3 3" xfId="83"/>
    <cellStyle name="20 % - Accent3 3 2" xfId="84"/>
    <cellStyle name="20 % - Accent3 3 3" xfId="85"/>
    <cellStyle name="20 % - Accent3 4" xfId="86"/>
    <cellStyle name="20 % - Accent3 4 2" xfId="87"/>
    <cellStyle name="20 % - Accent3 5" xfId="88"/>
    <cellStyle name="20 % - Accent3 5 2" xfId="89"/>
    <cellStyle name="20 % - Accent3 6" xfId="90"/>
    <cellStyle name="20 % - Accent3 7" xfId="91"/>
    <cellStyle name="20 % - Accent3 8" xfId="92"/>
    <cellStyle name="20 % - Accent3 9" xfId="93"/>
    <cellStyle name="20 % - Accent4 10" xfId="94"/>
    <cellStyle name="20 % - Accent4 11" xfId="95"/>
    <cellStyle name="20 % - Accent4 12" xfId="96"/>
    <cellStyle name="20 % - Accent4 2" xfId="97"/>
    <cellStyle name="20 % - Accent4 2 2" xfId="98"/>
    <cellStyle name="20 % - Accent4 2 3" xfId="99"/>
    <cellStyle name="20 % - Accent4 3" xfId="100"/>
    <cellStyle name="20 % - Accent4 3 2" xfId="101"/>
    <cellStyle name="20 % - Accent4 3 3" xfId="102"/>
    <cellStyle name="20 % - Accent4 4" xfId="103"/>
    <cellStyle name="20 % - Accent4 4 2" xfId="104"/>
    <cellStyle name="20 % - Accent4 5" xfId="105"/>
    <cellStyle name="20 % - Accent4 5 2" xfId="106"/>
    <cellStyle name="20 % - Accent4 6" xfId="107"/>
    <cellStyle name="20 % - Accent4 7" xfId="108"/>
    <cellStyle name="20 % - Accent4 8" xfId="109"/>
    <cellStyle name="20 % - Accent4 9" xfId="110"/>
    <cellStyle name="20 % - Accent5 10" xfId="111"/>
    <cellStyle name="20 % - Accent5 11" xfId="112"/>
    <cellStyle name="20 % - Accent5 12" xfId="113"/>
    <cellStyle name="20 % - Accent5 2" xfId="114"/>
    <cellStyle name="20 % - Accent5 2 2" xfId="115"/>
    <cellStyle name="20 % - Accent5 2 3" xfId="116"/>
    <cellStyle name="20 % - Accent5 3" xfId="117"/>
    <cellStyle name="20 % - Accent5 3 2" xfId="118"/>
    <cellStyle name="20 % - Accent5 3 3" xfId="119"/>
    <cellStyle name="20 % - Accent5 4" xfId="120"/>
    <cellStyle name="20 % - Accent5 4 2" xfId="121"/>
    <cellStyle name="20 % - Accent5 5" xfId="122"/>
    <cellStyle name="20 % - Accent5 5 2" xfId="123"/>
    <cellStyle name="20 % - Accent5 6" xfId="124"/>
    <cellStyle name="20 % - Accent5 7" xfId="125"/>
    <cellStyle name="20 % - Accent5 8" xfId="126"/>
    <cellStyle name="20 % - Accent5 9" xfId="127"/>
    <cellStyle name="20 % - Accent6 10" xfId="128"/>
    <cellStyle name="20 % - Accent6 2" xfId="129"/>
    <cellStyle name="Euro" xfId="130"/>
    <cellStyle name="Excel Built-in Normal" xfId="131"/>
    <cellStyle name="Lien hypertexte 2" xfId="132"/>
    <cellStyle name="Lien hypertexte 3" xfId="133"/>
    <cellStyle name="Milliers" xfId="1" builtinId="3"/>
    <cellStyle name="Milliers 2" xfId="134"/>
    <cellStyle name="Milliers 2 2" xfId="135"/>
    <cellStyle name="Milliers 2 3" xfId="2"/>
    <cellStyle name="Milliers 2 4" xfId="136"/>
    <cellStyle name="Milliers 3" xfId="137"/>
    <cellStyle name="Milliers 4" xfId="170"/>
    <cellStyle name="Milliers 4 2" xfId="171"/>
    <cellStyle name="Milliers 5" xfId="173"/>
    <cellStyle name="Normal" xfId="0" builtinId="0"/>
    <cellStyle name="Normal 10" xfId="138"/>
    <cellStyle name="Normal 10 2" xfId="139"/>
    <cellStyle name="Normal 10 3" xfId="140"/>
    <cellStyle name="Normal 11" xfId="141"/>
    <cellStyle name="Normal 12" xfId="142"/>
    <cellStyle name="Normal 13" xfId="143"/>
    <cellStyle name="Normal 15" xfId="144"/>
    <cellStyle name="Normal 16" xfId="145"/>
    <cellStyle name="Normal 2" xfId="169"/>
    <cellStyle name="Normal 2 2" xfId="146"/>
    <cellStyle name="Normal 2 3" xfId="147"/>
    <cellStyle name="Normal 2 4" xfId="148"/>
    <cellStyle name="Normal 3" xfId="149"/>
    <cellStyle name="Normal 3 2" xfId="150"/>
    <cellStyle name="Normal 3 3" xfId="151"/>
    <cellStyle name="Normal 3 4" xfId="152"/>
    <cellStyle name="Normal 4" xfId="153"/>
    <cellStyle name="Normal 4 2" xfId="154"/>
    <cellStyle name="Normal 4 3" xfId="155"/>
    <cellStyle name="Normal 5" xfId="156"/>
    <cellStyle name="Normal 5 2" xfId="157"/>
    <cellStyle name="Normal 5 3" xfId="158"/>
    <cellStyle name="Normal 6" xfId="159"/>
    <cellStyle name="Normal 6 2" xfId="160"/>
    <cellStyle name="Normal 6 3" xfId="161"/>
    <cellStyle name="Normal 7" xfId="162"/>
    <cellStyle name="Normal 7 2" xfId="163"/>
    <cellStyle name="Normal 8" xfId="172"/>
    <cellStyle name="Normal 9" xfId="164"/>
    <cellStyle name="Pourcentage" xfId="168" builtinId="5"/>
    <cellStyle name="Pourcentage 2" xfId="165"/>
    <cellStyle name="Pourcentage 2 2" xfId="166"/>
    <cellStyle name="Pourcentage 2 3" xfId="1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438150</xdr:colOff>
          <xdr:row>4</xdr:row>
          <xdr:rowOff>76200</xdr:rowOff>
        </xdr:from>
        <xdr:to>
          <xdr:col>25</xdr:col>
          <xdr:colOff>295275</xdr:colOff>
          <xdr:row>5</xdr:row>
          <xdr:rowOff>152400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InsertLigne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438150</xdr:colOff>
          <xdr:row>4</xdr:row>
          <xdr:rowOff>76200</xdr:rowOff>
        </xdr:from>
        <xdr:to>
          <xdr:col>25</xdr:col>
          <xdr:colOff>295275</xdr:colOff>
          <xdr:row>6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InsertLigne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tabColor theme="6" tint="0.79998168889431442"/>
  </sheetPr>
  <dimension ref="A1:Z94"/>
  <sheetViews>
    <sheetView zoomScale="85" zoomScaleNormal="85" zoomScalePageLayoutView="85" workbookViewId="0">
      <pane ySplit="2" topLeftCell="A3" activePane="bottomLeft" state="frozen"/>
      <selection pane="bottomLeft" activeCell="F72" sqref="F72"/>
    </sheetView>
  </sheetViews>
  <sheetFormatPr baseColWidth="10" defaultColWidth="10.85546875" defaultRowHeight="15" x14ac:dyDescent="0.25"/>
  <cols>
    <col min="1" max="1" width="44.28515625" style="1" customWidth="1"/>
    <col min="2" max="2" width="12.7109375" style="2" customWidth="1"/>
    <col min="3" max="3" width="6.5703125" style="2" customWidth="1"/>
    <col min="4" max="4" width="15.140625" style="4" bestFit="1" customWidth="1"/>
    <col min="5" max="5" width="6" style="2" bestFit="1" customWidth="1"/>
    <col min="6" max="6" width="19.140625" style="5" bestFit="1" customWidth="1"/>
    <col min="7" max="7" width="10.28515625" style="46" customWidth="1"/>
    <col min="8" max="8" width="12" style="6" customWidth="1"/>
    <col min="9" max="9" width="14.7109375" style="1" customWidth="1"/>
    <col min="10" max="13" width="12.140625" style="1" bestFit="1" customWidth="1"/>
    <col min="14" max="14" width="11.7109375" style="1" customWidth="1"/>
    <col min="15" max="15" width="12.7109375" style="1" customWidth="1"/>
    <col min="16" max="16" width="12.28515625" style="1" customWidth="1"/>
    <col min="17" max="17" width="12.140625" style="1" customWidth="1"/>
    <col min="18" max="18" width="14.28515625" style="1" customWidth="1"/>
    <col min="19" max="19" width="14.140625" style="1" bestFit="1" customWidth="1"/>
    <col min="20" max="20" width="12.140625" style="1" bestFit="1" customWidth="1"/>
    <col min="21" max="21" width="13.140625" style="1" customWidth="1"/>
    <col min="22" max="16384" width="10.85546875" style="1"/>
  </cols>
  <sheetData>
    <row r="1" spans="1:23" x14ac:dyDescent="0.25">
      <c r="C1" s="3"/>
      <c r="F1" s="29"/>
      <c r="G1" s="29"/>
      <c r="H1" s="29"/>
      <c r="I1" s="1">
        <v>3</v>
      </c>
      <c r="J1" s="1">
        <v>4</v>
      </c>
      <c r="K1" s="1">
        <v>5</v>
      </c>
      <c r="L1" s="1">
        <v>6</v>
      </c>
      <c r="M1" s="1">
        <v>7</v>
      </c>
      <c r="N1" s="1">
        <v>8</v>
      </c>
      <c r="O1" s="1">
        <v>9</v>
      </c>
      <c r="P1" s="1">
        <v>10</v>
      </c>
      <c r="Q1" s="1">
        <v>11</v>
      </c>
      <c r="R1" s="1">
        <v>12</v>
      </c>
      <c r="S1" s="1">
        <v>13</v>
      </c>
      <c r="T1" s="1">
        <v>14</v>
      </c>
    </row>
    <row r="2" spans="1:23" x14ac:dyDescent="0.25">
      <c r="I2" s="7">
        <v>42005</v>
      </c>
      <c r="J2" s="7">
        <v>42036</v>
      </c>
      <c r="K2" s="7">
        <v>42064</v>
      </c>
      <c r="L2" s="7">
        <v>42095</v>
      </c>
      <c r="M2" s="7">
        <v>42125</v>
      </c>
      <c r="N2" s="7">
        <v>42156</v>
      </c>
      <c r="O2" s="7">
        <v>42186</v>
      </c>
      <c r="P2" s="7">
        <v>42217</v>
      </c>
      <c r="Q2" s="7">
        <v>42248</v>
      </c>
      <c r="R2" s="7">
        <v>42278</v>
      </c>
      <c r="S2" s="7">
        <v>42309</v>
      </c>
      <c r="T2" s="7">
        <v>42339</v>
      </c>
      <c r="U2" s="8" t="s">
        <v>6</v>
      </c>
    </row>
    <row r="3" spans="1:23" x14ac:dyDescent="0.25">
      <c r="I3" s="9"/>
      <c r="J3" s="9"/>
      <c r="K3" s="9"/>
      <c r="L3" s="9"/>
      <c r="M3" s="9"/>
      <c r="N3" s="70"/>
      <c r="O3" s="70"/>
      <c r="P3" s="9"/>
      <c r="Q3" s="9"/>
      <c r="R3" s="9"/>
      <c r="S3" s="9"/>
      <c r="T3" s="9"/>
      <c r="U3" s="10"/>
    </row>
    <row r="4" spans="1:23" s="11" customFormat="1" ht="15.75" customHeight="1" x14ac:dyDescent="0.25">
      <c r="B4" s="30" t="s">
        <v>0</v>
      </c>
      <c r="C4" s="31"/>
      <c r="D4" s="32" t="s">
        <v>7</v>
      </c>
      <c r="E4" s="31"/>
      <c r="F4" s="33" t="s">
        <v>9</v>
      </c>
      <c r="G4" s="33" t="s">
        <v>10</v>
      </c>
      <c r="H4" s="31" t="s">
        <v>8</v>
      </c>
      <c r="I4" s="78" t="s">
        <v>12</v>
      </c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7"/>
    </row>
    <row r="5" spans="1:23" hidden="1" x14ac:dyDescent="0.25">
      <c r="A5" s="72" t="str">
        <f>+CONCATENATE(D5)</f>
        <v>0,5</v>
      </c>
      <c r="B5" s="16" t="s">
        <v>5</v>
      </c>
      <c r="D5" s="4">
        <v>0.5</v>
      </c>
      <c r="F5" s="5" t="s">
        <v>11</v>
      </c>
      <c r="G5" s="46" t="s">
        <v>3</v>
      </c>
      <c r="H5" s="6">
        <v>1007980</v>
      </c>
      <c r="I5" s="40"/>
      <c r="J5" s="52"/>
      <c r="K5" s="53"/>
      <c r="L5" s="55"/>
      <c r="M5" s="56"/>
      <c r="N5" s="58"/>
      <c r="O5" s="68"/>
      <c r="P5" s="68"/>
      <c r="Q5" s="68"/>
      <c r="R5" s="68"/>
      <c r="S5" s="68"/>
      <c r="T5" s="68"/>
      <c r="U5" s="17">
        <f t="shared" ref="U5:U6" si="0">SUM(I5:T5)</f>
        <v>0</v>
      </c>
    </row>
    <row r="6" spans="1:23" s="59" customFormat="1" x14ac:dyDescent="0.25">
      <c r="A6" s="72"/>
      <c r="B6" s="64" t="s">
        <v>5</v>
      </c>
      <c r="C6" s="60"/>
      <c r="D6" s="61">
        <v>1.5</v>
      </c>
      <c r="E6" s="60"/>
      <c r="F6" s="62" t="s">
        <v>11</v>
      </c>
      <c r="G6" s="62" t="s">
        <v>4</v>
      </c>
      <c r="H6" s="63">
        <v>1008980</v>
      </c>
      <c r="I6" s="69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5">
        <f t="shared" si="0"/>
        <v>0</v>
      </c>
      <c r="W6" s="59" t="s">
        <v>2</v>
      </c>
    </row>
    <row r="7" spans="1:23" hidden="1" x14ac:dyDescent="0.25">
      <c r="A7" s="71"/>
      <c r="B7" s="18" t="s">
        <v>1</v>
      </c>
      <c r="C7" s="19"/>
      <c r="D7" s="20"/>
      <c r="E7" s="19"/>
      <c r="F7" s="21"/>
      <c r="G7" s="21"/>
      <c r="H7" s="22"/>
      <c r="I7" s="54">
        <f t="shared" ref="I7:T7" si="1">SUM(I5:I5)</f>
        <v>0</v>
      </c>
      <c r="J7" s="66">
        <f t="shared" si="1"/>
        <v>0</v>
      </c>
      <c r="K7" s="66">
        <f t="shared" si="1"/>
        <v>0</v>
      </c>
      <c r="L7" s="66">
        <f t="shared" si="1"/>
        <v>0</v>
      </c>
      <c r="M7" s="66">
        <f t="shared" si="1"/>
        <v>0</v>
      </c>
      <c r="N7" s="66">
        <f t="shared" si="1"/>
        <v>0</v>
      </c>
      <c r="O7" s="66">
        <f t="shared" si="1"/>
        <v>0</v>
      </c>
      <c r="P7" s="66">
        <f t="shared" si="1"/>
        <v>0</v>
      </c>
      <c r="Q7" s="66">
        <f t="shared" si="1"/>
        <v>0</v>
      </c>
      <c r="R7" s="66">
        <f t="shared" si="1"/>
        <v>0</v>
      </c>
      <c r="S7" s="66">
        <f t="shared" si="1"/>
        <v>0</v>
      </c>
      <c r="T7" s="66">
        <f t="shared" si="1"/>
        <v>0</v>
      </c>
      <c r="U7" s="24">
        <f t="shared" ref="U7" si="2">SUM(I7:T7)</f>
        <v>0</v>
      </c>
    </row>
    <row r="8" spans="1:23" customFormat="1" hidden="1" x14ac:dyDescent="0.25"/>
    <row r="9" spans="1:23" hidden="1" x14ac:dyDescent="0.25"/>
    <row r="10" spans="1:23" s="11" customFormat="1" hidden="1" x14ac:dyDescent="0.25">
      <c r="B10" s="34" t="str">
        <f t="shared" ref="B10:H11" si="3">+B4</f>
        <v>Pays</v>
      </c>
      <c r="C10" s="31">
        <f t="shared" si="3"/>
        <v>0</v>
      </c>
      <c r="D10" s="32" t="str">
        <f t="shared" si="3"/>
        <v>Px</v>
      </c>
      <c r="E10" s="31">
        <f t="shared" si="3"/>
        <v>0</v>
      </c>
      <c r="F10" s="33" t="str">
        <f t="shared" si="3"/>
        <v>Acteur</v>
      </c>
      <c r="G10" s="33" t="str">
        <f t="shared" si="3"/>
        <v>Method</v>
      </c>
      <c r="H10" s="31" t="str">
        <f t="shared" si="3"/>
        <v>N°</v>
      </c>
      <c r="I10" s="78" t="s">
        <v>13</v>
      </c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7"/>
    </row>
    <row r="11" spans="1:23" hidden="1" x14ac:dyDescent="0.25">
      <c r="A11" s="62" t="str">
        <f t="shared" ref="A11:A12" si="4">+CONCATENATE("allopass_direct_",F11,"_",B11,"_",D11,"_",H11,"_","volume")</f>
        <v>allopass_direct_Footbal_RE_0,5_1007980_volume</v>
      </c>
      <c r="B11" s="64" t="str">
        <f t="shared" si="3"/>
        <v>RE</v>
      </c>
      <c r="C11" s="2">
        <f t="shared" si="3"/>
        <v>0</v>
      </c>
      <c r="D11" s="4">
        <f t="shared" si="3"/>
        <v>0.5</v>
      </c>
      <c r="E11" s="2">
        <f t="shared" si="3"/>
        <v>0</v>
      </c>
      <c r="F11" s="5" t="str">
        <f t="shared" si="3"/>
        <v>Footbal</v>
      </c>
      <c r="G11" s="46" t="str">
        <f t="shared" si="3"/>
        <v>AR</v>
      </c>
      <c r="H11" s="6">
        <v>1007980</v>
      </c>
      <c r="I11" s="43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17">
        <f>SUM(I11:T11)</f>
        <v>0</v>
      </c>
    </row>
    <row r="12" spans="1:23" s="59" customFormat="1" x14ac:dyDescent="0.25">
      <c r="A12" s="62"/>
      <c r="B12" s="64" t="str">
        <f t="shared" ref="B12:H12" si="5">+B6</f>
        <v>RE</v>
      </c>
      <c r="C12" s="60">
        <f t="shared" si="5"/>
        <v>0</v>
      </c>
      <c r="D12" s="61">
        <f t="shared" si="5"/>
        <v>1.5</v>
      </c>
      <c r="E12" s="60">
        <f t="shared" si="5"/>
        <v>0</v>
      </c>
      <c r="F12" s="62" t="str">
        <f t="shared" si="5"/>
        <v>Footbal</v>
      </c>
      <c r="G12" s="62" t="str">
        <f t="shared" si="5"/>
        <v>MT</v>
      </c>
      <c r="H12" s="63">
        <v>1008980</v>
      </c>
      <c r="I12" s="43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65">
        <f>SUM(I12:T12)</f>
        <v>0</v>
      </c>
    </row>
    <row r="13" spans="1:23" hidden="1" x14ac:dyDescent="0.25">
      <c r="A13" s="62"/>
      <c r="B13" s="18" t="s">
        <v>1</v>
      </c>
      <c r="C13" s="19"/>
      <c r="D13" s="20"/>
      <c r="E13" s="19"/>
      <c r="F13" s="21"/>
      <c r="G13" s="21"/>
      <c r="H13" s="22"/>
      <c r="I13" s="66">
        <f>SUM(I11:I12)</f>
        <v>0</v>
      </c>
      <c r="J13" s="66">
        <f t="shared" ref="J13:U13" si="6">SUM(J11:J12)</f>
        <v>0</v>
      </c>
      <c r="K13" s="66">
        <f t="shared" si="6"/>
        <v>0</v>
      </c>
      <c r="L13" s="66">
        <f t="shared" si="6"/>
        <v>0</v>
      </c>
      <c r="M13" s="66">
        <f t="shared" si="6"/>
        <v>0</v>
      </c>
      <c r="N13" s="66">
        <f t="shared" si="6"/>
        <v>0</v>
      </c>
      <c r="O13" s="66">
        <f t="shared" si="6"/>
        <v>0</v>
      </c>
      <c r="P13" s="66">
        <f t="shared" si="6"/>
        <v>0</v>
      </c>
      <c r="Q13" s="66">
        <f t="shared" si="6"/>
        <v>0</v>
      </c>
      <c r="R13" s="66">
        <f t="shared" si="6"/>
        <v>0</v>
      </c>
      <c r="S13" s="66">
        <f t="shared" si="6"/>
        <v>0</v>
      </c>
      <c r="T13" s="66">
        <f t="shared" si="6"/>
        <v>0</v>
      </c>
      <c r="U13" s="67">
        <f t="shared" si="6"/>
        <v>0</v>
      </c>
    </row>
    <row r="14" spans="1:23" hidden="1" x14ac:dyDescent="0.25"/>
    <row r="15" spans="1:23" hidden="1" x14ac:dyDescent="0.25"/>
    <row r="16" spans="1:23" s="11" customFormat="1" hidden="1" x14ac:dyDescent="0.25">
      <c r="B16" s="34" t="str">
        <f t="shared" ref="B16:H17" si="7">+B4</f>
        <v>Pays</v>
      </c>
      <c r="C16" s="31">
        <f t="shared" si="7"/>
        <v>0</v>
      </c>
      <c r="D16" s="32" t="str">
        <f t="shared" si="7"/>
        <v>Px</v>
      </c>
      <c r="E16" s="31">
        <f t="shared" si="7"/>
        <v>0</v>
      </c>
      <c r="F16" s="33" t="str">
        <f t="shared" si="7"/>
        <v>Acteur</v>
      </c>
      <c r="G16" s="33" t="str">
        <f t="shared" si="7"/>
        <v>Method</v>
      </c>
      <c r="H16" s="31" t="str">
        <f t="shared" si="7"/>
        <v>N°</v>
      </c>
      <c r="I16" s="78" t="s">
        <v>14</v>
      </c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7"/>
    </row>
    <row r="17" spans="1:22" hidden="1" x14ac:dyDescent="0.25">
      <c r="A17" s="5"/>
      <c r="B17" s="47" t="str">
        <f t="shared" si="7"/>
        <v>RE</v>
      </c>
      <c r="C17" s="2">
        <f t="shared" si="7"/>
        <v>0</v>
      </c>
      <c r="D17" s="4">
        <f t="shared" si="7"/>
        <v>0.5</v>
      </c>
      <c r="E17" s="2">
        <f t="shared" si="7"/>
        <v>0</v>
      </c>
      <c r="F17" s="5" t="str">
        <f t="shared" si="7"/>
        <v>Footbal</v>
      </c>
      <c r="G17" s="46" t="str">
        <f t="shared" si="7"/>
        <v>AR</v>
      </c>
      <c r="H17" s="6">
        <v>1007980</v>
      </c>
      <c r="I17" s="35">
        <f t="shared" ref="I17:T17" si="8">IFERROR(I5-I11,"-")</f>
        <v>0</v>
      </c>
      <c r="J17" s="26">
        <f t="shared" si="8"/>
        <v>0</v>
      </c>
      <c r="K17" s="26">
        <f t="shared" si="8"/>
        <v>0</v>
      </c>
      <c r="L17" s="26">
        <f t="shared" si="8"/>
        <v>0</v>
      </c>
      <c r="M17" s="26">
        <f t="shared" si="8"/>
        <v>0</v>
      </c>
      <c r="N17" s="26">
        <f t="shared" si="8"/>
        <v>0</v>
      </c>
      <c r="O17" s="26">
        <f t="shared" si="8"/>
        <v>0</v>
      </c>
      <c r="P17" s="26">
        <f t="shared" si="8"/>
        <v>0</v>
      </c>
      <c r="Q17" s="26">
        <f t="shared" si="8"/>
        <v>0</v>
      </c>
      <c r="R17" s="26">
        <f t="shared" si="8"/>
        <v>0</v>
      </c>
      <c r="S17" s="26">
        <f t="shared" si="8"/>
        <v>0</v>
      </c>
      <c r="T17" s="51">
        <f t="shared" si="8"/>
        <v>0</v>
      </c>
      <c r="U17" s="65">
        <f t="shared" ref="U17:U18" si="9">SUM(I17:T17)</f>
        <v>0</v>
      </c>
    </row>
    <row r="18" spans="1:22" x14ac:dyDescent="0.25">
      <c r="A18" s="5"/>
      <c r="B18" s="47" t="str">
        <f t="shared" ref="B18:H18" si="10">+B6</f>
        <v>RE</v>
      </c>
      <c r="C18" s="2">
        <f t="shared" si="10"/>
        <v>0</v>
      </c>
      <c r="D18" s="4">
        <f t="shared" si="10"/>
        <v>1.5</v>
      </c>
      <c r="E18" s="2">
        <f t="shared" si="10"/>
        <v>0</v>
      </c>
      <c r="F18" s="5" t="str">
        <f t="shared" si="10"/>
        <v>Footbal</v>
      </c>
      <c r="G18" s="46" t="str">
        <f t="shared" si="10"/>
        <v>MT</v>
      </c>
      <c r="H18" s="6">
        <v>1008980</v>
      </c>
      <c r="I18" s="35">
        <f t="shared" ref="I18:T18" si="11">IFERROR(I6-I12,"-")</f>
        <v>0</v>
      </c>
      <c r="J18" s="26">
        <f t="shared" si="11"/>
        <v>0</v>
      </c>
      <c r="K18" s="26">
        <f t="shared" si="11"/>
        <v>0</v>
      </c>
      <c r="L18" s="26">
        <f t="shared" si="11"/>
        <v>0</v>
      </c>
      <c r="M18" s="26">
        <f t="shared" si="11"/>
        <v>0</v>
      </c>
      <c r="N18" s="26">
        <f t="shared" si="11"/>
        <v>0</v>
      </c>
      <c r="O18" s="26">
        <f t="shared" si="11"/>
        <v>0</v>
      </c>
      <c r="P18" s="26">
        <f t="shared" si="11"/>
        <v>0</v>
      </c>
      <c r="Q18" s="26">
        <f t="shared" si="11"/>
        <v>0</v>
      </c>
      <c r="R18" s="26">
        <f t="shared" si="11"/>
        <v>0</v>
      </c>
      <c r="S18" s="26">
        <f t="shared" si="11"/>
        <v>0</v>
      </c>
      <c r="T18" s="26">
        <f t="shared" si="11"/>
        <v>0</v>
      </c>
      <c r="U18" s="65">
        <f t="shared" si="9"/>
        <v>0</v>
      </c>
      <c r="V18" s="1" t="s">
        <v>2</v>
      </c>
    </row>
    <row r="19" spans="1:22" hidden="1" x14ac:dyDescent="0.25">
      <c r="B19" s="18" t="s">
        <v>1</v>
      </c>
      <c r="C19" s="19"/>
      <c r="D19" s="20"/>
      <c r="E19" s="19"/>
      <c r="F19" s="21"/>
      <c r="G19" s="21"/>
      <c r="H19" s="22"/>
      <c r="I19" s="66">
        <f t="shared" ref="I19:U19" si="12">SUM(I17:I18)</f>
        <v>0</v>
      </c>
      <c r="J19" s="66">
        <f t="shared" si="12"/>
        <v>0</v>
      </c>
      <c r="K19" s="66">
        <f t="shared" si="12"/>
        <v>0</v>
      </c>
      <c r="L19" s="66">
        <f t="shared" si="12"/>
        <v>0</v>
      </c>
      <c r="M19" s="66">
        <f t="shared" si="12"/>
        <v>0</v>
      </c>
      <c r="N19" s="66">
        <f t="shared" si="12"/>
        <v>0</v>
      </c>
      <c r="O19" s="66">
        <f t="shared" si="12"/>
        <v>0</v>
      </c>
      <c r="P19" s="66">
        <f t="shared" si="12"/>
        <v>0</v>
      </c>
      <c r="Q19" s="66">
        <f t="shared" si="12"/>
        <v>0</v>
      </c>
      <c r="R19" s="66">
        <f t="shared" si="12"/>
        <v>0</v>
      </c>
      <c r="S19" s="66">
        <f t="shared" si="12"/>
        <v>0</v>
      </c>
      <c r="T19" s="66">
        <f t="shared" si="12"/>
        <v>0</v>
      </c>
      <c r="U19" s="67">
        <f t="shared" si="12"/>
        <v>0</v>
      </c>
    </row>
    <row r="20" spans="1:22" hidden="1" x14ac:dyDescent="0.25"/>
    <row r="21" spans="1:22" s="59" customFormat="1" hidden="1" x14ac:dyDescent="0.25">
      <c r="B21" s="60"/>
      <c r="C21" s="60"/>
      <c r="D21" s="61"/>
      <c r="E21" s="60"/>
      <c r="F21" s="62"/>
      <c r="G21" s="62"/>
      <c r="H21" s="63"/>
    </row>
    <row r="22" spans="1:22" hidden="1" x14ac:dyDescent="0.25"/>
    <row r="23" spans="1:22" s="11" customFormat="1" hidden="1" x14ac:dyDescent="0.25">
      <c r="B23" s="30" t="str">
        <f>+B4</f>
        <v>Pays</v>
      </c>
      <c r="C23" s="31">
        <f t="shared" ref="C23:H23" si="13">+C4</f>
        <v>0</v>
      </c>
      <c r="D23" s="32" t="str">
        <f t="shared" si="13"/>
        <v>Px</v>
      </c>
      <c r="E23" s="31">
        <f t="shared" si="13"/>
        <v>0</v>
      </c>
      <c r="F23" s="33" t="str">
        <f t="shared" si="13"/>
        <v>Acteur</v>
      </c>
      <c r="G23" s="33" t="str">
        <f t="shared" si="13"/>
        <v>Method</v>
      </c>
      <c r="H23" s="31" t="str">
        <f t="shared" si="13"/>
        <v>N°</v>
      </c>
      <c r="I23" s="78" t="s">
        <v>15</v>
      </c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7"/>
    </row>
    <row r="24" spans="1:22" hidden="1" x14ac:dyDescent="0.25">
      <c r="B24" s="16" t="str">
        <f>+B5</f>
        <v>RE</v>
      </c>
      <c r="C24" s="2">
        <f t="shared" ref="C24:H24" si="14">+C5</f>
        <v>0</v>
      </c>
      <c r="D24" s="4">
        <f t="shared" si="14"/>
        <v>0.5</v>
      </c>
      <c r="E24" s="2">
        <f t="shared" si="14"/>
        <v>0</v>
      </c>
      <c r="F24" s="5" t="str">
        <f t="shared" si="14"/>
        <v>Footbal</v>
      </c>
      <c r="G24" s="46" t="str">
        <f t="shared" si="14"/>
        <v>AR</v>
      </c>
      <c r="H24" s="6">
        <v>1007980</v>
      </c>
      <c r="I24" s="40">
        <v>440</v>
      </c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17">
        <f t="shared" ref="U24:U25" si="15">SUM(I24:T24)</f>
        <v>440</v>
      </c>
    </row>
    <row r="25" spans="1:22" x14ac:dyDescent="0.25">
      <c r="B25" s="16" t="str">
        <f t="shared" ref="B25:H25" si="16">+B6</f>
        <v>RE</v>
      </c>
      <c r="C25" s="2">
        <f t="shared" si="16"/>
        <v>0</v>
      </c>
      <c r="D25" s="4">
        <f t="shared" si="16"/>
        <v>1.5</v>
      </c>
      <c r="E25" s="2">
        <f t="shared" si="16"/>
        <v>0</v>
      </c>
      <c r="F25" s="5" t="str">
        <f t="shared" si="16"/>
        <v>Footbal</v>
      </c>
      <c r="G25" s="46" t="str">
        <f t="shared" si="16"/>
        <v>MT</v>
      </c>
      <c r="H25" s="6">
        <v>1008980</v>
      </c>
      <c r="I25" s="40">
        <v>695</v>
      </c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17">
        <f t="shared" si="15"/>
        <v>695</v>
      </c>
    </row>
    <row r="26" spans="1:22" hidden="1" x14ac:dyDescent="0.25">
      <c r="B26" s="18" t="s">
        <v>1</v>
      </c>
      <c r="C26" s="19"/>
      <c r="D26" s="20"/>
      <c r="E26" s="19"/>
      <c r="F26" s="21"/>
      <c r="G26" s="21"/>
      <c r="H26" s="22"/>
      <c r="I26" s="66">
        <f t="shared" ref="I26:U26" si="17">SUM(I24:I25)</f>
        <v>1135</v>
      </c>
      <c r="J26" s="66">
        <f t="shared" si="17"/>
        <v>0</v>
      </c>
      <c r="K26" s="66">
        <f t="shared" si="17"/>
        <v>0</v>
      </c>
      <c r="L26" s="66">
        <f t="shared" si="17"/>
        <v>0</v>
      </c>
      <c r="M26" s="66">
        <f t="shared" si="17"/>
        <v>0</v>
      </c>
      <c r="N26" s="66">
        <f t="shared" si="17"/>
        <v>0</v>
      </c>
      <c r="O26" s="66">
        <f t="shared" si="17"/>
        <v>0</v>
      </c>
      <c r="P26" s="66">
        <f t="shared" si="17"/>
        <v>0</v>
      </c>
      <c r="Q26" s="66">
        <f t="shared" si="17"/>
        <v>0</v>
      </c>
      <c r="R26" s="73">
        <f t="shared" si="17"/>
        <v>0</v>
      </c>
      <c r="S26" s="66">
        <f t="shared" si="17"/>
        <v>0</v>
      </c>
      <c r="T26" s="66">
        <f t="shared" si="17"/>
        <v>0</v>
      </c>
      <c r="U26" s="67">
        <f t="shared" si="17"/>
        <v>1135</v>
      </c>
    </row>
    <row r="27" spans="1:22" hidden="1" x14ac:dyDescent="0.25">
      <c r="N27" s="45"/>
      <c r="O27" s="45"/>
    </row>
    <row r="28" spans="1:22" s="11" customFormat="1" hidden="1" x14ac:dyDescent="0.25">
      <c r="B28" s="34" t="str">
        <f t="shared" ref="B28:H28" si="18">+B10</f>
        <v>Pays</v>
      </c>
      <c r="C28" s="31">
        <f t="shared" si="18"/>
        <v>0</v>
      </c>
      <c r="D28" s="32" t="str">
        <f t="shared" si="18"/>
        <v>Px</v>
      </c>
      <c r="E28" s="31">
        <f t="shared" si="18"/>
        <v>0</v>
      </c>
      <c r="F28" s="33" t="str">
        <f t="shared" si="18"/>
        <v>Acteur</v>
      </c>
      <c r="G28" s="33" t="str">
        <f t="shared" si="18"/>
        <v>Method</v>
      </c>
      <c r="H28" s="31" t="str">
        <f t="shared" si="18"/>
        <v>N°</v>
      </c>
      <c r="I28" s="78" t="s">
        <v>16</v>
      </c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7"/>
    </row>
    <row r="29" spans="1:22" hidden="1" x14ac:dyDescent="0.25">
      <c r="A29" s="5" t="str">
        <f t="shared" ref="A29:A30" si="19">+CONCATENATE("allopass_direct_",F29,"_",B29,"_",D29,"_",H29,"_","turnover")</f>
        <v>allopass_direct_Footbal_RE_0,5_1007980_turnover</v>
      </c>
      <c r="B29" s="47" t="str">
        <f t="shared" ref="B29:H29" si="20">+B5</f>
        <v>RE</v>
      </c>
      <c r="C29" s="2">
        <f t="shared" si="20"/>
        <v>0</v>
      </c>
      <c r="D29" s="4">
        <f t="shared" si="20"/>
        <v>0.5</v>
      </c>
      <c r="E29" s="2">
        <f t="shared" si="20"/>
        <v>0</v>
      </c>
      <c r="F29" s="5" t="str">
        <f t="shared" si="20"/>
        <v>Footbal</v>
      </c>
      <c r="G29" s="46" t="str">
        <f t="shared" si="20"/>
        <v>AR</v>
      </c>
      <c r="H29" s="6">
        <v>1007980</v>
      </c>
      <c r="I29" s="74">
        <v>458</v>
      </c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17">
        <f t="shared" ref="U29:U30" si="21">SUM(I29:T29)</f>
        <v>458</v>
      </c>
      <c r="V29" s="57">
        <f>+N29-M29</f>
        <v>0</v>
      </c>
    </row>
    <row r="30" spans="1:22" x14ac:dyDescent="0.25">
      <c r="A30" s="5"/>
      <c r="B30" s="47" t="str">
        <f t="shared" ref="B30:H30" si="22">+B6</f>
        <v>RE</v>
      </c>
      <c r="C30" s="2">
        <f t="shared" si="22"/>
        <v>0</v>
      </c>
      <c r="D30" s="4">
        <f t="shared" si="22"/>
        <v>1.5</v>
      </c>
      <c r="E30" s="2">
        <f t="shared" si="22"/>
        <v>0</v>
      </c>
      <c r="F30" s="5" t="str">
        <f t="shared" si="22"/>
        <v>Footbal</v>
      </c>
      <c r="G30" s="46" t="str">
        <f t="shared" si="22"/>
        <v>MT</v>
      </c>
      <c r="H30" s="6">
        <v>1008980</v>
      </c>
      <c r="I30" s="74">
        <v>705</v>
      </c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17">
        <f t="shared" si="21"/>
        <v>705</v>
      </c>
      <c r="V30" s="57">
        <f t="shared" ref="V30" si="23">+N30-M30</f>
        <v>0</v>
      </c>
    </row>
    <row r="31" spans="1:22" hidden="1" x14ac:dyDescent="0.25">
      <c r="A31" s="62"/>
      <c r="B31" s="18" t="s">
        <v>1</v>
      </c>
      <c r="C31" s="19"/>
      <c r="D31" s="20"/>
      <c r="E31" s="19"/>
      <c r="F31" s="21"/>
      <c r="G31" s="21"/>
      <c r="H31" s="22"/>
      <c r="I31" s="66">
        <f t="shared" ref="I31:U31" si="24">SUM(I29:I30)</f>
        <v>1163</v>
      </c>
      <c r="J31" s="66">
        <f t="shared" si="24"/>
        <v>0</v>
      </c>
      <c r="K31" s="66">
        <f t="shared" si="24"/>
        <v>0</v>
      </c>
      <c r="L31" s="66">
        <f t="shared" si="24"/>
        <v>0</v>
      </c>
      <c r="M31" s="66">
        <f t="shared" si="24"/>
        <v>0</v>
      </c>
      <c r="N31" s="66">
        <f t="shared" si="24"/>
        <v>0</v>
      </c>
      <c r="O31" s="66">
        <f t="shared" si="24"/>
        <v>0</v>
      </c>
      <c r="P31" s="66">
        <f t="shared" si="24"/>
        <v>0</v>
      </c>
      <c r="Q31" s="66">
        <f t="shared" si="24"/>
        <v>0</v>
      </c>
      <c r="R31" s="66">
        <f t="shared" si="24"/>
        <v>0</v>
      </c>
      <c r="S31" s="66">
        <f t="shared" si="24"/>
        <v>0</v>
      </c>
      <c r="T31" s="66">
        <f t="shared" si="24"/>
        <v>0</v>
      </c>
      <c r="U31" s="67">
        <f t="shared" si="24"/>
        <v>1163</v>
      </c>
      <c r="V31" s="57"/>
    </row>
    <row r="32" spans="1:22" s="44" customFormat="1" hidden="1" x14ac:dyDescent="0.25">
      <c r="I32" s="27"/>
      <c r="J32" s="27"/>
      <c r="K32" s="27"/>
      <c r="L32" s="27"/>
      <c r="M32" s="27"/>
      <c r="N32" s="27"/>
      <c r="O32" s="27"/>
    </row>
    <row r="33" spans="1:26" s="59" customFormat="1" hidden="1" x14ac:dyDescent="0.25">
      <c r="I33" s="27"/>
      <c r="J33" s="27"/>
      <c r="K33" s="27"/>
      <c r="L33" s="27"/>
      <c r="M33" s="27"/>
      <c r="N33" s="27"/>
      <c r="O33" s="27"/>
    </row>
    <row r="34" spans="1:26" hidden="1" x14ac:dyDescent="0.25"/>
    <row r="35" spans="1:26" s="11" customFormat="1" hidden="1" x14ac:dyDescent="0.25">
      <c r="B35" s="34" t="str">
        <f t="shared" ref="B35:H35" si="25">+B16</f>
        <v>Pays</v>
      </c>
      <c r="C35" s="31">
        <f t="shared" si="25"/>
        <v>0</v>
      </c>
      <c r="D35" s="32" t="str">
        <f t="shared" si="25"/>
        <v>Px</v>
      </c>
      <c r="E35" s="31">
        <f t="shared" si="25"/>
        <v>0</v>
      </c>
      <c r="F35" s="33" t="str">
        <f t="shared" si="25"/>
        <v>Acteur</v>
      </c>
      <c r="G35" s="33" t="str">
        <f t="shared" si="25"/>
        <v>Method</v>
      </c>
      <c r="H35" s="31" t="str">
        <f t="shared" si="25"/>
        <v>N°</v>
      </c>
      <c r="I35" s="75" t="s">
        <v>17</v>
      </c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7"/>
    </row>
    <row r="36" spans="1:26" hidden="1" x14ac:dyDescent="0.25">
      <c r="A36" s="5"/>
      <c r="B36" s="47" t="str">
        <f t="shared" ref="B36:H37" si="26">+B5</f>
        <v>RE</v>
      </c>
      <c r="C36" s="2">
        <f t="shared" si="26"/>
        <v>0</v>
      </c>
      <c r="D36" s="4">
        <f t="shared" si="26"/>
        <v>0.5</v>
      </c>
      <c r="E36" s="2">
        <f t="shared" si="26"/>
        <v>0</v>
      </c>
      <c r="F36" s="5" t="str">
        <f t="shared" si="26"/>
        <v>Footbal</v>
      </c>
      <c r="G36" s="46" t="str">
        <f t="shared" si="26"/>
        <v>AR</v>
      </c>
      <c r="H36" s="6">
        <v>1007980</v>
      </c>
      <c r="I36" s="35">
        <f t="shared" ref="I36:T36" si="27">I24-I29</f>
        <v>-18</v>
      </c>
      <c r="J36" s="26">
        <f t="shared" si="27"/>
        <v>0</v>
      </c>
      <c r="K36" s="26">
        <f t="shared" si="27"/>
        <v>0</v>
      </c>
      <c r="L36" s="26">
        <f t="shared" si="27"/>
        <v>0</v>
      </c>
      <c r="M36" s="26">
        <f t="shared" si="27"/>
        <v>0</v>
      </c>
      <c r="N36" s="26">
        <f t="shared" si="27"/>
        <v>0</v>
      </c>
      <c r="O36" s="26">
        <f t="shared" si="27"/>
        <v>0</v>
      </c>
      <c r="P36" s="26">
        <f t="shared" si="27"/>
        <v>0</v>
      </c>
      <c r="Q36" s="26">
        <f t="shared" si="27"/>
        <v>0</v>
      </c>
      <c r="R36" s="26">
        <f t="shared" si="27"/>
        <v>0</v>
      </c>
      <c r="S36" s="26">
        <f t="shared" si="27"/>
        <v>0</v>
      </c>
      <c r="T36" s="51">
        <f t="shared" si="27"/>
        <v>0</v>
      </c>
      <c r="U36" s="51">
        <f t="shared" ref="U36" si="28">SUM(I36:T36)</f>
        <v>-18</v>
      </c>
    </row>
    <row r="37" spans="1:26" x14ac:dyDescent="0.25">
      <c r="A37" s="5"/>
      <c r="B37" s="47" t="str">
        <f t="shared" si="26"/>
        <v>RE</v>
      </c>
      <c r="C37" s="2">
        <f t="shared" si="26"/>
        <v>0</v>
      </c>
      <c r="D37" s="4">
        <f t="shared" si="26"/>
        <v>1.5</v>
      </c>
      <c r="E37" s="2">
        <f t="shared" si="26"/>
        <v>0</v>
      </c>
      <c r="F37" s="5" t="str">
        <f t="shared" si="26"/>
        <v>Footbal</v>
      </c>
      <c r="G37" s="46" t="str">
        <f t="shared" si="26"/>
        <v>MT</v>
      </c>
      <c r="H37" s="6">
        <v>1008980</v>
      </c>
      <c r="I37" s="35">
        <f t="shared" ref="I37:T37" si="29">I25-I30</f>
        <v>-10</v>
      </c>
      <c r="J37" s="26">
        <f t="shared" si="29"/>
        <v>0</v>
      </c>
      <c r="K37" s="26">
        <f t="shared" si="29"/>
        <v>0</v>
      </c>
      <c r="L37" s="26">
        <f t="shared" si="29"/>
        <v>0</v>
      </c>
      <c r="M37" s="26">
        <f t="shared" si="29"/>
        <v>0</v>
      </c>
      <c r="N37" s="26">
        <f t="shared" si="29"/>
        <v>0</v>
      </c>
      <c r="O37" s="26">
        <f t="shared" si="29"/>
        <v>0</v>
      </c>
      <c r="P37" s="26">
        <f t="shared" si="29"/>
        <v>0</v>
      </c>
      <c r="Q37" s="26">
        <f t="shared" si="29"/>
        <v>0</v>
      </c>
      <c r="R37" s="26">
        <f t="shared" si="29"/>
        <v>0</v>
      </c>
      <c r="S37" s="26">
        <f t="shared" si="29"/>
        <v>0</v>
      </c>
      <c r="T37" s="51">
        <f t="shared" si="29"/>
        <v>0</v>
      </c>
      <c r="U37" s="51">
        <f t="shared" ref="U37" si="30">SUM(I37:T37)</f>
        <v>-10</v>
      </c>
    </row>
    <row r="38" spans="1:26" hidden="1" x14ac:dyDescent="0.25">
      <c r="B38" s="18" t="s">
        <v>1</v>
      </c>
      <c r="C38" s="19"/>
      <c r="D38" s="20"/>
      <c r="E38" s="19"/>
      <c r="F38" s="21"/>
      <c r="G38" s="21"/>
      <c r="H38" s="22"/>
      <c r="I38" s="66">
        <f t="shared" ref="I38:U38" si="31">SUM(I36:I37)</f>
        <v>-28</v>
      </c>
      <c r="J38" s="66">
        <f t="shared" si="31"/>
        <v>0</v>
      </c>
      <c r="K38" s="66">
        <f t="shared" si="31"/>
        <v>0</v>
      </c>
      <c r="L38" s="66">
        <f t="shared" si="31"/>
        <v>0</v>
      </c>
      <c r="M38" s="66">
        <f t="shared" si="31"/>
        <v>0</v>
      </c>
      <c r="N38" s="66">
        <f t="shared" si="31"/>
        <v>0</v>
      </c>
      <c r="O38" s="66">
        <f t="shared" si="31"/>
        <v>0</v>
      </c>
      <c r="P38" s="66">
        <f t="shared" si="31"/>
        <v>0</v>
      </c>
      <c r="Q38" s="66">
        <f t="shared" si="31"/>
        <v>0</v>
      </c>
      <c r="R38" s="66">
        <f t="shared" si="31"/>
        <v>0</v>
      </c>
      <c r="S38" s="66">
        <f t="shared" si="31"/>
        <v>0</v>
      </c>
      <c r="T38" s="66">
        <f t="shared" si="31"/>
        <v>0</v>
      </c>
      <c r="U38" s="67">
        <f t="shared" si="31"/>
        <v>-28</v>
      </c>
    </row>
    <row r="39" spans="1:26" s="49" customFormat="1" hidden="1" x14ac:dyDescent="0.25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50"/>
      <c r="T39" s="46"/>
      <c r="U39" s="46"/>
      <c r="V39" s="46"/>
      <c r="W39" s="46"/>
      <c r="X39" s="46"/>
      <c r="Y39" s="46"/>
      <c r="Z39" s="46"/>
    </row>
    <row r="40" spans="1:26" s="49" customFormat="1" hidden="1" x14ac:dyDescent="0.25">
      <c r="A40" s="6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50"/>
      <c r="T40" s="62"/>
      <c r="U40" s="62"/>
      <c r="V40" s="62"/>
      <c r="W40" s="62"/>
      <c r="X40" s="62"/>
      <c r="Y40" s="62"/>
      <c r="Z40" s="62"/>
    </row>
    <row r="41" spans="1:26" s="49" customFormat="1" hidden="1" x14ac:dyDescent="0.25">
      <c r="A41" s="6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50"/>
      <c r="T41" s="62"/>
      <c r="U41" s="62"/>
      <c r="V41" s="62"/>
      <c r="W41" s="62"/>
      <c r="X41" s="62"/>
      <c r="Y41" s="62"/>
      <c r="Z41" s="62"/>
    </row>
    <row r="42" spans="1:26" s="11" customFormat="1" hidden="1" x14ac:dyDescent="0.25">
      <c r="B42" s="12" t="str">
        <f>+B4</f>
        <v>Pays</v>
      </c>
      <c r="C42" s="13">
        <f t="shared" ref="C42:H42" si="32">+C4</f>
        <v>0</v>
      </c>
      <c r="D42" s="14" t="str">
        <f t="shared" si="32"/>
        <v>Px</v>
      </c>
      <c r="E42" s="13">
        <f t="shared" si="32"/>
        <v>0</v>
      </c>
      <c r="F42" s="15" t="str">
        <f t="shared" si="32"/>
        <v>Acteur</v>
      </c>
      <c r="G42" s="15" t="str">
        <f t="shared" si="32"/>
        <v>Method</v>
      </c>
      <c r="H42" s="13" t="str">
        <f t="shared" si="32"/>
        <v>N°</v>
      </c>
      <c r="I42" s="75" t="s">
        <v>18</v>
      </c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7"/>
    </row>
    <row r="43" spans="1:26" hidden="1" x14ac:dyDescent="0.25">
      <c r="B43" s="16" t="str">
        <f>+B5</f>
        <v>RE</v>
      </c>
      <c r="C43" s="2">
        <f t="shared" ref="C43:H43" si="33">+C5</f>
        <v>0</v>
      </c>
      <c r="D43" s="4">
        <f t="shared" si="33"/>
        <v>0.5</v>
      </c>
      <c r="E43" s="2">
        <f t="shared" si="33"/>
        <v>0</v>
      </c>
      <c r="F43" s="5" t="str">
        <f t="shared" si="33"/>
        <v>Footbal</v>
      </c>
      <c r="G43" s="46" t="str">
        <f t="shared" si="33"/>
        <v>AR</v>
      </c>
      <c r="H43" s="6">
        <v>1007980</v>
      </c>
      <c r="I43" s="38" t="str">
        <f t="shared" ref="I43:T43" si="34">+IFERROR(I24/I5,"-")</f>
        <v>-</v>
      </c>
      <c r="J43" s="28" t="str">
        <f t="shared" si="34"/>
        <v>-</v>
      </c>
      <c r="K43" s="28" t="str">
        <f t="shared" si="34"/>
        <v>-</v>
      </c>
      <c r="L43" s="28" t="str">
        <f t="shared" si="34"/>
        <v>-</v>
      </c>
      <c r="M43" s="28" t="str">
        <f t="shared" si="34"/>
        <v>-</v>
      </c>
      <c r="N43" s="28" t="str">
        <f t="shared" si="34"/>
        <v>-</v>
      </c>
      <c r="O43" s="28" t="str">
        <f t="shared" si="34"/>
        <v>-</v>
      </c>
      <c r="P43" s="28" t="str">
        <f t="shared" si="34"/>
        <v>-</v>
      </c>
      <c r="Q43" s="28" t="str">
        <f t="shared" si="34"/>
        <v>-</v>
      </c>
      <c r="R43" s="28" t="str">
        <f t="shared" si="34"/>
        <v>-</v>
      </c>
      <c r="S43" s="28" t="str">
        <f t="shared" si="34"/>
        <v>-</v>
      </c>
      <c r="T43" s="41" t="str">
        <f t="shared" si="34"/>
        <v>-</v>
      </c>
      <c r="U43" s="51"/>
    </row>
    <row r="44" spans="1:26" x14ac:dyDescent="0.25">
      <c r="B44" s="16" t="str">
        <f t="shared" ref="B44:H44" si="35">+B6</f>
        <v>RE</v>
      </c>
      <c r="C44" s="2">
        <f t="shared" si="35"/>
        <v>0</v>
      </c>
      <c r="D44" s="4">
        <f t="shared" si="35"/>
        <v>1.5</v>
      </c>
      <c r="E44" s="2">
        <f t="shared" si="35"/>
        <v>0</v>
      </c>
      <c r="F44" s="5" t="str">
        <f t="shared" si="35"/>
        <v>Footbal</v>
      </c>
      <c r="G44" s="46" t="str">
        <f t="shared" si="35"/>
        <v>MT</v>
      </c>
      <c r="H44" s="6">
        <v>1008980</v>
      </c>
      <c r="I44" s="38" t="str">
        <f t="shared" ref="I44:T44" si="36">+IFERROR(I25/I6,"-")</f>
        <v>-</v>
      </c>
      <c r="J44" s="28" t="str">
        <f t="shared" si="36"/>
        <v>-</v>
      </c>
      <c r="K44" s="28" t="str">
        <f t="shared" si="36"/>
        <v>-</v>
      </c>
      <c r="L44" s="28" t="str">
        <f t="shared" si="36"/>
        <v>-</v>
      </c>
      <c r="M44" s="28" t="str">
        <f t="shared" si="36"/>
        <v>-</v>
      </c>
      <c r="N44" s="28" t="str">
        <f t="shared" si="36"/>
        <v>-</v>
      </c>
      <c r="O44" s="28" t="str">
        <f t="shared" si="36"/>
        <v>-</v>
      </c>
      <c r="P44" s="28" t="str">
        <f t="shared" si="36"/>
        <v>-</v>
      </c>
      <c r="Q44" s="28" t="str">
        <f t="shared" si="36"/>
        <v>-</v>
      </c>
      <c r="R44" s="28" t="str">
        <f t="shared" si="36"/>
        <v>-</v>
      </c>
      <c r="S44" s="28" t="str">
        <f t="shared" si="36"/>
        <v>-</v>
      </c>
      <c r="T44" s="41" t="str">
        <f t="shared" si="36"/>
        <v>-</v>
      </c>
      <c r="U44" s="51"/>
    </row>
    <row r="45" spans="1:26" hidden="1" x14ac:dyDescent="0.25">
      <c r="B45" s="18" t="s">
        <v>1</v>
      </c>
      <c r="C45" s="19"/>
      <c r="D45" s="20"/>
      <c r="E45" s="19"/>
      <c r="F45" s="21"/>
      <c r="G45" s="21"/>
      <c r="H45" s="22"/>
      <c r="I45" s="39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4"/>
    </row>
    <row r="46" spans="1:26" hidden="1" x14ac:dyDescent="0.25"/>
    <row r="47" spans="1:26" s="59" customFormat="1" hidden="1" x14ac:dyDescent="0.25">
      <c r="B47" s="60"/>
      <c r="C47" s="60"/>
      <c r="D47" s="61"/>
      <c r="E47" s="60"/>
      <c r="F47" s="62"/>
      <c r="G47" s="62"/>
      <c r="H47" s="63"/>
    </row>
    <row r="48" spans="1:26" s="59" customFormat="1" hidden="1" x14ac:dyDescent="0.25">
      <c r="B48" s="60"/>
      <c r="C48" s="60"/>
      <c r="D48" s="61"/>
      <c r="E48" s="60"/>
      <c r="F48" s="62"/>
      <c r="G48" s="62"/>
      <c r="H48" s="63"/>
    </row>
    <row r="49" spans="2:21" s="11" customFormat="1" hidden="1" x14ac:dyDescent="0.25">
      <c r="B49" s="12" t="str">
        <f>+B4</f>
        <v>Pays</v>
      </c>
      <c r="C49" s="13">
        <f t="shared" ref="C49:H49" si="37">+C4</f>
        <v>0</v>
      </c>
      <c r="D49" s="14" t="str">
        <f t="shared" si="37"/>
        <v>Px</v>
      </c>
      <c r="E49" s="13">
        <f t="shared" si="37"/>
        <v>0</v>
      </c>
      <c r="F49" s="15" t="str">
        <f t="shared" si="37"/>
        <v>Acteur</v>
      </c>
      <c r="G49" s="15" t="str">
        <f t="shared" si="37"/>
        <v>Method</v>
      </c>
      <c r="H49" s="13" t="str">
        <f t="shared" si="37"/>
        <v>N°</v>
      </c>
      <c r="I49" s="78" t="s">
        <v>19</v>
      </c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7"/>
    </row>
    <row r="50" spans="2:21" hidden="1" x14ac:dyDescent="0.25">
      <c r="B50" s="16" t="str">
        <f>+B5</f>
        <v>RE</v>
      </c>
      <c r="C50" s="2">
        <f t="shared" ref="C50:H51" si="38">+C5</f>
        <v>0</v>
      </c>
      <c r="D50" s="4">
        <f t="shared" si="38"/>
        <v>0.5</v>
      </c>
      <c r="E50" s="2">
        <f t="shared" si="38"/>
        <v>0</v>
      </c>
      <c r="F50" s="5" t="str">
        <f t="shared" si="38"/>
        <v>Footbal</v>
      </c>
      <c r="G50" s="46" t="str">
        <f t="shared" si="38"/>
        <v>AR</v>
      </c>
      <c r="H50" s="6">
        <v>1007980</v>
      </c>
      <c r="I50" s="3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48"/>
    </row>
    <row r="51" spans="2:21" x14ac:dyDescent="0.25">
      <c r="B51" s="16" t="str">
        <f>+B6</f>
        <v>RE</v>
      </c>
      <c r="C51" s="2">
        <f t="shared" si="38"/>
        <v>0</v>
      </c>
      <c r="D51" s="4">
        <f t="shared" si="38"/>
        <v>1.5</v>
      </c>
      <c r="E51" s="2">
        <f t="shared" si="38"/>
        <v>0</v>
      </c>
      <c r="F51" s="5" t="str">
        <f t="shared" si="38"/>
        <v>Footbal</v>
      </c>
      <c r="G51" s="46" t="str">
        <f t="shared" si="38"/>
        <v>MT</v>
      </c>
      <c r="H51" s="6">
        <v>1008980</v>
      </c>
      <c r="I51" s="3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48"/>
    </row>
    <row r="52" spans="2:21" hidden="1" x14ac:dyDescent="0.25">
      <c r="B52" s="18" t="s">
        <v>1</v>
      </c>
      <c r="C52" s="19"/>
      <c r="D52" s="20"/>
      <c r="E52" s="19"/>
      <c r="F52" s="21"/>
      <c r="G52" s="21"/>
      <c r="H52" s="22"/>
      <c r="I52" s="39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4"/>
    </row>
    <row r="53" spans="2:21" hidden="1" x14ac:dyDescent="0.25"/>
    <row r="54" spans="2:21" s="59" customFormat="1" hidden="1" x14ac:dyDescent="0.25">
      <c r="B54" s="60"/>
      <c r="C54" s="60"/>
      <c r="D54" s="61"/>
      <c r="E54" s="60"/>
      <c r="F54" s="62"/>
      <c r="G54" s="62"/>
      <c r="H54" s="63"/>
    </row>
    <row r="55" spans="2:21" s="59" customFormat="1" hidden="1" x14ac:dyDescent="0.25">
      <c r="B55" s="60"/>
      <c r="C55" s="60"/>
      <c r="D55" s="61"/>
      <c r="E55" s="60"/>
      <c r="F55" s="62"/>
      <c r="G55" s="62"/>
      <c r="H55" s="63"/>
    </row>
    <row r="56" spans="2:21" s="11" customFormat="1" hidden="1" x14ac:dyDescent="0.25">
      <c r="B56" s="30" t="str">
        <f>+B4</f>
        <v>Pays</v>
      </c>
      <c r="C56" s="31">
        <f t="shared" ref="C56:H56" si="39">+C4</f>
        <v>0</v>
      </c>
      <c r="D56" s="32" t="str">
        <f t="shared" si="39"/>
        <v>Px</v>
      </c>
      <c r="E56" s="31">
        <f t="shared" si="39"/>
        <v>0</v>
      </c>
      <c r="F56" s="33" t="str">
        <f t="shared" si="39"/>
        <v>Acteur</v>
      </c>
      <c r="G56" s="33" t="str">
        <f t="shared" si="39"/>
        <v>Method</v>
      </c>
      <c r="H56" s="31" t="str">
        <f t="shared" si="39"/>
        <v>N°</v>
      </c>
      <c r="I56" s="78" t="s">
        <v>20</v>
      </c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7"/>
    </row>
    <row r="57" spans="2:21" hidden="1" x14ac:dyDescent="0.25">
      <c r="B57" s="16" t="str">
        <f>+B5</f>
        <v>RE</v>
      </c>
      <c r="C57" s="2">
        <f t="shared" ref="C57:H58" si="40">+C5</f>
        <v>0</v>
      </c>
      <c r="D57" s="4">
        <f t="shared" si="40"/>
        <v>0.5</v>
      </c>
      <c r="E57" s="2">
        <f t="shared" si="40"/>
        <v>0</v>
      </c>
      <c r="F57" s="5" t="str">
        <f t="shared" si="40"/>
        <v>Footbal</v>
      </c>
      <c r="G57" s="46" t="str">
        <f t="shared" si="40"/>
        <v>AR</v>
      </c>
      <c r="H57" s="6">
        <v>1007980</v>
      </c>
      <c r="I57" s="38" t="str">
        <f t="shared" ref="I57:T57" si="41">IFERROR(I43-I50,"-")</f>
        <v>-</v>
      </c>
      <c r="J57" s="28" t="str">
        <f t="shared" si="41"/>
        <v>-</v>
      </c>
      <c r="K57" s="28" t="str">
        <f t="shared" si="41"/>
        <v>-</v>
      </c>
      <c r="L57" s="28" t="str">
        <f t="shared" si="41"/>
        <v>-</v>
      </c>
      <c r="M57" s="28" t="str">
        <f t="shared" si="41"/>
        <v>-</v>
      </c>
      <c r="N57" s="28" t="str">
        <f t="shared" si="41"/>
        <v>-</v>
      </c>
      <c r="O57" s="28" t="str">
        <f t="shared" si="41"/>
        <v>-</v>
      </c>
      <c r="P57" s="28" t="str">
        <f t="shared" si="41"/>
        <v>-</v>
      </c>
      <c r="Q57" s="28" t="str">
        <f t="shared" si="41"/>
        <v>-</v>
      </c>
      <c r="R57" s="28" t="str">
        <f t="shared" si="41"/>
        <v>-</v>
      </c>
      <c r="S57" s="28" t="str">
        <f t="shared" si="41"/>
        <v>-</v>
      </c>
      <c r="T57" s="41" t="str">
        <f t="shared" si="41"/>
        <v>-</v>
      </c>
      <c r="U57" s="17"/>
    </row>
    <row r="58" spans="2:21" x14ac:dyDescent="0.25">
      <c r="B58" s="16" t="str">
        <f>+B6</f>
        <v>RE</v>
      </c>
      <c r="C58" s="2">
        <f t="shared" si="40"/>
        <v>0</v>
      </c>
      <c r="D58" s="4">
        <f t="shared" si="40"/>
        <v>1.5</v>
      </c>
      <c r="E58" s="2">
        <f t="shared" si="40"/>
        <v>0</v>
      </c>
      <c r="F58" s="5" t="str">
        <f t="shared" si="40"/>
        <v>Footbal</v>
      </c>
      <c r="G58" s="46" t="str">
        <f t="shared" si="40"/>
        <v>MT</v>
      </c>
      <c r="H58" s="6">
        <v>1008980</v>
      </c>
      <c r="I58" s="38" t="str">
        <f t="shared" ref="I58:T58" si="42">IFERROR(I44-I51,"-")</f>
        <v>-</v>
      </c>
      <c r="J58" s="28" t="str">
        <f t="shared" si="42"/>
        <v>-</v>
      </c>
      <c r="K58" s="28" t="str">
        <f t="shared" si="42"/>
        <v>-</v>
      </c>
      <c r="L58" s="28" t="str">
        <f t="shared" si="42"/>
        <v>-</v>
      </c>
      <c r="M58" s="28" t="str">
        <f t="shared" si="42"/>
        <v>-</v>
      </c>
      <c r="N58" s="28" t="str">
        <f t="shared" si="42"/>
        <v>-</v>
      </c>
      <c r="O58" s="28" t="str">
        <f t="shared" si="42"/>
        <v>-</v>
      </c>
      <c r="P58" s="28" t="str">
        <f t="shared" si="42"/>
        <v>-</v>
      </c>
      <c r="Q58" s="28" t="str">
        <f t="shared" si="42"/>
        <v>-</v>
      </c>
      <c r="R58" s="28" t="str">
        <f t="shared" si="42"/>
        <v>-</v>
      </c>
      <c r="S58" s="28" t="str">
        <f t="shared" si="42"/>
        <v>-</v>
      </c>
      <c r="T58" s="41" t="str">
        <f t="shared" si="42"/>
        <v>-</v>
      </c>
      <c r="U58" s="17"/>
    </row>
    <row r="59" spans="2:21" hidden="1" x14ac:dyDescent="0.25">
      <c r="B59" s="18" t="s">
        <v>1</v>
      </c>
      <c r="C59" s="19"/>
      <c r="D59" s="20"/>
      <c r="E59" s="19"/>
      <c r="F59" s="21"/>
      <c r="G59" s="21"/>
      <c r="H59" s="22"/>
      <c r="I59" s="39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4"/>
    </row>
    <row r="60" spans="2:21" x14ac:dyDescent="0.25">
      <c r="I60" s="37"/>
      <c r="J60" s="37"/>
      <c r="K60" s="37"/>
      <c r="L60" s="37"/>
      <c r="M60" s="37"/>
      <c r="N60" s="37"/>
      <c r="O60" s="37"/>
      <c r="P60" s="37"/>
      <c r="Q60" s="37"/>
      <c r="R60" s="37"/>
    </row>
    <row r="61" spans="2:21" x14ac:dyDescent="0.25">
      <c r="I61" s="37"/>
      <c r="J61" s="37"/>
      <c r="K61" s="37"/>
      <c r="L61" s="37"/>
      <c r="M61" s="37"/>
      <c r="N61" s="37"/>
      <c r="O61" s="37"/>
      <c r="P61" s="37"/>
      <c r="Q61" s="37"/>
      <c r="R61" s="37"/>
    </row>
    <row r="62" spans="2:21" x14ac:dyDescent="0.25">
      <c r="I62" s="37"/>
      <c r="J62" s="37"/>
      <c r="K62" s="37"/>
      <c r="L62" s="37"/>
      <c r="M62" s="37"/>
      <c r="N62" s="37"/>
      <c r="O62" s="37"/>
      <c r="P62" s="37"/>
      <c r="Q62" s="37"/>
      <c r="R62" s="37"/>
    </row>
    <row r="63" spans="2:21" x14ac:dyDescent="0.25">
      <c r="I63" s="37"/>
      <c r="J63" s="37"/>
      <c r="K63" s="37"/>
      <c r="L63" s="37"/>
      <c r="M63" s="37"/>
      <c r="N63" s="37"/>
      <c r="O63" s="37"/>
      <c r="P63" s="37"/>
      <c r="Q63" s="37"/>
      <c r="R63" s="37"/>
    </row>
    <row r="64" spans="2:21" x14ac:dyDescent="0.25">
      <c r="I64" s="37"/>
      <c r="J64" s="37"/>
      <c r="K64" s="37"/>
      <c r="L64" s="37"/>
      <c r="M64" s="37"/>
      <c r="N64" s="37"/>
      <c r="O64" s="37"/>
      <c r="P64" s="37"/>
      <c r="Q64" s="37"/>
      <c r="R64" s="37"/>
    </row>
    <row r="65" spans="2:18" x14ac:dyDescent="0.25">
      <c r="I65" s="37"/>
      <c r="J65" s="37"/>
      <c r="K65" s="37"/>
      <c r="L65" s="37"/>
      <c r="M65" s="37"/>
      <c r="N65" s="37"/>
      <c r="O65" s="37"/>
      <c r="P65" s="37"/>
      <c r="Q65" s="37"/>
      <c r="R65" s="37"/>
    </row>
    <row r="66" spans="2:18" x14ac:dyDescent="0.25">
      <c r="I66" s="37"/>
      <c r="J66" s="37"/>
      <c r="K66" s="37"/>
      <c r="L66" s="37"/>
      <c r="M66" s="37"/>
      <c r="N66" s="37"/>
      <c r="O66" s="37"/>
      <c r="P66" s="37"/>
      <c r="Q66" s="37"/>
      <c r="R66" s="37"/>
    </row>
    <row r="67" spans="2:18" x14ac:dyDescent="0.25">
      <c r="I67" s="36"/>
      <c r="J67" s="36"/>
      <c r="K67" s="36"/>
      <c r="L67" s="36"/>
      <c r="M67" s="36"/>
      <c r="N67" s="36"/>
      <c r="O67" s="36"/>
      <c r="P67" s="36"/>
      <c r="Q67" s="36"/>
    </row>
    <row r="68" spans="2:18" x14ac:dyDescent="0.25">
      <c r="I68" s="36"/>
      <c r="J68" s="36"/>
      <c r="K68" s="36"/>
      <c r="L68" s="36"/>
      <c r="M68" s="36"/>
      <c r="N68" s="36"/>
      <c r="O68" s="36"/>
      <c r="P68" s="36"/>
      <c r="Q68" s="36"/>
    </row>
    <row r="69" spans="2:18" x14ac:dyDescent="0.25">
      <c r="I69" s="36"/>
      <c r="J69" s="36"/>
      <c r="K69" s="36"/>
      <c r="L69" s="36"/>
      <c r="M69" s="36"/>
      <c r="N69" s="36"/>
      <c r="O69" s="36"/>
      <c r="P69" s="36"/>
      <c r="Q69" s="36"/>
    </row>
    <row r="70" spans="2:18" x14ac:dyDescent="0.25">
      <c r="I70" s="36"/>
      <c r="J70" s="36"/>
      <c r="K70" s="36"/>
      <c r="L70" s="36"/>
      <c r="M70" s="36"/>
      <c r="N70" s="36"/>
      <c r="O70" s="36"/>
      <c r="P70" s="36"/>
      <c r="Q70" s="36"/>
    </row>
    <row r="77" spans="2:18" x14ac:dyDescent="0.25">
      <c r="B77" s="1"/>
      <c r="C77"/>
      <c r="D77" s="1"/>
      <c r="E77" s="1"/>
      <c r="F77" s="1"/>
      <c r="G77" s="44"/>
      <c r="H77" s="1"/>
    </row>
    <row r="78" spans="2:18" x14ac:dyDescent="0.25">
      <c r="B78" s="1"/>
      <c r="C78"/>
      <c r="D78" s="1"/>
      <c r="E78" s="1"/>
      <c r="F78" s="1"/>
      <c r="G78" s="44"/>
      <c r="H78" s="1"/>
    </row>
    <row r="79" spans="2:18" x14ac:dyDescent="0.25">
      <c r="B79" s="1"/>
      <c r="C79"/>
      <c r="D79" s="1"/>
      <c r="E79" s="1"/>
      <c r="F79" s="1"/>
      <c r="G79" s="44"/>
      <c r="H79" s="1"/>
    </row>
    <row r="80" spans="2:18" x14ac:dyDescent="0.25">
      <c r="B80" s="1"/>
      <c r="C80"/>
      <c r="D80" s="1"/>
      <c r="E80" s="1"/>
      <c r="F80" s="1"/>
      <c r="G80" s="44"/>
      <c r="H80" s="1"/>
    </row>
    <row r="81" spans="2:8" x14ac:dyDescent="0.25">
      <c r="B81" s="1"/>
      <c r="C81"/>
      <c r="D81" s="1"/>
      <c r="E81" s="1"/>
      <c r="F81" s="1"/>
      <c r="G81" s="44"/>
      <c r="H81" s="1"/>
    </row>
    <row r="82" spans="2:8" x14ac:dyDescent="0.25">
      <c r="B82" s="1"/>
      <c r="C82"/>
      <c r="D82" s="1"/>
      <c r="E82" s="1"/>
      <c r="F82" s="1"/>
      <c r="G82" s="44"/>
      <c r="H82" s="1"/>
    </row>
    <row r="83" spans="2:8" x14ac:dyDescent="0.25">
      <c r="B83" s="1"/>
      <c r="C83"/>
      <c r="D83" s="1"/>
      <c r="E83" s="1"/>
      <c r="F83" s="1"/>
      <c r="G83" s="44"/>
      <c r="H83" s="1"/>
    </row>
    <row r="84" spans="2:8" x14ac:dyDescent="0.25">
      <c r="B84" s="1"/>
      <c r="C84"/>
      <c r="D84" s="1"/>
      <c r="E84" s="1"/>
      <c r="F84" s="1"/>
      <c r="G84" s="44"/>
      <c r="H84" s="1"/>
    </row>
    <row r="85" spans="2:8" x14ac:dyDescent="0.25">
      <c r="B85" s="1"/>
      <c r="C85"/>
      <c r="D85" s="1"/>
      <c r="E85" s="1"/>
      <c r="F85" s="1"/>
      <c r="G85" s="44"/>
      <c r="H85" s="1"/>
    </row>
    <row r="86" spans="2:8" x14ac:dyDescent="0.25">
      <c r="B86" s="1"/>
      <c r="C86"/>
      <c r="D86" s="1"/>
      <c r="E86" s="1"/>
      <c r="F86" s="1"/>
      <c r="G86" s="44"/>
      <c r="H86" s="1"/>
    </row>
    <row r="87" spans="2:8" x14ac:dyDescent="0.25">
      <c r="B87" s="1"/>
      <c r="C87"/>
      <c r="D87" s="1"/>
      <c r="E87" s="1"/>
      <c r="F87" s="1"/>
      <c r="G87" s="44"/>
      <c r="H87" s="1"/>
    </row>
    <row r="88" spans="2:8" x14ac:dyDescent="0.25">
      <c r="B88" s="1"/>
      <c r="C88"/>
      <c r="D88" s="1"/>
      <c r="E88" s="1"/>
      <c r="F88" s="1"/>
      <c r="G88" s="44"/>
      <c r="H88" s="1"/>
    </row>
    <row r="89" spans="2:8" x14ac:dyDescent="0.25">
      <c r="B89" s="1"/>
      <c r="C89"/>
      <c r="D89" s="1"/>
      <c r="E89" s="1"/>
      <c r="F89" s="1"/>
      <c r="G89" s="44"/>
      <c r="H89" s="1"/>
    </row>
    <row r="90" spans="2:8" x14ac:dyDescent="0.25">
      <c r="B90" s="1"/>
      <c r="C90"/>
      <c r="D90" s="1"/>
      <c r="E90" s="1"/>
      <c r="F90" s="1"/>
      <c r="G90" s="44"/>
      <c r="H90" s="1"/>
    </row>
    <row r="91" spans="2:8" x14ac:dyDescent="0.25">
      <c r="B91" s="1"/>
      <c r="C91"/>
      <c r="D91" s="1"/>
      <c r="E91" s="1"/>
      <c r="F91" s="1"/>
      <c r="G91" s="44"/>
      <c r="H91" s="1"/>
    </row>
    <row r="92" spans="2:8" x14ac:dyDescent="0.25">
      <c r="B92" s="1"/>
      <c r="C92"/>
      <c r="D92" s="1"/>
      <c r="E92" s="1"/>
      <c r="F92" s="1"/>
      <c r="G92" s="44"/>
      <c r="H92" s="1"/>
    </row>
    <row r="93" spans="2:8" x14ac:dyDescent="0.25">
      <c r="B93" s="1"/>
      <c r="C93"/>
      <c r="D93" s="1"/>
      <c r="E93" s="1"/>
      <c r="F93" s="1"/>
      <c r="G93" s="44"/>
      <c r="H93" s="1"/>
    </row>
    <row r="94" spans="2:8" x14ac:dyDescent="0.25">
      <c r="B94" s="1"/>
      <c r="C94"/>
      <c r="D94" s="1"/>
      <c r="E94" s="1"/>
      <c r="F94" s="1"/>
      <c r="G94" s="44"/>
      <c r="H94" s="1"/>
    </row>
  </sheetData>
  <autoFilter ref="A4:Z59">
    <filterColumn colId="7">
      <filters>
        <filter val="1 008 980"/>
      </filters>
    </filterColumn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</autoFilter>
  <mergeCells count="9">
    <mergeCell ref="I4:U4"/>
    <mergeCell ref="I23:U23"/>
    <mergeCell ref="I16:U16"/>
    <mergeCell ref="I10:U10"/>
    <mergeCell ref="I42:U42"/>
    <mergeCell ref="I49:U49"/>
    <mergeCell ref="I56:U56"/>
    <mergeCell ref="I28:U28"/>
    <mergeCell ref="I35:U35"/>
  </mergeCells>
  <pageMargins left="0.7" right="0.7" top="0.75" bottom="0.75" header="0.3" footer="0.3"/>
  <pageSetup paperSize="14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_xludf.Insert">
                <anchor moveWithCells="1" sizeWithCells="1">
                  <from>
                    <xdr:col>22</xdr:col>
                    <xdr:colOff>438150</xdr:colOff>
                    <xdr:row>4</xdr:row>
                    <xdr:rowOff>0</xdr:rowOff>
                  </from>
                  <to>
                    <xdr:col>25</xdr:col>
                    <xdr:colOff>295275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filterMode="1">
    <tabColor theme="6" tint="0.79998168889431442"/>
  </sheetPr>
  <dimension ref="A1:Z103"/>
  <sheetViews>
    <sheetView tabSelected="1" zoomScale="85" zoomScaleNormal="85" zoomScalePageLayoutView="85" workbookViewId="0">
      <pane ySplit="2" topLeftCell="A3" activePane="bottomLeft" state="frozen"/>
      <selection pane="bottomLeft" activeCell="F80" sqref="F80"/>
    </sheetView>
  </sheetViews>
  <sheetFormatPr baseColWidth="10" defaultColWidth="10.85546875" defaultRowHeight="15" x14ac:dyDescent="0.25"/>
  <cols>
    <col min="1" max="1" width="44.28515625" style="59" customWidth="1"/>
    <col min="2" max="2" width="12.7109375" style="60" customWidth="1"/>
    <col min="3" max="3" width="6.5703125" style="60" customWidth="1"/>
    <col min="4" max="4" width="15.140625" style="61" bestFit="1" customWidth="1"/>
    <col min="5" max="5" width="6" style="60" bestFit="1" customWidth="1"/>
    <col min="6" max="6" width="19.140625" style="62" bestFit="1" customWidth="1"/>
    <col min="7" max="7" width="10.28515625" style="62" customWidth="1"/>
    <col min="8" max="8" width="12" style="63" customWidth="1"/>
    <col min="9" max="9" width="14.7109375" style="59" customWidth="1"/>
    <col min="10" max="13" width="12.140625" style="59" bestFit="1" customWidth="1"/>
    <col min="14" max="14" width="11.7109375" style="59" customWidth="1"/>
    <col min="15" max="15" width="12.7109375" style="59" customWidth="1"/>
    <col min="16" max="16" width="12.28515625" style="59" customWidth="1"/>
    <col min="17" max="17" width="12.140625" style="59" customWidth="1"/>
    <col min="18" max="18" width="14.28515625" style="59" customWidth="1"/>
    <col min="19" max="19" width="14.140625" style="59" bestFit="1" customWidth="1"/>
    <col min="20" max="20" width="12.140625" style="59" bestFit="1" customWidth="1"/>
    <col min="21" max="21" width="13.140625" style="59" customWidth="1"/>
    <col min="22" max="16384" width="10.85546875" style="59"/>
  </cols>
  <sheetData>
    <row r="1" spans="1:23" x14ac:dyDescent="0.25">
      <c r="C1" s="3"/>
      <c r="F1" s="29"/>
      <c r="G1" s="29"/>
      <c r="H1" s="29"/>
      <c r="I1" s="59">
        <v>3</v>
      </c>
      <c r="J1" s="59">
        <v>4</v>
      </c>
      <c r="K1" s="59">
        <v>5</v>
      </c>
      <c r="L1" s="59">
        <v>6</v>
      </c>
      <c r="M1" s="59">
        <v>7</v>
      </c>
      <c r="N1" s="59">
        <v>8</v>
      </c>
      <c r="O1" s="59">
        <v>9</v>
      </c>
      <c r="P1" s="59">
        <v>10</v>
      </c>
      <c r="Q1" s="59">
        <v>11</v>
      </c>
      <c r="R1" s="59">
        <v>12</v>
      </c>
      <c r="S1" s="59">
        <v>13</v>
      </c>
      <c r="T1" s="59">
        <v>14</v>
      </c>
    </row>
    <row r="2" spans="1:23" x14ac:dyDescent="0.25">
      <c r="I2" s="7">
        <v>42005</v>
      </c>
      <c r="J2" s="7">
        <v>42036</v>
      </c>
      <c r="K2" s="7">
        <v>42064</v>
      </c>
      <c r="L2" s="7">
        <v>42095</v>
      </c>
      <c r="M2" s="7">
        <v>42125</v>
      </c>
      <c r="N2" s="7">
        <v>42156</v>
      </c>
      <c r="O2" s="7">
        <v>42186</v>
      </c>
      <c r="P2" s="7">
        <v>42217</v>
      </c>
      <c r="Q2" s="7">
        <v>42248</v>
      </c>
      <c r="R2" s="7">
        <v>42278</v>
      </c>
      <c r="S2" s="7">
        <v>42309</v>
      </c>
      <c r="T2" s="7">
        <v>42339</v>
      </c>
      <c r="U2" s="8" t="s">
        <v>6</v>
      </c>
    </row>
    <row r="3" spans="1:23" x14ac:dyDescent="0.25">
      <c r="I3" s="9"/>
      <c r="J3" s="9"/>
      <c r="K3" s="9"/>
      <c r="L3" s="9"/>
      <c r="M3" s="9"/>
      <c r="N3" s="70"/>
      <c r="O3" s="70"/>
      <c r="P3" s="9"/>
      <c r="Q3" s="9"/>
      <c r="R3" s="9"/>
      <c r="S3" s="9"/>
      <c r="T3" s="9"/>
      <c r="U3" s="10"/>
    </row>
    <row r="4" spans="1:23" s="11" customFormat="1" ht="15.75" customHeight="1" x14ac:dyDescent="0.25">
      <c r="B4" s="30" t="s">
        <v>0</v>
      </c>
      <c r="C4" s="31"/>
      <c r="D4" s="32" t="s">
        <v>7</v>
      </c>
      <c r="E4" s="31"/>
      <c r="F4" s="33" t="s">
        <v>9</v>
      </c>
      <c r="G4" s="33" t="s">
        <v>10</v>
      </c>
      <c r="H4" s="31" t="s">
        <v>8</v>
      </c>
      <c r="I4" s="78" t="s">
        <v>12</v>
      </c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7"/>
    </row>
    <row r="5" spans="1:23" hidden="1" x14ac:dyDescent="0.25">
      <c r="A5" s="72" t="str">
        <f>+CONCATENATE(D5)</f>
        <v>0,5</v>
      </c>
      <c r="B5" s="64" t="s">
        <v>5</v>
      </c>
      <c r="D5" s="61">
        <v>0.5</v>
      </c>
      <c r="F5" s="62" t="s">
        <v>11</v>
      </c>
      <c r="G5" s="62" t="s">
        <v>3</v>
      </c>
      <c r="H5" s="63">
        <v>1007980</v>
      </c>
      <c r="I5" s="69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5">
        <f t="shared" ref="U5:U7" si="0">SUM(I5:T5)</f>
        <v>0</v>
      </c>
    </row>
    <row r="6" spans="1:23" x14ac:dyDescent="0.25">
      <c r="A6" s="72"/>
      <c r="B6" s="64"/>
      <c r="I6" s="69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5"/>
    </row>
    <row r="7" spans="1:23" x14ac:dyDescent="0.25">
      <c r="A7" s="72"/>
      <c r="B7" s="64" t="s">
        <v>5</v>
      </c>
      <c r="D7" s="61">
        <v>1.5</v>
      </c>
      <c r="F7" s="62" t="s">
        <v>11</v>
      </c>
      <c r="G7" s="62" t="s">
        <v>4</v>
      </c>
      <c r="H7" s="63">
        <v>1008980</v>
      </c>
      <c r="I7" s="69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5">
        <f t="shared" si="0"/>
        <v>0</v>
      </c>
      <c r="W7" s="59" t="s">
        <v>2</v>
      </c>
    </row>
    <row r="8" spans="1:23" hidden="1" x14ac:dyDescent="0.25">
      <c r="A8" s="71"/>
      <c r="B8" s="18" t="s">
        <v>1</v>
      </c>
      <c r="C8" s="19"/>
      <c r="D8" s="20"/>
      <c r="E8" s="19"/>
      <c r="F8" s="21"/>
      <c r="G8" s="21"/>
      <c r="H8" s="22"/>
      <c r="I8" s="66">
        <f>SUM(I5:I5)</f>
        <v>0</v>
      </c>
      <c r="J8" s="66">
        <f>SUM(J5:J5)</f>
        <v>0</v>
      </c>
      <c r="K8" s="66">
        <f>SUM(K5:K5)</f>
        <v>0</v>
      </c>
      <c r="L8" s="66">
        <f>SUM(L5:L5)</f>
        <v>0</v>
      </c>
      <c r="M8" s="66">
        <f>SUM(M5:M5)</f>
        <v>0</v>
      </c>
      <c r="N8" s="66">
        <f>SUM(N5:N5)</f>
        <v>0</v>
      </c>
      <c r="O8" s="66">
        <f>SUM(O5:O5)</f>
        <v>0</v>
      </c>
      <c r="P8" s="66">
        <f>SUM(P5:P5)</f>
        <v>0</v>
      </c>
      <c r="Q8" s="66">
        <f>SUM(Q5:Q5)</f>
        <v>0</v>
      </c>
      <c r="R8" s="66">
        <f>SUM(R5:R5)</f>
        <v>0</v>
      </c>
      <c r="S8" s="66">
        <f>SUM(S5:S5)</f>
        <v>0</v>
      </c>
      <c r="T8" s="66">
        <f>SUM(T5:T5)</f>
        <v>0</v>
      </c>
      <c r="U8" s="67">
        <f t="shared" ref="U8" si="1">SUM(I8:T8)</f>
        <v>0</v>
      </c>
    </row>
    <row r="9" spans="1:23" customFormat="1" hidden="1" x14ac:dyDescent="0.25"/>
    <row r="10" spans="1:23" hidden="1" x14ac:dyDescent="0.25"/>
    <row r="11" spans="1:23" s="11" customFormat="1" hidden="1" x14ac:dyDescent="0.25">
      <c r="B11" s="34" t="str">
        <f>+B4</f>
        <v>Pays</v>
      </c>
      <c r="C11" s="31">
        <f>+C4</f>
        <v>0</v>
      </c>
      <c r="D11" s="32" t="str">
        <f>+D4</f>
        <v>Px</v>
      </c>
      <c r="E11" s="31">
        <f>+E4</f>
        <v>0</v>
      </c>
      <c r="F11" s="33" t="str">
        <f>+F4</f>
        <v>Acteur</v>
      </c>
      <c r="G11" s="33" t="str">
        <f>+G4</f>
        <v>Method</v>
      </c>
      <c r="H11" s="31" t="str">
        <f>+H4</f>
        <v>N°</v>
      </c>
      <c r="I11" s="78" t="s">
        <v>13</v>
      </c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7"/>
    </row>
    <row r="12" spans="1:23" hidden="1" x14ac:dyDescent="0.25">
      <c r="A12" s="62" t="str">
        <f t="shared" ref="A12" si="2">+CONCATENATE("allopass_direct_",F12,"_",B12,"_",D12,"_",H12,"_","volume")</f>
        <v>allopass_direct_Footbal_RE_0,5_1007980_volume</v>
      </c>
      <c r="B12" s="64" t="str">
        <f>+B5</f>
        <v>RE</v>
      </c>
      <c r="C12" s="60">
        <f>+C5</f>
        <v>0</v>
      </c>
      <c r="D12" s="61">
        <f>+D5</f>
        <v>0.5</v>
      </c>
      <c r="E12" s="60">
        <f>+E5</f>
        <v>0</v>
      </c>
      <c r="F12" s="62" t="str">
        <f>+F5</f>
        <v>Footbal</v>
      </c>
      <c r="G12" s="62" t="str">
        <f>+G5</f>
        <v>AR</v>
      </c>
      <c r="H12" s="63">
        <v>1007980</v>
      </c>
      <c r="I12" s="43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65">
        <f>SUM(I12:T12)</f>
        <v>0</v>
      </c>
    </row>
    <row r="13" spans="1:23" x14ac:dyDescent="0.25">
      <c r="A13" s="62"/>
      <c r="B13" s="64"/>
      <c r="I13" s="43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65"/>
    </row>
    <row r="14" spans="1:23" x14ac:dyDescent="0.25">
      <c r="A14" s="62"/>
      <c r="B14" s="64" t="str">
        <f>+B7</f>
        <v>RE</v>
      </c>
      <c r="C14" s="60">
        <f>+C7</f>
        <v>0</v>
      </c>
      <c r="D14" s="61">
        <f>+D7</f>
        <v>1.5</v>
      </c>
      <c r="E14" s="60">
        <f>+E7</f>
        <v>0</v>
      </c>
      <c r="F14" s="62" t="str">
        <f>+F7</f>
        <v>Footbal</v>
      </c>
      <c r="G14" s="62" t="str">
        <f>+G7</f>
        <v>MT</v>
      </c>
      <c r="H14" s="63">
        <v>1008980</v>
      </c>
      <c r="I14" s="43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65">
        <f>SUM(I14:T14)</f>
        <v>0</v>
      </c>
    </row>
    <row r="15" spans="1:23" hidden="1" x14ac:dyDescent="0.25">
      <c r="A15" s="62"/>
      <c r="B15" s="18" t="s">
        <v>1</v>
      </c>
      <c r="C15" s="19"/>
      <c r="D15" s="20"/>
      <c r="E15" s="19"/>
      <c r="F15" s="21"/>
      <c r="G15" s="21"/>
      <c r="H15" s="22"/>
      <c r="I15" s="66">
        <f>SUM(I12:I14)</f>
        <v>0</v>
      </c>
      <c r="J15" s="66">
        <f>SUM(J12:J14)</f>
        <v>0</v>
      </c>
      <c r="K15" s="66">
        <f>SUM(K12:K14)</f>
        <v>0</v>
      </c>
      <c r="L15" s="66">
        <f>SUM(L12:L14)</f>
        <v>0</v>
      </c>
      <c r="M15" s="66">
        <f>SUM(M12:M14)</f>
        <v>0</v>
      </c>
      <c r="N15" s="66">
        <f>SUM(N12:N14)</f>
        <v>0</v>
      </c>
      <c r="O15" s="66">
        <f>SUM(O12:O14)</f>
        <v>0</v>
      </c>
      <c r="P15" s="66">
        <f>SUM(P12:P14)</f>
        <v>0</v>
      </c>
      <c r="Q15" s="66">
        <f>SUM(Q12:Q14)</f>
        <v>0</v>
      </c>
      <c r="R15" s="66">
        <f>SUM(R12:R14)</f>
        <v>0</v>
      </c>
      <c r="S15" s="66">
        <f>SUM(S12:S14)</f>
        <v>0</v>
      </c>
      <c r="T15" s="66">
        <f>SUM(T12:T14)</f>
        <v>0</v>
      </c>
      <c r="U15" s="67">
        <f>SUM(U12:U14)</f>
        <v>0</v>
      </c>
    </row>
    <row r="16" spans="1:23" hidden="1" x14ac:dyDescent="0.25"/>
    <row r="17" spans="1:22" hidden="1" x14ac:dyDescent="0.25"/>
    <row r="18" spans="1:22" s="11" customFormat="1" hidden="1" x14ac:dyDescent="0.25">
      <c r="B18" s="34" t="str">
        <f>+B4</f>
        <v>Pays</v>
      </c>
      <c r="C18" s="31">
        <f>+C4</f>
        <v>0</v>
      </c>
      <c r="D18" s="32" t="str">
        <f>+D4</f>
        <v>Px</v>
      </c>
      <c r="E18" s="31">
        <f>+E4</f>
        <v>0</v>
      </c>
      <c r="F18" s="33" t="str">
        <f>+F4</f>
        <v>Acteur</v>
      </c>
      <c r="G18" s="33" t="str">
        <f>+G4</f>
        <v>Method</v>
      </c>
      <c r="H18" s="31" t="str">
        <f>+H4</f>
        <v>N°</v>
      </c>
      <c r="I18" s="78" t="s">
        <v>14</v>
      </c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7"/>
    </row>
    <row r="19" spans="1:22" hidden="1" x14ac:dyDescent="0.25">
      <c r="A19" s="62"/>
      <c r="B19" s="64" t="str">
        <f>+B5</f>
        <v>RE</v>
      </c>
      <c r="C19" s="60">
        <f>+C5</f>
        <v>0</v>
      </c>
      <c r="D19" s="61">
        <f>+D5</f>
        <v>0.5</v>
      </c>
      <c r="E19" s="60">
        <f>+E5</f>
        <v>0</v>
      </c>
      <c r="F19" s="62" t="str">
        <f>+F5</f>
        <v>Footbal</v>
      </c>
      <c r="G19" s="62" t="str">
        <f>+G5</f>
        <v>AR</v>
      </c>
      <c r="H19" s="63">
        <v>1007980</v>
      </c>
      <c r="I19" s="35">
        <f>IFERROR(I5-I12,"-")</f>
        <v>0</v>
      </c>
      <c r="J19" s="26">
        <f>IFERROR(J5-J12,"-")</f>
        <v>0</v>
      </c>
      <c r="K19" s="26">
        <f>IFERROR(K5-K12,"-")</f>
        <v>0</v>
      </c>
      <c r="L19" s="26">
        <f>IFERROR(L5-L12,"-")</f>
        <v>0</v>
      </c>
      <c r="M19" s="26">
        <f>IFERROR(M5-M12,"-")</f>
        <v>0</v>
      </c>
      <c r="N19" s="26">
        <f>IFERROR(N5-N12,"-")</f>
        <v>0</v>
      </c>
      <c r="O19" s="26">
        <f>IFERROR(O5-O12,"-")</f>
        <v>0</v>
      </c>
      <c r="P19" s="26">
        <f>IFERROR(P5-P12,"-")</f>
        <v>0</v>
      </c>
      <c r="Q19" s="26">
        <f>IFERROR(Q5-Q12,"-")</f>
        <v>0</v>
      </c>
      <c r="R19" s="26">
        <f>IFERROR(R5-R12,"-")</f>
        <v>0</v>
      </c>
      <c r="S19" s="26">
        <f>IFERROR(S5-S12,"-")</f>
        <v>0</v>
      </c>
      <c r="T19" s="51">
        <f>IFERROR(T5-T12,"-")</f>
        <v>0</v>
      </c>
      <c r="U19" s="65">
        <f t="shared" ref="U19:U21" si="3">SUM(I19:T19)</f>
        <v>0</v>
      </c>
    </row>
    <row r="20" spans="1:22" x14ac:dyDescent="0.25">
      <c r="A20" s="62"/>
      <c r="B20" s="64"/>
      <c r="I20" s="3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65"/>
    </row>
    <row r="21" spans="1:22" x14ac:dyDescent="0.25">
      <c r="A21" s="62"/>
      <c r="B21" s="64" t="str">
        <f>+B7</f>
        <v>RE</v>
      </c>
      <c r="C21" s="60">
        <f>+C7</f>
        <v>0</v>
      </c>
      <c r="D21" s="61">
        <f>+D7</f>
        <v>1.5</v>
      </c>
      <c r="E21" s="60">
        <f>+E7</f>
        <v>0</v>
      </c>
      <c r="F21" s="62" t="str">
        <f>+F7</f>
        <v>Footbal</v>
      </c>
      <c r="G21" s="62" t="str">
        <f>+G7</f>
        <v>MT</v>
      </c>
      <c r="H21" s="63">
        <v>1008980</v>
      </c>
      <c r="I21" s="35">
        <f>IFERROR(I7-I14,"-")</f>
        <v>0</v>
      </c>
      <c r="J21" s="26">
        <f>IFERROR(J7-J14,"-")</f>
        <v>0</v>
      </c>
      <c r="K21" s="26">
        <f>IFERROR(K7-K14,"-")</f>
        <v>0</v>
      </c>
      <c r="L21" s="26">
        <f>IFERROR(L7-L14,"-")</f>
        <v>0</v>
      </c>
      <c r="M21" s="26">
        <f>IFERROR(M7-M14,"-")</f>
        <v>0</v>
      </c>
      <c r="N21" s="26">
        <f>IFERROR(N7-N14,"-")</f>
        <v>0</v>
      </c>
      <c r="O21" s="26">
        <f>IFERROR(O7-O14,"-")</f>
        <v>0</v>
      </c>
      <c r="P21" s="26">
        <f>IFERROR(P7-P14,"-")</f>
        <v>0</v>
      </c>
      <c r="Q21" s="26">
        <f>IFERROR(Q7-Q14,"-")</f>
        <v>0</v>
      </c>
      <c r="R21" s="26">
        <f>IFERROR(R7-R14,"-")</f>
        <v>0</v>
      </c>
      <c r="S21" s="26">
        <f>IFERROR(S7-S14,"-")</f>
        <v>0</v>
      </c>
      <c r="T21" s="26">
        <f>IFERROR(T7-T14,"-")</f>
        <v>0</v>
      </c>
      <c r="U21" s="65">
        <f t="shared" si="3"/>
        <v>0</v>
      </c>
      <c r="V21" s="59" t="s">
        <v>2</v>
      </c>
    </row>
    <row r="22" spans="1:22" hidden="1" x14ac:dyDescent="0.25">
      <c r="B22" s="18" t="s">
        <v>1</v>
      </c>
      <c r="C22" s="19"/>
      <c r="D22" s="20"/>
      <c r="E22" s="19"/>
      <c r="F22" s="21"/>
      <c r="G22" s="21"/>
      <c r="H22" s="22"/>
      <c r="I22" s="66">
        <f>SUM(I19:I21)</f>
        <v>0</v>
      </c>
      <c r="J22" s="66">
        <f>SUM(J19:J21)</f>
        <v>0</v>
      </c>
      <c r="K22" s="66">
        <f>SUM(K19:K21)</f>
        <v>0</v>
      </c>
      <c r="L22" s="66">
        <f>SUM(L19:L21)</f>
        <v>0</v>
      </c>
      <c r="M22" s="66">
        <f>SUM(M19:M21)</f>
        <v>0</v>
      </c>
      <c r="N22" s="66">
        <f>SUM(N19:N21)</f>
        <v>0</v>
      </c>
      <c r="O22" s="66">
        <f>SUM(O19:O21)</f>
        <v>0</v>
      </c>
      <c r="P22" s="66">
        <f>SUM(P19:P21)</f>
        <v>0</v>
      </c>
      <c r="Q22" s="66">
        <f>SUM(Q19:Q21)</f>
        <v>0</v>
      </c>
      <c r="R22" s="66">
        <f>SUM(R19:R21)</f>
        <v>0</v>
      </c>
      <c r="S22" s="66">
        <f>SUM(S19:S21)</f>
        <v>0</v>
      </c>
      <c r="T22" s="66">
        <f>SUM(T19:T21)</f>
        <v>0</v>
      </c>
      <c r="U22" s="67">
        <f>SUM(U19:U21)</f>
        <v>0</v>
      </c>
    </row>
    <row r="23" spans="1:22" hidden="1" x14ac:dyDescent="0.25"/>
    <row r="24" spans="1:22" hidden="1" x14ac:dyDescent="0.25"/>
    <row r="25" spans="1:22" hidden="1" x14ac:dyDescent="0.25"/>
    <row r="26" spans="1:22" s="11" customFormat="1" hidden="1" x14ac:dyDescent="0.25">
      <c r="B26" s="30" t="str">
        <f>+B4</f>
        <v>Pays</v>
      </c>
      <c r="C26" s="31">
        <f>+C4</f>
        <v>0</v>
      </c>
      <c r="D26" s="32" t="str">
        <f>+D4</f>
        <v>Px</v>
      </c>
      <c r="E26" s="31">
        <f>+E4</f>
        <v>0</v>
      </c>
      <c r="F26" s="33" t="str">
        <f>+F4</f>
        <v>Acteur</v>
      </c>
      <c r="G26" s="33" t="str">
        <f>+G4</f>
        <v>Method</v>
      </c>
      <c r="H26" s="31" t="str">
        <f>+H4</f>
        <v>N°</v>
      </c>
      <c r="I26" s="78" t="s">
        <v>15</v>
      </c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7"/>
    </row>
    <row r="27" spans="1:22" hidden="1" x14ac:dyDescent="0.25">
      <c r="B27" s="64" t="str">
        <f>+B5</f>
        <v>RE</v>
      </c>
      <c r="C27" s="60">
        <f>+C5</f>
        <v>0</v>
      </c>
      <c r="D27" s="61">
        <f>+D5</f>
        <v>0.5</v>
      </c>
      <c r="E27" s="60">
        <f>+E5</f>
        <v>0</v>
      </c>
      <c r="F27" s="62" t="str">
        <f>+F5</f>
        <v>Footbal</v>
      </c>
      <c r="G27" s="62" t="str">
        <f>+G5</f>
        <v>AR</v>
      </c>
      <c r="H27" s="63">
        <v>1007980</v>
      </c>
      <c r="I27" s="69">
        <v>440</v>
      </c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5">
        <f t="shared" ref="U27:U29" si="4">SUM(I27:T27)</f>
        <v>440</v>
      </c>
    </row>
    <row r="28" spans="1:22" x14ac:dyDescent="0.25">
      <c r="B28" s="64"/>
      <c r="I28" s="69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5"/>
    </row>
    <row r="29" spans="1:22" x14ac:dyDescent="0.25">
      <c r="B29" s="64" t="str">
        <f>+B7</f>
        <v>RE</v>
      </c>
      <c r="C29" s="60">
        <f>+C7</f>
        <v>0</v>
      </c>
      <c r="D29" s="61">
        <f>+D7</f>
        <v>1.5</v>
      </c>
      <c r="E29" s="60">
        <f>+E7</f>
        <v>0</v>
      </c>
      <c r="F29" s="62" t="str">
        <f>+F7</f>
        <v>Footbal</v>
      </c>
      <c r="G29" s="62" t="str">
        <f>+G7</f>
        <v>MT</v>
      </c>
      <c r="H29" s="63">
        <v>1008980</v>
      </c>
      <c r="I29" s="69">
        <v>695</v>
      </c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5">
        <f t="shared" si="4"/>
        <v>695</v>
      </c>
    </row>
    <row r="30" spans="1:22" hidden="1" x14ac:dyDescent="0.25">
      <c r="B30" s="18" t="s">
        <v>1</v>
      </c>
      <c r="C30" s="19"/>
      <c r="D30" s="20"/>
      <c r="E30" s="19"/>
      <c r="F30" s="21"/>
      <c r="G30" s="21"/>
      <c r="H30" s="22"/>
      <c r="I30" s="66">
        <f>SUM(I27:I29)</f>
        <v>1135</v>
      </c>
      <c r="J30" s="66">
        <f>SUM(J27:J29)</f>
        <v>0</v>
      </c>
      <c r="K30" s="66">
        <f>SUM(K27:K29)</f>
        <v>0</v>
      </c>
      <c r="L30" s="66">
        <f>SUM(L27:L29)</f>
        <v>0</v>
      </c>
      <c r="M30" s="66">
        <f>SUM(M27:M29)</f>
        <v>0</v>
      </c>
      <c r="N30" s="66">
        <f>SUM(N27:N29)</f>
        <v>0</v>
      </c>
      <c r="O30" s="66">
        <f>SUM(O27:O29)</f>
        <v>0</v>
      </c>
      <c r="P30" s="66">
        <f>SUM(P27:P29)</f>
        <v>0</v>
      </c>
      <c r="Q30" s="66">
        <f>SUM(Q27:Q29)</f>
        <v>0</v>
      </c>
      <c r="R30" s="73">
        <f>SUM(R27:R29)</f>
        <v>0</v>
      </c>
      <c r="S30" s="66">
        <f>SUM(S27:S29)</f>
        <v>0</v>
      </c>
      <c r="T30" s="66">
        <f>SUM(T27:T29)</f>
        <v>0</v>
      </c>
      <c r="U30" s="67">
        <f>SUM(U27:U29)</f>
        <v>1135</v>
      </c>
    </row>
    <row r="31" spans="1:22" hidden="1" x14ac:dyDescent="0.25">
      <c r="N31" s="61"/>
      <c r="O31" s="61"/>
    </row>
    <row r="32" spans="1:22" s="11" customFormat="1" hidden="1" x14ac:dyDescent="0.25">
      <c r="B32" s="34" t="str">
        <f>+B11</f>
        <v>Pays</v>
      </c>
      <c r="C32" s="31">
        <f>+C11</f>
        <v>0</v>
      </c>
      <c r="D32" s="32" t="str">
        <f>+D11</f>
        <v>Px</v>
      </c>
      <c r="E32" s="31">
        <f>+E11</f>
        <v>0</v>
      </c>
      <c r="F32" s="33" t="str">
        <f>+F11</f>
        <v>Acteur</v>
      </c>
      <c r="G32" s="33" t="str">
        <f>+G11</f>
        <v>Method</v>
      </c>
      <c r="H32" s="31" t="str">
        <f>+H11</f>
        <v>N°</v>
      </c>
      <c r="I32" s="78" t="s">
        <v>16</v>
      </c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7"/>
    </row>
    <row r="33" spans="1:26" hidden="1" x14ac:dyDescent="0.25">
      <c r="A33" s="62" t="str">
        <f t="shared" ref="A33" si="5">+CONCATENATE("allopass_direct_",F33,"_",B33,"_",D33,"_",H33,"_","turnover")</f>
        <v>allopass_direct_Footbal_RE_0,5_1007980_turnover</v>
      </c>
      <c r="B33" s="64" t="str">
        <f>+B5</f>
        <v>RE</v>
      </c>
      <c r="C33" s="60">
        <f>+C5</f>
        <v>0</v>
      </c>
      <c r="D33" s="61">
        <f>+D5</f>
        <v>0.5</v>
      </c>
      <c r="E33" s="60">
        <f>+E5</f>
        <v>0</v>
      </c>
      <c r="F33" s="62" t="str">
        <f>+F5</f>
        <v>Footbal</v>
      </c>
      <c r="G33" s="62" t="str">
        <f>+G5</f>
        <v>AR</v>
      </c>
      <c r="H33" s="63">
        <v>1007980</v>
      </c>
      <c r="I33" s="74">
        <v>458</v>
      </c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65">
        <f t="shared" ref="U33:U35" si="6">SUM(I33:T33)</f>
        <v>458</v>
      </c>
      <c r="V33" s="57">
        <f>+N33-M33</f>
        <v>0</v>
      </c>
    </row>
    <row r="34" spans="1:26" x14ac:dyDescent="0.25">
      <c r="A34" s="62"/>
      <c r="B34" s="64"/>
      <c r="I34" s="74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65"/>
      <c r="V34" s="57"/>
    </row>
    <row r="35" spans="1:26" x14ac:dyDescent="0.25">
      <c r="A35" s="62"/>
      <c r="B35" s="64" t="str">
        <f>+B7</f>
        <v>RE</v>
      </c>
      <c r="C35" s="60">
        <f>+C7</f>
        <v>0</v>
      </c>
      <c r="D35" s="61">
        <f>+D7</f>
        <v>1.5</v>
      </c>
      <c r="E35" s="60">
        <f>+E7</f>
        <v>0</v>
      </c>
      <c r="F35" s="62" t="str">
        <f>+F7</f>
        <v>Footbal</v>
      </c>
      <c r="G35" s="62" t="str">
        <f>+G7</f>
        <v>MT</v>
      </c>
      <c r="H35" s="63">
        <v>1008980</v>
      </c>
      <c r="I35" s="74">
        <v>705</v>
      </c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65">
        <f t="shared" si="6"/>
        <v>705</v>
      </c>
      <c r="V35" s="57">
        <f t="shared" ref="V35" si="7">+N35-M35</f>
        <v>0</v>
      </c>
    </row>
    <row r="36" spans="1:26" hidden="1" x14ac:dyDescent="0.25">
      <c r="A36" s="62"/>
      <c r="B36" s="18" t="s">
        <v>1</v>
      </c>
      <c r="C36" s="19"/>
      <c r="D36" s="20"/>
      <c r="E36" s="19"/>
      <c r="F36" s="21"/>
      <c r="G36" s="21"/>
      <c r="H36" s="22"/>
      <c r="I36" s="66">
        <f>SUM(I33:I35)</f>
        <v>1163</v>
      </c>
      <c r="J36" s="66">
        <f>SUM(J33:J35)</f>
        <v>0</v>
      </c>
      <c r="K36" s="66">
        <f>SUM(K33:K35)</f>
        <v>0</v>
      </c>
      <c r="L36" s="66">
        <f>SUM(L33:L35)</f>
        <v>0</v>
      </c>
      <c r="M36" s="66">
        <f>SUM(M33:M35)</f>
        <v>0</v>
      </c>
      <c r="N36" s="66">
        <f>SUM(N33:N35)</f>
        <v>0</v>
      </c>
      <c r="O36" s="66">
        <f>SUM(O33:O35)</f>
        <v>0</v>
      </c>
      <c r="P36" s="66">
        <f>SUM(P33:P35)</f>
        <v>0</v>
      </c>
      <c r="Q36" s="66">
        <f>SUM(Q33:Q35)</f>
        <v>0</v>
      </c>
      <c r="R36" s="66">
        <f>SUM(R33:R35)</f>
        <v>0</v>
      </c>
      <c r="S36" s="66">
        <f>SUM(S33:S35)</f>
        <v>0</v>
      </c>
      <c r="T36" s="66">
        <f>SUM(T33:T35)</f>
        <v>0</v>
      </c>
      <c r="U36" s="67">
        <f>SUM(U33:U35)</f>
        <v>1163</v>
      </c>
      <c r="V36" s="57"/>
    </row>
    <row r="37" spans="1:26" hidden="1" x14ac:dyDescent="0.25">
      <c r="B37" s="59"/>
      <c r="C37" s="59"/>
      <c r="D37" s="59"/>
      <c r="E37" s="59"/>
      <c r="F37" s="59"/>
      <c r="G37" s="59"/>
      <c r="H37" s="59"/>
      <c r="I37" s="27"/>
      <c r="J37" s="27"/>
      <c r="K37" s="27"/>
      <c r="L37" s="27"/>
      <c r="M37" s="27"/>
      <c r="N37" s="27"/>
      <c r="O37" s="27"/>
    </row>
    <row r="38" spans="1:26" hidden="1" x14ac:dyDescent="0.25">
      <c r="B38" s="59"/>
      <c r="C38" s="59"/>
      <c r="D38" s="59"/>
      <c r="E38" s="59"/>
      <c r="F38" s="59"/>
      <c r="G38" s="59"/>
      <c r="H38" s="59"/>
      <c r="I38" s="27"/>
      <c r="J38" s="27"/>
      <c r="K38" s="27"/>
      <c r="L38" s="27"/>
      <c r="M38" s="27"/>
      <c r="N38" s="27"/>
      <c r="O38" s="27"/>
    </row>
    <row r="39" spans="1:26" hidden="1" x14ac:dyDescent="0.25"/>
    <row r="40" spans="1:26" s="11" customFormat="1" hidden="1" x14ac:dyDescent="0.25">
      <c r="B40" s="34" t="str">
        <f>+B18</f>
        <v>Pays</v>
      </c>
      <c r="C40" s="31">
        <f>+C18</f>
        <v>0</v>
      </c>
      <c r="D40" s="32" t="str">
        <f>+D18</f>
        <v>Px</v>
      </c>
      <c r="E40" s="31">
        <f>+E18</f>
        <v>0</v>
      </c>
      <c r="F40" s="33" t="str">
        <f>+F18</f>
        <v>Acteur</v>
      </c>
      <c r="G40" s="33" t="str">
        <f>+G18</f>
        <v>Method</v>
      </c>
      <c r="H40" s="31" t="str">
        <f>+H18</f>
        <v>N°</v>
      </c>
      <c r="I40" s="75" t="s">
        <v>17</v>
      </c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7"/>
    </row>
    <row r="41" spans="1:26" hidden="1" x14ac:dyDescent="0.25">
      <c r="A41" s="62"/>
      <c r="B41" s="64" t="str">
        <f>+B5</f>
        <v>RE</v>
      </c>
      <c r="C41" s="60">
        <f>+C5</f>
        <v>0</v>
      </c>
      <c r="D41" s="61">
        <f>+D5</f>
        <v>0.5</v>
      </c>
      <c r="E41" s="60">
        <f>+E5</f>
        <v>0</v>
      </c>
      <c r="F41" s="62" t="str">
        <f>+F5</f>
        <v>Footbal</v>
      </c>
      <c r="G41" s="62" t="str">
        <f>+G5</f>
        <v>AR</v>
      </c>
      <c r="H41" s="63">
        <v>1007980</v>
      </c>
      <c r="I41" s="35">
        <f>I27-I33</f>
        <v>-18</v>
      </c>
      <c r="J41" s="26">
        <f>J27-J33</f>
        <v>0</v>
      </c>
      <c r="K41" s="26">
        <f>K27-K33</f>
        <v>0</v>
      </c>
      <c r="L41" s="26">
        <f>L27-L33</f>
        <v>0</v>
      </c>
      <c r="M41" s="26">
        <f>M27-M33</f>
        <v>0</v>
      </c>
      <c r="N41" s="26">
        <f>N27-N33</f>
        <v>0</v>
      </c>
      <c r="O41" s="26">
        <f>O27-O33</f>
        <v>0</v>
      </c>
      <c r="P41" s="26">
        <f>P27-P33</f>
        <v>0</v>
      </c>
      <c r="Q41" s="26">
        <f>Q27-Q33</f>
        <v>0</v>
      </c>
      <c r="R41" s="26">
        <f>R27-R33</f>
        <v>0</v>
      </c>
      <c r="S41" s="26">
        <f>S27-S33</f>
        <v>0</v>
      </c>
      <c r="T41" s="51">
        <f>T27-T33</f>
        <v>0</v>
      </c>
      <c r="U41" s="51">
        <f t="shared" ref="U41:U43" si="8">SUM(I41:T41)</f>
        <v>-18</v>
      </c>
    </row>
    <row r="42" spans="1:26" x14ac:dyDescent="0.25">
      <c r="A42" s="62"/>
      <c r="B42" s="64"/>
      <c r="I42" s="3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51"/>
      <c r="U42" s="51"/>
    </row>
    <row r="43" spans="1:26" x14ac:dyDescent="0.25">
      <c r="A43" s="62"/>
      <c r="B43" s="64" t="str">
        <f>+B7</f>
        <v>RE</v>
      </c>
      <c r="C43" s="60">
        <f>+C7</f>
        <v>0</v>
      </c>
      <c r="D43" s="61">
        <f>+D7</f>
        <v>1.5</v>
      </c>
      <c r="E43" s="60">
        <f>+E7</f>
        <v>0</v>
      </c>
      <c r="F43" s="62" t="str">
        <f>+F7</f>
        <v>Footbal</v>
      </c>
      <c r="G43" s="62" t="str">
        <f>+G7</f>
        <v>MT</v>
      </c>
      <c r="H43" s="63">
        <v>1008980</v>
      </c>
      <c r="I43" s="35">
        <f>I29-I35</f>
        <v>-10</v>
      </c>
      <c r="J43" s="26">
        <f>J29-J35</f>
        <v>0</v>
      </c>
      <c r="K43" s="26">
        <f>K29-K35</f>
        <v>0</v>
      </c>
      <c r="L43" s="26">
        <f>L29-L35</f>
        <v>0</v>
      </c>
      <c r="M43" s="26">
        <f>M29-M35</f>
        <v>0</v>
      </c>
      <c r="N43" s="26">
        <f>N29-N35</f>
        <v>0</v>
      </c>
      <c r="O43" s="26">
        <f>O29-O35</f>
        <v>0</v>
      </c>
      <c r="P43" s="26">
        <f>P29-P35</f>
        <v>0</v>
      </c>
      <c r="Q43" s="26">
        <f>Q29-Q35</f>
        <v>0</v>
      </c>
      <c r="R43" s="26">
        <f>R29-R35</f>
        <v>0</v>
      </c>
      <c r="S43" s="26">
        <f>S29-S35</f>
        <v>0</v>
      </c>
      <c r="T43" s="51">
        <f>T29-T35</f>
        <v>0</v>
      </c>
      <c r="U43" s="51">
        <f t="shared" si="8"/>
        <v>-10</v>
      </c>
    </row>
    <row r="44" spans="1:26" hidden="1" x14ac:dyDescent="0.25">
      <c r="B44" s="18" t="s">
        <v>1</v>
      </c>
      <c r="C44" s="19"/>
      <c r="D44" s="20"/>
      <c r="E44" s="19"/>
      <c r="F44" s="21"/>
      <c r="G44" s="21"/>
      <c r="H44" s="22"/>
      <c r="I44" s="66">
        <f>SUM(I41:I43)</f>
        <v>-28</v>
      </c>
      <c r="J44" s="66">
        <f>SUM(J41:J43)</f>
        <v>0</v>
      </c>
      <c r="K44" s="66">
        <f>SUM(K41:K43)</f>
        <v>0</v>
      </c>
      <c r="L44" s="66">
        <f>SUM(L41:L43)</f>
        <v>0</v>
      </c>
      <c r="M44" s="66">
        <f>SUM(M41:M43)</f>
        <v>0</v>
      </c>
      <c r="N44" s="66">
        <f>SUM(N41:N43)</f>
        <v>0</v>
      </c>
      <c r="O44" s="66">
        <f>SUM(O41:O43)</f>
        <v>0</v>
      </c>
      <c r="P44" s="66">
        <f>SUM(P41:P43)</f>
        <v>0</v>
      </c>
      <c r="Q44" s="66">
        <f>SUM(Q41:Q43)</f>
        <v>0</v>
      </c>
      <c r="R44" s="66">
        <f>SUM(R41:R43)</f>
        <v>0</v>
      </c>
      <c r="S44" s="66">
        <f>SUM(S41:S43)</f>
        <v>0</v>
      </c>
      <c r="T44" s="66">
        <f>SUM(T41:T43)</f>
        <v>0</v>
      </c>
      <c r="U44" s="67">
        <f>SUM(U41:U43)</f>
        <v>-28</v>
      </c>
    </row>
    <row r="45" spans="1:26" s="49" customFormat="1" hidden="1" x14ac:dyDescent="0.25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50"/>
      <c r="T45" s="62"/>
      <c r="U45" s="62"/>
      <c r="V45" s="62"/>
      <c r="W45" s="62"/>
      <c r="X45" s="62"/>
      <c r="Y45" s="62"/>
      <c r="Z45" s="62"/>
    </row>
    <row r="46" spans="1:26" s="49" customFormat="1" hidden="1" x14ac:dyDescent="0.25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50"/>
      <c r="T46" s="62"/>
      <c r="U46" s="62"/>
      <c r="V46" s="62"/>
      <c r="W46" s="62"/>
      <c r="X46" s="62"/>
      <c r="Y46" s="62"/>
      <c r="Z46" s="62"/>
    </row>
    <row r="47" spans="1:26" s="49" customFormat="1" hidden="1" x14ac:dyDescent="0.25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50"/>
      <c r="T47" s="62"/>
      <c r="U47" s="62"/>
      <c r="V47" s="62"/>
      <c r="W47" s="62"/>
      <c r="X47" s="62"/>
      <c r="Y47" s="62"/>
      <c r="Z47" s="62"/>
    </row>
    <row r="48" spans="1:26" s="11" customFormat="1" hidden="1" x14ac:dyDescent="0.25">
      <c r="B48" s="12" t="str">
        <f>+B4</f>
        <v>Pays</v>
      </c>
      <c r="C48" s="13">
        <f>+C4</f>
        <v>0</v>
      </c>
      <c r="D48" s="14" t="str">
        <f>+D4</f>
        <v>Px</v>
      </c>
      <c r="E48" s="13">
        <f>+E4</f>
        <v>0</v>
      </c>
      <c r="F48" s="15" t="str">
        <f>+F4</f>
        <v>Acteur</v>
      </c>
      <c r="G48" s="15" t="str">
        <f>+G4</f>
        <v>Method</v>
      </c>
      <c r="H48" s="13" t="str">
        <f>+H4</f>
        <v>N°</v>
      </c>
      <c r="I48" s="75" t="s">
        <v>18</v>
      </c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7"/>
    </row>
    <row r="49" spans="2:21" hidden="1" x14ac:dyDescent="0.25">
      <c r="B49" s="64" t="str">
        <f>+B5</f>
        <v>RE</v>
      </c>
      <c r="C49" s="60">
        <f>+C5</f>
        <v>0</v>
      </c>
      <c r="D49" s="61">
        <f>+D5</f>
        <v>0.5</v>
      </c>
      <c r="E49" s="60">
        <f>+E5</f>
        <v>0</v>
      </c>
      <c r="F49" s="62" t="str">
        <f>+F5</f>
        <v>Footbal</v>
      </c>
      <c r="G49" s="62" t="str">
        <f>+G5</f>
        <v>AR</v>
      </c>
      <c r="H49" s="63">
        <v>1007980</v>
      </c>
      <c r="I49" s="38" t="str">
        <f>+IFERROR(I27/I5,"-")</f>
        <v>-</v>
      </c>
      <c r="J49" s="28" t="str">
        <f>+IFERROR(J27/J5,"-")</f>
        <v>-</v>
      </c>
      <c r="K49" s="28" t="str">
        <f>+IFERROR(K27/K5,"-")</f>
        <v>-</v>
      </c>
      <c r="L49" s="28" t="str">
        <f>+IFERROR(L27/L5,"-")</f>
        <v>-</v>
      </c>
      <c r="M49" s="28" t="str">
        <f>+IFERROR(M27/M5,"-")</f>
        <v>-</v>
      </c>
      <c r="N49" s="28" t="str">
        <f>+IFERROR(N27/N5,"-")</f>
        <v>-</v>
      </c>
      <c r="O49" s="28" t="str">
        <f>+IFERROR(O27/O5,"-")</f>
        <v>-</v>
      </c>
      <c r="P49" s="28" t="str">
        <f>+IFERROR(P27/P5,"-")</f>
        <v>-</v>
      </c>
      <c r="Q49" s="28" t="str">
        <f>+IFERROR(Q27/Q5,"-")</f>
        <v>-</v>
      </c>
      <c r="R49" s="28" t="str">
        <f>+IFERROR(R27/R5,"-")</f>
        <v>-</v>
      </c>
      <c r="S49" s="28" t="str">
        <f>+IFERROR(S27/S5,"-")</f>
        <v>-</v>
      </c>
      <c r="T49" s="41" t="str">
        <f>+IFERROR(T27/T5,"-")</f>
        <v>-</v>
      </c>
      <c r="U49" s="51"/>
    </row>
    <row r="50" spans="2:21" x14ac:dyDescent="0.25">
      <c r="B50" s="64"/>
      <c r="I50" s="3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41"/>
      <c r="U50" s="51"/>
    </row>
    <row r="51" spans="2:21" x14ac:dyDescent="0.25">
      <c r="B51" s="64" t="str">
        <f>+B7</f>
        <v>RE</v>
      </c>
      <c r="C51" s="60">
        <f>+C7</f>
        <v>0</v>
      </c>
      <c r="D51" s="61">
        <f>+D7</f>
        <v>1.5</v>
      </c>
      <c r="E51" s="60">
        <f>+E7</f>
        <v>0</v>
      </c>
      <c r="F51" s="62" t="str">
        <f>+F7</f>
        <v>Footbal</v>
      </c>
      <c r="G51" s="62" t="str">
        <f>+G7</f>
        <v>MT</v>
      </c>
      <c r="H51" s="63">
        <v>1008980</v>
      </c>
      <c r="I51" s="38" t="str">
        <f>+IFERROR(I29/I7,"-")</f>
        <v>-</v>
      </c>
      <c r="J51" s="28" t="str">
        <f>+IFERROR(J29/J7,"-")</f>
        <v>-</v>
      </c>
      <c r="K51" s="28" t="str">
        <f>+IFERROR(K29/K7,"-")</f>
        <v>-</v>
      </c>
      <c r="L51" s="28" t="str">
        <f>+IFERROR(L29/L7,"-")</f>
        <v>-</v>
      </c>
      <c r="M51" s="28" t="str">
        <f>+IFERROR(M29/M7,"-")</f>
        <v>-</v>
      </c>
      <c r="N51" s="28" t="str">
        <f>+IFERROR(N29/N7,"-")</f>
        <v>-</v>
      </c>
      <c r="O51" s="28" t="str">
        <f>+IFERROR(O29/O7,"-")</f>
        <v>-</v>
      </c>
      <c r="P51" s="28" t="str">
        <f>+IFERROR(P29/P7,"-")</f>
        <v>-</v>
      </c>
      <c r="Q51" s="28" t="str">
        <f>+IFERROR(Q29/Q7,"-")</f>
        <v>-</v>
      </c>
      <c r="R51" s="28" t="str">
        <f>+IFERROR(R29/R7,"-")</f>
        <v>-</v>
      </c>
      <c r="S51" s="28" t="str">
        <f>+IFERROR(S29/S7,"-")</f>
        <v>-</v>
      </c>
      <c r="T51" s="41" t="str">
        <f>+IFERROR(T29/T7,"-")</f>
        <v>-</v>
      </c>
      <c r="U51" s="51"/>
    </row>
    <row r="52" spans="2:21" hidden="1" x14ac:dyDescent="0.25">
      <c r="B52" s="18" t="s">
        <v>1</v>
      </c>
      <c r="C52" s="19"/>
      <c r="D52" s="20"/>
      <c r="E52" s="19"/>
      <c r="F52" s="21"/>
      <c r="G52" s="21"/>
      <c r="H52" s="22"/>
      <c r="I52" s="39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7"/>
    </row>
    <row r="53" spans="2:21" hidden="1" x14ac:dyDescent="0.25"/>
    <row r="54" spans="2:21" hidden="1" x14ac:dyDescent="0.25"/>
    <row r="55" spans="2:21" hidden="1" x14ac:dyDescent="0.25"/>
    <row r="56" spans="2:21" s="11" customFormat="1" hidden="1" x14ac:dyDescent="0.25">
      <c r="B56" s="12" t="str">
        <f>+B4</f>
        <v>Pays</v>
      </c>
      <c r="C56" s="13">
        <f>+C4</f>
        <v>0</v>
      </c>
      <c r="D56" s="14" t="str">
        <f>+D4</f>
        <v>Px</v>
      </c>
      <c r="E56" s="13">
        <f>+E4</f>
        <v>0</v>
      </c>
      <c r="F56" s="15" t="str">
        <f>+F4</f>
        <v>Acteur</v>
      </c>
      <c r="G56" s="15" t="str">
        <f>+G4</f>
        <v>Method</v>
      </c>
      <c r="H56" s="13" t="str">
        <f>+H4</f>
        <v>N°</v>
      </c>
      <c r="I56" s="78" t="s">
        <v>19</v>
      </c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7"/>
    </row>
    <row r="57" spans="2:21" hidden="1" x14ac:dyDescent="0.25">
      <c r="B57" s="64" t="str">
        <f>+B5</f>
        <v>RE</v>
      </c>
      <c r="C57" s="60">
        <f>+C5</f>
        <v>0</v>
      </c>
      <c r="D57" s="61">
        <f>+D5</f>
        <v>0.5</v>
      </c>
      <c r="E57" s="60">
        <f>+E5</f>
        <v>0</v>
      </c>
      <c r="F57" s="62" t="str">
        <f>+F5</f>
        <v>Footbal</v>
      </c>
      <c r="G57" s="62" t="str">
        <f>+G5</f>
        <v>AR</v>
      </c>
      <c r="H57" s="63">
        <v>1007980</v>
      </c>
      <c r="I57" s="3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65"/>
    </row>
    <row r="58" spans="2:21" x14ac:dyDescent="0.25">
      <c r="B58" s="64"/>
      <c r="I58" s="3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65"/>
    </row>
    <row r="59" spans="2:21" x14ac:dyDescent="0.25">
      <c r="B59" s="64" t="str">
        <f>+B7</f>
        <v>RE</v>
      </c>
      <c r="C59" s="60">
        <f>+C7</f>
        <v>0</v>
      </c>
      <c r="D59" s="61">
        <f>+D7</f>
        <v>1.5</v>
      </c>
      <c r="E59" s="60">
        <f>+E7</f>
        <v>0</v>
      </c>
      <c r="F59" s="62" t="str">
        <f>+F7</f>
        <v>Footbal</v>
      </c>
      <c r="G59" s="62" t="str">
        <f>+G7</f>
        <v>MT</v>
      </c>
      <c r="H59" s="63">
        <v>1008980</v>
      </c>
      <c r="I59" s="3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65"/>
    </row>
    <row r="60" spans="2:21" hidden="1" x14ac:dyDescent="0.25">
      <c r="B60" s="18" t="s">
        <v>1</v>
      </c>
      <c r="C60" s="19"/>
      <c r="D60" s="20"/>
      <c r="E60" s="19"/>
      <c r="F60" s="21"/>
      <c r="G60" s="21"/>
      <c r="H60" s="22"/>
      <c r="I60" s="39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7"/>
    </row>
    <row r="61" spans="2:21" hidden="1" x14ac:dyDescent="0.25"/>
    <row r="62" spans="2:21" hidden="1" x14ac:dyDescent="0.25"/>
    <row r="63" spans="2:21" hidden="1" x14ac:dyDescent="0.25"/>
    <row r="64" spans="2:21" s="11" customFormat="1" hidden="1" x14ac:dyDescent="0.25">
      <c r="B64" s="30" t="str">
        <f>+B4</f>
        <v>Pays</v>
      </c>
      <c r="C64" s="31">
        <f>+C4</f>
        <v>0</v>
      </c>
      <c r="D64" s="32" t="str">
        <f>+D4</f>
        <v>Px</v>
      </c>
      <c r="E64" s="31">
        <f>+E4</f>
        <v>0</v>
      </c>
      <c r="F64" s="33" t="str">
        <f>+F4</f>
        <v>Acteur</v>
      </c>
      <c r="G64" s="33" t="str">
        <f>+G4</f>
        <v>Method</v>
      </c>
      <c r="H64" s="31" t="str">
        <f>+H4</f>
        <v>N°</v>
      </c>
      <c r="I64" s="78" t="s">
        <v>20</v>
      </c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7"/>
    </row>
    <row r="65" spans="2:21" hidden="1" x14ac:dyDescent="0.25">
      <c r="B65" s="64" t="str">
        <f>+B5</f>
        <v>RE</v>
      </c>
      <c r="C65" s="60">
        <f>+C5</f>
        <v>0</v>
      </c>
      <c r="D65" s="61">
        <f>+D5</f>
        <v>0.5</v>
      </c>
      <c r="E65" s="60">
        <f>+E5</f>
        <v>0</v>
      </c>
      <c r="F65" s="62" t="str">
        <f>+F5</f>
        <v>Footbal</v>
      </c>
      <c r="G65" s="62" t="str">
        <f>+G5</f>
        <v>AR</v>
      </c>
      <c r="H65" s="63">
        <v>1007980</v>
      </c>
      <c r="I65" s="38" t="str">
        <f>IFERROR(I49-I57,"-")</f>
        <v>-</v>
      </c>
      <c r="J65" s="28" t="str">
        <f>IFERROR(J49-J57,"-")</f>
        <v>-</v>
      </c>
      <c r="K65" s="28" t="str">
        <f>IFERROR(K49-K57,"-")</f>
        <v>-</v>
      </c>
      <c r="L65" s="28" t="str">
        <f>IFERROR(L49-L57,"-")</f>
        <v>-</v>
      </c>
      <c r="M65" s="28" t="str">
        <f>IFERROR(M49-M57,"-")</f>
        <v>-</v>
      </c>
      <c r="N65" s="28" t="str">
        <f>IFERROR(N49-N57,"-")</f>
        <v>-</v>
      </c>
      <c r="O65" s="28" t="str">
        <f>IFERROR(O49-O57,"-")</f>
        <v>-</v>
      </c>
      <c r="P65" s="28" t="str">
        <f>IFERROR(P49-P57,"-")</f>
        <v>-</v>
      </c>
      <c r="Q65" s="28" t="str">
        <f>IFERROR(Q49-Q57,"-")</f>
        <v>-</v>
      </c>
      <c r="R65" s="28" t="str">
        <f>IFERROR(R49-R57,"-")</f>
        <v>-</v>
      </c>
      <c r="S65" s="28" t="str">
        <f>IFERROR(S49-S57,"-")</f>
        <v>-</v>
      </c>
      <c r="T65" s="41" t="str">
        <f>IFERROR(T49-T57,"-")</f>
        <v>-</v>
      </c>
      <c r="U65" s="65"/>
    </row>
    <row r="66" spans="2:21" x14ac:dyDescent="0.25">
      <c r="B66" s="64"/>
      <c r="I66" s="3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41"/>
      <c r="U66" s="65"/>
    </row>
    <row r="67" spans="2:21" x14ac:dyDescent="0.25">
      <c r="B67" s="64" t="str">
        <f>+B7</f>
        <v>RE</v>
      </c>
      <c r="C67" s="60">
        <f>+C7</f>
        <v>0</v>
      </c>
      <c r="D67" s="61">
        <f>+D7</f>
        <v>1.5</v>
      </c>
      <c r="E67" s="60">
        <f>+E7</f>
        <v>0</v>
      </c>
      <c r="F67" s="62" t="str">
        <f>+F7</f>
        <v>Footbal</v>
      </c>
      <c r="G67" s="62" t="str">
        <f>+G7</f>
        <v>MT</v>
      </c>
      <c r="H67" s="63">
        <v>1008980</v>
      </c>
      <c r="I67" s="38" t="str">
        <f>IFERROR(I51-I59,"-")</f>
        <v>-</v>
      </c>
      <c r="J67" s="28" t="str">
        <f>IFERROR(J51-J59,"-")</f>
        <v>-</v>
      </c>
      <c r="K67" s="28" t="str">
        <f>IFERROR(K51-K59,"-")</f>
        <v>-</v>
      </c>
      <c r="L67" s="28" t="str">
        <f>IFERROR(L51-L59,"-")</f>
        <v>-</v>
      </c>
      <c r="M67" s="28" t="str">
        <f>IFERROR(M51-M59,"-")</f>
        <v>-</v>
      </c>
      <c r="N67" s="28" t="str">
        <f>IFERROR(N51-N59,"-")</f>
        <v>-</v>
      </c>
      <c r="O67" s="28" t="str">
        <f>IFERROR(O51-O59,"-")</f>
        <v>-</v>
      </c>
      <c r="P67" s="28" t="str">
        <f>IFERROR(P51-P59,"-")</f>
        <v>-</v>
      </c>
      <c r="Q67" s="28" t="str">
        <f>IFERROR(Q51-Q59,"-")</f>
        <v>-</v>
      </c>
      <c r="R67" s="28" t="str">
        <f>IFERROR(R51-R59,"-")</f>
        <v>-</v>
      </c>
      <c r="S67" s="28" t="str">
        <f>IFERROR(S51-S59,"-")</f>
        <v>-</v>
      </c>
      <c r="T67" s="41" t="str">
        <f>IFERROR(T51-T59,"-")</f>
        <v>-</v>
      </c>
      <c r="U67" s="65"/>
    </row>
    <row r="68" spans="2:21" hidden="1" x14ac:dyDescent="0.25">
      <c r="B68" s="18" t="s">
        <v>1</v>
      </c>
      <c r="C68" s="19"/>
      <c r="D68" s="20"/>
      <c r="E68" s="19"/>
      <c r="F68" s="21"/>
      <c r="G68" s="21"/>
      <c r="H68" s="22"/>
      <c r="I68" s="39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7"/>
    </row>
    <row r="69" spans="2:21" x14ac:dyDescent="0.25">
      <c r="I69" s="37"/>
      <c r="J69" s="37"/>
      <c r="K69" s="37"/>
      <c r="L69" s="37"/>
      <c r="M69" s="37"/>
      <c r="N69" s="37"/>
      <c r="O69" s="37"/>
      <c r="P69" s="37"/>
      <c r="Q69" s="37"/>
      <c r="R69" s="37"/>
    </row>
    <row r="70" spans="2:21" x14ac:dyDescent="0.25">
      <c r="I70" s="37"/>
      <c r="J70" s="37"/>
      <c r="K70" s="37"/>
      <c r="L70" s="37"/>
      <c r="M70" s="37"/>
      <c r="N70" s="37"/>
      <c r="O70" s="37"/>
      <c r="P70" s="37"/>
      <c r="Q70" s="37"/>
      <c r="R70" s="37"/>
    </row>
    <row r="71" spans="2:21" x14ac:dyDescent="0.25">
      <c r="I71" s="37"/>
      <c r="J71" s="37"/>
      <c r="K71" s="37"/>
      <c r="L71" s="37"/>
      <c r="M71" s="37"/>
      <c r="N71" s="37"/>
      <c r="O71" s="37"/>
      <c r="P71" s="37"/>
      <c r="Q71" s="37"/>
      <c r="R71" s="37"/>
    </row>
    <row r="72" spans="2:21" x14ac:dyDescent="0.25">
      <c r="I72" s="37"/>
      <c r="J72" s="37"/>
      <c r="K72" s="37"/>
      <c r="L72" s="37"/>
      <c r="M72" s="37"/>
      <c r="N72" s="37"/>
      <c r="O72" s="37"/>
      <c r="P72" s="37"/>
      <c r="Q72" s="37"/>
      <c r="R72" s="37"/>
    </row>
    <row r="73" spans="2:21" x14ac:dyDescent="0.25">
      <c r="I73" s="37"/>
      <c r="J73" s="37"/>
      <c r="K73" s="37"/>
      <c r="L73" s="37"/>
      <c r="M73" s="37"/>
      <c r="N73" s="37"/>
      <c r="O73" s="37"/>
      <c r="P73" s="37"/>
      <c r="Q73" s="37"/>
      <c r="R73" s="37"/>
    </row>
    <row r="74" spans="2:21" x14ac:dyDescent="0.25">
      <c r="I74" s="37"/>
      <c r="J74" s="37"/>
      <c r="K74" s="37"/>
      <c r="L74" s="37"/>
      <c r="M74" s="37"/>
      <c r="N74" s="37"/>
      <c r="O74" s="37"/>
      <c r="P74" s="37"/>
      <c r="Q74" s="37"/>
      <c r="R74" s="37"/>
    </row>
    <row r="75" spans="2:21" x14ac:dyDescent="0.25">
      <c r="I75" s="37"/>
      <c r="J75" s="37"/>
      <c r="K75" s="37"/>
      <c r="L75" s="37"/>
      <c r="M75" s="37"/>
      <c r="N75" s="37"/>
      <c r="O75" s="37"/>
      <c r="P75" s="37"/>
      <c r="Q75" s="37"/>
      <c r="R75" s="37"/>
    </row>
    <row r="76" spans="2:21" x14ac:dyDescent="0.25">
      <c r="I76" s="36"/>
      <c r="J76" s="36"/>
      <c r="K76" s="36"/>
      <c r="L76" s="36"/>
      <c r="M76" s="36"/>
      <c r="N76" s="36"/>
      <c r="O76" s="36"/>
      <c r="P76" s="36"/>
      <c r="Q76" s="36"/>
    </row>
    <row r="77" spans="2:21" x14ac:dyDescent="0.25">
      <c r="I77" s="36"/>
      <c r="J77" s="36"/>
      <c r="K77" s="36"/>
      <c r="L77" s="36"/>
      <c r="M77" s="36"/>
      <c r="N77" s="36"/>
      <c r="O77" s="36"/>
      <c r="P77" s="36"/>
      <c r="Q77" s="36"/>
    </row>
    <row r="78" spans="2:21" x14ac:dyDescent="0.25">
      <c r="I78" s="36"/>
      <c r="J78" s="36"/>
      <c r="K78" s="36"/>
      <c r="L78" s="36"/>
      <c r="M78" s="36"/>
      <c r="N78" s="36"/>
      <c r="O78" s="36"/>
      <c r="P78" s="36"/>
      <c r="Q78" s="36"/>
    </row>
    <row r="79" spans="2:21" x14ac:dyDescent="0.25">
      <c r="I79" s="36"/>
      <c r="J79" s="36"/>
      <c r="K79" s="36"/>
      <c r="L79" s="36"/>
      <c r="M79" s="36"/>
      <c r="N79" s="36"/>
      <c r="O79" s="36"/>
      <c r="P79" s="36"/>
      <c r="Q79" s="36"/>
    </row>
    <row r="86" spans="2:8" x14ac:dyDescent="0.25">
      <c r="B86" s="59"/>
      <c r="C86"/>
      <c r="D86" s="59"/>
      <c r="E86" s="59"/>
      <c r="F86" s="59"/>
      <c r="G86" s="59"/>
      <c r="H86" s="59"/>
    </row>
    <row r="87" spans="2:8" x14ac:dyDescent="0.25">
      <c r="B87" s="59"/>
      <c r="C87"/>
      <c r="D87" s="59"/>
      <c r="E87" s="59"/>
      <c r="F87" s="59"/>
      <c r="G87" s="59"/>
      <c r="H87" s="59"/>
    </row>
    <row r="88" spans="2:8" x14ac:dyDescent="0.25">
      <c r="B88" s="59"/>
      <c r="C88"/>
      <c r="D88" s="59"/>
      <c r="E88" s="59"/>
      <c r="F88" s="59"/>
      <c r="G88" s="59"/>
      <c r="H88" s="59"/>
    </row>
    <row r="89" spans="2:8" x14ac:dyDescent="0.25">
      <c r="B89" s="59"/>
      <c r="C89"/>
      <c r="D89" s="59"/>
      <c r="E89" s="59"/>
      <c r="F89" s="59"/>
      <c r="G89" s="59"/>
      <c r="H89" s="59"/>
    </row>
    <row r="90" spans="2:8" x14ac:dyDescent="0.25">
      <c r="B90" s="59"/>
      <c r="C90"/>
      <c r="D90" s="59"/>
      <c r="E90" s="59"/>
      <c r="F90" s="59"/>
      <c r="G90" s="59"/>
      <c r="H90" s="59"/>
    </row>
    <row r="91" spans="2:8" x14ac:dyDescent="0.25">
      <c r="B91" s="59"/>
      <c r="C91"/>
      <c r="D91" s="59"/>
      <c r="E91" s="59"/>
      <c r="F91" s="59"/>
      <c r="G91" s="59"/>
      <c r="H91" s="59"/>
    </row>
    <row r="92" spans="2:8" x14ac:dyDescent="0.25">
      <c r="B92" s="59"/>
      <c r="C92"/>
      <c r="D92" s="59"/>
      <c r="E92" s="59"/>
      <c r="F92" s="59"/>
      <c r="G92" s="59"/>
      <c r="H92" s="59"/>
    </row>
    <row r="93" spans="2:8" x14ac:dyDescent="0.25">
      <c r="B93" s="59"/>
      <c r="C93"/>
      <c r="D93" s="59"/>
      <c r="E93" s="59"/>
      <c r="F93" s="59"/>
      <c r="G93" s="59"/>
      <c r="H93" s="59"/>
    </row>
    <row r="94" spans="2:8" x14ac:dyDescent="0.25">
      <c r="B94" s="59"/>
      <c r="C94"/>
      <c r="D94" s="59"/>
      <c r="E94" s="59"/>
      <c r="F94" s="59"/>
      <c r="G94" s="59"/>
      <c r="H94" s="59"/>
    </row>
    <row r="95" spans="2:8" x14ac:dyDescent="0.25">
      <c r="B95" s="59"/>
      <c r="C95"/>
      <c r="D95" s="59"/>
      <c r="E95" s="59"/>
      <c r="F95" s="59"/>
      <c r="G95" s="59"/>
      <c r="H95" s="59"/>
    </row>
    <row r="96" spans="2:8" x14ac:dyDescent="0.25">
      <c r="B96" s="59"/>
      <c r="C96"/>
      <c r="D96" s="59"/>
      <c r="E96" s="59"/>
      <c r="F96" s="59"/>
      <c r="G96" s="59"/>
      <c r="H96" s="59"/>
    </row>
    <row r="97" spans="2:8" x14ac:dyDescent="0.25">
      <c r="B97" s="59"/>
      <c r="C97"/>
      <c r="D97" s="59"/>
      <c r="E97" s="59"/>
      <c r="F97" s="59"/>
      <c r="G97" s="59"/>
      <c r="H97" s="59"/>
    </row>
    <row r="98" spans="2:8" x14ac:dyDescent="0.25">
      <c r="B98" s="59"/>
      <c r="C98"/>
      <c r="D98" s="59"/>
      <c r="E98" s="59"/>
      <c r="F98" s="59"/>
      <c r="G98" s="59"/>
      <c r="H98" s="59"/>
    </row>
    <row r="99" spans="2:8" x14ac:dyDescent="0.25">
      <c r="B99" s="59"/>
      <c r="C99"/>
      <c r="D99" s="59"/>
      <c r="E99" s="59"/>
      <c r="F99" s="59"/>
      <c r="G99" s="59"/>
      <c r="H99" s="59"/>
    </row>
    <row r="100" spans="2:8" x14ac:dyDescent="0.25">
      <c r="B100" s="59"/>
      <c r="C100"/>
      <c r="D100" s="59"/>
      <c r="E100" s="59"/>
      <c r="F100" s="59"/>
      <c r="G100" s="59"/>
      <c r="H100" s="59"/>
    </row>
    <row r="101" spans="2:8" x14ac:dyDescent="0.25">
      <c r="B101" s="59"/>
      <c r="C101"/>
      <c r="D101" s="59"/>
      <c r="E101" s="59"/>
      <c r="F101" s="59"/>
      <c r="G101" s="59"/>
      <c r="H101" s="59"/>
    </row>
    <row r="102" spans="2:8" x14ac:dyDescent="0.25">
      <c r="B102" s="59"/>
      <c r="C102"/>
      <c r="D102" s="59"/>
      <c r="E102" s="59"/>
      <c r="F102" s="59"/>
      <c r="G102" s="59"/>
      <c r="H102" s="59"/>
    </row>
    <row r="103" spans="2:8" x14ac:dyDescent="0.25">
      <c r="B103" s="59"/>
      <c r="C103"/>
      <c r="D103" s="59"/>
      <c r="E103" s="59"/>
      <c r="F103" s="59"/>
      <c r="G103" s="59"/>
      <c r="H103" s="59"/>
    </row>
  </sheetData>
  <autoFilter ref="A4:Z68">
    <filterColumn colId="7">
      <filters>
        <filter val="1 008 980"/>
      </filters>
    </filterColumn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</autoFilter>
  <mergeCells count="9">
    <mergeCell ref="I48:U48"/>
    <mergeCell ref="I56:U56"/>
    <mergeCell ref="I64:U64"/>
    <mergeCell ref="I4:U4"/>
    <mergeCell ref="I11:U11"/>
    <mergeCell ref="I18:U18"/>
    <mergeCell ref="I26:U26"/>
    <mergeCell ref="I32:U32"/>
    <mergeCell ref="I40:U40"/>
  </mergeCells>
  <pageMargins left="0.7" right="0.7" top="0.75" bottom="0.75" header="0.3" footer="0.3"/>
  <pageSetup paperSize="14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_xludf.Insert">
                <anchor moveWithCells="1" sizeWithCells="1">
                  <from>
                    <xdr:col>22</xdr:col>
                    <xdr:colOff>438150</xdr:colOff>
                    <xdr:row>4</xdr:row>
                    <xdr:rowOff>0</xdr:rowOff>
                  </from>
                  <to>
                    <xdr:col>25</xdr:col>
                    <xdr:colOff>295275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Foot RE</vt:lpstr>
      <vt:lpstr>Foot RE (Résultat)</vt:lpstr>
    </vt:vector>
  </TitlesOfParts>
  <Company>HI-MEDIA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Pila</dc:creator>
  <cp:lastModifiedBy>jviant</cp:lastModifiedBy>
  <dcterms:created xsi:type="dcterms:W3CDTF">2012-03-12T09:57:50Z</dcterms:created>
  <dcterms:modified xsi:type="dcterms:W3CDTF">2015-02-25T15:07:52Z</dcterms:modified>
</cp:coreProperties>
</file>