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drawings/drawing3.xml" ContentType="application/vnd.openxmlformats-officedocument.drawing+xml"/>
  <Override PartName="/xl/tables/table2.xml" ContentType="application/vnd.openxmlformats-officedocument.spreadsheetml.table+xml"/>
  <Override PartName="/xl/drawings/drawing4.xml" ContentType="application/vnd.openxmlformats-officedocument.drawing+xml"/>
  <Override PartName="/xl/tables/table3.xml" ContentType="application/vnd.openxmlformats-officedocument.spreadsheetml.table+xml"/>
  <Override PartName="/xl/drawings/drawing5.xml" ContentType="application/vnd.openxmlformats-officedocument.drawing+xml"/>
  <Override PartName="/xl/tables/table4.xml" ContentType="application/vnd.openxmlformats-officedocument.spreadsheetml.table+xml"/>
  <Override PartName="/xl/drawings/drawing6.xml" ContentType="application/vnd.openxmlformats-officedocument.drawing+xml"/>
  <Override PartName="/xl/tables/table5.xml" ContentType="application/vnd.openxmlformats-officedocument.spreadsheetml.table+xml"/>
  <Override PartName="/xl/drawings/drawing7.xml" ContentType="application/vnd.openxmlformats-officedocument.drawing+xml"/>
  <Override PartName="/xl/tables/table6.xml" ContentType="application/vnd.openxmlformats-officedocument.spreadsheetml.table+xml"/>
  <Override PartName="/xl/drawings/drawing8.xml" ContentType="application/vnd.openxmlformats-officedocument.drawing+xml"/>
  <Override PartName="/xl/tables/table7.xml" ContentType="application/vnd.openxmlformats-officedocument.spreadsheetml.table+xml"/>
  <Override PartName="/xl/drawings/drawing9.xml" ContentType="application/vnd.openxmlformats-officedocument.drawing+xml"/>
  <Override PartName="/xl/tables/table8.xml" ContentType="application/vnd.openxmlformats-officedocument.spreadsheetml.table+xml"/>
  <Override PartName="/xl/drawings/drawing10.xml" ContentType="application/vnd.openxmlformats-officedocument.drawing+xml"/>
  <Override PartName="/xl/tables/table9.xml" ContentType="application/vnd.openxmlformats-officedocument.spreadsheetml.table+xml"/>
  <Override PartName="/xl/drawings/drawing11.xml" ContentType="application/vnd.openxmlformats-officedocument.drawing+xml"/>
  <Override PartName="/xl/tables/table10.xml" ContentType="application/vnd.openxmlformats-officedocument.spreadsheetml.table+xml"/>
  <Override PartName="/xl/drawings/drawing12.xml" ContentType="application/vnd.openxmlformats-officedocument.drawing+xml"/>
  <Override PartName="/xl/tables/table11.xml" ContentType="application/vnd.openxmlformats-officedocument.spreadsheetml.table+xml"/>
  <Override PartName="/xl/drawings/drawing13.xml" ContentType="application/vnd.openxmlformats-officedocument.drawing+xml"/>
  <Override PartName="/xl/tables/table12.xml" ContentType="application/vnd.openxmlformats-officedocument.spreadsheetml.table+xml"/>
  <Override PartName="/xl/drawings/drawing14.xml" ContentType="application/vnd.openxmlformats-officedocument.drawing+xml"/>
  <Override PartName="/xl/tables/table13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codeName="ThisWorkbook" hidePivotFieldList="1"/>
  <bookViews>
    <workbookView xWindow="0" yWindow="0" windowWidth="18930" windowHeight="10005" tabRatio="784" activeTab="1"/>
  </bookViews>
  <sheets>
    <sheet name="conseils" sheetId="16" r:id="rId1"/>
    <sheet name="résumé" sheetId="2" r:id="rId2"/>
    <sheet name="jan" sheetId="3" r:id="rId3"/>
    <sheet name="fév" sheetId="4" r:id="rId4"/>
    <sheet name="mar" sheetId="5" r:id="rId5"/>
    <sheet name="avr" sheetId="6" r:id="rId6"/>
    <sheet name="mai" sheetId="7" r:id="rId7"/>
    <sheet name="juin" sheetId="8" r:id="rId8"/>
    <sheet name="juil" sheetId="9" r:id="rId9"/>
    <sheet name="août" sheetId="10" r:id="rId10"/>
    <sheet name="sep" sheetId="11" r:id="rId11"/>
    <sheet name="oct" sheetId="12" r:id="rId12"/>
    <sheet name="nov" sheetId="13" r:id="rId13"/>
    <sheet name="déc" sheetId="14" r:id="rId14"/>
  </sheets>
  <definedNames>
    <definedName name="CatégoriesDépenses">RésuméDépenses[Dépenses]</definedName>
  </definedNames>
  <calcPr calcId="152511"/>
</workbook>
</file>

<file path=xl/calcChain.xml><?xml version="1.0" encoding="utf-8"?>
<calcChain xmlns="http://schemas.openxmlformats.org/spreadsheetml/2006/main">
  <c r="C24" i="2" l="1"/>
  <c r="G23" i="2"/>
  <c r="A8" i="3"/>
  <c r="C19" i="2"/>
  <c r="L19" i="2"/>
  <c r="C21" i="2"/>
  <c r="N20" i="2" l="1"/>
  <c r="N21" i="2"/>
  <c r="N22" i="2"/>
  <c r="N23" i="2"/>
  <c r="N19" i="2"/>
  <c r="M20" i="2"/>
  <c r="M21" i="2"/>
  <c r="M22" i="2"/>
  <c r="M23" i="2"/>
  <c r="M19" i="2"/>
  <c r="L20" i="2"/>
  <c r="L21" i="2"/>
  <c r="L22" i="2"/>
  <c r="L23" i="2"/>
  <c r="K20" i="2"/>
  <c r="K21" i="2"/>
  <c r="K22" i="2"/>
  <c r="K23" i="2"/>
  <c r="K19" i="2"/>
  <c r="K24" i="2" s="1"/>
  <c r="J20" i="2"/>
  <c r="J21" i="2"/>
  <c r="J22" i="2"/>
  <c r="J23" i="2"/>
  <c r="J19" i="2"/>
  <c r="I20" i="2"/>
  <c r="I21" i="2"/>
  <c r="I22" i="2"/>
  <c r="I23" i="2"/>
  <c r="I19" i="2"/>
  <c r="H20" i="2"/>
  <c r="H21" i="2"/>
  <c r="H22" i="2"/>
  <c r="H23" i="2"/>
  <c r="H19" i="2"/>
  <c r="G20" i="2"/>
  <c r="G21" i="2"/>
  <c r="G22" i="2"/>
  <c r="G19" i="2"/>
  <c r="G24" i="2" s="1"/>
  <c r="F20" i="2"/>
  <c r="F21" i="2"/>
  <c r="F22" i="2"/>
  <c r="F23" i="2"/>
  <c r="F19" i="2"/>
  <c r="E20" i="2"/>
  <c r="E21" i="2"/>
  <c r="E22" i="2"/>
  <c r="E23" i="2"/>
  <c r="E19" i="2"/>
  <c r="D20" i="2"/>
  <c r="D21" i="2"/>
  <c r="D22" i="2"/>
  <c r="D23" i="2"/>
  <c r="D19" i="2"/>
  <c r="C20" i="2"/>
  <c r="O20" i="2" s="1"/>
  <c r="C22" i="2"/>
  <c r="C23" i="2"/>
  <c r="O19" i="2"/>
  <c r="D11" i="14"/>
  <c r="D11" i="13"/>
  <c r="D11" i="12"/>
  <c r="D11" i="11"/>
  <c r="D11" i="10"/>
  <c r="D11" i="9"/>
  <c r="D11" i="8"/>
  <c r="D11" i="7"/>
  <c r="D11" i="6"/>
  <c r="D11" i="5"/>
  <c r="D11" i="4"/>
  <c r="D11" i="3"/>
  <c r="O23" i="2" l="1"/>
  <c r="D24" i="2"/>
  <c r="H24" i="2"/>
  <c r="L24" i="2"/>
  <c r="O22" i="2"/>
  <c r="E24" i="2"/>
  <c r="I24" i="2"/>
  <c r="M24" i="2"/>
  <c r="O21" i="2"/>
  <c r="O24" i="2" s="1"/>
  <c r="F24" i="2"/>
  <c r="J24" i="2"/>
  <c r="N24" i="2"/>
</calcChain>
</file>

<file path=xl/sharedStrings.xml><?xml version="1.0" encoding="utf-8"?>
<sst xmlns="http://schemas.openxmlformats.org/spreadsheetml/2006/main" count="253" uniqueCount="52">
  <si>
    <t>Dépenses</t>
  </si>
  <si>
    <t>Dépense 1</t>
  </si>
  <si>
    <t>Dépense 2</t>
  </si>
  <si>
    <t>Dépense 3</t>
  </si>
  <si>
    <t>Dépense 4</t>
  </si>
  <si>
    <t>Dépense 5</t>
  </si>
  <si>
    <t>Date</t>
  </si>
  <si>
    <t>N° du bon de commande</t>
  </si>
  <si>
    <t>Montant</t>
  </si>
  <si>
    <t>Description</t>
  </si>
  <si>
    <t>Catégorie</t>
  </si>
  <si>
    <t>A-12345</t>
  </si>
  <si>
    <t>Total</t>
  </si>
  <si>
    <t>A-12346</t>
  </si>
  <si>
    <t>Jan</t>
  </si>
  <si>
    <t>Fév</t>
  </si>
  <si>
    <t>Mar</t>
  </si>
  <si>
    <t>Avr</t>
  </si>
  <si>
    <t>Mai</t>
  </si>
  <si>
    <t>Juin</t>
  </si>
  <si>
    <t>Juil</t>
  </si>
  <si>
    <t>Août</t>
  </si>
  <si>
    <t>Sep</t>
  </si>
  <si>
    <t>Oct</t>
  </si>
  <si>
    <t>Nov</t>
  </si>
  <si>
    <t>Déc</t>
  </si>
  <si>
    <t>Tendance</t>
  </si>
  <si>
    <t>Est-il possible de passer facilement de la feuille Tendance des dépenses aux détails des dépenses mensuelles ?</t>
  </si>
  <si>
    <t>Le résumé des dépenses sous le graphique et les détails des dépenses pour chaque mois sont des tableaux Excel. Pour ajouter de nouvelles lignes à un tableau Excel, effectuez l’une des opérations suivantes :</t>
  </si>
  <si>
    <t xml:space="preserve">● </t>
  </si>
  <si>
    <t>Dans le coin inférieur droit du tableau, placez votre souris sur la poignée de redimensionnement du tableau et faites-la glisser vers le bas pour augmenter le nombre de lignes disponibles dans le tableau.</t>
  </si>
  <si>
    <t>TENDANCES DES DÉPENSES</t>
  </si>
  <si>
    <t>DÉPENSES EN JANVIER</t>
  </si>
  <si>
    <t>DÉPENSES EN FÉVRIER</t>
  </si>
  <si>
    <t>DÉPENSES EN MARS</t>
  </si>
  <si>
    <t>DÉPENSES EN AVRIL</t>
  </si>
  <si>
    <t>DÉPENSES EN MAI</t>
  </si>
  <si>
    <t>DÉPENSES EN JUIN</t>
  </si>
  <si>
    <t>DÉPENSES EN JUILLET</t>
  </si>
  <si>
    <t>DÉPENSES EN AOÛT</t>
  </si>
  <si>
    <t>DÉPENSES EN SEPTEMBRE</t>
  </si>
  <si>
    <t>DÉPENSES EN OCTOBRE</t>
  </si>
  <si>
    <t>DÉPENSES EN NOVEMBRE</t>
  </si>
  <si>
    <t>DÉPENSES EN DÉCEMBRE</t>
  </si>
  <si>
    <t>CONSEILS RELATIFS AU MODÈLE</t>
  </si>
  <si>
    <t>Comment ajouter un nouveau type de dépense au résumé des dépenses ou aux nouvelles dépenses mensuelles ?</t>
  </si>
  <si>
    <t>Fournitures</t>
  </si>
  <si>
    <r>
      <t xml:space="preserve">Cliquez avec le bouton droit sur le tableau puis, dans le menu contextuel, pointez sur </t>
    </r>
    <r>
      <rPr>
        <b/>
        <sz val="10"/>
        <color theme="1"/>
        <rFont val="Calibri"/>
        <family val="2"/>
        <scheme val="minor"/>
      </rPr>
      <t>Insérer,</t>
    </r>
    <r>
      <rPr>
        <sz val="10"/>
        <color theme="1"/>
        <rFont val="Calibri"/>
        <family val="2"/>
        <scheme val="minor"/>
      </rPr>
      <t xml:space="preserve"> puis cliquez sur </t>
    </r>
    <r>
      <rPr>
        <b/>
        <sz val="10"/>
        <color theme="1"/>
        <rFont val="Calibri"/>
        <family val="2"/>
        <scheme val="minor"/>
      </rPr>
      <t>Lignes de tableau en haut</t>
    </r>
    <r>
      <rPr>
        <sz val="10"/>
        <color theme="1"/>
        <rFont val="Calibri"/>
        <family val="2"/>
        <scheme val="minor"/>
      </rPr>
      <t xml:space="preserve"> ou</t>
    </r>
    <r>
      <rPr>
        <b/>
        <sz val="10"/>
        <color theme="1"/>
        <rFont val="Calibri"/>
        <family val="2"/>
        <scheme val="minor"/>
      </rPr>
      <t>Lignes de tableau en dessous</t>
    </r>
    <r>
      <rPr>
        <sz val="10"/>
        <color theme="1"/>
        <rFont val="Calibri"/>
        <family val="2"/>
        <scheme val="minor"/>
      </rPr>
      <t xml:space="preserve">. </t>
    </r>
  </si>
  <si>
    <r>
      <t xml:space="preserve">Pour accéder rapidement aux dépenses d’un mois spécifique, cliquez sur le bouton associé au-dessus du graphique, par exemple le bouton </t>
    </r>
    <r>
      <rPr>
        <b/>
        <sz val="10"/>
        <color theme="1"/>
        <rFont val="Calibri"/>
        <family val="2"/>
        <scheme val="minor"/>
      </rPr>
      <t xml:space="preserve">Jan </t>
    </r>
    <r>
      <rPr>
        <sz val="10"/>
        <color theme="1"/>
        <rFont val="Calibri"/>
        <family val="2"/>
        <scheme val="minor"/>
      </rPr>
      <t xml:space="preserve">. Ensuite, revenez à la feuille Tendance des dépenses, puis cliquez sur le bouton </t>
    </r>
    <r>
      <rPr>
        <b/>
        <sz val="10"/>
        <color theme="1"/>
        <rFont val="Calibri"/>
        <family val="2"/>
        <scheme val="minor"/>
      </rPr>
      <t>Résumé</t>
    </r>
    <r>
      <rPr>
        <sz val="10"/>
        <color theme="1"/>
        <rFont val="Calibri"/>
        <family val="2"/>
        <scheme val="minor"/>
      </rPr>
      <t xml:space="preserve"> situé dans la partie supérieure de la feuille. </t>
    </r>
  </si>
  <si>
    <r>
      <t xml:space="preserve">Placez votre pointeur de cellule dans la dernière cellule au-dessus de la ligne Total, par exemple dans le total de la dernière dépense, puis appuyez sur la touche </t>
    </r>
    <r>
      <rPr>
        <b/>
        <sz val="10"/>
        <color theme="1"/>
        <rFont val="Calibri"/>
        <family val="2"/>
        <scheme val="minor"/>
      </rPr>
      <t>Tab</t>
    </r>
    <r>
      <rPr>
        <sz val="10"/>
        <color theme="1"/>
        <rFont val="Calibri"/>
        <family val="2"/>
        <scheme val="minor"/>
      </rPr>
      <t xml:space="preserve"> .</t>
    </r>
  </si>
  <si>
    <r>
      <t xml:space="preserve">Si le tableau ne possède pas de ligne Total, commencez à taper sous le tableau. Celui-ci se développe alors automatiquement lorsque vous appuyez sur la touche </t>
    </r>
    <r>
      <rPr>
        <b/>
        <sz val="10"/>
        <color theme="1"/>
        <rFont val="Calibri"/>
        <family val="2"/>
        <scheme val="minor"/>
      </rPr>
      <t>Entrée</t>
    </r>
    <r>
      <rPr>
        <sz val="10"/>
        <color theme="1"/>
        <rFont val="Calibri"/>
        <family val="2"/>
        <scheme val="minor"/>
      </rPr>
      <t xml:space="preserve"> ou </t>
    </r>
    <r>
      <rPr>
        <b/>
        <sz val="10"/>
        <color theme="1"/>
        <rFont val="Calibri"/>
        <family val="2"/>
        <scheme val="minor"/>
      </rPr>
      <t>Tab</t>
    </r>
    <r>
      <rPr>
        <sz val="10"/>
        <color theme="1"/>
        <rFont val="Calibri"/>
        <family val="2"/>
        <scheme val="minor"/>
      </rPr>
      <t xml:space="preserve"> .</t>
    </r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</si>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</sst>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25.5"/>
      <color theme="1" tint="0.34998626667073579"/>
      <name val="Century Gothic"/>
      <family val="2"/>
      <scheme val="major"/>
    </font>
    <font>
      <sz val="9"/>
      <color theme="1"/>
      <name val="Century Gothic"/>
      <family val="2"/>
      <scheme val="major"/>
    </font>
    <font>
      <sz val="8"/>
      <color theme="1"/>
      <name val="Century Gothic"/>
      <family val="2"/>
      <scheme val="major"/>
    </font>
    <font>
      <b/>
      <sz val="10"/>
      <color theme="1"/>
      <name val="Century Gothic"/>
      <family val="2"/>
      <scheme val="maj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condense/>
      <extend/>
      <outline/>
      <shadow/>
      <sz val="8"/>
      <color theme="1"/>
      <name val="Century Gothic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0" borderId="0" xfId="0" applyFont="1"/>
    <xf numFmtId="4" fontId="4" fillId="0" borderId="0" xfId="0" applyNumberFormat="1" applyFont="1"/>
    <xf numFmtId="4" fontId="4" fillId="2" borderId="0" xfId="0" applyNumberFormat="1" applyFont="1" applyFill="1"/>
    <xf numFmtId="0" fontId="3" fillId="0" borderId="0" xfId="0" applyFont="1" applyAlignment="1">
      <alignment horizontal="left" indent="1"/>
    </xf>
    <xf numFmtId="0" fontId="3" fillId="2" borderId="0" xfId="0" applyFont="1" applyFill="1" applyAlignment="1">
      <alignment horizontal="left" indent="1"/>
    </xf>
    <xf numFmtId="4" fontId="4" fillId="0" borderId="0" xfId="0" applyNumberFormat="1" applyFont="1" applyAlignment="1">
      <alignment horizontal="right" indent="1"/>
    </xf>
    <xf numFmtId="4" fontId="4" fillId="2" borderId="0" xfId="0" applyNumberFormat="1" applyFont="1" applyFill="1" applyAlignment="1">
      <alignment horizontal="right" indent="1"/>
    </xf>
    <xf numFmtId="0" fontId="4" fillId="2" borderId="0" xfId="0" applyFont="1" applyFill="1" applyAlignment="1">
      <alignment horizontal="left" indent="1"/>
    </xf>
    <xf numFmtId="0" fontId="3" fillId="0" borderId="0" xfId="0" applyFont="1" applyFill="1" applyBorder="1" applyAlignment="1">
      <alignment horizontal="left" indent="1"/>
    </xf>
    <xf numFmtId="0" fontId="4" fillId="0" borderId="0" xfId="0" applyFont="1" applyFill="1" applyBorder="1" applyAlignment="1">
      <alignment horizontal="left" indent="1"/>
    </xf>
    <xf numFmtId="0" fontId="3" fillId="2" borderId="0" xfId="0" applyFont="1" applyFill="1" applyBorder="1" applyAlignment="1">
      <alignment horizontal="left" indent="1"/>
    </xf>
    <xf numFmtId="0" fontId="4" fillId="2" borderId="0" xfId="0" applyFont="1" applyFill="1" applyBorder="1" applyAlignment="1">
      <alignment horizontal="left" indent="1"/>
    </xf>
    <xf numFmtId="0" fontId="3" fillId="0" borderId="0" xfId="0" applyFont="1"/>
    <xf numFmtId="0" fontId="6" fillId="0" borderId="0" xfId="0" applyFont="1" applyAlignment="1">
      <alignment horizontal="right" vertical="top"/>
    </xf>
    <xf numFmtId="4" fontId="4" fillId="2" borderId="0" xfId="0" applyNumberFormat="1" applyFont="1" applyFill="1" applyBorder="1" applyAlignment="1">
      <alignment horizontal="right" indent="1"/>
    </xf>
    <xf numFmtId="4" fontId="0" fillId="0" borderId="0" xfId="0" applyNumberFormat="1"/>
    <xf numFmtId="0" fontId="8" fillId="2" borderId="0" xfId="0" applyFont="1" applyFill="1" applyBorder="1" applyAlignment="1">
      <alignment horizontal="left" indent="1"/>
    </xf>
    <xf numFmtId="0" fontId="8" fillId="0" borderId="0" xfId="0" applyFont="1" applyFill="1" applyBorder="1" applyAlignment="1">
      <alignment horizontal="left" indent="1"/>
    </xf>
    <xf numFmtId="4" fontId="8" fillId="2" borderId="0" xfId="0" applyNumberFormat="1" applyFont="1" applyFill="1" applyBorder="1" applyAlignment="1">
      <alignment horizontal="right" indent="1"/>
    </xf>
    <xf numFmtId="0" fontId="8" fillId="2" borderId="0" xfId="0" applyFont="1" applyFill="1" applyAlignment="1">
      <alignment horizontal="left" indent="1"/>
    </xf>
    <xf numFmtId="4" fontId="8" fillId="0" borderId="0" xfId="0" applyNumberFormat="1" applyFont="1" applyAlignment="1">
      <alignment horizontal="right" indent="1"/>
    </xf>
    <xf numFmtId="4" fontId="8" fillId="2" borderId="0" xfId="0" applyNumberFormat="1" applyFont="1" applyFill="1" applyAlignment="1">
      <alignment horizontal="right" indent="1"/>
    </xf>
    <xf numFmtId="14" fontId="4" fillId="2" borderId="0" xfId="0" applyNumberFormat="1" applyFont="1" applyFill="1" applyBorder="1" applyAlignment="1">
      <alignment horizontal="left" indent="1"/>
    </xf>
    <xf numFmtId="0" fontId="6" fillId="0" borderId="0" xfId="0" applyFont="1" applyAlignment="1">
      <alignment vertical="top" wrapText="1"/>
    </xf>
    <xf numFmtId="0" fontId="5" fillId="2" borderId="0" xfId="0" applyFont="1" applyFill="1" applyAlignment="1">
      <alignment horizontal="left" vertical="center" inden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</cellXfs>
  <cellStyles count="1">
    <cellStyle name="Normal" xfId="0" builtinId="0" customBuiltin="1"/>
  </cellStyles>
  <dxfs count="185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b/>
        <i/>
        <strike/>
        <condense/>
        <extend/>
        <outline/>
        <shadow/>
        <u val="none"/>
        <vertAlign val="baseline"/>
        <sz val="9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color theme="1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color theme="1"/>
      </font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0" formatCode="General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b/>
        <i/>
        <strike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  <alignment horizontal="righ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none">
          <fgColor indexed="64"/>
          <bgColor indexed="65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color theme="1"/>
      </font>
      <alignment horizontal="left" vertical="bottom" textRotation="0" wrapText="0" indent="1" justifyLastLine="0" shrinkToFit="0" readingOrder="0"/>
    </dxf>
    <dxf>
      <font>
        <b/>
        <i val="0"/>
        <strike val="0"/>
        <condense/>
        <extend/>
        <outline/>
        <shadow/>
        <u val="none"/>
        <vertAlign val="baseline"/>
        <sz val="8"/>
        <color theme="1"/>
        <name val="Century Gothic"/>
        <scheme val="major"/>
      </font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  <border diagonalUp="0" diagonalDown="0" outline="0">
        <left/>
        <right/>
        <top/>
        <bottom/>
      </border>
    </dxf>
    <dxf>
      <font>
        <strike/>
        <outline/>
        <shadow/>
        <u val="none"/>
        <vertAlign val="baseline"/>
        <sz val="8"/>
        <color theme="1"/>
      </font>
      <numFmt numFmtId="19" formatCode="dd/mm/yyyy"/>
      <fill>
        <patternFill patternType="solid">
          <fgColor indexed="64"/>
          <bgColor theme="0" tint="-4.9989318521683403E-2"/>
        </patternFill>
      </fill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  <alignment horizontal="left" vertical="bottom" textRotation="0" wrapText="0" relativeIndent="1" justifyLastLine="0" shrinkToFit="0" readingOrder="0"/>
    </dxf>
    <dxf>
      <font>
        <b/>
        <i/>
        <strike/>
        <condense/>
        <extend/>
        <outline/>
        <shadow/>
        <u val="none"/>
        <vertAlign val="baseline"/>
        <sz val="8"/>
        <color theme="1"/>
        <name val="Century Gothic"/>
        <scheme val="major"/>
      </font>
      <numFmt numFmtId="4" formatCode="#,##0.00"/>
      <fill>
        <patternFill patternType="solid">
          <fgColor indexed="64"/>
          <bgColor theme="0" tint="-4.9989318521683403E-2"/>
        </patternFill>
      </fill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</font>
      <alignment horizontal="right" vertical="bottom" textRotation="0" wrapText="0" indent="1" justifyLastLine="0" shrinkToFit="0" readingOrder="0"/>
    </dxf>
    <dxf>
      <font>
        <b/>
        <i/>
        <strike/>
        <outline/>
        <shadow/>
        <u val="none"/>
        <vertAlign val="baseline"/>
        <sz val="8"/>
        <color theme="1"/>
        <name val="Century Gothic"/>
        <scheme val="major"/>
      </font>
      <alignment horizontal="left" vertical="bottom" textRotation="0" wrapText="0" indent="1" justifyLastLine="0" shrinkToFit="0" readingOrder="0"/>
    </dxf>
    <dxf>
      <font>
        <b/>
        <i val="0"/>
        <strike val="0"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8"/>
        <color theme="1"/>
        <name val="Century Gothic"/>
        <scheme val="major"/>
      </font>
    </dxf>
    <dxf>
      <font>
        <strike/>
        <outline/>
        <shadow/>
        <u val="none"/>
        <vertAlign val="baseline"/>
        <sz val="9"/>
        <color theme="1"/>
        <name val="Century Gothic"/>
        <scheme val="major"/>
      </font>
    </dxf>
    <dxf>
      <fill>
        <patternFill>
          <bgColor theme="0" tint="-4.9989318521683403E-2"/>
        </patternFill>
      </fill>
    </dxf>
    <dxf>
      <fill>
        <patternFill>
          <bgColor theme="0" tint="-4.9989318521683403E-2"/>
        </patternFill>
      </fill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0" tint="-0.14996795556505021"/>
        </top>
        <bottom style="thin">
          <color theme="1" tint="0.499984740745262"/>
        </bottom>
        <vertical style="thin">
          <color theme="0" tint="-0.14996795556505021"/>
        </vertical>
        <horizontal/>
      </border>
    </dxf>
    <dxf>
      <font>
        <b/>
        <i val="0"/>
        <color theme="1"/>
      </font>
      <fill>
        <patternFill patternType="none">
          <bgColor auto="1"/>
        </patternFill>
      </fill>
      <border>
        <left/>
        <right/>
        <top style="thin">
          <color theme="1" tint="0.499984740745262"/>
        </top>
        <bottom style="thin">
          <color theme="0" tint="-0.14996795556505021"/>
        </bottom>
        <vertical/>
        <horizontal/>
      </border>
    </dxf>
    <dxf>
      <font>
        <b val="0"/>
        <i val="0"/>
        <color theme="1"/>
      </font>
      <fill>
        <patternFill patternType="none">
          <bgColor auto="1"/>
        </patternFill>
      </fill>
      <border diagonalUp="0" diagonalDown="0">
        <left/>
        <right/>
        <top/>
        <bottom/>
        <vertical style="thin">
          <color theme="0" tint="-0.14996795556505021"/>
        </vertical>
        <horizontal/>
      </border>
    </dxf>
    <dxf>
      <font>
        <b/>
        <color theme="1"/>
      </font>
      <border>
        <bottom style="thin">
          <color theme="9"/>
        </bottom>
        <vertical/>
        <horizontal/>
      </border>
    </dxf>
    <dxf>
      <font>
        <color theme="1"/>
      </font>
      <border>
        <left/>
        <right/>
        <top/>
        <bottom/>
        <vertical/>
        <horizontal/>
      </border>
    </dxf>
  </dxfs>
  <tableStyles count="2" defaultTableStyle="Summary Table" defaultPivotStyle="PivotStyleLight16">
    <tableStyle name="styleCustomSlicer" pivot="0" table="0" count="10">
      <tableStyleElement type="wholeTable" dxfId="184"/>
      <tableStyleElement type="headerRow" dxfId="183"/>
    </tableStyle>
    <tableStyle name="Summary Table" pivot="0" count="5">
      <tableStyleElement type="wholeTable" dxfId="182"/>
      <tableStyleElement type="headerRow" dxfId="181"/>
      <tableStyleElement type="totalRow" dxfId="180"/>
      <tableStyleElement type="firstColumn" dxfId="179"/>
      <tableStyleElement type="firstColumnStripe" dxfId="178"/>
    </tableStyle>
  </tableStyles>
  <extLst>
    <ext xmlns:x14="http://schemas.microsoft.com/office/spreadsheetml/2009/9/main" uri="{46F421CA-312F-682f-3DD2-61675219B42D}">
      <x14:dxfs count="8"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gradientFill degree="90">
              <stop position="0">
                <color rgb="FFF8E162"/>
              </stop>
              <stop position="1">
                <color rgb="FFFCF7E0"/>
              </stop>
            </gradient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theme="9" tint="0.79998168889431442"/>
              <bgColor theme="9" tint="0.79998168889431442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theme="9" tint="0.59999389629810485"/>
              <bgColor theme="9" tint="0.59999389629810485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828282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E0E0E0"/>
            </left>
            <right style="thin">
              <color rgb="FFE0E0E0"/>
            </right>
            <top style="thin">
              <color rgb="FFE0E0E0"/>
            </top>
            <bottom style="thin">
              <color rgb="FFE0E0E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FFFFFF"/>
              <bgColor rgb="FFFFFFFF"/>
            </patternFill>
          </fill>
          <border>
            <left style="thin">
              <color rgb="FFCCCCCC"/>
            </left>
            <right style="thin">
              <color rgb="FFCCCCCC"/>
            </right>
            <top style="thin">
              <color rgb="FFCCCCCC"/>
            </top>
            <bottom style="thin">
              <color rgb="FFCCCCCC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SlicerStyleLight1">
        <x14:slicerStyle name="styleCustomSlicer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7.0846286529685804E-2"/>
          <c:y val="3.7210342265680076E-2"/>
          <c:w val="0.78649224115488003"/>
          <c:h val="0.93081834948977171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résumé!$B$19</c:f>
              <c:strCache>
                <c:ptCount val="1"/>
                <c:pt idx="0">
                  <c:v>Dépense 1</c:v>
                </c:pt>
              </c:strCache>
            </c:strRef>
          </c:tx>
          <c:spPr>
            <a:solidFill>
              <a:schemeClr val="tx1">
                <a:lumMod val="50000"/>
                <a:lumOff val="50000"/>
              </a:schemeClr>
            </a:solidFill>
            <a:ln>
              <a:noFill/>
            </a:ln>
          </c:spPr>
          <c:invertIfNegative val="0"/>
          <c:cat>
            <c:strRef>
              <c:f>résumé!$C$18:$N$18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résumé!$C$19:$N$19</c:f>
              <c:numCache>
                <c:formatCode>#,##0.00</c:formatCode>
                <c:ptCount val="12"/>
                <c:pt idx="0">
                  <c:v>33</c:v>
                </c:pt>
                <c:pt idx="1">
                  <c:v>375</c:v>
                </c:pt>
                <c:pt idx="2">
                  <c:v>33</c:v>
                </c:pt>
                <c:pt idx="3">
                  <c:v>45</c:v>
                </c:pt>
                <c:pt idx="4">
                  <c:v>375</c:v>
                </c:pt>
                <c:pt idx="5">
                  <c:v>201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201</c:v>
                </c:pt>
              </c:numCache>
            </c:numRef>
          </c:val>
        </c:ser>
        <c:ser>
          <c:idx val="1"/>
          <c:order val="1"/>
          <c:tx>
            <c:strRef>
              <c:f>résumé!$B$20</c:f>
              <c:strCache>
                <c:ptCount val="1"/>
                <c:pt idx="0">
                  <c:v>Dépense 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</c:spPr>
          <c:invertIfNegative val="0"/>
          <c:cat>
            <c:strRef>
              <c:f>résumé!$C$18:$N$18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résumé!$C$20:$N$20</c:f>
              <c:numCache>
                <c:formatCode>#,##0.00</c:formatCode>
                <c:ptCount val="12"/>
                <c:pt idx="0">
                  <c:v>238</c:v>
                </c:pt>
                <c:pt idx="1">
                  <c:v>238</c:v>
                </c:pt>
                <c:pt idx="2">
                  <c:v>238</c:v>
                </c:pt>
                <c:pt idx="3">
                  <c:v>123</c:v>
                </c:pt>
                <c:pt idx="4">
                  <c:v>111</c:v>
                </c:pt>
                <c:pt idx="5">
                  <c:v>98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440</c:v>
                </c:pt>
              </c:numCache>
            </c:numRef>
          </c:val>
        </c:ser>
        <c:ser>
          <c:idx val="2"/>
          <c:order val="2"/>
          <c:tx>
            <c:strRef>
              <c:f>résumé!$B$21</c:f>
              <c:strCache>
                <c:ptCount val="1"/>
                <c:pt idx="0">
                  <c:v>Dépense 3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</c:spPr>
          <c:invertIfNegative val="0"/>
          <c:cat>
            <c:strRef>
              <c:f>résumé!$C$18:$N$18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résumé!$C$21:$N$21</c:f>
              <c:numCache>
                <c:formatCode>#,##0.00</c:formatCode>
                <c:ptCount val="12"/>
                <c:pt idx="0">
                  <c:v>110</c:v>
                </c:pt>
                <c:pt idx="1">
                  <c:v>110</c:v>
                </c:pt>
                <c:pt idx="2">
                  <c:v>110</c:v>
                </c:pt>
                <c:pt idx="3">
                  <c:v>125</c:v>
                </c:pt>
                <c:pt idx="4">
                  <c:v>333</c:v>
                </c:pt>
                <c:pt idx="5">
                  <c:v>122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122</c:v>
                </c:pt>
              </c:numCache>
            </c:numRef>
          </c:val>
        </c:ser>
        <c:ser>
          <c:idx val="3"/>
          <c:order val="3"/>
          <c:tx>
            <c:strRef>
              <c:f>résumé!$B$22</c:f>
              <c:strCache>
                <c:ptCount val="1"/>
                <c:pt idx="0">
                  <c:v>Dépense 4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</c:spPr>
          <c:invertIfNegative val="0"/>
          <c:cat>
            <c:strRef>
              <c:f>résumé!$C$18:$N$18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résumé!$C$22:$N$22</c:f>
              <c:numCache>
                <c:formatCode>#,##0.00</c:formatCode>
                <c:ptCount val="12"/>
                <c:pt idx="0">
                  <c:v>426</c:v>
                </c:pt>
                <c:pt idx="1">
                  <c:v>84</c:v>
                </c:pt>
                <c:pt idx="2">
                  <c:v>84</c:v>
                </c:pt>
                <c:pt idx="3">
                  <c:v>426</c:v>
                </c:pt>
                <c:pt idx="4">
                  <c:v>125</c:v>
                </c:pt>
                <c:pt idx="5">
                  <c:v>187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187</c:v>
                </c:pt>
              </c:numCache>
            </c:numRef>
          </c:val>
        </c:ser>
        <c:ser>
          <c:idx val="4"/>
          <c:order val="4"/>
          <c:tx>
            <c:strRef>
              <c:f>résumé!$B$23</c:f>
              <c:strCache>
                <c:ptCount val="1"/>
                <c:pt idx="0">
                  <c:v>Dépense 5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</c:spPr>
          <c:invertIfNegative val="0"/>
          <c:cat>
            <c:strRef>
              <c:f>résumé!$C$18:$N$18</c:f>
              <c:strCache>
                <c:ptCount val="12"/>
                <c:pt idx="0">
                  <c:v>Jan</c:v>
                </c:pt>
                <c:pt idx="1">
                  <c:v>Fév</c:v>
                </c:pt>
                <c:pt idx="2">
                  <c:v>Mar</c:v>
                </c:pt>
                <c:pt idx="3">
                  <c:v>Avr</c:v>
                </c:pt>
                <c:pt idx="4">
                  <c:v>Mai</c:v>
                </c:pt>
                <c:pt idx="5">
                  <c:v>Juin</c:v>
                </c:pt>
                <c:pt idx="6">
                  <c:v>Juil</c:v>
                </c:pt>
                <c:pt idx="7">
                  <c:v>Août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Déc</c:v>
                </c:pt>
              </c:strCache>
            </c:strRef>
          </c:cat>
          <c:val>
            <c:numRef>
              <c:f>résumé!$C$23:$N$23</c:f>
              <c:numCache>
                <c:formatCode>#,##0.00</c:formatCode>
                <c:ptCount val="12"/>
                <c:pt idx="0">
                  <c:v>54</c:v>
                </c:pt>
                <c:pt idx="1">
                  <c:v>54</c:v>
                </c:pt>
                <c:pt idx="2">
                  <c:v>109</c:v>
                </c:pt>
                <c:pt idx="3">
                  <c:v>98</c:v>
                </c:pt>
                <c:pt idx="4">
                  <c:v>33</c:v>
                </c:pt>
                <c:pt idx="5">
                  <c:v>441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99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05465584"/>
        <c:axId val="305461664"/>
      </c:barChart>
      <c:catAx>
        <c:axId val="305465584"/>
        <c:scaling>
          <c:orientation val="minMax"/>
        </c:scaling>
        <c:delete val="1"/>
        <c:axPos val="b"/>
        <c:majorGridlines>
          <c:spPr>
            <a:ln>
              <a:solidFill>
                <a:schemeClr val="bg1">
                  <a:lumMod val="85000"/>
                </a:schemeClr>
              </a:solidFill>
            </a:ln>
          </c:spPr>
        </c:majorGridlines>
        <c:numFmt formatCode="General" sourceLinked="0"/>
        <c:majorTickMark val="out"/>
        <c:minorTickMark val="none"/>
        <c:tickLblPos val="nextTo"/>
        <c:crossAx val="305461664"/>
        <c:crosses val="autoZero"/>
        <c:auto val="1"/>
        <c:lblAlgn val="ctr"/>
        <c:lblOffset val="100"/>
        <c:noMultiLvlLbl val="0"/>
      </c:catAx>
      <c:valAx>
        <c:axId val="305461664"/>
        <c:scaling>
          <c:orientation val="minMax"/>
        </c:scaling>
        <c:delete val="0"/>
        <c:axPos val="l"/>
        <c:majorGridlines>
          <c:spPr>
            <a:ln>
              <a:solidFill>
                <a:schemeClr val="bg1">
                  <a:lumMod val="85000"/>
                  <a:alpha val="30000"/>
                </a:schemeClr>
              </a:solidFill>
            </a:ln>
          </c:spPr>
        </c:majorGridlines>
        <c:numFmt formatCode="#,##0;;" sourceLinked="0"/>
        <c:majorTickMark val="none"/>
        <c:minorTickMark val="none"/>
        <c:tickLblPos val="nextTo"/>
        <c:spPr>
          <a:ln>
            <a:solidFill>
              <a:schemeClr val="bg1">
                <a:lumMod val="85000"/>
              </a:schemeClr>
            </a:solidFill>
          </a:ln>
        </c:spPr>
        <c:txPr>
          <a:bodyPr/>
          <a:lstStyle/>
          <a:p>
            <a:pPr>
              <a:defRPr sz="1000">
                <a:solidFill>
                  <a:schemeClr val="tx1">
                    <a:lumMod val="65000"/>
                    <a:lumOff val="35000"/>
                  </a:schemeClr>
                </a:solidFill>
              </a:defRPr>
            </a:pPr>
            <a:endParaRPr lang="fr-FR"/>
          </a:p>
        </c:txPr>
        <c:crossAx val="305465584"/>
        <c:crosses val="autoZero"/>
        <c:crossBetween val="between"/>
      </c:valAx>
      <c:spPr>
        <a:noFill/>
      </c:spPr>
    </c:plotArea>
    <c:legend>
      <c:legendPos val="r"/>
      <c:layout>
        <c:manualLayout>
          <c:xMode val="edge"/>
          <c:yMode val="edge"/>
          <c:x val="0.86509549453379753"/>
          <c:y val="1.0835550036099787E-2"/>
          <c:w val="8.0902571358686226E-2"/>
          <c:h val="0.41742506159794984"/>
        </c:manualLayout>
      </c:layout>
      <c:overlay val="0"/>
      <c:txPr>
        <a:bodyPr/>
        <a:lstStyle/>
        <a:p>
          <a:pPr>
            <a:defRPr sz="980" kern="0" spc="-10" baseline="0">
              <a:solidFill>
                <a:schemeClr val="tx1"/>
              </a:solidFill>
              <a:latin typeface="+mj-lt"/>
            </a:defRPr>
          </a:pPr>
          <a:endParaRPr lang="fr-FR"/>
        </a:p>
      </c:txPr>
    </c:legend>
    <c:plotVisOnly val="1"/>
    <c:dispBlanksAs val="gap"/>
    <c:showDLblsOverMax val="0"/>
  </c:chart>
  <c:spPr>
    <a:noFill/>
    <a:ln>
      <a:noFill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juil!A1"/><Relationship Id="rId13" Type="http://schemas.openxmlformats.org/officeDocument/2006/relationships/hyperlink" Target="#f&#233;v!A1"/><Relationship Id="rId3" Type="http://schemas.openxmlformats.org/officeDocument/2006/relationships/hyperlink" Target="#d&#233;c!A1"/><Relationship Id="rId7" Type="http://schemas.openxmlformats.org/officeDocument/2006/relationships/hyperlink" Target="#ao&#251;t!A1"/><Relationship Id="rId12" Type="http://schemas.openxmlformats.org/officeDocument/2006/relationships/hyperlink" Target="#mar!A1"/><Relationship Id="rId2" Type="http://schemas.openxmlformats.org/officeDocument/2006/relationships/hyperlink" Target="#conseils!A1"/><Relationship Id="rId1" Type="http://schemas.openxmlformats.org/officeDocument/2006/relationships/chart" Target="../charts/chart1.xml"/><Relationship Id="rId6" Type="http://schemas.openxmlformats.org/officeDocument/2006/relationships/hyperlink" Target="#sep!A1"/><Relationship Id="rId11" Type="http://schemas.openxmlformats.org/officeDocument/2006/relationships/hyperlink" Target="#avr!A1"/><Relationship Id="rId5" Type="http://schemas.openxmlformats.org/officeDocument/2006/relationships/hyperlink" Target="#oct!A1"/><Relationship Id="rId10" Type="http://schemas.openxmlformats.org/officeDocument/2006/relationships/hyperlink" Target="#mai!A1"/><Relationship Id="rId4" Type="http://schemas.openxmlformats.org/officeDocument/2006/relationships/hyperlink" Target="#nov!A1"/><Relationship Id="rId9" Type="http://schemas.openxmlformats.org/officeDocument/2006/relationships/hyperlink" Target="#juin!A1"/><Relationship Id="rId14" Type="http://schemas.openxmlformats.org/officeDocument/2006/relationships/hyperlink" Target="#jan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hyperlink" Target="#r&#233;sum&#233;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94203</xdr:colOff>
      <xdr:row>1</xdr:row>
      <xdr:rowOff>58208</xdr:rowOff>
    </xdr:from>
    <xdr:to>
      <xdr:col>13</xdr:col>
      <xdr:colOff>5303</xdr:colOff>
      <xdr:row>1</xdr:row>
      <xdr:rowOff>334433</xdr:rowOff>
    </xdr:to>
    <xdr:sp macro="" textlink="">
      <xdr:nvSpPr>
        <xdr:cNvPr id="2" name="btnSynthèse" descr="Cliquez pour afficher la feuille de synthèse des dépenses" title="Résumé">
          <a:hlinkClick xmlns:r="http://schemas.openxmlformats.org/officeDocument/2006/relationships" r:id="rId1" tooltip="Cliquez pour afficher la feuille de synthèse des dépenses"/>
        </xdr:cNvPr>
        <xdr:cNvSpPr/>
      </xdr:nvSpPr>
      <xdr:spPr>
        <a:xfrm>
          <a:off x="6063203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371477</xdr:colOff>
      <xdr:row>4</xdr:row>
      <xdr:rowOff>95250</xdr:rowOff>
    </xdr:from>
    <xdr:to>
      <xdr:col>15</xdr:col>
      <xdr:colOff>647701</xdr:colOff>
      <xdr:row>17</xdr:row>
      <xdr:rowOff>42861</xdr:rowOff>
    </xdr:to>
    <xdr:graphicFrame macro="">
      <xdr:nvGraphicFramePr>
        <xdr:cNvPr id="2" name="TendancesDépenses" descr="Histogramme montrant les dépenses mensuelles par catégorie." title="Graphique des tendances des dépense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14</xdr:col>
      <xdr:colOff>114300</xdr:colOff>
      <xdr:row>3</xdr:row>
      <xdr:rowOff>47625</xdr:rowOff>
    </xdr:from>
    <xdr:to>
      <xdr:col>15</xdr:col>
      <xdr:colOff>600075</xdr:colOff>
      <xdr:row>4</xdr:row>
      <xdr:rowOff>66675</xdr:rowOff>
    </xdr:to>
    <xdr:sp macro="" textlink="">
      <xdr:nvSpPr>
        <xdr:cNvPr id="19" name="btnTips" descr="Lorsque vous cliquez sur cette forme, la feuille de calcul des conseils pour le modèle est sélectionnée." title="Bouton de navigation pour les conseils">
          <a:hlinkClick xmlns:r="http://schemas.openxmlformats.org/officeDocument/2006/relationships" r:id="rId2" tooltip="Click to view Template Tips"/>
        </xdr:cNvPr>
        <xdr:cNvSpPr/>
      </xdr:nvSpPr>
      <xdr:spPr>
        <a:xfrm>
          <a:off x="9544050" y="866775"/>
          <a:ext cx="123825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Conseils</a:t>
          </a:r>
        </a:p>
      </xdr:txBody>
    </xdr:sp>
    <xdr:clientData fPrintsWithSheet="0"/>
  </xdr:twoCellAnchor>
  <xdr:twoCellAnchor>
    <xdr:from>
      <xdr:col>13</xdr:col>
      <xdr:colOff>0</xdr:colOff>
      <xdr:row>3</xdr:row>
      <xdr:rowOff>47625</xdr:rowOff>
    </xdr:from>
    <xdr:to>
      <xdr:col>13</xdr:col>
      <xdr:colOff>640080</xdr:colOff>
      <xdr:row>4</xdr:row>
      <xdr:rowOff>66675</xdr:rowOff>
    </xdr:to>
    <xdr:sp macro="" textlink="">
      <xdr:nvSpPr>
        <xdr:cNvPr id="20" name="btnDec" descr="Cliquez pour afficher la feuille de calcul des dépenses pour décembre." title="Bouton de navigation pour décembre">
          <a:hlinkClick xmlns:r="http://schemas.openxmlformats.org/officeDocument/2006/relationships" r:id="rId3" tooltip="Click to view December expenses"/>
        </xdr:cNvPr>
        <xdr:cNvSpPr/>
      </xdr:nvSpPr>
      <xdr:spPr>
        <a:xfrm>
          <a:off x="87820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Déc</a:t>
          </a:r>
        </a:p>
      </xdr:txBody>
    </xdr:sp>
    <xdr:clientData/>
  </xdr:twoCellAnchor>
  <xdr:twoCellAnchor>
    <xdr:from>
      <xdr:col>12</xdr:col>
      <xdr:colOff>0</xdr:colOff>
      <xdr:row>3</xdr:row>
      <xdr:rowOff>47625</xdr:rowOff>
    </xdr:from>
    <xdr:to>
      <xdr:col>12</xdr:col>
      <xdr:colOff>640080</xdr:colOff>
      <xdr:row>4</xdr:row>
      <xdr:rowOff>66675</xdr:rowOff>
    </xdr:to>
    <xdr:sp macro="" textlink="">
      <xdr:nvSpPr>
        <xdr:cNvPr id="22" name="btnNov" descr="Cliquez pour afficher la feuille de calcul des dépenses pour novembre." title="Bouton de navigation pour novembre">
          <a:hlinkClick xmlns:r="http://schemas.openxmlformats.org/officeDocument/2006/relationships" r:id="rId4" tooltip="Cliquez pour afficher la feuille de calcul des dépenses pour novembre"/>
        </xdr:cNvPr>
        <xdr:cNvSpPr/>
      </xdr:nvSpPr>
      <xdr:spPr>
        <a:xfrm>
          <a:off x="81343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Nov</a:t>
          </a:r>
        </a:p>
      </xdr:txBody>
    </xdr:sp>
    <xdr:clientData/>
  </xdr:twoCellAnchor>
  <xdr:twoCellAnchor>
    <xdr:from>
      <xdr:col>11</xdr:col>
      <xdr:colOff>0</xdr:colOff>
      <xdr:row>3</xdr:row>
      <xdr:rowOff>47625</xdr:rowOff>
    </xdr:from>
    <xdr:to>
      <xdr:col>11</xdr:col>
      <xdr:colOff>640080</xdr:colOff>
      <xdr:row>4</xdr:row>
      <xdr:rowOff>66675</xdr:rowOff>
    </xdr:to>
    <xdr:sp macro="" textlink="">
      <xdr:nvSpPr>
        <xdr:cNvPr id="25" name="btnOct" descr="Cliquez pour afficher la feuille de calcul des dépenses pour octobre." title="Bouton de navigation pour octobre">
          <a:hlinkClick xmlns:r="http://schemas.openxmlformats.org/officeDocument/2006/relationships" r:id="rId5" tooltip="Cliquez pour afficher la feuille de calcul des dépenses pour octobre"/>
        </xdr:cNvPr>
        <xdr:cNvSpPr/>
      </xdr:nvSpPr>
      <xdr:spPr>
        <a:xfrm>
          <a:off x="74866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Oct</a:t>
          </a:r>
        </a:p>
      </xdr:txBody>
    </xdr:sp>
    <xdr:clientData/>
  </xdr:twoCellAnchor>
  <xdr:twoCellAnchor>
    <xdr:from>
      <xdr:col>10</xdr:col>
      <xdr:colOff>0</xdr:colOff>
      <xdr:row>3</xdr:row>
      <xdr:rowOff>47625</xdr:rowOff>
    </xdr:from>
    <xdr:to>
      <xdr:col>10</xdr:col>
      <xdr:colOff>640080</xdr:colOff>
      <xdr:row>4</xdr:row>
      <xdr:rowOff>66675</xdr:rowOff>
    </xdr:to>
    <xdr:sp macro="" textlink="">
      <xdr:nvSpPr>
        <xdr:cNvPr id="26" name="btnSep" descr="Cliquez pour afficher la feuille de calcul des dépenses pour septembre." title="Bouton de navigation pour septembre">
          <a:hlinkClick xmlns:r="http://schemas.openxmlformats.org/officeDocument/2006/relationships" r:id="rId6" tooltip="Cliquez pour afficher la feuille de calcul des dépenses pour septembre"/>
        </xdr:cNvPr>
        <xdr:cNvSpPr/>
      </xdr:nvSpPr>
      <xdr:spPr>
        <a:xfrm>
          <a:off x="68389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Sep</a:t>
          </a:r>
        </a:p>
      </xdr:txBody>
    </xdr:sp>
    <xdr:clientData/>
  </xdr:twoCellAnchor>
  <xdr:twoCellAnchor>
    <xdr:from>
      <xdr:col>9</xdr:col>
      <xdr:colOff>0</xdr:colOff>
      <xdr:row>3</xdr:row>
      <xdr:rowOff>47625</xdr:rowOff>
    </xdr:from>
    <xdr:to>
      <xdr:col>9</xdr:col>
      <xdr:colOff>640080</xdr:colOff>
      <xdr:row>4</xdr:row>
      <xdr:rowOff>66675</xdr:rowOff>
    </xdr:to>
    <xdr:sp macro="" textlink="">
      <xdr:nvSpPr>
        <xdr:cNvPr id="27" name="btnAug" descr="Cliquez pour afficher la feuille de calcul des dépenses pour août." title="Bouton de navigation pour août">
          <a:hlinkClick xmlns:r="http://schemas.openxmlformats.org/officeDocument/2006/relationships" r:id="rId7" tooltip="Cliquez pour afficher la feuille de calcul des dépenses pour août"/>
        </xdr:cNvPr>
        <xdr:cNvSpPr/>
      </xdr:nvSpPr>
      <xdr:spPr>
        <a:xfrm>
          <a:off x="61912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Août</a:t>
          </a:r>
        </a:p>
      </xdr:txBody>
    </xdr:sp>
    <xdr:clientData/>
  </xdr:twoCellAnchor>
  <xdr:twoCellAnchor>
    <xdr:from>
      <xdr:col>8</xdr:col>
      <xdr:colOff>0</xdr:colOff>
      <xdr:row>3</xdr:row>
      <xdr:rowOff>47625</xdr:rowOff>
    </xdr:from>
    <xdr:to>
      <xdr:col>8</xdr:col>
      <xdr:colOff>640080</xdr:colOff>
      <xdr:row>4</xdr:row>
      <xdr:rowOff>66675</xdr:rowOff>
    </xdr:to>
    <xdr:sp macro="" textlink="">
      <xdr:nvSpPr>
        <xdr:cNvPr id="28" name="btnJul" descr="Cliquez pour afficher la feuille de calcul des dépenses pour juillet." title="Bouton de navigation pour juillet">
          <a:hlinkClick xmlns:r="http://schemas.openxmlformats.org/officeDocument/2006/relationships" r:id="rId8" tooltip="Cliquez pour afficher la feuille de calcul des dépenses pour juillet."/>
        </xdr:cNvPr>
        <xdr:cNvSpPr/>
      </xdr:nvSpPr>
      <xdr:spPr>
        <a:xfrm>
          <a:off x="55435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Juil</a:t>
          </a:r>
        </a:p>
      </xdr:txBody>
    </xdr:sp>
    <xdr:clientData/>
  </xdr:twoCellAnchor>
  <xdr:twoCellAnchor>
    <xdr:from>
      <xdr:col>7</xdr:col>
      <xdr:colOff>0</xdr:colOff>
      <xdr:row>3</xdr:row>
      <xdr:rowOff>47625</xdr:rowOff>
    </xdr:from>
    <xdr:to>
      <xdr:col>7</xdr:col>
      <xdr:colOff>640080</xdr:colOff>
      <xdr:row>4</xdr:row>
      <xdr:rowOff>66675</xdr:rowOff>
    </xdr:to>
    <xdr:sp macro="" textlink="">
      <xdr:nvSpPr>
        <xdr:cNvPr id="29" name="btnJun" descr="Cliquez pour afficher la feuille de calcul des dépenses pour juin." title="Bouton de navigation pour juin">
          <a:hlinkClick xmlns:r="http://schemas.openxmlformats.org/officeDocument/2006/relationships" r:id="rId9" tooltip="Cliquez pour afficher la feuille de calcul des dépenses pour juin."/>
        </xdr:cNvPr>
        <xdr:cNvSpPr/>
      </xdr:nvSpPr>
      <xdr:spPr>
        <a:xfrm>
          <a:off x="48958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Juin</a:t>
          </a:r>
        </a:p>
      </xdr:txBody>
    </xdr:sp>
    <xdr:clientData/>
  </xdr:twoCellAnchor>
  <xdr:twoCellAnchor>
    <xdr:from>
      <xdr:col>6</xdr:col>
      <xdr:colOff>0</xdr:colOff>
      <xdr:row>3</xdr:row>
      <xdr:rowOff>47625</xdr:rowOff>
    </xdr:from>
    <xdr:to>
      <xdr:col>6</xdr:col>
      <xdr:colOff>640080</xdr:colOff>
      <xdr:row>4</xdr:row>
      <xdr:rowOff>66675</xdr:rowOff>
    </xdr:to>
    <xdr:sp macro="" textlink="">
      <xdr:nvSpPr>
        <xdr:cNvPr id="30" name="btnMay" descr="Cliquez pour afficher la feuille de calcul des dépenses pour mai." title="Bouton de navigation pour mai">
          <a:hlinkClick xmlns:r="http://schemas.openxmlformats.org/officeDocument/2006/relationships" r:id="rId10" tooltip="Cliquez pour afficher la feuille de calcul des dépenses pour mai"/>
        </xdr:cNvPr>
        <xdr:cNvSpPr/>
      </xdr:nvSpPr>
      <xdr:spPr>
        <a:xfrm>
          <a:off x="42481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Mai</a:t>
          </a:r>
        </a:p>
      </xdr:txBody>
    </xdr:sp>
    <xdr:clientData/>
  </xdr:twoCellAnchor>
  <xdr:twoCellAnchor>
    <xdr:from>
      <xdr:col>5</xdr:col>
      <xdr:colOff>0</xdr:colOff>
      <xdr:row>3</xdr:row>
      <xdr:rowOff>47625</xdr:rowOff>
    </xdr:from>
    <xdr:to>
      <xdr:col>5</xdr:col>
      <xdr:colOff>640080</xdr:colOff>
      <xdr:row>4</xdr:row>
      <xdr:rowOff>66675</xdr:rowOff>
    </xdr:to>
    <xdr:sp macro="" textlink="">
      <xdr:nvSpPr>
        <xdr:cNvPr id="31" name="btnApr" descr="Cliquez pour afficher la feuille de calcul des dépenses pour avril." title="Bouton de navigation pour avril">
          <a:hlinkClick xmlns:r="http://schemas.openxmlformats.org/officeDocument/2006/relationships" r:id="rId11" tooltip="Cliquez pour afficher la feuille de calcul des dépenses pour avril"/>
        </xdr:cNvPr>
        <xdr:cNvSpPr/>
      </xdr:nvSpPr>
      <xdr:spPr>
        <a:xfrm>
          <a:off x="36004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Avr</a:t>
          </a:r>
        </a:p>
      </xdr:txBody>
    </xdr:sp>
    <xdr:clientData/>
  </xdr:twoCellAnchor>
  <xdr:twoCellAnchor>
    <xdr:from>
      <xdr:col>4</xdr:col>
      <xdr:colOff>0</xdr:colOff>
      <xdr:row>3</xdr:row>
      <xdr:rowOff>47625</xdr:rowOff>
    </xdr:from>
    <xdr:to>
      <xdr:col>4</xdr:col>
      <xdr:colOff>640080</xdr:colOff>
      <xdr:row>4</xdr:row>
      <xdr:rowOff>66675</xdr:rowOff>
    </xdr:to>
    <xdr:sp macro="" textlink="">
      <xdr:nvSpPr>
        <xdr:cNvPr id="32" name="btnMar" descr="Cliquez pour afficher la feuille de calcul des dépenses pour mars." title="Bouton de navigation pour mars">
          <a:hlinkClick xmlns:r="http://schemas.openxmlformats.org/officeDocument/2006/relationships" r:id="rId12" tooltip="Cliquez pour afficher la feuille de calcul des dépenses pour mars."/>
        </xdr:cNvPr>
        <xdr:cNvSpPr/>
      </xdr:nvSpPr>
      <xdr:spPr>
        <a:xfrm>
          <a:off x="29527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Mar</a:t>
          </a:r>
        </a:p>
      </xdr:txBody>
    </xdr:sp>
    <xdr:clientData/>
  </xdr:twoCellAnchor>
  <xdr:twoCellAnchor>
    <xdr:from>
      <xdr:col>3</xdr:col>
      <xdr:colOff>0</xdr:colOff>
      <xdr:row>3</xdr:row>
      <xdr:rowOff>47625</xdr:rowOff>
    </xdr:from>
    <xdr:to>
      <xdr:col>3</xdr:col>
      <xdr:colOff>640080</xdr:colOff>
      <xdr:row>4</xdr:row>
      <xdr:rowOff>66675</xdr:rowOff>
    </xdr:to>
    <xdr:sp macro="" textlink="">
      <xdr:nvSpPr>
        <xdr:cNvPr id="33" name="btnFeb" descr="Cliquez pour afficher la feuille de calcul des dépenses pour février." title="Bouton de navigation pour février">
          <a:hlinkClick xmlns:r="http://schemas.openxmlformats.org/officeDocument/2006/relationships" r:id="rId13" tooltip="Cliquez pour afficher la feuille de calcul des dépenses pour février"/>
        </xdr:cNvPr>
        <xdr:cNvSpPr/>
      </xdr:nvSpPr>
      <xdr:spPr>
        <a:xfrm>
          <a:off x="1933575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Fév</a:t>
          </a:r>
        </a:p>
      </xdr:txBody>
    </xdr:sp>
    <xdr:clientData/>
  </xdr:twoCellAnchor>
  <xdr:twoCellAnchor>
    <xdr:from>
      <xdr:col>2</xdr:col>
      <xdr:colOff>9525</xdr:colOff>
      <xdr:row>3</xdr:row>
      <xdr:rowOff>47625</xdr:rowOff>
    </xdr:from>
    <xdr:to>
      <xdr:col>2</xdr:col>
      <xdr:colOff>649605</xdr:colOff>
      <xdr:row>4</xdr:row>
      <xdr:rowOff>66675</xdr:rowOff>
    </xdr:to>
    <xdr:sp macro="" textlink="">
      <xdr:nvSpPr>
        <xdr:cNvPr id="34" name="btnJan" descr="Cliquez pour afficher la feuille de calcul des dépenses pour janvier." title="Bouton de navigation pour janvier">
          <a:hlinkClick xmlns:r="http://schemas.openxmlformats.org/officeDocument/2006/relationships" r:id="rId14" tooltip="Cliquez pour afficher la feuille de calcul des dépenses pour janvier."/>
        </xdr:cNvPr>
        <xdr:cNvSpPr/>
      </xdr:nvSpPr>
      <xdr:spPr>
        <a:xfrm>
          <a:off x="1657350" y="866775"/>
          <a:ext cx="640080" cy="228600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Jan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52006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1485900</xdr:colOff>
      <xdr:row>1</xdr:row>
      <xdr:rowOff>28575</xdr:rowOff>
    </xdr:from>
    <xdr:to>
      <xdr:col>6</xdr:col>
      <xdr:colOff>0</xdr:colOff>
      <xdr:row>1</xdr:row>
      <xdr:rowOff>304800</xdr:rowOff>
    </xdr:to>
    <xdr:sp macro="" textlink="">
      <xdr:nvSpPr>
        <xdr:cNvPr id="4" name="btnSynthèse" descr="Cliquez pour afficher la feuille de synthèse des dépenses" title="résumé">
          <a:hlinkClick xmlns:r="http://schemas.openxmlformats.org/officeDocument/2006/relationships" r:id="rId1" tooltip="Click to view Expense Summary"/>
        </xdr:cNvPr>
        <xdr:cNvSpPr/>
      </xdr:nvSpPr>
      <xdr:spPr>
        <a:xfrm>
          <a:off x="6153150" y="238125"/>
          <a:ext cx="1371600" cy="276225"/>
        </a:xfrm>
        <a:prstGeom prst="rect">
          <a:avLst/>
        </a:prstGeom>
        <a:solidFill>
          <a:schemeClr val="tx1">
            <a:lumMod val="65000"/>
            <a:lumOff val="35000"/>
          </a:schemeClr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lIns="0" tIns="0" rIns="0" bIns="0" rtlCol="0" anchor="ctr"/>
        <a:lstStyle/>
        <a:p>
          <a:pPr algn="ctr"/>
          <a:r>
            <a:rPr lang="en-US" sz="1050" b="1">
              <a:solidFill>
                <a:schemeClr val="bg1"/>
              </a:solidFill>
            </a:rPr>
            <a:t>Résumé</a:t>
          </a: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14" name="RésuméDépenses" displayName="RésuméDépenses" ref="B18:P24" totalsRowCount="1" headerRowDxfId="177" dataDxfId="176" totalsRowDxfId="175">
  <autoFilter ref="B18:P23"/>
  <tableColumns count="15">
    <tableColumn id="1" name="Dépenses" totalsRowLabel="Total" dataDxfId="174" totalsRowDxfId="14"/>
    <tableColumn id="2" name="Jan" totalsRowFunction="sum" dataDxfId="173" totalsRowDxfId="13">
      <calculatedColumnFormula>SUMIFS(ExpJan[Montant],ExpJan[Catégorie],RésuméDépenses[[#This Row],[Dépenses]])</calculatedColumnFormula>
    </tableColumn>
    <tableColumn id="3" name="Fév" totalsRowFunction="sum" dataDxfId="172" totalsRowDxfId="12">
      <calculatedColumnFormula>SUMIFS(ExpFév[Montant],ExpFév[Catégorie],RésuméDépenses[[#This Row],[Dépenses]])</calculatedColumnFormula>
    </tableColumn>
    <tableColumn id="4" name="Mar" totalsRowFunction="sum" dataDxfId="171" totalsRowDxfId="11">
      <calculatedColumnFormula>SUMIFS(ExpMar[Montant],ExpMar[Catégorie],RésuméDépenses[[#This Row],[Dépenses]])</calculatedColumnFormula>
    </tableColumn>
    <tableColumn id="5" name="Avr" totalsRowFunction="sum" dataDxfId="170" totalsRowDxfId="10">
      <calculatedColumnFormula>SUMIFS(ExpAvr[Montant],ExpAvr[Catégorie],RésuméDépenses[[#This Row],[Dépenses]])</calculatedColumnFormula>
    </tableColumn>
    <tableColumn id="6" name="Mai" totalsRowFunction="sum" dataDxfId="169" totalsRowDxfId="9">
      <calculatedColumnFormula>SUMIFS(ExpMai[Montant],ExpMai[Catégorie],RésuméDépenses[[#This Row],[Dépenses]])</calculatedColumnFormula>
    </tableColumn>
    <tableColumn id="7" name="Juin" totalsRowFunction="sum" dataDxfId="168" totalsRowDxfId="8">
      <calculatedColumnFormula>SUMIFS(ExpJuin[Montant],ExpJuin[Catégorie],RésuméDépenses[[#This Row],[Dépenses]])</calculatedColumnFormula>
    </tableColumn>
    <tableColumn id="8" name="Juil" totalsRowFunction="sum" dataDxfId="167" totalsRowDxfId="7">
      <calculatedColumnFormula>SUMIFS(ExpJuil[Montant],ExpJuil[Catégorie],RésuméDépenses[[#This Row],[Dépenses]])</calculatedColumnFormula>
    </tableColumn>
    <tableColumn id="9" name="Août" totalsRowFunction="sum" dataDxfId="166" totalsRowDxfId="6">
      <calculatedColumnFormula>SUMIFS(ExpAoû[Montant],ExpAoû[Catégorie],RésuméDépenses[[#This Row],[Dépenses]])</calculatedColumnFormula>
    </tableColumn>
    <tableColumn id="10" name="Sep" totalsRowFunction="sum" dataDxfId="165" totalsRowDxfId="5">
      <calculatedColumnFormula>SUMIFS(ExpSep[Montant],ExpSep[Catégorie],RésuméDépenses[[#This Row],[Dépenses]])</calculatedColumnFormula>
    </tableColumn>
    <tableColumn id="11" name="Oct" totalsRowFunction="sum" dataDxfId="164" totalsRowDxfId="4">
      <calculatedColumnFormula>SUMIFS(ExpOct[Montant],ExpOct[Catégorie],RésuméDépenses[[#This Row],[Dépenses]])</calculatedColumnFormula>
    </tableColumn>
    <tableColumn id="12" name="Nov" totalsRowFunction="sum" dataDxfId="163" totalsRowDxfId="3">
      <calculatedColumnFormula>SUMIFS(ExpNov[Montant],ExpNov[Catégorie],RésuméDépenses[[#This Row],[Dépenses]])</calculatedColumnFormula>
    </tableColumn>
    <tableColumn id="13" name="Déc" totalsRowFunction="sum" dataDxfId="162" totalsRowDxfId="2">
      <calculatedColumnFormula>SUMIFS(ExpDéc[Montant],ExpDéc[Catégorie],RésuméDépenses[[#This Row],[Dépenses]])</calculatedColumnFormula>
    </tableColumn>
    <tableColumn id="14" name="Total" totalsRowFunction="sum" dataDxfId="161" totalsRowDxfId="1">
      <calculatedColumnFormula>SUM(RésuméDépenses[[#This Row],[Jan]:[Déc]])</calculatedColumnFormula>
    </tableColumn>
    <tableColumn id="15" name="Tendance" dataDxfId="160" totalsRowDxfId="0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Tendances des dépenses" altTextSummary="Le tableau répertorie le total des dépenses mensuelles par catégorie pour chaque mois d’une année, à commencer par janvier. Le tableau est mis en forme de telle sorte qu’il est aligné verticalement avec un graphique situé directement au-dessus. Ainsi, chaque mois du tableau est aligné avec chaque regroupement de mois dans le graphique."/>
    </ext>
  </extLst>
</table>
</file>

<file path=xl/tables/table2.xml><?xml version="1.0" encoding="utf-8"?>
<table xmlns="http://schemas.openxmlformats.org/spreadsheetml/2006/main" id="2" name="ExpJan" displayName="ExpJan" ref="B4:F11" totalsRowCount="1" headerRowDxfId="159" dataDxfId="158" totalsRowDxfId="157">
  <autoFilter ref="B4:F10"/>
  <tableColumns count="5">
    <tableColumn id="1" name="Date" totalsRowLabel="Total" dataDxfId="156" totalsRowDxfId="155"/>
    <tableColumn id="2" name="N° du bon de commande" dataDxfId="154" totalsRowDxfId="153"/>
    <tableColumn id="3" name="Montant" totalsRowFunction="sum" dataDxfId="152" totalsRowDxfId="151"/>
    <tableColumn id="4" name="Catégorie" dataDxfId="150" totalsRowDxfId="149"/>
    <tableColumn id="5" name="Description" dataDxfId="148" totalsRowDxfId="14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anvier" altTextSummary="Liste des détails des dépenses mensuelles, notamment la date, le numéro du bon de commande, le montant, la catégorie et la description. "/>
    </ext>
  </extLst>
</table>
</file>

<file path=xl/tables/table3.xml><?xml version="1.0" encoding="utf-8"?>
<table xmlns="http://schemas.openxmlformats.org/spreadsheetml/2006/main" id="3" name="ExpFév" displayName="ExpFév" ref="B4:F11" totalsRowCount="1" headerRowDxfId="146" totalsRowDxfId="145">
  <autoFilter ref="B4:F10"/>
  <tableColumns count="5">
    <tableColumn id="1" name="Date" totalsRowLabel="Total" dataDxfId="144" totalsRowDxfId="143"/>
    <tableColumn id="2" name="N° du bon de commande" dataDxfId="142" totalsRowDxfId="141"/>
    <tableColumn id="3" name="Montant" totalsRowFunction="sum" dataDxfId="140" totalsRowDxfId="139"/>
    <tableColumn id="4" name="Catégorie" dataDxfId="138" totalsRowDxfId="137"/>
    <tableColumn id="5" name="Description" dataDxfId="136" totalsRowDxfId="135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février" altTextSummary="Liste des détails des dépenses mensuelles, notamment la date, le numéro du bon de commande, le montant, la catégorie et la description. "/>
    </ext>
  </extLst>
</table>
</file>

<file path=xl/tables/table4.xml><?xml version="1.0" encoding="utf-8"?>
<table xmlns="http://schemas.openxmlformats.org/spreadsheetml/2006/main" id="4" name="ExpMar" displayName="ExpMar" ref="B4:F11" totalsRowCount="1" headerRowDxfId="134" totalsRowDxfId="133">
  <autoFilter ref="B4:F10"/>
  <tableColumns count="5">
    <tableColumn id="1" name="Date" totalsRowLabel="Total" dataDxfId="132" totalsRowDxfId="131"/>
    <tableColumn id="2" name="N° du bon de commande" dataDxfId="130" totalsRowDxfId="129"/>
    <tableColumn id="3" name="Montant" totalsRowFunction="sum" dataDxfId="128" totalsRowDxfId="127"/>
    <tableColumn id="4" name="Catégorie" dataDxfId="126" totalsRowDxfId="125"/>
    <tableColumn id="5" name="Description" dataDxfId="124" totalsRowDxfId="123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mars" altTextSummary="Liste des détails des dépenses mensuelles, notamment la date, le numéro du bon de commande, le montant, la catégorie et la description. "/>
    </ext>
  </extLst>
</table>
</file>

<file path=xl/tables/table5.xml><?xml version="1.0" encoding="utf-8"?>
<table xmlns="http://schemas.openxmlformats.org/spreadsheetml/2006/main" id="5" name="ExpAvr" displayName="ExpAvr" ref="B4:F11" totalsRowCount="1" headerRowDxfId="122" totalsRowDxfId="121">
  <autoFilter ref="B4:F10"/>
  <tableColumns count="5">
    <tableColumn id="1" name="Date" totalsRowLabel="Total" dataDxfId="120" totalsRowDxfId="119"/>
    <tableColumn id="2" name="N° du bon de commande" dataDxfId="118" totalsRowDxfId="117"/>
    <tableColumn id="3" name="Montant" totalsRowFunction="sum" dataDxfId="116" totalsRowDxfId="115"/>
    <tableColumn id="4" name="Catégorie" dataDxfId="114" totalsRowDxfId="113"/>
    <tableColumn id="5" name="Description" dataDxfId="112" totalsRowDxfId="111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avril" altTextSummary="Liste des détails des dépenses mensuelles, notamment la date, le numéro du bon de commande, le montant, la catégorie et la description. "/>
    </ext>
  </extLst>
</table>
</file>

<file path=xl/tables/table6.xml><?xml version="1.0" encoding="utf-8"?>
<table xmlns="http://schemas.openxmlformats.org/spreadsheetml/2006/main" id="6" name="ExpMai" displayName="ExpMai" ref="B4:F11" totalsRowCount="1" headerRowDxfId="110" totalsRowDxfId="109">
  <autoFilter ref="B4:F10"/>
  <tableColumns count="5">
    <tableColumn id="1" name="Date" totalsRowLabel="Total" dataDxfId="108" totalsRowDxfId="107"/>
    <tableColumn id="2" name="N° du bon de commande" dataDxfId="106" totalsRowDxfId="105"/>
    <tableColumn id="3" name="Montant" totalsRowFunction="sum" dataDxfId="104" totalsRowDxfId="103"/>
    <tableColumn id="4" name="Catégorie" dataDxfId="102" totalsRowDxfId="101"/>
    <tableColumn id="5" name="Description" dataDxfId="100" totalsRowDxfId="99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étaillé répertoriant les dépenses entrées par l’utilisateur pour le mois de mai." altTextSummary="Liste des détails des dépenses mensuelles, notamment la date, le numéro du bon de commande, le montant, la catégorie et la description. "/>
    </ext>
  </extLst>
</table>
</file>

<file path=xl/tables/table7.xml><?xml version="1.0" encoding="utf-8"?>
<table xmlns="http://schemas.openxmlformats.org/spreadsheetml/2006/main" id="7" name="ExpJuin" displayName="ExpJuin" ref="B4:F11" totalsRowCount="1" headerRowDxfId="98" totalsRowDxfId="97">
  <autoFilter ref="B4:F10"/>
  <tableColumns count="5">
    <tableColumn id="1" name="Date" totalsRowLabel="Total" dataDxfId="96" totalsRowDxfId="95"/>
    <tableColumn id="2" name="N° du bon de commande" dataDxfId="94" totalsRowDxfId="93"/>
    <tableColumn id="3" name="Montant" totalsRowFunction="sum" dataDxfId="92" totalsRowDxfId="91"/>
    <tableColumn id="4" name="Catégorie" dataDxfId="90" totalsRowDxfId="89"/>
    <tableColumn id="5" name="Description" dataDxfId="88" totalsRowDxfId="8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juin" altTextSummary="Liste des détails des dépenses mensuelles, notamment la date, le numéro du bon de commande, le montant, la catégorie et la description. "/>
    </ext>
  </extLst>
</table>
</file>

<file path=xl/tables/table8.xml><?xml version="1.0" encoding="utf-8"?>
<table xmlns="http://schemas.openxmlformats.org/spreadsheetml/2006/main" id="8" name="ExpJuil" displayName="ExpJuil" ref="B4:F11" totalsRowCount="1" headerRowDxfId="86" totalsRowDxfId="85">
  <autoFilter ref="B4:F10"/>
  <tableColumns count="5">
    <tableColumn id="1" name="Date" totalsRowLabel="Total" dataDxfId="84" totalsRowDxfId="83"/>
    <tableColumn id="2" name="N° du bon de commande" dataDxfId="82" totalsRowDxfId="81"/>
    <tableColumn id="3" name="Montant" totalsRowFunction="sum" dataDxfId="80" totalsRowDxfId="79"/>
    <tableColumn id="4" name="Catégorie" dataDxfId="78" totalsRowDxfId="77"/>
    <tableColumn id="5" name="Description" dataDxfId="76" totalsRowDxfId="75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 juillet" altTextSummary="Liste des détails des dépenses mensuelles, notamment la date, le numéro du bon de commande, le montant, la catégorie et la description. "/>
    </ext>
  </extLst>
</table>
</file>

<file path=xl/tables/table9.xml><?xml version="1.0" encoding="utf-8"?>
<table xmlns="http://schemas.openxmlformats.org/spreadsheetml/2006/main" id="9" name="ExpAoû" displayName="ExpAoû" ref="B4:F11" totalsRowCount="1" headerRowDxfId="74" totalsRowDxfId="73">
  <autoFilter ref="B4:F10"/>
  <tableColumns count="5">
    <tableColumn id="1" name="Date" totalsRowLabel="Total" dataDxfId="72" totalsRowDxfId="71"/>
    <tableColumn id="2" name="N° du bon de commande" dataDxfId="70" totalsRowDxfId="69"/>
    <tableColumn id="3" name="Montant" totalsRowFunction="sum" dataDxfId="68" totalsRowDxfId="67"/>
    <tableColumn id="4" name="Catégorie" dataDxfId="66" totalsRowDxfId="65"/>
    <tableColumn id="5" name="Description" dataDxfId="64" totalsRowDxfId="63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août" altTextSummary="Liste des détails des dépenses mensuelles, notamment la date, le numéro du bon de commande, le montant, la catégorie et la description. "/>
    </ext>
  </extLst>
</table>
</file>

<file path=xl/tables/table10.xml><?xml version="1.0" encoding="utf-8"?>
<table xmlns="http://schemas.openxmlformats.org/spreadsheetml/2006/main" id="10" name="ExpSep" displayName="ExpSep" ref="B4:F11" totalsRowCount="1" headerRowDxfId="62" totalsRowDxfId="61">
  <autoFilter ref="B4:F10"/>
  <tableColumns count="5">
    <tableColumn id="1" name="Date" totalsRowLabel="Total" dataDxfId="60" totalsRowDxfId="59"/>
    <tableColumn id="2" name="N° du bon de commande" dataDxfId="58" totalsRowDxfId="57"/>
    <tableColumn id="3" name="Montant" totalsRowFunction="sum" dataDxfId="56" totalsRowDxfId="55"/>
    <tableColumn id="4" name="Catégorie" dataDxfId="54" totalsRowDxfId="53"/>
    <tableColumn id="5" name="Description" dataDxfId="52" totalsRowDxfId="51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septembre" altTextSummary="Liste des détails des dépenses mensuelles, notamment la date, le numéro du bon de commande, le montant, la catégorie et la description."/>
    </ext>
  </extLst>
</table>
</file>

<file path=xl/tables/table11.xml><?xml version="1.0" encoding="utf-8"?>
<table xmlns="http://schemas.openxmlformats.org/spreadsheetml/2006/main" id="11" name="ExpOct" displayName="ExpOct" ref="B4:F11" totalsRowCount="1" headerRowDxfId="50" totalsRowDxfId="49">
  <autoFilter ref="B4:F10"/>
  <tableColumns count="5">
    <tableColumn id="1" name="Date" totalsRowLabel="Total" dataDxfId="48" totalsRowDxfId="47"/>
    <tableColumn id="2" name="N° du bon de commande" dataDxfId="46" totalsRowDxfId="45"/>
    <tableColumn id="3" name="Montant" totalsRowFunction="sum" dataDxfId="44" totalsRowDxfId="43"/>
    <tableColumn id="4" name="Catégorie" dataDxfId="42" totalsRowDxfId="41"/>
    <tableColumn id="5" name="Description" dataDxfId="40" totalsRowDxfId="39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octobre" altTextSummary="Liste des détails des dépenses mensuelles, notamment la date, le numéro du bon de commande, le montant, la catégorie et la description. "/>
    </ext>
  </extLst>
</table>
</file>

<file path=xl/tables/table12.xml><?xml version="1.0" encoding="utf-8"?>
<table xmlns="http://schemas.openxmlformats.org/spreadsheetml/2006/main" id="12" name="ExpNov" displayName="ExpNov" ref="B4:F11" totalsRowCount="1" headerRowDxfId="38" totalsRowDxfId="37">
  <autoFilter ref="B4:F10"/>
  <tableColumns count="5">
    <tableColumn id="1" name="Date" totalsRowLabel="Total" dataDxfId="36" totalsRowDxfId="35"/>
    <tableColumn id="2" name="N° du bon de commande" dataDxfId="34" totalsRowDxfId="33"/>
    <tableColumn id="3" name="Montant" totalsRowFunction="sum" dataDxfId="32" totalsRowDxfId="31"/>
    <tableColumn id="4" name="Catégorie" dataDxfId="30" totalsRowDxfId="29"/>
    <tableColumn id="5" name="Description" dataDxfId="28" totalsRowDxfId="27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novembre" altTextSummary="Liste des détails des dépenses mensuelles, notamment la date, le numéro du bon de commande, le montant, la catégorie et la description. "/>
    </ext>
  </extLst>
</table>
</file>

<file path=xl/tables/table13.xml><?xml version="1.0" encoding="utf-8"?>
<table xmlns="http://schemas.openxmlformats.org/spreadsheetml/2006/main" id="13" name="ExpDéc" displayName="ExpDéc" ref="B4:F11" totalsRowCount="1" headerRowDxfId="26" totalsRowDxfId="25">
  <autoFilter ref="B4:F10"/>
  <tableColumns count="5">
    <tableColumn id="1" name="Date" totalsRowLabel="Total" dataDxfId="24" totalsRowDxfId="23"/>
    <tableColumn id="2" name="N° du bon de commande" dataDxfId="22" totalsRowDxfId="21"/>
    <tableColumn id="3" name="Montant" totalsRowFunction="sum" dataDxfId="20" totalsRowDxfId="19"/>
    <tableColumn id="4" name="Catégorie" dataDxfId="18" totalsRowDxfId="17"/>
    <tableColumn id="5" name="Description" dataDxfId="16" totalsRowDxfId="15"/>
  </tableColumns>
  <tableStyleInfo name="Summary Table" showFirstColumn="0" showLastColumn="0" showRowStripes="0" showColumnStripes="1"/>
  <extLst>
    <ext xmlns:x14="http://schemas.microsoft.com/office/spreadsheetml/2009/9/main" uri="{504A1905-F514-4f6f-8877-14C23A59335A}">
      <x14:table altText="Tableau des dépenses en décembre" altTextSummary="Liste des détails des dépenses mensuelles, notamment la date, le numéro du bon de commande, le montant, la catégorie et la description. "/>
    </ext>
  </extLst>
</table>
</file>

<file path=xl/theme/theme1.xml><?xml version="1.0" encoding="utf-8"?>
<a:theme xmlns:a="http://schemas.openxmlformats.org/drawingml/2006/main" name="Office Theme">
  <a:themeElements>
    <a:clrScheme name="Expense Trends Budget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97B9C7"/>
      </a:accent1>
      <a:accent2>
        <a:srgbClr val="FFCC4F"/>
      </a:accent2>
      <a:accent3>
        <a:srgbClr val="9AB294"/>
      </a:accent3>
      <a:accent4>
        <a:srgbClr val="F15926"/>
      </a:accent4>
      <a:accent5>
        <a:srgbClr val="906083"/>
      </a:accent5>
      <a:accent6>
        <a:srgbClr val="E89C2B"/>
      </a:accent6>
      <a:hlink>
        <a:srgbClr val="FFFFFF"/>
      </a:hlink>
      <a:folHlink>
        <a:srgbClr val="FFFFFF"/>
      </a:folHlink>
    </a:clrScheme>
    <a:fontScheme name="Expense Trends Budget">
      <a:majorFont>
        <a:latin typeface="Century Gothic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6.x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table" Target="../tables/table8.x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table" Target="../tables/table9.x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0.x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1.x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2.xml"/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3.xml"/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>
    <tabColor theme="3"/>
    <pageSetUpPr autoPageBreaks="0" fitToPage="1"/>
  </sheetPr>
  <dimension ref="B2:N11"/>
  <sheetViews>
    <sheetView showGridLines="0" zoomScale="90" zoomScaleNormal="90" workbookViewId="0"/>
  </sheetViews>
  <sheetFormatPr baseColWidth="10" defaultColWidth="9.140625" defaultRowHeight="14.25" x14ac:dyDescent="0.3"/>
  <cols>
    <col min="1" max="1" width="3.140625" style="14" customWidth="1"/>
    <col min="2" max="2" width="4" style="14" customWidth="1"/>
    <col min="3" max="3" width="3.7109375" style="14" customWidth="1"/>
    <col min="4" max="10" width="7.7109375" style="14" customWidth="1"/>
    <col min="11" max="11" width="16.5703125" style="14" customWidth="1"/>
    <col min="12" max="12" width="7.7109375" style="14" customWidth="1"/>
    <col min="13" max="13" width="21.85546875" style="14" customWidth="1"/>
    <col min="14" max="14" width="5.7109375" style="14" customWidth="1"/>
    <col min="15" max="16384" width="9.140625" style="14"/>
  </cols>
  <sheetData>
    <row r="2" spans="2:14" ht="31.5" x14ac:dyDescent="0.4">
      <c r="B2" s="2" t="s">
        <v>44</v>
      </c>
    </row>
    <row r="3" spans="2:14" ht="23.25" customHeight="1" x14ac:dyDescent="0.3"/>
    <row r="4" spans="2:14" ht="27" customHeight="1" x14ac:dyDescent="0.3">
      <c r="B4" s="26" t="s">
        <v>27</v>
      </c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14" t="s">
        <v>51</v>
      </c>
    </row>
    <row r="5" spans="2:14" ht="57.75" customHeight="1" x14ac:dyDescent="0.3">
      <c r="C5" s="27" t="s">
        <v>48</v>
      </c>
      <c r="D5" s="27"/>
      <c r="E5" s="27"/>
      <c r="F5" s="27"/>
      <c r="G5" s="27"/>
      <c r="H5" s="27"/>
      <c r="I5" s="27"/>
      <c r="J5" s="27"/>
      <c r="K5" s="27"/>
      <c r="L5" s="27"/>
      <c r="M5" s="27"/>
    </row>
    <row r="6" spans="2:14" ht="27" customHeight="1" x14ac:dyDescent="0.3">
      <c r="B6" s="26" t="s">
        <v>45</v>
      </c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14" t="s">
        <v>51</v>
      </c>
    </row>
    <row r="7" spans="2:14" ht="41.25" customHeight="1" x14ac:dyDescent="0.3">
      <c r="C7" s="28" t="s">
        <v>28</v>
      </c>
      <c r="D7" s="28"/>
      <c r="E7" s="28"/>
      <c r="F7" s="28"/>
      <c r="G7" s="28"/>
      <c r="H7" s="28"/>
      <c r="I7" s="28"/>
      <c r="J7" s="28"/>
      <c r="K7" s="28"/>
      <c r="L7" s="28"/>
      <c r="M7" s="28"/>
    </row>
    <row r="8" spans="2:14" ht="37.5" customHeight="1" x14ac:dyDescent="0.3">
      <c r="C8" s="15" t="s">
        <v>29</v>
      </c>
      <c r="D8" s="25" t="s">
        <v>50</v>
      </c>
      <c r="E8" s="25"/>
      <c r="F8" s="25"/>
      <c r="G8" s="25"/>
      <c r="H8" s="25"/>
      <c r="I8" s="25"/>
      <c r="J8" s="25"/>
      <c r="K8" s="25"/>
      <c r="L8" s="25"/>
      <c r="M8" s="25"/>
    </row>
    <row r="9" spans="2:14" ht="35.25" customHeight="1" x14ac:dyDescent="0.3">
      <c r="C9" s="15" t="s">
        <v>29</v>
      </c>
      <c r="D9" s="25" t="s">
        <v>49</v>
      </c>
      <c r="E9" s="25"/>
      <c r="F9" s="25"/>
      <c r="G9" s="25"/>
      <c r="H9" s="25"/>
      <c r="I9" s="25"/>
      <c r="J9" s="25"/>
      <c r="K9" s="25"/>
      <c r="L9" s="25"/>
      <c r="M9" s="25"/>
    </row>
    <row r="10" spans="2:14" ht="34.5" customHeight="1" x14ac:dyDescent="0.3">
      <c r="C10" s="15" t="s">
        <v>29</v>
      </c>
      <c r="D10" s="25" t="s">
        <v>47</v>
      </c>
      <c r="E10" s="25"/>
      <c r="F10" s="25"/>
      <c r="G10" s="25"/>
      <c r="H10" s="25"/>
      <c r="I10" s="25"/>
      <c r="J10" s="25"/>
      <c r="K10" s="25"/>
      <c r="L10" s="25"/>
      <c r="M10" s="25"/>
    </row>
    <row r="11" spans="2:14" ht="56.25" customHeight="1" x14ac:dyDescent="0.3">
      <c r="C11" s="15" t="s">
        <v>29</v>
      </c>
      <c r="D11" s="25" t="s">
        <v>30</v>
      </c>
      <c r="E11" s="25"/>
      <c r="F11" s="25"/>
      <c r="G11" s="25"/>
      <c r="H11" s="25"/>
      <c r="I11" s="25"/>
      <c r="J11" s="25"/>
      <c r="K11" s="25"/>
      <c r="L11" s="25"/>
      <c r="M11" s="25"/>
    </row>
  </sheetData>
  <mergeCells count="8">
    <mergeCell ref="D10:M10"/>
    <mergeCell ref="D11:M11"/>
    <mergeCell ref="B4:M4"/>
    <mergeCell ref="C5:M5"/>
    <mergeCell ref="C7:M7"/>
    <mergeCell ref="D8:M8"/>
    <mergeCell ref="D9:M9"/>
    <mergeCell ref="B6:M6"/>
  </mergeCells>
  <printOptions horizontalCentered="1"/>
  <pageMargins left="0.7" right="0.7" top="0.75" bottom="0.75" header="0.3" footer="0.3"/>
  <pageSetup scale="98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>
    <tabColor theme="4" tint="-0.499984740745262"/>
    <pageSetUpPr autoPageBreaks="0" fitToPage="1"/>
  </sheetPr>
  <dimension ref="B2:P24"/>
  <sheetViews>
    <sheetView showGridLines="0" tabSelected="1" topLeftCell="A5" zoomScaleNormal="100" workbookViewId="0">
      <selection activeCell="C19" sqref="C19"/>
    </sheetView>
  </sheetViews>
  <sheetFormatPr baseColWidth="10" defaultColWidth="9.140625" defaultRowHeight="16.5" customHeight="1" x14ac:dyDescent="0.2"/>
  <cols>
    <col min="1" max="1" width="3.140625" customWidth="1"/>
    <col min="2" max="2" width="16" customWidth="1"/>
    <col min="3" max="3" width="9.85546875" customWidth="1"/>
    <col min="4" max="14" width="9.7109375" customWidth="1"/>
    <col min="15" max="15" width="11.28515625" customWidth="1"/>
    <col min="16" max="16" width="13.28515625" customWidth="1"/>
    <col min="17" max="17" width="10.42578125" customWidth="1"/>
    <col min="18" max="18" width="10.140625" customWidth="1"/>
    <col min="19" max="19" width="8" customWidth="1"/>
  </cols>
  <sheetData>
    <row r="2" spans="2:2" ht="31.5" customHeight="1" x14ac:dyDescent="0.4">
      <c r="B2" s="2" t="s">
        <v>31</v>
      </c>
    </row>
    <row r="18" spans="2:16" ht="16.5" customHeight="1" x14ac:dyDescent="0.3">
      <c r="B18" s="6" t="s">
        <v>0</v>
      </c>
      <c r="C18" s="5" t="s">
        <v>14</v>
      </c>
      <c r="D18" s="6" t="s">
        <v>15</v>
      </c>
      <c r="E18" s="5" t="s">
        <v>16</v>
      </c>
      <c r="F18" s="6" t="s">
        <v>17</v>
      </c>
      <c r="G18" s="5" t="s">
        <v>18</v>
      </c>
      <c r="H18" s="6" t="s">
        <v>19</v>
      </c>
      <c r="I18" s="5" t="s">
        <v>20</v>
      </c>
      <c r="J18" s="6" t="s">
        <v>21</v>
      </c>
      <c r="K18" s="5" t="s">
        <v>22</v>
      </c>
      <c r="L18" s="6" t="s">
        <v>23</v>
      </c>
      <c r="M18" s="5" t="s">
        <v>24</v>
      </c>
      <c r="N18" s="6" t="s">
        <v>25</v>
      </c>
      <c r="O18" s="5" t="s">
        <v>12</v>
      </c>
      <c r="P18" s="6" t="s">
        <v>26</v>
      </c>
    </row>
    <row r="19" spans="2:16" ht="16.5" customHeight="1" x14ac:dyDescent="0.3">
      <c r="B19" s="9" t="s">
        <v>1</v>
      </c>
      <c r="C19" s="7">
        <f>SUMIFS(ExpJan[Montant],ExpJan[Catégorie],RésuméDépenses[[#This Row],[Dépenses]])</f>
        <v>33</v>
      </c>
      <c r="D19" s="8">
        <f>SUMIFS(ExpFév[Montant],ExpFév[Catégorie],RésuméDépenses[[#This Row],[Dépenses]])</f>
        <v>375</v>
      </c>
      <c r="E19" s="7">
        <f>SUMIFS(ExpMar[Montant],ExpMar[Catégorie],RésuméDépenses[[#This Row],[Dépenses]])</f>
        <v>33</v>
      </c>
      <c r="F19" s="8">
        <f>SUMIFS(ExpAvr[Montant],ExpAvr[Catégorie],RésuméDépenses[[#This Row],[Dépenses]])</f>
        <v>45</v>
      </c>
      <c r="G19" s="7">
        <f>SUMIFS(ExpMai[Montant],ExpMai[Catégorie],RésuméDépenses[[#This Row],[Dépenses]])</f>
        <v>375</v>
      </c>
      <c r="H19" s="8">
        <f>SUMIFS(ExpJuin[Montant],ExpJuin[Catégorie],RésuméDépenses[[#This Row],[Dépenses]])</f>
        <v>201</v>
      </c>
      <c r="I19" s="7">
        <f>SUMIFS(ExpJuil[Montant],ExpJuil[Catégorie],RésuméDépenses[[#This Row],[Dépenses]])</f>
        <v>0</v>
      </c>
      <c r="J19" s="8">
        <f>SUMIFS(ExpAoû[Montant],ExpAoû[Catégorie],RésuméDépenses[[#This Row],[Dépenses]])</f>
        <v>0</v>
      </c>
      <c r="K19" s="7">
        <f>SUMIFS(ExpSep[Montant],ExpSep[Catégorie],RésuméDépenses[[#This Row],[Dépenses]])</f>
        <v>0</v>
      </c>
      <c r="L19" s="8">
        <f>SUMIFS(ExpOct[Montant],ExpOct[Catégorie],RésuméDépenses[[#This Row],[Dépenses]])</f>
        <v>0</v>
      </c>
      <c r="M19" s="3">
        <f>SUMIFS(ExpNov[Montant],ExpNov[Catégorie],RésuméDépenses[[#This Row],[Dépenses]])</f>
        <v>0</v>
      </c>
      <c r="N19" s="8">
        <f>SUMIFS(ExpDéc[Montant],ExpDéc[Catégorie],RésuméDépenses[[#This Row],[Dépenses]])</f>
        <v>201</v>
      </c>
      <c r="O19" s="7">
        <f>SUM(RésuméDépenses[[#This Row],[Jan]:[Déc]])</f>
        <v>1263</v>
      </c>
      <c r="P19" s="4"/>
    </row>
    <row r="20" spans="2:16" ht="16.5" customHeight="1" x14ac:dyDescent="0.3">
      <c r="B20" s="9" t="s">
        <v>2</v>
      </c>
      <c r="C20" s="7">
        <f>SUMIFS(ExpJan[Montant],ExpJan[Catégorie],RésuméDépenses[[#This Row],[Dépenses]])</f>
        <v>238</v>
      </c>
      <c r="D20" s="8">
        <f>SUMIFS(ExpFév[Montant],ExpFév[Catégorie],RésuméDépenses[[#This Row],[Dépenses]])</f>
        <v>238</v>
      </c>
      <c r="E20" s="7">
        <f>SUMIFS(ExpMar[Montant],ExpMar[Catégorie],RésuméDépenses[[#This Row],[Dépenses]])</f>
        <v>238</v>
      </c>
      <c r="F20" s="8">
        <f>SUMIFS(ExpAvr[Montant],ExpAvr[Catégorie],RésuméDépenses[[#This Row],[Dépenses]])</f>
        <v>123</v>
      </c>
      <c r="G20" s="7">
        <f>SUMIFS(ExpMai[Montant],ExpMai[Catégorie],RésuméDépenses[[#This Row],[Dépenses]])</f>
        <v>111</v>
      </c>
      <c r="H20" s="8">
        <f>SUMIFS(ExpJuin[Montant],ExpJuin[Catégorie],RésuméDépenses[[#This Row],[Dépenses]])</f>
        <v>98</v>
      </c>
      <c r="I20" s="7">
        <f>SUMIFS(ExpJuil[Montant],ExpJuil[Catégorie],RésuméDépenses[[#This Row],[Dépenses]])</f>
        <v>0</v>
      </c>
      <c r="J20" s="8">
        <f>SUMIFS(ExpAoû[Montant],ExpAoû[Catégorie],RésuméDépenses[[#This Row],[Dépenses]])</f>
        <v>0</v>
      </c>
      <c r="K20" s="7">
        <f>SUMIFS(ExpSep[Montant],ExpSep[Catégorie],RésuméDépenses[[#This Row],[Dépenses]])</f>
        <v>0</v>
      </c>
      <c r="L20" s="8">
        <f>SUMIFS(ExpOct[Montant],ExpOct[Catégorie],RésuméDépenses[[#This Row],[Dépenses]])</f>
        <v>0</v>
      </c>
      <c r="M20" s="3">
        <f>SUMIFS(ExpNov[Montant],ExpNov[Catégorie],RésuméDépenses[[#This Row],[Dépenses]])</f>
        <v>0</v>
      </c>
      <c r="N20" s="8">
        <f>SUMIFS(ExpDéc[Montant],ExpDéc[Catégorie],RésuméDépenses[[#This Row],[Dépenses]])</f>
        <v>440</v>
      </c>
      <c r="O20" s="7">
        <f>SUM(RésuméDépenses[[#This Row],[Jan]:[Déc]])</f>
        <v>1486</v>
      </c>
      <c r="P20" s="4"/>
    </row>
    <row r="21" spans="2:16" ht="16.5" customHeight="1" x14ac:dyDescent="0.3">
      <c r="B21" s="9" t="s">
        <v>3</v>
      </c>
      <c r="C21" s="7">
        <f>SUMIFS(ExpJan[Montant],ExpJan[Catégorie],RésuméDépenses[[#This Row],[Dépenses]])</f>
        <v>110</v>
      </c>
      <c r="D21" s="8">
        <f>SUMIFS(ExpFév[Montant],ExpFév[Catégorie],RésuméDépenses[[#This Row],[Dépenses]])</f>
        <v>110</v>
      </c>
      <c r="E21" s="7">
        <f>SUMIFS(ExpMar[Montant],ExpMar[Catégorie],RésuméDépenses[[#This Row],[Dépenses]])</f>
        <v>110</v>
      </c>
      <c r="F21" s="8">
        <f>SUMIFS(ExpAvr[Montant],ExpAvr[Catégorie],RésuméDépenses[[#This Row],[Dépenses]])</f>
        <v>125</v>
      </c>
      <c r="G21" s="7">
        <f>SUMIFS(ExpMai[Montant],ExpMai[Catégorie],RésuméDépenses[[#This Row],[Dépenses]])</f>
        <v>333</v>
      </c>
      <c r="H21" s="8">
        <f>SUMIFS(ExpJuin[Montant],ExpJuin[Catégorie],RésuméDépenses[[#This Row],[Dépenses]])</f>
        <v>122</v>
      </c>
      <c r="I21" s="7">
        <f>SUMIFS(ExpJuil[Montant],ExpJuil[Catégorie],RésuméDépenses[[#This Row],[Dépenses]])</f>
        <v>0</v>
      </c>
      <c r="J21" s="8">
        <f>SUMIFS(ExpAoû[Montant],ExpAoû[Catégorie],RésuméDépenses[[#This Row],[Dépenses]])</f>
        <v>0</v>
      </c>
      <c r="K21" s="7">
        <f>SUMIFS(ExpSep[Montant],ExpSep[Catégorie],RésuméDépenses[[#This Row],[Dépenses]])</f>
        <v>0</v>
      </c>
      <c r="L21" s="8">
        <f>SUMIFS(ExpOct[Montant],ExpOct[Catégorie],RésuméDépenses[[#This Row],[Dépenses]])</f>
        <v>0</v>
      </c>
      <c r="M21" s="3">
        <f>SUMIFS(ExpNov[Montant],ExpNov[Catégorie],RésuméDépenses[[#This Row],[Dépenses]])</f>
        <v>0</v>
      </c>
      <c r="N21" s="8">
        <f>SUMIFS(ExpDéc[Montant],ExpDéc[Catégorie],RésuméDépenses[[#This Row],[Dépenses]])</f>
        <v>122</v>
      </c>
      <c r="O21" s="7">
        <f>SUM(RésuméDépenses[[#This Row],[Jan]:[Déc]])</f>
        <v>1032</v>
      </c>
      <c r="P21" s="4"/>
    </row>
    <row r="22" spans="2:16" ht="16.5" customHeight="1" x14ac:dyDescent="0.3">
      <c r="B22" s="9" t="s">
        <v>4</v>
      </c>
      <c r="C22" s="7">
        <f>SUMIFS(ExpJan[Montant],ExpJan[Catégorie],RésuméDépenses[[#This Row],[Dépenses]])</f>
        <v>426</v>
      </c>
      <c r="D22" s="8">
        <f>SUMIFS(ExpFév[Montant],ExpFév[Catégorie],RésuméDépenses[[#This Row],[Dépenses]])</f>
        <v>84</v>
      </c>
      <c r="E22" s="7">
        <f>SUMIFS(ExpMar[Montant],ExpMar[Catégorie],RésuméDépenses[[#This Row],[Dépenses]])</f>
        <v>84</v>
      </c>
      <c r="F22" s="8">
        <f>SUMIFS(ExpAvr[Montant],ExpAvr[Catégorie],RésuméDépenses[[#This Row],[Dépenses]])</f>
        <v>426</v>
      </c>
      <c r="G22" s="7">
        <f>SUMIFS(ExpMai[Montant],ExpMai[Catégorie],RésuméDépenses[[#This Row],[Dépenses]])</f>
        <v>125</v>
      </c>
      <c r="H22" s="8">
        <f>SUMIFS(ExpJuin[Montant],ExpJuin[Catégorie],RésuméDépenses[[#This Row],[Dépenses]])</f>
        <v>187</v>
      </c>
      <c r="I22" s="7">
        <f>SUMIFS(ExpJuil[Montant],ExpJuil[Catégorie],RésuméDépenses[[#This Row],[Dépenses]])</f>
        <v>0</v>
      </c>
      <c r="J22" s="8">
        <f>SUMIFS(ExpAoû[Montant],ExpAoû[Catégorie],RésuméDépenses[[#This Row],[Dépenses]])</f>
        <v>0</v>
      </c>
      <c r="K22" s="7">
        <f>SUMIFS(ExpSep[Montant],ExpSep[Catégorie],RésuméDépenses[[#This Row],[Dépenses]])</f>
        <v>0</v>
      </c>
      <c r="L22" s="8">
        <f>SUMIFS(ExpOct[Montant],ExpOct[Catégorie],RésuméDépenses[[#This Row],[Dépenses]])</f>
        <v>0</v>
      </c>
      <c r="M22" s="3">
        <f>SUMIFS(ExpNov[Montant],ExpNov[Catégorie],RésuméDépenses[[#This Row],[Dépenses]])</f>
        <v>0</v>
      </c>
      <c r="N22" s="8">
        <f>SUMIFS(ExpDéc[Montant],ExpDéc[Catégorie],RésuméDépenses[[#This Row],[Dépenses]])</f>
        <v>187</v>
      </c>
      <c r="O22" s="7">
        <f>SUM(RésuméDépenses[[#This Row],[Jan]:[Déc]])</f>
        <v>1519</v>
      </c>
      <c r="P22" s="4"/>
    </row>
    <row r="23" spans="2:16" ht="16.5" customHeight="1" x14ac:dyDescent="0.3">
      <c r="B23" s="9" t="s">
        <v>5</v>
      </c>
      <c r="C23" s="7">
        <f>SUMIFS(ExpJan[Montant],ExpJan[Catégorie],RésuméDépenses[[#This Row],[Dépenses]])</f>
        <v>54</v>
      </c>
      <c r="D23" s="8">
        <f>SUMIFS(ExpFév[Montant],ExpFév[Catégorie],RésuméDépenses[[#This Row],[Dépenses]])</f>
        <v>54</v>
      </c>
      <c r="E23" s="7">
        <f>SUMIFS(ExpMar[Montant],ExpMar[Catégorie],RésuméDépenses[[#This Row],[Dépenses]])</f>
        <v>109</v>
      </c>
      <c r="F23" s="8">
        <f>SUMIFS(ExpAvr[Montant],ExpAvr[Catégorie],RésuméDépenses[[#This Row],[Dépenses]])</f>
        <v>98</v>
      </c>
      <c r="G23" s="7">
        <f>SUMIFS(ExpMai[Montant],ExpMai[Catégorie],RésuméDépenses[[#This Row],[Dépenses]])</f>
        <v>33</v>
      </c>
      <c r="H23" s="8">
        <f>SUMIFS(ExpJuin[Montant],ExpJuin[Catégorie],RésuméDépenses[[#This Row],[Dépenses]])</f>
        <v>441</v>
      </c>
      <c r="I23" s="7">
        <f>SUMIFS(ExpJuil[Montant],ExpJuil[Catégorie],RésuméDépenses[[#This Row],[Dépenses]])</f>
        <v>0</v>
      </c>
      <c r="J23" s="8">
        <f>SUMIFS(ExpAoû[Montant],ExpAoû[Catégorie],RésuméDépenses[[#This Row],[Dépenses]])</f>
        <v>0</v>
      </c>
      <c r="K23" s="7">
        <f>SUMIFS(ExpSep[Montant],ExpSep[Catégorie],RésuméDépenses[[#This Row],[Dépenses]])</f>
        <v>0</v>
      </c>
      <c r="L23" s="8">
        <f>SUMIFS(ExpOct[Montant],ExpOct[Catégorie],RésuméDépenses[[#This Row],[Dépenses]])</f>
        <v>0</v>
      </c>
      <c r="M23" s="3">
        <f>SUMIFS(ExpNov[Montant],ExpNov[Catégorie],RésuméDépenses[[#This Row],[Dépenses]])</f>
        <v>0</v>
      </c>
      <c r="N23" s="8">
        <f>SUMIFS(ExpDéc[Montant],ExpDéc[Catégorie],RésuméDépenses[[#This Row],[Dépenses]])</f>
        <v>99</v>
      </c>
      <c r="O23" s="7">
        <f>SUM(RésuméDépenses[[#This Row],[Jan]:[Déc]])</f>
        <v>888</v>
      </c>
      <c r="P23" s="4"/>
    </row>
    <row r="24" spans="2:16" ht="16.5" customHeight="1" x14ac:dyDescent="0.3">
      <c r="B24" s="21" t="s">
        <v>12</v>
      </c>
      <c r="C24" s="22">
        <f>SUBTOTAL(109,RésuméDépenses[Jan])</f>
        <v>861</v>
      </c>
      <c r="D24" s="23">
        <f>SUBTOTAL(109,RésuméDépenses[Fév])</f>
        <v>861</v>
      </c>
      <c r="E24" s="22">
        <f>SUBTOTAL(109,RésuméDépenses[Mar])</f>
        <v>574</v>
      </c>
      <c r="F24" s="23">
        <f>SUBTOTAL(109,RésuméDépenses[Avr])</f>
        <v>817</v>
      </c>
      <c r="G24" s="22">
        <f>SUBTOTAL(109,RésuméDépenses[Mai])</f>
        <v>977</v>
      </c>
      <c r="H24" s="22">
        <f>SUBTOTAL(109,RésuméDépenses[Juin])</f>
        <v>1049</v>
      </c>
      <c r="I24" s="22">
        <f>SUBTOTAL(109,RésuméDépenses[Juil])</f>
        <v>0</v>
      </c>
      <c r="J24" s="22">
        <f>SUBTOTAL(109,RésuméDépenses[Août])</f>
        <v>0</v>
      </c>
      <c r="K24" s="22">
        <f>SUBTOTAL(109,RésuméDépenses[Sep])</f>
        <v>0</v>
      </c>
      <c r="L24" s="22">
        <f>SUBTOTAL(109,RésuméDépenses[Oct])</f>
        <v>0</v>
      </c>
      <c r="M24" s="22">
        <f>SUBTOTAL(109,RésuméDépenses[Nov])</f>
        <v>0</v>
      </c>
      <c r="N24" s="22">
        <f>SUBTOTAL(109,RésuméDépenses[Déc])</f>
        <v>1049</v>
      </c>
      <c r="O24" s="22">
        <f>SUBTOTAL(109,RésuméDépenses[Total])</f>
        <v>6188</v>
      </c>
      <c r="P24" s="4"/>
    </row>
  </sheetData>
  <printOptions horizontalCentered="1"/>
  <pageMargins left="0.25" right="0.25" top="0.75" bottom="0.75" header="0.3" footer="0.3"/>
  <pageSetup scale="91" orientation="landscape" r:id="rId1"/>
  <drawing r:id="rId2"/>
  <tableParts count="1">
    <tablePart r:id="rId3"/>
  </tableParts>
  <extLst>
    <ext xmlns:x14="http://schemas.microsoft.com/office/spreadsheetml/2009/9/main" uri="{05C60535-1F16-4fd2-B633-F4F36F0B64E0}">
      <x14:sparklineGroups xmlns:xm="http://schemas.microsoft.com/office/excel/2006/main">
        <x14:sparklineGroup displayEmptyCellsAs="gap" markers="1" last="1">
          <x14:colorSeries theme="0" tint="-0.499984740745262"/>
          <x14:colorNegative theme="6"/>
          <x14:colorAxis rgb="FF000000"/>
          <x14:colorMarkers theme="7"/>
          <x14:colorFirst theme="5" tint="-0.249977111117893"/>
          <x14:colorLast theme="7"/>
          <x14:colorHigh theme="5" tint="-0.249977111117893"/>
          <x14:colorLow theme="5" tint="-0.249977111117893"/>
          <x14:sparklines>
            <x14:sparkline>
              <xm:f>résumé!C19:N19</xm:f>
              <xm:sqref>P19</xm:sqref>
            </x14:sparkline>
            <x14:sparkline>
              <xm:f>résumé!C20:N20</xm:f>
              <xm:sqref>P20</xm:sqref>
            </x14:sparkline>
            <x14:sparkline>
              <xm:f>résumé!C21:N21</xm:f>
              <xm:sqref>P21</xm:sqref>
            </x14:sparkline>
            <x14:sparkline>
              <xm:f>résumé!C22:N22</xm:f>
              <xm:sqref>P22</xm:sqref>
            </x14:sparkline>
            <x14:sparkline>
              <xm:f>résumé!C23:N23</xm:f>
              <xm:sqref>P23</xm:sqref>
            </x14:sparkline>
          </x14:sparklines>
        </x14:sparklineGroup>
        <x14:sparklineGroup displayEmptyCellsAs="gap" markers="1" high="1" low="1" first="1" last="1" negative="1">
          <x14:colorSeries theme="0" tint="-0.499984740745262"/>
          <x14:colorNegative theme="6"/>
          <x14:colorAxis rgb="FF000000"/>
          <x14:colorMarkers theme="7"/>
          <x14:colorFirst theme="7"/>
          <x14:colorLast theme="7"/>
          <x14:colorHigh theme="7"/>
          <x14:colorLow theme="7"/>
          <x14:sparklines>
            <x14:sparkline>
              <xm:f>résumé!C24:N24</xm:f>
              <xm:sqref>P24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>
    <tabColor theme="4" tint="-0.249977111117893"/>
    <pageSetUpPr autoPageBreaks="0" fitToPage="1"/>
  </sheetPr>
  <dimension ref="A1:G11"/>
  <sheetViews>
    <sheetView showGridLines="0" workbookViewId="0">
      <selection activeCell="F5" sqref="F5"/>
    </sheetView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1:7" ht="16.5" customHeight="1" x14ac:dyDescent="0.35">
      <c r="B1" s="1"/>
      <c r="G1" t="s">
        <v>51</v>
      </c>
    </row>
    <row r="2" spans="1:7" ht="31.5" customHeight="1" x14ac:dyDescent="0.4">
      <c r="B2" s="2" t="s">
        <v>32</v>
      </c>
      <c r="G2" t="s">
        <v>51</v>
      </c>
    </row>
    <row r="3" spans="1:7" ht="23.25" customHeight="1" x14ac:dyDescent="0.2"/>
    <row r="4" spans="1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1:7" ht="16.5" customHeight="1" x14ac:dyDescent="0.3">
      <c r="B5" s="24">
        <v>40547</v>
      </c>
      <c r="C5" s="11" t="s">
        <v>11</v>
      </c>
      <c r="D5" s="16">
        <v>33</v>
      </c>
      <c r="E5" s="11" t="s">
        <v>1</v>
      </c>
      <c r="F5" s="13" t="s">
        <v>46</v>
      </c>
    </row>
    <row r="6" spans="1:7" ht="16.5" customHeight="1" x14ac:dyDescent="0.3">
      <c r="B6" s="24">
        <v>40548</v>
      </c>
      <c r="C6" s="11" t="s">
        <v>13</v>
      </c>
      <c r="D6" s="16">
        <v>238</v>
      </c>
      <c r="E6" s="11" t="s">
        <v>2</v>
      </c>
      <c r="F6" s="13"/>
    </row>
    <row r="7" spans="1:7" ht="16.5" customHeight="1" x14ac:dyDescent="0.3">
      <c r="B7" s="24"/>
      <c r="C7" s="11"/>
      <c r="D7" s="16">
        <v>342</v>
      </c>
      <c r="E7" s="11" t="s">
        <v>4</v>
      </c>
      <c r="F7" s="13"/>
    </row>
    <row r="8" spans="1:7" ht="16.5" customHeight="1" x14ac:dyDescent="0.3">
      <c r="A8" t="str">
        <f>ExpJan[[#Headers],[Catégorie]]</f>
        <v>Catégorie</v>
      </c>
      <c r="B8" s="24"/>
      <c r="C8" s="11"/>
      <c r="D8" s="16">
        <v>110</v>
      </c>
      <c r="E8" s="11" t="s">
        <v>3</v>
      </c>
      <c r="F8" s="13"/>
    </row>
    <row r="9" spans="1:7" ht="16.5" customHeight="1" x14ac:dyDescent="0.3">
      <c r="B9" s="24"/>
      <c r="C9" s="11"/>
      <c r="D9" s="16">
        <v>84</v>
      </c>
      <c r="E9" s="11" t="s">
        <v>4</v>
      </c>
      <c r="F9" s="13"/>
    </row>
    <row r="10" spans="1:7" ht="16.5" customHeight="1" x14ac:dyDescent="0.3">
      <c r="B10" s="24"/>
      <c r="C10" s="11"/>
      <c r="D10" s="16">
        <v>54</v>
      </c>
      <c r="E10" s="11" t="s">
        <v>5</v>
      </c>
      <c r="F10" s="13"/>
    </row>
    <row r="11" spans="1:7" ht="16.5" customHeight="1" x14ac:dyDescent="0.25">
      <c r="B11" s="18" t="s">
        <v>12</v>
      </c>
      <c r="C11" s="19"/>
      <c r="D11" s="20">
        <f>SUBTOTAL(109,ExpJan[Montant])</f>
        <v>861</v>
      </c>
      <c r="E11" s="19"/>
      <c r="F11" s="18"/>
    </row>
  </sheetData>
  <dataValidations count="3"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Date Validation" error="A date in January needs be entered in order for this expense to be added to the Summary sheet." sqref="B5:B10">
      <formula1>MONTH($B5)=1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>
    <tabColor theme="4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33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40577</v>
      </c>
      <c r="C5" s="11" t="s">
        <v>11</v>
      </c>
      <c r="D5" s="16">
        <v>33</v>
      </c>
      <c r="E5" s="11" t="s">
        <v>1</v>
      </c>
      <c r="F5" s="13" t="s">
        <v>46</v>
      </c>
    </row>
    <row r="6" spans="2:7" ht="16.5" customHeight="1" x14ac:dyDescent="0.3">
      <c r="B6" s="24">
        <v>40578</v>
      </c>
      <c r="C6" s="11" t="s">
        <v>13</v>
      </c>
      <c r="D6" s="16">
        <v>238</v>
      </c>
      <c r="E6" s="11" t="s">
        <v>2</v>
      </c>
      <c r="F6" s="13"/>
    </row>
    <row r="7" spans="2:7" ht="16.5" customHeight="1" x14ac:dyDescent="0.3">
      <c r="B7" s="24"/>
      <c r="C7" s="11"/>
      <c r="D7" s="16">
        <v>342</v>
      </c>
      <c r="E7" s="11" t="s">
        <v>1</v>
      </c>
      <c r="F7" s="13"/>
    </row>
    <row r="8" spans="2:7" ht="16.5" customHeight="1" x14ac:dyDescent="0.3">
      <c r="B8" s="24"/>
      <c r="C8" s="11"/>
      <c r="D8" s="16">
        <v>110</v>
      </c>
      <c r="E8" s="11" t="s">
        <v>3</v>
      </c>
      <c r="F8" s="13"/>
    </row>
    <row r="9" spans="2:7" ht="16.5" customHeight="1" x14ac:dyDescent="0.3">
      <c r="B9" s="24"/>
      <c r="C9" s="11"/>
      <c r="D9" s="16">
        <v>84</v>
      </c>
      <c r="E9" s="11" t="s">
        <v>4</v>
      </c>
      <c r="F9" s="13"/>
    </row>
    <row r="10" spans="2:7" ht="16.5" customHeight="1" x14ac:dyDescent="0.3">
      <c r="B10" s="24"/>
      <c r="C10" s="11"/>
      <c r="D10" s="16">
        <v>54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SUBTOTAL(109,ExpFév[Montant])</f>
        <v>861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February needs be entered in order for this expense to be added to the Summary sheet." sqref="B5:B10">
      <formula1>MONTH($B5)=2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5">
    <tabColor theme="4" tint="0.39997558519241921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34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40606</v>
      </c>
      <c r="C5" s="11" t="s">
        <v>11</v>
      </c>
      <c r="D5" s="16">
        <v>33</v>
      </c>
      <c r="E5" s="11" t="s">
        <v>1</v>
      </c>
      <c r="F5" s="13" t="s">
        <v>46</v>
      </c>
    </row>
    <row r="6" spans="2:7" ht="16.5" customHeight="1" x14ac:dyDescent="0.3">
      <c r="B6" s="24">
        <v>40608</v>
      </c>
      <c r="C6" s="11" t="s">
        <v>13</v>
      </c>
      <c r="D6" s="16">
        <v>238</v>
      </c>
      <c r="E6" s="11" t="s">
        <v>2</v>
      </c>
      <c r="F6" s="13"/>
    </row>
    <row r="7" spans="2:7" ht="16.5" customHeight="1" x14ac:dyDescent="0.3">
      <c r="B7" s="24"/>
      <c r="C7" s="11"/>
      <c r="D7" s="16">
        <v>55</v>
      </c>
      <c r="E7" s="11" t="s">
        <v>5</v>
      </c>
      <c r="F7" s="13"/>
    </row>
    <row r="8" spans="2:7" ht="16.5" customHeight="1" x14ac:dyDescent="0.3">
      <c r="B8" s="24"/>
      <c r="C8" s="11"/>
      <c r="D8" s="16">
        <v>110</v>
      </c>
      <c r="E8" s="11" t="s">
        <v>3</v>
      </c>
      <c r="F8" s="13"/>
    </row>
    <row r="9" spans="2:7" ht="16.5" customHeight="1" x14ac:dyDescent="0.3">
      <c r="B9" s="24"/>
      <c r="C9" s="11"/>
      <c r="D9" s="16">
        <v>84</v>
      </c>
      <c r="E9" s="11" t="s">
        <v>4</v>
      </c>
      <c r="F9" s="13"/>
    </row>
    <row r="10" spans="2:7" ht="16.5" customHeight="1" x14ac:dyDescent="0.3">
      <c r="B10" s="24"/>
      <c r="C10" s="11"/>
      <c r="D10" s="16">
        <v>54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SUBTOTAL(109,ExpMar[Montant])</f>
        <v>574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March needs be entered in order for this expense to be added to the Summary sheet." sqref="B5:B10">
      <formula1>MONTH($B5)=3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6">
    <tabColor theme="4" tint="0.59999389629810485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35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40637</v>
      </c>
      <c r="C5" s="11" t="s">
        <v>11</v>
      </c>
      <c r="D5" s="16">
        <v>45</v>
      </c>
      <c r="E5" s="11" t="s">
        <v>1</v>
      </c>
      <c r="F5" s="13" t="s">
        <v>46</v>
      </c>
    </row>
    <row r="6" spans="2:7" ht="16.5" customHeight="1" x14ac:dyDescent="0.3">
      <c r="B6" s="24">
        <v>40641</v>
      </c>
      <c r="C6" s="11" t="s">
        <v>13</v>
      </c>
      <c r="D6" s="16">
        <v>123</v>
      </c>
      <c r="E6" s="11" t="s">
        <v>2</v>
      </c>
      <c r="F6" s="13"/>
    </row>
    <row r="7" spans="2:7" ht="16.5" customHeight="1" x14ac:dyDescent="0.3">
      <c r="B7" s="24"/>
      <c r="C7" s="11"/>
      <c r="D7" s="16">
        <v>342</v>
      </c>
      <c r="E7" s="11" t="s">
        <v>4</v>
      </c>
      <c r="F7" s="13"/>
    </row>
    <row r="8" spans="2:7" ht="16.5" customHeight="1" x14ac:dyDescent="0.3">
      <c r="B8" s="24"/>
      <c r="C8" s="11"/>
      <c r="D8" s="16">
        <v>125</v>
      </c>
      <c r="E8" s="11" t="s">
        <v>3</v>
      </c>
      <c r="F8" s="13"/>
    </row>
    <row r="9" spans="2:7" ht="16.5" customHeight="1" x14ac:dyDescent="0.3">
      <c r="B9" s="24"/>
      <c r="C9" s="11"/>
      <c r="D9" s="16">
        <v>84</v>
      </c>
      <c r="E9" s="11" t="s">
        <v>4</v>
      </c>
      <c r="F9" s="13"/>
    </row>
    <row r="10" spans="2:7" ht="16.5" customHeight="1" x14ac:dyDescent="0.3">
      <c r="B10" s="24"/>
      <c r="C10" s="11"/>
      <c r="D10" s="16">
        <v>98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SUBTOTAL(109,ExpAvr[Montant])</f>
        <v>817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April needs be entered  in order for this expense to be added to the Summary sheet." sqref="B5:B10">
      <formula1>MONTH($B5)=4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7">
    <tabColor theme="4" tint="0.79998168889431442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36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40666</v>
      </c>
      <c r="C5" s="11" t="s">
        <v>11</v>
      </c>
      <c r="D5" s="16">
        <v>33</v>
      </c>
      <c r="E5" s="11" t="s">
        <v>1</v>
      </c>
      <c r="F5" s="13" t="s">
        <v>46</v>
      </c>
    </row>
    <row r="6" spans="2:7" ht="16.5" customHeight="1" x14ac:dyDescent="0.3">
      <c r="B6" s="24">
        <v>40671</v>
      </c>
      <c r="C6" s="11" t="s">
        <v>13</v>
      </c>
      <c r="D6" s="16">
        <v>111</v>
      </c>
      <c r="E6" s="11" t="s">
        <v>2</v>
      </c>
      <c r="F6" s="13"/>
    </row>
    <row r="7" spans="2:7" ht="16.5" customHeight="1" x14ac:dyDescent="0.3">
      <c r="B7" s="24"/>
      <c r="C7" s="11"/>
      <c r="D7" s="16">
        <v>342</v>
      </c>
      <c r="E7" s="11" t="s">
        <v>1</v>
      </c>
      <c r="F7" s="13"/>
    </row>
    <row r="8" spans="2:7" ht="16.5" customHeight="1" x14ac:dyDescent="0.3">
      <c r="B8" s="24"/>
      <c r="C8" s="11"/>
      <c r="D8" s="16">
        <v>333</v>
      </c>
      <c r="E8" s="11" t="s">
        <v>3</v>
      </c>
      <c r="F8" s="13"/>
    </row>
    <row r="9" spans="2:7" ht="16.5" customHeight="1" x14ac:dyDescent="0.3">
      <c r="B9" s="24"/>
      <c r="C9" s="11"/>
      <c r="D9" s="16">
        <v>125</v>
      </c>
      <c r="E9" s="11" t="s">
        <v>4</v>
      </c>
      <c r="F9" s="13"/>
    </row>
    <row r="10" spans="2:7" ht="16.5" customHeight="1" x14ac:dyDescent="0.3">
      <c r="B10" s="24"/>
      <c r="C10" s="11"/>
      <c r="D10" s="16">
        <v>33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SUBTOTAL(109,ExpMai[Montant])</f>
        <v>977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May needs be entered  in order for this expense to be added to the Summary sheet." sqref="B5:B10">
      <formula1>MONTH($B5)=5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8">
    <tabColor theme="5" tint="-0.499984740745262"/>
    <pageSetUpPr autoPageBreaks="0" fitToPage="1"/>
  </sheetPr>
  <dimension ref="B1:G12"/>
  <sheetViews>
    <sheetView showGridLines="0" workbookViewId="0">
      <selection activeCell="D15" sqref="D15"/>
    </sheetView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37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40701</v>
      </c>
      <c r="C5" s="11" t="s">
        <v>11</v>
      </c>
      <c r="D5" s="16">
        <v>201</v>
      </c>
      <c r="E5" s="11" t="s">
        <v>1</v>
      </c>
      <c r="F5" s="13" t="s">
        <v>46</v>
      </c>
    </row>
    <row r="6" spans="2:7" ht="16.5" customHeight="1" x14ac:dyDescent="0.3">
      <c r="B6" s="24">
        <v>40702</v>
      </c>
      <c r="C6" s="11" t="s">
        <v>13</v>
      </c>
      <c r="D6" s="16">
        <v>98</v>
      </c>
      <c r="E6" s="11" t="s">
        <v>2</v>
      </c>
      <c r="F6" s="13"/>
    </row>
    <row r="7" spans="2:7" ht="16.5" customHeight="1" x14ac:dyDescent="0.3">
      <c r="B7" s="24"/>
      <c r="C7" s="11"/>
      <c r="D7" s="16">
        <v>342</v>
      </c>
      <c r="E7" s="11" t="s">
        <v>5</v>
      </c>
      <c r="F7" s="13"/>
    </row>
    <row r="8" spans="2:7" ht="16.5" customHeight="1" x14ac:dyDescent="0.3">
      <c r="B8" s="24"/>
      <c r="C8" s="11"/>
      <c r="D8" s="16">
        <v>122</v>
      </c>
      <c r="E8" s="11" t="s">
        <v>3</v>
      </c>
      <c r="F8" s="13"/>
    </row>
    <row r="9" spans="2:7" ht="16.5" customHeight="1" x14ac:dyDescent="0.3">
      <c r="B9" s="24"/>
      <c r="C9" s="11"/>
      <c r="D9" s="16">
        <v>187</v>
      </c>
      <c r="E9" s="11" t="s">
        <v>4</v>
      </c>
      <c r="F9" s="13"/>
    </row>
    <row r="10" spans="2:7" ht="16.5" customHeight="1" x14ac:dyDescent="0.3">
      <c r="B10" s="24"/>
      <c r="C10" s="11"/>
      <c r="D10" s="16">
        <v>99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SUBTOTAL(109,ExpJuin[Montant])</f>
        <v>1049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June needs be entered  in order for this expense to be added to the Summary sheet." sqref="B5:B10">
      <formula1>MONTH($B5)=6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9">
    <tabColor theme="5" tint="-0.249977111117893"/>
    <pageSetUpPr autoPageBreaks="0" fitToPage="1"/>
  </sheetPr>
  <dimension ref="B1:G11"/>
  <sheetViews>
    <sheetView showGridLines="0" zoomScale="115" zoomScaleNormal="115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38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40733</v>
      </c>
      <c r="C5" s="11" t="s">
        <v>11</v>
      </c>
      <c r="D5" s="16"/>
      <c r="E5" s="11" t="s">
        <v>1</v>
      </c>
      <c r="F5" s="13" t="s">
        <v>46</v>
      </c>
    </row>
    <row r="6" spans="2:7" ht="16.5" customHeight="1" x14ac:dyDescent="0.3">
      <c r="B6" s="24">
        <v>40738</v>
      </c>
      <c r="C6" s="11" t="s">
        <v>13</v>
      </c>
      <c r="D6" s="16"/>
      <c r="E6" s="11" t="s">
        <v>2</v>
      </c>
      <c r="F6" s="13"/>
    </row>
    <row r="7" spans="2:7" ht="16.5" customHeight="1" x14ac:dyDescent="0.3">
      <c r="B7" s="24"/>
      <c r="C7" s="11"/>
      <c r="D7" s="16"/>
      <c r="E7" s="11" t="s">
        <v>2</v>
      </c>
      <c r="F7" s="13"/>
    </row>
    <row r="8" spans="2:7" ht="16.5" customHeight="1" x14ac:dyDescent="0.3">
      <c r="B8" s="24"/>
      <c r="C8" s="11"/>
      <c r="D8" s="16"/>
      <c r="E8" s="11" t="s">
        <v>3</v>
      </c>
      <c r="F8" s="13"/>
    </row>
    <row r="9" spans="2:7" ht="16.5" customHeight="1" x14ac:dyDescent="0.3">
      <c r="B9" s="24"/>
      <c r="C9" s="11"/>
      <c r="D9" s="16"/>
      <c r="E9" s="11" t="s">
        <v>4</v>
      </c>
      <c r="F9" s="13"/>
    </row>
    <row r="10" spans="2:7" ht="16.5" customHeight="1" x14ac:dyDescent="0.3">
      <c r="B10" s="24"/>
      <c r="C10" s="11"/>
      <c r="D10" s="16"/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SUBTOTAL(109,ExpJuil[Montant])</f>
        <v>0</v>
      </c>
      <c r="E11" s="19"/>
      <c r="F11" s="18"/>
    </row>
  </sheetData>
  <dataValidations count="3"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Date Validation" error="A date in July needs be entered  in order for this expense to be added to the Summary sheet." sqref="B5:B10">
      <formula1>MONTH($B5)=7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0">
    <tabColor theme="5"/>
    <pageSetUpPr autoPageBreaks="0" fitToPage="1"/>
  </sheetPr>
  <dimension ref="B1:G12"/>
  <sheetViews>
    <sheetView showGridLines="0" zoomScaleNormal="10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39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40763</v>
      </c>
      <c r="C5" s="11" t="s">
        <v>11</v>
      </c>
      <c r="D5" s="16"/>
      <c r="E5" s="11" t="s">
        <v>1</v>
      </c>
      <c r="F5" s="13" t="s">
        <v>46</v>
      </c>
    </row>
    <row r="6" spans="2:7" ht="16.5" customHeight="1" x14ac:dyDescent="0.3">
      <c r="B6" s="24">
        <v>40764</v>
      </c>
      <c r="C6" s="11" t="s">
        <v>13</v>
      </c>
      <c r="D6" s="16"/>
      <c r="E6" s="11" t="s">
        <v>2</v>
      </c>
      <c r="F6" s="13"/>
    </row>
    <row r="7" spans="2:7" ht="16.5" customHeight="1" x14ac:dyDescent="0.3">
      <c r="B7" s="24"/>
      <c r="C7" s="11"/>
      <c r="D7" s="16"/>
      <c r="E7" s="11" t="s">
        <v>2</v>
      </c>
      <c r="F7" s="13"/>
    </row>
    <row r="8" spans="2:7" ht="16.5" customHeight="1" x14ac:dyDescent="0.3">
      <c r="B8" s="24"/>
      <c r="C8" s="11"/>
      <c r="D8" s="16"/>
      <c r="E8" s="11" t="s">
        <v>3</v>
      </c>
      <c r="F8" s="13"/>
    </row>
    <row r="9" spans="2:7" ht="16.5" customHeight="1" x14ac:dyDescent="0.3">
      <c r="B9" s="24"/>
      <c r="C9" s="11"/>
      <c r="D9" s="16"/>
      <c r="E9" s="11" t="s">
        <v>4</v>
      </c>
      <c r="F9" s="13"/>
    </row>
    <row r="10" spans="2:7" ht="16.5" customHeight="1" x14ac:dyDescent="0.3">
      <c r="B10" s="24"/>
      <c r="C10" s="11"/>
      <c r="D10" s="16"/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SUBTOTAL(109,ExpAoû[Montant])</f>
        <v>0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August needs be entered  in order for this expense to be added to the Summary sheet." sqref="B5:B10">
      <formula1>MONTH($B5)=8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1">
    <tabColor theme="5" tint="0.39997558519241921"/>
    <pageSetUpPr autoPageBreaks="0" fitToPage="1"/>
  </sheetPr>
  <dimension ref="B1:G11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40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40795</v>
      </c>
      <c r="C5" s="11" t="s">
        <v>11</v>
      </c>
      <c r="D5" s="16"/>
      <c r="E5" s="11" t="s">
        <v>1</v>
      </c>
      <c r="F5" s="13" t="s">
        <v>46</v>
      </c>
    </row>
    <row r="6" spans="2:7" ht="16.5" customHeight="1" x14ac:dyDescent="0.3">
      <c r="B6" s="24">
        <v>40801</v>
      </c>
      <c r="C6" s="11" t="s">
        <v>13</v>
      </c>
      <c r="D6" s="16"/>
      <c r="E6" s="11" t="s">
        <v>2</v>
      </c>
      <c r="F6" s="13"/>
    </row>
    <row r="7" spans="2:7" ht="16.5" customHeight="1" x14ac:dyDescent="0.3">
      <c r="B7" s="24"/>
      <c r="C7" s="11"/>
      <c r="D7" s="16"/>
      <c r="E7" s="11" t="s">
        <v>2</v>
      </c>
      <c r="F7" s="13"/>
    </row>
    <row r="8" spans="2:7" ht="16.5" customHeight="1" x14ac:dyDescent="0.3">
      <c r="B8" s="24"/>
      <c r="C8" s="11"/>
      <c r="D8" s="16"/>
      <c r="E8" s="11" t="s">
        <v>3</v>
      </c>
      <c r="F8" s="13"/>
    </row>
    <row r="9" spans="2:7" ht="16.5" customHeight="1" x14ac:dyDescent="0.3">
      <c r="B9" s="24"/>
      <c r="C9" s="11"/>
      <c r="D9" s="16"/>
      <c r="E9" s="11" t="s">
        <v>4</v>
      </c>
      <c r="F9" s="13"/>
    </row>
    <row r="10" spans="2:7" ht="16.5" customHeight="1" x14ac:dyDescent="0.3">
      <c r="B10" s="24"/>
      <c r="C10" s="11"/>
      <c r="D10" s="16"/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SUBTOTAL(109,ExpSep[Montant])</f>
        <v>0</v>
      </c>
      <c r="E11" s="19"/>
      <c r="F11" s="18"/>
    </row>
  </sheetData>
  <dataValidations count="3"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Date Validation" error="A date in September needs be entered  in order for this expense to be added to the Summary sheet." sqref="B5:B10">
      <formula1>MONTH($B5)=9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2">
    <tabColor theme="5" tint="0.59999389629810485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41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40826</v>
      </c>
      <c r="C5" s="11" t="s">
        <v>11</v>
      </c>
      <c r="D5" s="16"/>
      <c r="E5" s="11" t="s">
        <v>1</v>
      </c>
      <c r="F5" s="13" t="s">
        <v>46</v>
      </c>
    </row>
    <row r="6" spans="2:7" ht="16.5" customHeight="1" x14ac:dyDescent="0.3">
      <c r="B6" s="24">
        <v>40837</v>
      </c>
      <c r="C6" s="11" t="s">
        <v>13</v>
      </c>
      <c r="D6" s="16"/>
      <c r="E6" s="11" t="s">
        <v>2</v>
      </c>
      <c r="F6" s="13"/>
    </row>
    <row r="7" spans="2:7" ht="16.5" customHeight="1" x14ac:dyDescent="0.3">
      <c r="B7" s="24"/>
      <c r="C7" s="11"/>
      <c r="D7" s="16"/>
      <c r="E7" s="11" t="s">
        <v>2</v>
      </c>
      <c r="F7" s="13"/>
    </row>
    <row r="8" spans="2:7" ht="16.5" customHeight="1" x14ac:dyDescent="0.3">
      <c r="B8" s="24"/>
      <c r="C8" s="11"/>
      <c r="D8" s="16"/>
      <c r="E8" s="11" t="s">
        <v>3</v>
      </c>
      <c r="F8" s="13"/>
    </row>
    <row r="9" spans="2:7" ht="16.5" customHeight="1" x14ac:dyDescent="0.3">
      <c r="B9" s="24"/>
      <c r="C9" s="11"/>
      <c r="D9" s="16"/>
      <c r="E9" s="11" t="s">
        <v>4</v>
      </c>
      <c r="F9" s="13"/>
    </row>
    <row r="10" spans="2:7" ht="16.5" customHeight="1" x14ac:dyDescent="0.3">
      <c r="B10" s="24"/>
      <c r="C10" s="11"/>
      <c r="D10" s="16"/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SUBTOTAL(109,ExpOct[Montant])</f>
        <v>0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October needs be entered  in order for this expense to be added to the Summary sheet." sqref="B5:B10">
      <formula1>MONTH($B5)=10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3">
    <tabColor theme="5" tint="0.79998168889431442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42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40861</v>
      </c>
      <c r="C5" s="11" t="s">
        <v>11</v>
      </c>
      <c r="D5" s="16"/>
      <c r="E5" s="11" t="s">
        <v>1</v>
      </c>
      <c r="F5" s="13" t="s">
        <v>46</v>
      </c>
    </row>
    <row r="6" spans="2:7" ht="16.5" customHeight="1" x14ac:dyDescent="0.3">
      <c r="B6" s="24">
        <v>40868</v>
      </c>
      <c r="C6" s="11" t="s">
        <v>13</v>
      </c>
      <c r="D6" s="16"/>
      <c r="E6" s="11" t="s">
        <v>2</v>
      </c>
      <c r="F6" s="13"/>
    </row>
    <row r="7" spans="2:7" ht="16.5" customHeight="1" x14ac:dyDescent="0.3">
      <c r="B7" s="24"/>
      <c r="C7" s="11"/>
      <c r="D7" s="16"/>
      <c r="E7" s="11" t="s">
        <v>2</v>
      </c>
      <c r="F7" s="13"/>
    </row>
    <row r="8" spans="2:7" ht="16.5" customHeight="1" x14ac:dyDescent="0.3">
      <c r="B8" s="24"/>
      <c r="C8" s="11"/>
      <c r="D8" s="16"/>
      <c r="E8" s="11" t="s">
        <v>3</v>
      </c>
      <c r="F8" s="13"/>
    </row>
    <row r="9" spans="2:7" ht="16.5" customHeight="1" x14ac:dyDescent="0.3">
      <c r="B9" s="24"/>
      <c r="C9" s="11"/>
      <c r="D9" s="16"/>
      <c r="E9" s="11" t="s">
        <v>4</v>
      </c>
      <c r="F9" s="13"/>
    </row>
    <row r="10" spans="2:7" ht="16.5" customHeight="1" x14ac:dyDescent="0.3">
      <c r="B10" s="24"/>
      <c r="C10" s="11"/>
      <c r="D10" s="16"/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SUBTOTAL(109,ExpNov[Montant])</f>
        <v>0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November needs be entered  in order for this expense to be added to the Summary sheet." sqref="B5:B10">
      <formula1>MONTH($B5)=11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4">
    <tabColor theme="6"/>
    <pageSetUpPr autoPageBreaks="0" fitToPage="1"/>
  </sheetPr>
  <dimension ref="B1:G12"/>
  <sheetViews>
    <sheetView showGridLines="0" workbookViewId="0"/>
  </sheetViews>
  <sheetFormatPr baseColWidth="10" defaultColWidth="9.140625" defaultRowHeight="16.5" customHeight="1" x14ac:dyDescent="0.2"/>
  <cols>
    <col min="1" max="1" width="3.140625" customWidth="1"/>
    <col min="2" max="2" width="12.28515625" customWidth="1"/>
    <col min="3" max="3" width="26.5703125" customWidth="1"/>
    <col min="4" max="4" width="12.28515625" customWidth="1"/>
    <col min="5" max="5" width="15.7109375" customWidth="1"/>
    <col min="6" max="6" width="42.85546875" customWidth="1"/>
    <col min="7" max="7" width="3.5703125" customWidth="1"/>
  </cols>
  <sheetData>
    <row r="1" spans="2:7" ht="16.5" customHeight="1" x14ac:dyDescent="0.2">
      <c r="G1" t="s">
        <v>51</v>
      </c>
    </row>
    <row r="2" spans="2:7" ht="31.5" customHeight="1" x14ac:dyDescent="0.4">
      <c r="B2" s="2" t="s">
        <v>43</v>
      </c>
      <c r="G2" t="s">
        <v>51</v>
      </c>
    </row>
    <row r="3" spans="2:7" ht="23.25" customHeight="1" x14ac:dyDescent="0.2"/>
    <row r="4" spans="2:7" ht="16.5" customHeight="1" x14ac:dyDescent="0.3">
      <c r="B4" s="12" t="s">
        <v>6</v>
      </c>
      <c r="C4" s="10" t="s">
        <v>7</v>
      </c>
      <c r="D4" s="12" t="s">
        <v>8</v>
      </c>
      <c r="E4" s="10" t="s">
        <v>10</v>
      </c>
      <c r="F4" s="12" t="s">
        <v>9</v>
      </c>
    </row>
    <row r="5" spans="2:7" ht="16.5" customHeight="1" x14ac:dyDescent="0.3">
      <c r="B5" s="24">
        <v>40879</v>
      </c>
      <c r="C5" s="11" t="s">
        <v>11</v>
      </c>
      <c r="D5" s="16">
        <v>201</v>
      </c>
      <c r="E5" s="11" t="s">
        <v>1</v>
      </c>
      <c r="F5" s="13" t="s">
        <v>46</v>
      </c>
    </row>
    <row r="6" spans="2:7" ht="16.5" customHeight="1" x14ac:dyDescent="0.3">
      <c r="B6" s="24">
        <v>40891</v>
      </c>
      <c r="C6" s="11" t="s">
        <v>13</v>
      </c>
      <c r="D6" s="16">
        <v>98</v>
      </c>
      <c r="E6" s="11" t="s">
        <v>2</v>
      </c>
      <c r="F6" s="13"/>
    </row>
    <row r="7" spans="2:7" ht="16.5" customHeight="1" x14ac:dyDescent="0.3">
      <c r="B7" s="24"/>
      <c r="C7" s="11"/>
      <c r="D7" s="16">
        <v>342</v>
      </c>
      <c r="E7" s="11" t="s">
        <v>2</v>
      </c>
      <c r="F7" s="13"/>
    </row>
    <row r="8" spans="2:7" ht="16.5" customHeight="1" x14ac:dyDescent="0.3">
      <c r="B8" s="24"/>
      <c r="C8" s="11"/>
      <c r="D8" s="16">
        <v>122</v>
      </c>
      <c r="E8" s="11" t="s">
        <v>3</v>
      </c>
      <c r="F8" s="13"/>
    </row>
    <row r="9" spans="2:7" ht="16.5" customHeight="1" x14ac:dyDescent="0.3">
      <c r="B9" s="24"/>
      <c r="C9" s="11"/>
      <c r="D9" s="16">
        <v>187</v>
      </c>
      <c r="E9" s="11" t="s">
        <v>4</v>
      </c>
      <c r="F9" s="13"/>
    </row>
    <row r="10" spans="2:7" ht="16.5" customHeight="1" x14ac:dyDescent="0.3">
      <c r="B10" s="24"/>
      <c r="C10" s="11"/>
      <c r="D10" s="16">
        <v>99</v>
      </c>
      <c r="E10" s="11" t="s">
        <v>5</v>
      </c>
      <c r="F10" s="13"/>
    </row>
    <row r="11" spans="2:7" ht="16.5" customHeight="1" x14ac:dyDescent="0.25">
      <c r="B11" s="18" t="s">
        <v>12</v>
      </c>
      <c r="C11" s="19"/>
      <c r="D11" s="20">
        <f>SUBTOTAL(109,ExpDéc[Montant])</f>
        <v>1049</v>
      </c>
      <c r="E11" s="19"/>
      <c r="F11" s="18"/>
    </row>
    <row r="12" spans="2:7" ht="16.5" customHeight="1" x14ac:dyDescent="0.2">
      <c r="D12" s="17"/>
    </row>
  </sheetData>
  <dataValidations count="3">
    <dataValidation type="custom" errorStyle="warning" allowBlank="1" showInputMessage="1" showErrorMessage="1" errorTitle="Date Validation" error="A date in December needs be entered  in order for this expense to be added to the Summary sheet." sqref="B5:B10">
      <formula1>MONTH($B5)=12</formula1>
    </dataValidation>
    <dataValidation type="list" errorStyle="warning" allowBlank="1" showInputMessage="1" showErrorMessage="1" errorTitle="Unknown Category" error="An expense from the drop down should be selected in order for it to be included on the Summary sheet." sqref="E5:E10">
      <formula1>CatégoriesDépenses</formula1>
    </dataValidation>
    <dataValidation type="custom" errorStyle="warning" allowBlank="1" showInputMessage="1" showErrorMessage="1" errorTitle="Amount Validation" error="Amount should be a number." sqref="D5:D10">
      <formula1>ISNUMBER($D5)</formula1>
    </dataValidation>
  </dataValidations>
  <printOptions horizontalCentered="1"/>
  <pageMargins left="0.25" right="0.25" top="0.75" bottom="0.75" header="0.3" footer="0.3"/>
  <pageSetup fitToHeight="0" orientation="portrait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8CD4FA7C-C916-4038-B154-60FF9CC9F1E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1</vt:i4>
      </vt:variant>
    </vt:vector>
  </HeadingPairs>
  <TitlesOfParts>
    <vt:vector size="15" baseType="lpstr">
      <vt:lpstr>conseils</vt:lpstr>
      <vt:lpstr>résumé</vt:lpstr>
      <vt:lpstr>jan</vt:lpstr>
      <vt:lpstr>fév</vt:lpstr>
      <vt:lpstr>mar</vt:lpstr>
      <vt:lpstr>avr</vt:lpstr>
      <vt:lpstr>mai</vt:lpstr>
      <vt:lpstr>juin</vt:lpstr>
      <vt:lpstr>juil</vt:lpstr>
      <vt:lpstr>août</vt:lpstr>
      <vt:lpstr>sep</vt:lpstr>
      <vt:lpstr>oct</vt:lpstr>
      <vt:lpstr>nov</vt:lpstr>
      <vt:lpstr>déc</vt:lpstr>
      <vt:lpstr>CatégoriesDépenses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/>
  <cp:keywords/>
  <cp:lastModifiedBy/>
  <dcterms:created xsi:type="dcterms:W3CDTF">2015-03-12T22:31:15Z</dcterms:created>
  <dcterms:modified xsi:type="dcterms:W3CDTF">2015-03-12T22:38:51Z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TC028023349991</vt:lpwstr>
  </property>
</Properties>
</file>