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0055" windowHeight="846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D15" i="1"/>
  <c r="D14"/>
  <c r="C14"/>
  <c r="C15" s="1"/>
  <c r="C16" s="1"/>
  <c r="C7"/>
  <c r="C8" s="1"/>
  <c r="C9" s="1"/>
  <c r="E6"/>
  <c r="D6"/>
  <c r="C6"/>
  <c r="D13" l="1"/>
  <c r="E10"/>
  <c r="C5"/>
  <c r="D10"/>
  <c r="E9"/>
  <c r="C3"/>
  <c r="D16"/>
  <c r="C17"/>
  <c r="E3"/>
  <c r="D3"/>
  <c r="D5"/>
  <c r="D7"/>
  <c r="D8"/>
  <c r="D9"/>
  <c r="C13"/>
  <c r="C10"/>
  <c r="E13"/>
</calcChain>
</file>

<file path=xl/comments1.xml><?xml version="1.0" encoding="utf-8"?>
<comments xmlns="http://schemas.openxmlformats.org/spreadsheetml/2006/main">
  <authors>
    <author>Nadege</author>
  </authors>
  <commentList>
    <comment ref="D16" authorId="0">
      <text>
        <r>
          <rPr>
            <b/>
            <sz val="9"/>
            <color indexed="81"/>
            <rFont val="Tahoma"/>
            <family val="2"/>
          </rPr>
          <t>Nadege:</t>
        </r>
        <r>
          <rPr>
            <sz val="9"/>
            <color indexed="81"/>
            <rFont val="Tahoma"/>
            <family val="2"/>
          </rPr>
          <t xml:space="preserve">
Je dois trouver - 1165
</t>
        </r>
      </text>
    </comment>
    <comment ref="D17" authorId="0">
      <text>
        <r>
          <rPr>
            <b/>
            <sz val="9"/>
            <color indexed="81"/>
            <rFont val="Tahoma"/>
            <family val="2"/>
          </rPr>
          <t>Nadege:</t>
        </r>
        <r>
          <rPr>
            <sz val="9"/>
            <color indexed="81"/>
            <rFont val="Tahoma"/>
            <family val="2"/>
          </rPr>
          <t xml:space="preserve">
je dois trouver 2075
</t>
        </r>
      </text>
    </comment>
  </commentList>
</comments>
</file>

<file path=xl/sharedStrings.xml><?xml version="1.0" encoding="utf-8"?>
<sst xmlns="http://schemas.openxmlformats.org/spreadsheetml/2006/main" count="17" uniqueCount="15">
  <si>
    <t>Prime Croissance (2)</t>
  </si>
  <si>
    <t>CA total mois A-1</t>
  </si>
  <si>
    <t>CA total cumul trimestre A-1</t>
  </si>
  <si>
    <t>CA total mois</t>
  </si>
  <si>
    <t>CA total cumul trimestre</t>
  </si>
  <si>
    <t>Taux croissance mensuel</t>
  </si>
  <si>
    <t>Taux croiss cumul trimestre</t>
  </si>
  <si>
    <t>Palier réalisé cumul trimestre</t>
  </si>
  <si>
    <t>Prime acquise mois</t>
  </si>
  <si>
    <t>Prime acquise cumul</t>
  </si>
  <si>
    <t>Poids sur CA total</t>
  </si>
  <si>
    <t>Taux prime</t>
  </si>
  <si>
    <t>Prime  (3)</t>
  </si>
  <si>
    <t>CA EUR mois</t>
  </si>
  <si>
    <t>CA EUR cumul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</si>
</sst>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9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8"/>
      <color indexed="14"/>
      <name val="Arial"/>
      <family val="2"/>
    </font>
    <font>
      <b/>
      <sz val="8"/>
      <name val="Arial"/>
      <family val="2"/>
    </font>
    <font>
      <b/>
      <sz val="9"/>
      <color indexed="10"/>
      <name val="Arial"/>
      <family val="2"/>
    </font>
    <font>
      <b/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  <fill>
      <gradientFill type="path" left="0.5" right="0.5" top="0.5" bottom="0.5">
        <stop position="0">
          <color theme="0"/>
        </stop>
        <stop position="1">
          <color theme="7" tint="0.80001220740379042"/>
        </stop>
      </gradientFill>
    </fill>
    <fill>
      <gradientFill type="path" left="0.5" right="0.5" top="0.5" bottom="0.5">
        <stop position="0">
          <color theme="0"/>
        </stop>
        <stop position="1">
          <color theme="5" tint="0.40000610370189521"/>
        </stop>
      </gradientFill>
    </fill>
    <fill>
      <gradientFill type="path">
        <stop position="0">
          <color theme="0"/>
        </stop>
        <stop position="1">
          <color theme="2" tint="-0.49803155613879818"/>
        </stop>
      </gradient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3" fontId="0" fillId="4" borderId="0" xfId="0" applyNumberFormat="1" applyFill="1"/>
    <xf numFmtId="3" fontId="0" fillId="0" borderId="0" xfId="0" applyNumberFormat="1"/>
    <xf numFmtId="10" fontId="0" fillId="0" borderId="0" xfId="0" applyNumberFormat="1"/>
    <xf numFmtId="10" fontId="2" fillId="0" borderId="1" xfId="0" applyNumberFormat="1" applyFont="1" applyBorder="1"/>
    <xf numFmtId="3" fontId="0" fillId="0" borderId="1" xfId="0" applyNumberFormat="1" applyBorder="1"/>
    <xf numFmtId="164" fontId="0" fillId="0" borderId="0" xfId="0" applyNumberFormat="1" applyAlignment="1">
      <alignment horizontal="right"/>
    </xf>
    <xf numFmtId="0" fontId="3" fillId="0" borderId="2" xfId="0" applyFont="1" applyBorder="1" applyAlignment="1" applyProtection="1">
      <alignment horizontal="left" vertical="top" wrapText="1" readingOrder="1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3" fillId="0" borderId="3" xfId="0" applyFont="1" applyBorder="1" applyAlignment="1" applyProtection="1">
      <alignment horizontal="left" vertical="top" wrapText="1" readingOrder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4" fillId="5" borderId="2" xfId="0" applyNumberFormat="1" applyFont="1" applyFill="1" applyBorder="1" applyAlignment="1" applyProtection="1">
      <alignment horizontal="left" vertical="top" wrapText="1" readingOrder="1"/>
      <protection locked="0"/>
    </xf>
    <xf numFmtId="0" fontId="2" fillId="5" borderId="2" xfId="0" applyNumberFormat="1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left" vertical="center" wrapText="1" readingOrder="1"/>
      <protection locked="0"/>
    </xf>
    <xf numFmtId="3" fontId="0" fillId="3" borderId="0" xfId="0" applyNumberFormat="1" applyFill="1"/>
    <xf numFmtId="3" fontId="6" fillId="0" borderId="0" xfId="0" applyNumberFormat="1" applyFont="1" applyFill="1"/>
    <xf numFmtId="3" fontId="0" fillId="0" borderId="0" xfId="0" applyNumberFormat="1" applyFill="1"/>
    <xf numFmtId="10" fontId="2" fillId="0" borderId="0" xfId="0" applyNumberFormat="1" applyFont="1"/>
    <xf numFmtId="10" fontId="0" fillId="0" borderId="0" xfId="0" applyNumberFormat="1" applyFill="1"/>
    <xf numFmtId="10" fontId="0" fillId="0" borderId="1" xfId="0" applyNumberFormat="1" applyBorder="1"/>
    <xf numFmtId="3" fontId="2" fillId="0" borderId="0" xfId="0" applyNumberFormat="1" applyFont="1"/>
    <xf numFmtId="164" fontId="0" fillId="6" borderId="0" xfId="0" applyNumberFormat="1" applyFill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7"/>
  <sheetViews>
    <sheetView tabSelected="1" workbookViewId="0">
      <selection activeCell="D21" sqref="D21"/>
    </sheetView>
  </sheetViews>
  <sheetFormatPr baseColWidth="10" defaultColWidth="11.42578125" defaultRowHeight="15.75"/>
  <cols>
    <col min="1" max="16384" width="11.42578125" style="1"/>
  </cols>
  <sheetData>
    <row r="1" spans="1:5">
      <c r="A1" s="14" t="s">
        <v>0</v>
      </c>
      <c r="B1" s="9"/>
      <c r="C1" s="3"/>
      <c r="D1" s="3"/>
      <c r="E1" s="3"/>
    </row>
    <row r="2" spans="1:5" ht="15.75" customHeight="1">
      <c r="A2" s="8" t="s">
        <v>1</v>
      </c>
      <c r="B2" s="9"/>
      <c r="C2" s="15">
        <v>236424</v>
      </c>
      <c r="D2" s="15">
        <v>267609</v>
      </c>
      <c r="E2" s="15">
        <v>237913</v>
      </c>
    </row>
    <row r="3" spans="1:5" ht="15.75" customHeight="1">
      <c r="A3" s="8" t="s">
        <v>2</v>
      </c>
      <c r="B3" s="9"/>
      <c r="C3" s="3">
        <f ca="1">SUM(C2:$G$20)</f>
        <v>236424</v>
      </c>
      <c r="D3" s="3">
        <f ca="1">SUM(D2:$G$20)</f>
        <v>504033</v>
      </c>
      <c r="E3" s="16">
        <f ca="1">SUM(E2:$G$20)</f>
        <v>741946</v>
      </c>
    </row>
    <row r="4" spans="1:5" ht="15.75" customHeight="1">
      <c r="A4" s="8" t="s">
        <v>3</v>
      </c>
      <c r="B4" s="9"/>
      <c r="C4" s="2">
        <v>243773</v>
      </c>
      <c r="D4" s="2">
        <v>142532</v>
      </c>
      <c r="E4" s="2"/>
    </row>
    <row r="5" spans="1:5">
      <c r="A5" s="8" t="s">
        <v>4</v>
      </c>
      <c r="B5" s="9"/>
      <c r="C5" s="3">
        <f ca="1">SUM(C4:$G$22)</f>
        <v>243773</v>
      </c>
      <c r="D5" s="3">
        <f ca="1">SUM(D4:$G$22)</f>
        <v>386305</v>
      </c>
      <c r="E5" s="17"/>
    </row>
    <row r="6" spans="1:5" ht="15.75" customHeight="1">
      <c r="A6" s="8" t="s">
        <v>5</v>
      </c>
      <c r="B6" s="9"/>
      <c r="C6" s="18">
        <f>C4/C2</f>
        <v>1.0310839847054445</v>
      </c>
      <c r="D6" s="18">
        <f>D4/D2</f>
        <v>0.53261287923799272</v>
      </c>
      <c r="E6" s="19">
        <f t="shared" ref="E6" si="0">(E4-E2)/E2+100%</f>
        <v>0</v>
      </c>
    </row>
    <row r="7" spans="1:5" ht="15.75" customHeight="1">
      <c r="A7" s="8" t="s">
        <v>6</v>
      </c>
      <c r="B7" s="9"/>
      <c r="C7" s="4">
        <f>C4/C2</f>
        <v>1.0310839847054445</v>
      </c>
      <c r="D7" s="4">
        <f ca="1">D5/D3</f>
        <v>0.76642799181799603</v>
      </c>
      <c r="E7" s="19"/>
    </row>
    <row r="8" spans="1:5" ht="16.5" thickBot="1">
      <c r="A8" s="10" t="s">
        <v>7</v>
      </c>
      <c r="B8" s="11"/>
      <c r="C8" s="5">
        <f>IF(C7&lt;100%,0,IF(C7&lt;102%,0.5%,IF(C7&lt;104%,0.75%,IF(C7&lt;106%,1%,1.5%))))</f>
        <v>7.4999999999999997E-3</v>
      </c>
      <c r="D8" s="5">
        <f ca="1">IF(D7&lt;100%,0,IF(D7&lt;102%,0.5%,IF(D7&lt;104%,0.75%,IF(D7&lt;106%,1%,1.5%))))</f>
        <v>0</v>
      </c>
      <c r="E8" s="20"/>
    </row>
    <row r="9" spans="1:5">
      <c r="A9" s="12" t="s">
        <v>8</v>
      </c>
      <c r="B9" s="13"/>
      <c r="C9" s="21">
        <f>+IF(C8*C4=0,-#REF!,C8*C4)</f>
        <v>1828.2974999999999</v>
      </c>
      <c r="D9" s="21">
        <f ca="1">IF(D8*D4=0,IF(C9&lt;0,C9,-C9),D8*D4)</f>
        <v>-1828.2974999999999</v>
      </c>
      <c r="E9" s="3">
        <f ca="1">IF(E8*E4=0,IF(D9&lt;0,D9,-D9),E8*E4)</f>
        <v>-1828.2974999999999</v>
      </c>
    </row>
    <row r="10" spans="1:5">
      <c r="A10" s="8" t="s">
        <v>9</v>
      </c>
      <c r="B10" s="9"/>
      <c r="C10" s="3">
        <f ca="1">SUM(C9:C$27)</f>
        <v>1828.2974999999999</v>
      </c>
      <c r="D10" s="3">
        <f ca="1">SUM(D9:D$27)</f>
        <v>-1828.2974999999999</v>
      </c>
      <c r="E10" s="3">
        <f ca="1">SUM(E9:E$27)</f>
        <v>-1828.2974999999999</v>
      </c>
    </row>
    <row r="11" spans="1:5">
      <c r="A11" s="14" t="s">
        <v>12</v>
      </c>
      <c r="B11" s="9"/>
      <c r="C11" s="3"/>
      <c r="D11" s="3"/>
      <c r="E11" s="3"/>
    </row>
    <row r="12" spans="1:5">
      <c r="A12" s="8" t="s">
        <v>13</v>
      </c>
      <c r="B12" s="9"/>
      <c r="C12" s="2">
        <v>29454</v>
      </c>
      <c r="D12" s="2">
        <v>15310</v>
      </c>
      <c r="E12" s="2"/>
    </row>
    <row r="13" spans="1:5">
      <c r="A13" s="8" t="s">
        <v>14</v>
      </c>
      <c r="B13" s="9"/>
      <c r="C13" s="3">
        <f ca="1">SUM(C12:$G$30)</f>
        <v>29454</v>
      </c>
      <c r="D13" s="3">
        <f ca="1">SUM(D12:$G$30)</f>
        <v>44764</v>
      </c>
      <c r="E13" s="3">
        <f ca="1">SUM(E12:$G$30)</f>
        <v>44764</v>
      </c>
    </row>
    <row r="14" spans="1:5">
      <c r="A14" s="8" t="s">
        <v>10</v>
      </c>
      <c r="B14" s="9"/>
      <c r="C14" s="4">
        <f>C12/C4</f>
        <v>0.1208255221045809</v>
      </c>
      <c r="D14" s="4">
        <f>D12/D4</f>
        <v>0.10741447534588724</v>
      </c>
      <c r="E14" s="4"/>
    </row>
    <row r="15" spans="1:5" ht="16.5" thickBot="1">
      <c r="A15" s="10" t="s">
        <v>11</v>
      </c>
      <c r="B15" s="11"/>
      <c r="C15" s="5">
        <f>IF(C14&lt;7%,0,IF(C14&lt;9%,2%,IF(C14&lt;12%,5%,11%)))</f>
        <v>0.11</v>
      </c>
      <c r="D15" s="5">
        <f>IF(D14&lt;7%,0,IF(D14&lt;9%,2%,IF(D14&lt;12%,5%,11%)))</f>
        <v>0.05</v>
      </c>
      <c r="E15" s="6"/>
    </row>
    <row r="16" spans="1:5">
      <c r="A16" s="12" t="s">
        <v>8</v>
      </c>
      <c r="B16" s="13"/>
      <c r="C16" s="7">
        <f>IF(C15*C12=0,IF(C16&lt;0,C16,-C16),C15*C12)</f>
        <v>3239.94</v>
      </c>
      <c r="D16" s="7">
        <f ca="1">IF(D15&lt;7%,IF(D16&lt;0,D16,-D16),D15*D12)</f>
        <v>0</v>
      </c>
      <c r="E16" s="7"/>
    </row>
    <row r="17" spans="1:5">
      <c r="A17" s="8" t="s">
        <v>9</v>
      </c>
      <c r="B17" s="9"/>
      <c r="C17" s="7">
        <f ca="1">SUM(C16:$G$34)</f>
        <v>3239.94</v>
      </c>
      <c r="D17" s="22"/>
      <c r="E17" s="7"/>
    </row>
  </sheetData>
  <mergeCells count="17">
    <mergeCell ref="A13:B13"/>
    <mergeCell ref="A14:B14"/>
    <mergeCell ref="A15:B15"/>
    <mergeCell ref="A16:B16"/>
    <mergeCell ref="A17:B17"/>
    <mergeCell ref="A1:B1"/>
    <mergeCell ref="A8:B8"/>
    <mergeCell ref="A9:B9"/>
    <mergeCell ref="A10:B10"/>
    <mergeCell ref="A11:B11"/>
    <mergeCell ref="A12:B12"/>
    <mergeCell ref="A2:B2"/>
    <mergeCell ref="A3:B3"/>
    <mergeCell ref="A4:B4"/>
    <mergeCell ref="A5:B5"/>
    <mergeCell ref="A6:B6"/>
    <mergeCell ref="A7:B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Nadege</dc:creator>
  <cp:lastModifiedBy>Nadege</cp:lastModifiedBy>
  <dcterms:created xsi:type="dcterms:W3CDTF">2015-02-22T10:50:29Z</dcterms:created>
  <dcterms:modified xsi:type="dcterms:W3CDTF">2015-02-22T15:12:03Z</dcterms:modified>
</cp:coreProperties>
</file>