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60" windowWidth="28515" windowHeight="12840" activeTab="1"/>
  </bookViews>
  <sheets>
    <sheet name="Feuil1" sheetId="1" r:id="rId1"/>
    <sheet name="Feuil2" sheetId="8" r:id="rId2"/>
  </sheets>
  <definedNames>
    <definedName name="solver_eng" localSheetId="1" hidden="1">1</definedName>
    <definedName name="solver_neg" localSheetId="1" hidden="1">1</definedName>
    <definedName name="solver_num" localSheetId="1" hidden="1">0</definedName>
    <definedName name="solver_opt" localSheetId="1" hidden="1">Feuil2!$D$30</definedName>
    <definedName name="solver_typ" localSheetId="1" hidden="1">1</definedName>
    <definedName name="solver_val" localSheetId="1" hidden="1">0</definedName>
    <definedName name="solver_ver" localSheetId="1" hidden="1">3</definedName>
  </definedNames>
  <calcPr calcId="145621"/>
  <fileRecoveryPr repairLoad="1"/>
</workbook>
</file>

<file path=xl/calcChain.xml><?xml version="1.0" encoding="utf-8"?>
<calcChain xmlns="http://schemas.openxmlformats.org/spreadsheetml/2006/main">
  <c r="B1" i="8" l="1" a="1"/>
  <c r="B8" i="8" s="1"/>
  <c r="A1" i="8" a="1"/>
  <c r="A6" i="8" s="1"/>
  <c r="B15" i="8" l="1"/>
  <c r="B7" i="8"/>
  <c r="B14" i="8"/>
  <c r="B6" i="8"/>
  <c r="B13" i="8"/>
  <c r="B5" i="8"/>
  <c r="B12" i="8"/>
  <c r="B4" i="8"/>
  <c r="B11" i="8"/>
  <c r="B3" i="8"/>
  <c r="B2" i="8"/>
  <c r="B10" i="8"/>
  <c r="B9" i="8"/>
  <c r="B1" i="8"/>
  <c r="B16" i="8"/>
  <c r="A13" i="8"/>
  <c r="A5" i="8"/>
  <c r="A12" i="8"/>
  <c r="A4" i="8"/>
  <c r="A11" i="8"/>
  <c r="A3" i="8"/>
  <c r="A10" i="8"/>
  <c r="A2" i="8"/>
  <c r="A9" i="8"/>
  <c r="A1" i="8"/>
  <c r="A16" i="8"/>
  <c r="A8" i="8"/>
  <c r="A15" i="8"/>
  <c r="A7" i="8"/>
  <c r="A14" i="8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D12" i="1"/>
  <c r="K11" i="1"/>
  <c r="K10" i="1"/>
  <c r="K9" i="1"/>
  <c r="K8" i="1"/>
  <c r="K7" i="1"/>
  <c r="E5" i="1"/>
  <c r="D5" i="1"/>
</calcChain>
</file>

<file path=xl/sharedStrings.xml><?xml version="1.0" encoding="utf-8"?>
<sst xmlns="http://schemas.openxmlformats.org/spreadsheetml/2006/main" count="14" uniqueCount="12">
  <si>
    <t>Quantité</t>
  </si>
  <si>
    <t>Rendement</t>
  </si>
  <si>
    <t>Dimensionnement</t>
  </si>
  <si>
    <t>Longueur (m)</t>
  </si>
  <si>
    <t>Largeur (m)</t>
  </si>
  <si>
    <t>Irradiance (W/m²)</t>
  </si>
  <si>
    <t>Puissance (W)</t>
  </si>
  <si>
    <t>Panneau Solaire</t>
  </si>
  <si>
    <t>Vitesse Minimal de Production (m/s)</t>
  </si>
  <si>
    <t>Courbe de charge</t>
  </si>
  <si>
    <t>Vitesse Maximal de Production (m/s)</t>
  </si>
  <si>
    <t>Vitesse (m/s)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</si>
</sst>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10" fontId="0" fillId="0" borderId="0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Feuil1!$J$7:$J$70</c:f>
              <c:numCache>
                <c:formatCode>General</c:formatCode>
                <c:ptCount val="64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  <c:pt idx="41">
                  <c:v>10.25</c:v>
                </c:pt>
                <c:pt idx="42">
                  <c:v>10.5</c:v>
                </c:pt>
                <c:pt idx="43">
                  <c:v>10.75</c:v>
                </c:pt>
                <c:pt idx="44">
                  <c:v>11</c:v>
                </c:pt>
                <c:pt idx="45">
                  <c:v>11.25</c:v>
                </c:pt>
                <c:pt idx="46">
                  <c:v>11.5</c:v>
                </c:pt>
                <c:pt idx="47">
                  <c:v>11.75</c:v>
                </c:pt>
                <c:pt idx="48">
                  <c:v>12</c:v>
                </c:pt>
                <c:pt idx="49">
                  <c:v>12.25</c:v>
                </c:pt>
                <c:pt idx="50">
                  <c:v>12.5</c:v>
                </c:pt>
                <c:pt idx="51">
                  <c:v>12.75</c:v>
                </c:pt>
                <c:pt idx="52">
                  <c:v>13</c:v>
                </c:pt>
                <c:pt idx="53">
                  <c:v>13.25</c:v>
                </c:pt>
                <c:pt idx="54">
                  <c:v>13.5</c:v>
                </c:pt>
                <c:pt idx="55">
                  <c:v>13.75</c:v>
                </c:pt>
                <c:pt idx="56">
                  <c:v>14</c:v>
                </c:pt>
                <c:pt idx="57">
                  <c:v>14.25</c:v>
                </c:pt>
                <c:pt idx="58">
                  <c:v>14.5</c:v>
                </c:pt>
                <c:pt idx="59">
                  <c:v>14.75</c:v>
                </c:pt>
                <c:pt idx="60">
                  <c:v>15</c:v>
                </c:pt>
                <c:pt idx="61">
                  <c:v>15.25</c:v>
                </c:pt>
                <c:pt idx="62">
                  <c:v>15.5</c:v>
                </c:pt>
                <c:pt idx="63">
                  <c:v>15.75</c:v>
                </c:pt>
              </c:numCache>
            </c:numRef>
          </c:cat>
          <c:val>
            <c:numRef>
              <c:f>Feuil1!$K$11:$K$71</c:f>
              <c:numCache>
                <c:formatCode>General</c:formatCode>
                <c:ptCount val="61"/>
                <c:pt idx="0">
                  <c:v>-3.3978999999999928</c:v>
                </c:pt>
                <c:pt idx="1">
                  <c:v>0.46274804687501359</c:v>
                </c:pt>
                <c:pt idx="2">
                  <c:v>2.447843749999997</c:v>
                </c:pt>
                <c:pt idx="3">
                  <c:v>3.1922105468750388</c:v>
                </c:pt>
                <c:pt idx="4">
                  <c:v>3.2992000000000203</c:v>
                </c:pt>
                <c:pt idx="5">
                  <c:v>3.3406917968750136</c:v>
                </c:pt>
                <c:pt idx="6">
                  <c:v>3.8570937500000255</c:v>
                </c:pt>
                <c:pt idx="7">
                  <c:v>5.3573417968750405</c:v>
                </c:pt>
                <c:pt idx="8">
                  <c:v>8.3189000000000206</c:v>
                </c:pt>
                <c:pt idx="9">
                  <c:v>13.187760546875047</c:v>
                </c:pt>
                <c:pt idx="10">
                  <c:v>20.378443750000095</c:v>
                </c:pt>
                <c:pt idx="11">
                  <c:v>30.273998046875143</c:v>
                </c:pt>
                <c:pt idx="12">
                  <c:v>43.226000000000063</c:v>
                </c:pt>
                <c:pt idx="13">
                  <c:v>59.554554296875047</c:v>
                </c:pt>
                <c:pt idx="14">
                  <c:v>79.548293750000028</c:v>
                </c:pt>
                <c:pt idx="15">
                  <c:v>103.46437929687517</c:v>
                </c:pt>
                <c:pt idx="16">
                  <c:v>131.52850000000012</c:v>
                </c:pt>
                <c:pt idx="17">
                  <c:v>163.93487304687523</c:v>
                </c:pt>
                <c:pt idx="18">
                  <c:v>200.8462437500001</c:v>
                </c:pt>
                <c:pt idx="19">
                  <c:v>242.39388554687531</c:v>
                </c:pt>
                <c:pt idx="20">
                  <c:v>288.67760000000021</c:v>
                </c:pt>
                <c:pt idx="21">
                  <c:v>339.76571679687504</c:v>
                </c:pt>
                <c:pt idx="22">
                  <c:v>395.69509375000041</c:v>
                </c:pt>
                <c:pt idx="23">
                  <c:v>456.47111679687544</c:v>
                </c:pt>
                <c:pt idx="24">
                  <c:v>522.0677000000004</c:v>
                </c:pt>
                <c:pt idx="25">
                  <c:v>592.42728554687505</c:v>
                </c:pt>
                <c:pt idx="26">
                  <c:v>667.46084375000078</c:v>
                </c:pt>
                <c:pt idx="27">
                  <c:v>747.04787304687591</c:v>
                </c:pt>
                <c:pt idx="28">
                  <c:v>831.03640000000053</c:v>
                </c:pt>
                <c:pt idx="29">
                  <c:v>919.24297929687611</c:v>
                </c:pt>
                <c:pt idx="30">
                  <c:v>1011.4526937500004</c:v>
                </c:pt>
                <c:pt idx="31">
                  <c:v>1107.4191542968761</c:v>
                </c:pt>
                <c:pt idx="32">
                  <c:v>1206.8645000000004</c:v>
                </c:pt>
                <c:pt idx="33">
                  <c:v>1309.4793980468755</c:v>
                </c:pt>
                <c:pt idx="34">
                  <c:v>1414.9230437500003</c:v>
                </c:pt>
                <c:pt idx="35">
                  <c:v>1522.8231605468761</c:v>
                </c:pt>
                <c:pt idx="36">
                  <c:v>1632.776000000001</c:v>
                </c:pt>
                <c:pt idx="37">
                  <c:v>1744.3463417968767</c:v>
                </c:pt>
                <c:pt idx="38">
                  <c:v>1857.0674937500009</c:v>
                </c:pt>
                <c:pt idx="39">
                  <c:v>1970.4412917968755</c:v>
                </c:pt>
                <c:pt idx="40">
                  <c:v>2083.9381000000017</c:v>
                </c:pt>
                <c:pt idx="41">
                  <c:v>2196.9968105468756</c:v>
                </c:pt>
                <c:pt idx="42">
                  <c:v>2309.0248437500022</c:v>
                </c:pt>
                <c:pt idx="43">
                  <c:v>2419.398148046876</c:v>
                </c:pt>
                <c:pt idx="44">
                  <c:v>2527.4612000000016</c:v>
                </c:pt>
                <c:pt idx="45">
                  <c:v>2632.5270042968773</c:v>
                </c:pt>
                <c:pt idx="46">
                  <c:v>2733.8770937500003</c:v>
                </c:pt>
                <c:pt idx="47">
                  <c:v>2830.7615292968771</c:v>
                </c:pt>
                <c:pt idx="48">
                  <c:v>2922.3989000000033</c:v>
                </c:pt>
                <c:pt idx="49">
                  <c:v>3007.9763230468766</c:v>
                </c:pt>
                <c:pt idx="50">
                  <c:v>3086.6494437500037</c:v>
                </c:pt>
                <c:pt idx="51">
                  <c:v>3157.5424355468781</c:v>
                </c:pt>
                <c:pt idx="52">
                  <c:v>3219.748000000001</c:v>
                </c:pt>
                <c:pt idx="53">
                  <c:v>3272.327366796877</c:v>
                </c:pt>
                <c:pt idx="54">
                  <c:v>3314.3102937500012</c:v>
                </c:pt>
                <c:pt idx="55">
                  <c:v>3344.6950667968767</c:v>
                </c:pt>
                <c:pt idx="56">
                  <c:v>3362.4485000000054</c:v>
                </c:pt>
                <c:pt idx="57">
                  <c:v>3366.5059355468784</c:v>
                </c:pt>
                <c:pt idx="58">
                  <c:v>3355.7712437500054</c:v>
                </c:pt>
                <c:pt idx="59">
                  <c:v>3329.1168230468797</c:v>
                </c:pt>
                <c:pt idx="60">
                  <c:v>3285.3836000000042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6015104"/>
        <c:axId val="96016640"/>
      </c:lineChart>
      <c:catAx>
        <c:axId val="9601510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96016640"/>
        <c:crosses val="autoZero"/>
        <c:auto val="1"/>
        <c:lblAlgn val="ctr"/>
        <c:lblOffset val="100"/>
        <c:tickLblSkip val="4"/>
        <c:noMultiLvlLbl val="0"/>
      </c:catAx>
      <c:valAx>
        <c:axId val="96016640"/>
        <c:scaling>
          <c:orientation val="minMax"/>
          <c:min val="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601510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trendline>
            <c:spPr>
              <a:ln w="19050">
                <a:solidFill>
                  <a:srgbClr val="FF0000"/>
                </a:solidFill>
              </a:ln>
            </c:spPr>
            <c:trendlineType val="poly"/>
            <c:order val="4"/>
            <c:dispRSqr val="0"/>
            <c:dispEq val="1"/>
            <c:trendlineLbl>
              <c:layout>
                <c:manualLayout>
                  <c:x val="-0.30580137659783679"/>
                  <c:y val="-9.0360033874688328E-2"/>
                </c:manualLayout>
              </c:layout>
              <c:numFmt formatCode="General" sourceLinked="0"/>
              <c:spPr>
                <a:solidFill>
                  <a:schemeClr val="bg1"/>
                </a:solidFill>
                <a:ln>
                  <a:solidFill>
                    <a:schemeClr val="tx1"/>
                  </a:solidFill>
                </a:ln>
              </c:spPr>
            </c:trendlineLbl>
          </c:trendline>
          <c:cat>
            <c:numRef>
              <c:f>Feuil1!$G$7:$G$22</c:f>
              <c:numCache>
                <c:formatCode>General</c:formatCode>
                <c:ptCount val="1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</c:numCache>
            </c:numRef>
          </c:cat>
          <c:val>
            <c:numRef>
              <c:f>Feuil1!$H$7:$H$22</c:f>
              <c:numCache>
                <c:formatCode>General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65</c:v>
                </c:pt>
                <c:pt idx="4">
                  <c:v>125</c:v>
                </c:pt>
                <c:pt idx="5">
                  <c:v>250</c:v>
                </c:pt>
                <c:pt idx="6">
                  <c:v>500</c:v>
                </c:pt>
                <c:pt idx="7">
                  <c:v>950</c:v>
                </c:pt>
                <c:pt idx="8">
                  <c:v>1200</c:v>
                </c:pt>
                <c:pt idx="9">
                  <c:v>1560</c:v>
                </c:pt>
                <c:pt idx="10">
                  <c:v>2060</c:v>
                </c:pt>
                <c:pt idx="11">
                  <c:v>2560</c:v>
                </c:pt>
                <c:pt idx="12">
                  <c:v>2900</c:v>
                </c:pt>
                <c:pt idx="13">
                  <c:v>3300</c:v>
                </c:pt>
                <c:pt idx="14">
                  <c:v>3300</c:v>
                </c:pt>
                <c:pt idx="15">
                  <c:v>3300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6037120"/>
        <c:axId val="96055296"/>
      </c:lineChart>
      <c:catAx>
        <c:axId val="96037120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96055296"/>
        <c:crosses val="autoZero"/>
        <c:auto val="1"/>
        <c:lblAlgn val="ctr"/>
        <c:lblOffset val="100"/>
        <c:noMultiLvlLbl val="0"/>
      </c:catAx>
      <c:valAx>
        <c:axId val="96055296"/>
        <c:scaling>
          <c:orientation val="minMax"/>
          <c:min val="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603712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trendline>
            <c:spPr>
              <a:ln w="19050">
                <a:solidFill>
                  <a:srgbClr val="FF0000"/>
                </a:solidFill>
              </a:ln>
            </c:spPr>
            <c:trendlineType val="poly"/>
            <c:order val="4"/>
            <c:intercept val="0"/>
            <c:dispRSqr val="0"/>
            <c:dispEq val="1"/>
            <c:trendlineLbl>
              <c:layout>
                <c:manualLayout>
                  <c:x val="-0.27937755407156384"/>
                  <c:y val="4.6282904252241824E-3"/>
                </c:manualLayout>
              </c:layout>
              <c:numFmt formatCode="General" sourceLinked="0"/>
              <c:spPr>
                <a:solidFill>
                  <a:schemeClr val="bg1"/>
                </a:solidFill>
                <a:ln>
                  <a:solidFill>
                    <a:sysClr val="windowText" lastClr="000000"/>
                  </a:solidFill>
                </a:ln>
              </c:spPr>
            </c:trendlineLbl>
          </c:trendline>
          <c:val>
            <c:numRef>
              <c:f>Feuil2!$B$1:$B$16</c:f>
              <c:numCache>
                <c:formatCode>General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65</c:v>
                </c:pt>
                <c:pt idx="4">
                  <c:v>125</c:v>
                </c:pt>
                <c:pt idx="5">
                  <c:v>250</c:v>
                </c:pt>
                <c:pt idx="6">
                  <c:v>500</c:v>
                </c:pt>
                <c:pt idx="7">
                  <c:v>950</c:v>
                </c:pt>
                <c:pt idx="8">
                  <c:v>1200</c:v>
                </c:pt>
                <c:pt idx="9">
                  <c:v>1560</c:v>
                </c:pt>
                <c:pt idx="10">
                  <c:v>2060</c:v>
                </c:pt>
                <c:pt idx="11">
                  <c:v>2560</c:v>
                </c:pt>
                <c:pt idx="12">
                  <c:v>2900</c:v>
                </c:pt>
                <c:pt idx="13">
                  <c:v>3300</c:v>
                </c:pt>
                <c:pt idx="14">
                  <c:v>3300</c:v>
                </c:pt>
                <c:pt idx="15">
                  <c:v>3300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502080"/>
        <c:axId val="47503616"/>
      </c:lineChart>
      <c:catAx>
        <c:axId val="47502080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47503616"/>
        <c:crosses val="autoZero"/>
        <c:auto val="1"/>
        <c:lblAlgn val="ctr"/>
        <c:lblOffset val="100"/>
        <c:noMultiLvlLbl val="0"/>
      </c:catAx>
      <c:valAx>
        <c:axId val="47503616"/>
        <c:scaling>
          <c:orientation val="minMax"/>
          <c:min val="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750208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38099</xdr:colOff>
      <xdr:row>21</xdr:row>
      <xdr:rowOff>71437</xdr:rowOff>
    </xdr:from>
    <xdr:to>
      <xdr:col>20</xdr:col>
      <xdr:colOff>381000</xdr:colOff>
      <xdr:row>40</xdr:row>
      <xdr:rowOff>161925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38100</xdr:colOff>
      <xdr:row>1</xdr:row>
      <xdr:rowOff>214312</xdr:rowOff>
    </xdr:from>
    <xdr:to>
      <xdr:col>20</xdr:col>
      <xdr:colOff>400050</xdr:colOff>
      <xdr:row>21</xdr:row>
      <xdr:rowOff>57150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1</xdr:row>
      <xdr:rowOff>4761</xdr:rowOff>
    </xdr:from>
    <xdr:to>
      <xdr:col>12</xdr:col>
      <xdr:colOff>704850</xdr:colOff>
      <xdr:row>21</xdr:row>
      <xdr:rowOff>28574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N71"/>
  <sheetViews>
    <sheetView zoomScaleNormal="100" workbookViewId="0">
      <selection activeCell="G7" sqref="G7:H22"/>
    </sheetView>
  </sheetViews>
  <sheetFormatPr baseColWidth="10" defaultColWidth="11.42578125" defaultRowHeight="15" x14ac:dyDescent="0.25"/>
  <cols>
    <col min="1" max="1" width="11.42578125" style="1"/>
    <col min="2" max="2" width="17" style="1" bestFit="1" customWidth="1"/>
    <col min="3" max="3" width="7.140625" style="1" bestFit="1" customWidth="1"/>
    <col min="4" max="4" width="11.140625" style="1" bestFit="1" customWidth="1"/>
    <col min="5" max="5" width="8.85546875" style="1" bestFit="1" customWidth="1"/>
    <col min="6" max="6" width="11.42578125" style="1"/>
    <col min="7" max="7" width="34" style="1" bestFit="1" customWidth="1"/>
    <col min="8" max="8" width="5" style="1" bestFit="1" customWidth="1"/>
    <col min="9" max="9" width="11.42578125" style="1"/>
    <col min="10" max="10" width="12.85546875" style="1" bestFit="1" customWidth="1"/>
    <col min="11" max="11" width="13.42578125" style="1" bestFit="1" customWidth="1"/>
    <col min="12" max="16384" width="11.42578125" style="1"/>
  </cols>
  <sheetData>
    <row r="1" spans="2:14" ht="15.75" thickBot="1" x14ac:dyDescent="0.3"/>
    <row r="2" spans="2:14" ht="15.75" thickBot="1" x14ac:dyDescent="0.3">
      <c r="B2" s="14" t="s">
        <v>7</v>
      </c>
      <c r="C2" s="15"/>
      <c r="D2" s="15"/>
      <c r="E2" s="16"/>
      <c r="N2"/>
    </row>
    <row r="3" spans="2:14" x14ac:dyDescent="0.25">
      <c r="B3" s="23" t="s">
        <v>2</v>
      </c>
      <c r="C3" s="24"/>
      <c r="D3" s="3" t="s">
        <v>4</v>
      </c>
      <c r="E3" s="4" t="s">
        <v>0</v>
      </c>
      <c r="G3" s="1" t="s">
        <v>6</v>
      </c>
      <c r="H3" s="1">
        <v>3000</v>
      </c>
    </row>
    <row r="4" spans="2:14" ht="15.75" thickBot="1" x14ac:dyDescent="0.3">
      <c r="B4" s="21"/>
      <c r="C4" s="22"/>
      <c r="D4" s="5">
        <v>0.98</v>
      </c>
      <c r="E4" s="6">
        <v>4</v>
      </c>
      <c r="G4" s="1" t="s">
        <v>8</v>
      </c>
      <c r="H4" s="1">
        <v>2.8</v>
      </c>
    </row>
    <row r="5" spans="2:14" x14ac:dyDescent="0.25">
      <c r="B5" s="21" t="s">
        <v>3</v>
      </c>
      <c r="C5" s="22">
        <v>1.64</v>
      </c>
      <c r="D5" s="18">
        <f>D4*C5</f>
        <v>1.6072</v>
      </c>
      <c r="E5" s="18">
        <f>D5*E4</f>
        <v>6.4287999999999998</v>
      </c>
      <c r="G5" s="1" t="s">
        <v>10</v>
      </c>
      <c r="H5" s="1">
        <v>12</v>
      </c>
    </row>
    <row r="6" spans="2:14" x14ac:dyDescent="0.25">
      <c r="B6" s="21"/>
      <c r="C6" s="22"/>
      <c r="D6" s="19"/>
      <c r="E6" s="19"/>
      <c r="G6" s="17" t="s">
        <v>9</v>
      </c>
      <c r="H6" s="17"/>
      <c r="J6" s="1" t="s">
        <v>11</v>
      </c>
      <c r="K6" s="1" t="s">
        <v>6</v>
      </c>
    </row>
    <row r="7" spans="2:14" x14ac:dyDescent="0.25">
      <c r="B7" s="21"/>
      <c r="C7" s="22"/>
      <c r="D7" s="19"/>
      <c r="E7" s="19"/>
      <c r="G7" s="1">
        <v>0</v>
      </c>
      <c r="H7" s="1">
        <v>0</v>
      </c>
      <c r="J7" s="1">
        <v>0</v>
      </c>
      <c r="K7" s="1">
        <f t="shared" ref="K7:K23" si="0">-0.3357*J7^4 + 8.6178*J7^3 - 44.153*J7^2 + 83.867*J7 - 51.394</f>
        <v>-51.393999999999998</v>
      </c>
    </row>
    <row r="8" spans="2:14" x14ac:dyDescent="0.25">
      <c r="B8" s="21"/>
      <c r="C8" s="22"/>
      <c r="D8" s="19"/>
      <c r="E8" s="19"/>
      <c r="G8" s="1">
        <v>1</v>
      </c>
      <c r="H8" s="1">
        <v>0</v>
      </c>
      <c r="J8" s="1">
        <v>0.25</v>
      </c>
      <c r="K8" s="1">
        <f t="shared" si="0"/>
        <v>-33.053470703125001</v>
      </c>
    </row>
    <row r="9" spans="2:14" ht="15.75" thickBot="1" x14ac:dyDescent="0.3">
      <c r="B9" s="21"/>
      <c r="C9" s="22"/>
      <c r="D9" s="20"/>
      <c r="E9" s="20"/>
      <c r="G9" s="1">
        <v>2</v>
      </c>
      <c r="H9" s="1">
        <v>0</v>
      </c>
      <c r="J9" s="1">
        <v>0.5</v>
      </c>
      <c r="K9" s="1">
        <f t="shared" si="0"/>
        <v>-19.442506249999994</v>
      </c>
    </row>
    <row r="10" spans="2:14" ht="15.75" thickBot="1" x14ac:dyDescent="0.3">
      <c r="B10" s="7"/>
      <c r="C10" s="5"/>
      <c r="D10" s="5"/>
      <c r="E10" s="6"/>
      <c r="G10" s="1">
        <v>3</v>
      </c>
      <c r="H10" s="1">
        <v>65</v>
      </c>
      <c r="J10" s="1">
        <v>0.75</v>
      </c>
      <c r="K10" s="1">
        <f t="shared" si="0"/>
        <v>-9.8003957031249982</v>
      </c>
    </row>
    <row r="11" spans="2:14" x14ac:dyDescent="0.25">
      <c r="B11" s="7" t="s">
        <v>1</v>
      </c>
      <c r="C11" s="8">
        <v>0.14099999999999999</v>
      </c>
      <c r="D11" s="25" t="s">
        <v>6</v>
      </c>
      <c r="E11" s="26"/>
      <c r="G11" s="1">
        <v>4</v>
      </c>
      <c r="H11" s="1">
        <v>125</v>
      </c>
      <c r="J11" s="1">
        <v>1</v>
      </c>
      <c r="K11" s="1">
        <f>-0.3357*J11^4 + 8.6178*J11^3 - 44.153*J11^2 + 83.867*J11 - 51.394</f>
        <v>-3.3978999999999928</v>
      </c>
    </row>
    <row r="12" spans="2:14" ht="15.75" thickBot="1" x14ac:dyDescent="0.3">
      <c r="B12" s="9" t="s">
        <v>5</v>
      </c>
      <c r="C12" s="10">
        <v>1000</v>
      </c>
      <c r="D12" s="12">
        <f>E5*C11*C12</f>
        <v>906.46079999999984</v>
      </c>
      <c r="E12" s="13"/>
      <c r="G12" s="1">
        <v>5</v>
      </c>
      <c r="H12" s="1">
        <v>250</v>
      </c>
      <c r="J12" s="1">
        <v>1.25</v>
      </c>
      <c r="K12" s="1">
        <f t="shared" si="0"/>
        <v>0.46274804687501359</v>
      </c>
    </row>
    <row r="13" spans="2:14" x14ac:dyDescent="0.25">
      <c r="G13" s="1">
        <v>6</v>
      </c>
      <c r="H13" s="1">
        <v>500</v>
      </c>
      <c r="J13" s="1">
        <v>1.5</v>
      </c>
      <c r="K13" s="1">
        <f t="shared" si="0"/>
        <v>2.447843749999997</v>
      </c>
    </row>
    <row r="14" spans="2:14" x14ac:dyDescent="0.25">
      <c r="G14" s="1">
        <v>7</v>
      </c>
      <c r="H14" s="1">
        <v>950</v>
      </c>
      <c r="J14" s="1">
        <v>1.75</v>
      </c>
      <c r="K14" s="1">
        <f t="shared" si="0"/>
        <v>3.1922105468750388</v>
      </c>
    </row>
    <row r="15" spans="2:14" x14ac:dyDescent="0.25">
      <c r="G15" s="1">
        <v>8</v>
      </c>
      <c r="H15" s="1">
        <v>1200</v>
      </c>
      <c r="J15" s="1">
        <v>2</v>
      </c>
      <c r="K15" s="1">
        <f t="shared" si="0"/>
        <v>3.2992000000000203</v>
      </c>
    </row>
    <row r="16" spans="2:14" x14ac:dyDescent="0.25">
      <c r="G16" s="1">
        <v>9</v>
      </c>
      <c r="H16" s="1">
        <v>1560</v>
      </c>
      <c r="J16" s="1">
        <v>2.25</v>
      </c>
      <c r="K16" s="1">
        <f t="shared" si="0"/>
        <v>3.3406917968750136</v>
      </c>
    </row>
    <row r="17" spans="2:11" x14ac:dyDescent="0.25">
      <c r="G17" s="1">
        <v>10</v>
      </c>
      <c r="H17" s="1">
        <v>2060</v>
      </c>
      <c r="J17" s="1">
        <v>2.5</v>
      </c>
      <c r="K17" s="1">
        <f t="shared" si="0"/>
        <v>3.8570937500000255</v>
      </c>
    </row>
    <row r="18" spans="2:11" x14ac:dyDescent="0.25">
      <c r="B18" s="2"/>
      <c r="G18" s="1">
        <v>11</v>
      </c>
      <c r="H18" s="1">
        <v>2560</v>
      </c>
      <c r="J18" s="1">
        <v>2.75</v>
      </c>
      <c r="K18" s="1">
        <f t="shared" si="0"/>
        <v>5.3573417968750405</v>
      </c>
    </row>
    <row r="19" spans="2:11" x14ac:dyDescent="0.25">
      <c r="G19" s="1">
        <v>12</v>
      </c>
      <c r="H19" s="1">
        <v>2900</v>
      </c>
      <c r="J19" s="1">
        <v>3</v>
      </c>
      <c r="K19" s="1">
        <f t="shared" si="0"/>
        <v>8.3189000000000206</v>
      </c>
    </row>
    <row r="20" spans="2:11" x14ac:dyDescent="0.25">
      <c r="G20" s="1">
        <v>13</v>
      </c>
      <c r="H20" s="1">
        <v>3300</v>
      </c>
      <c r="J20" s="1">
        <v>3.25</v>
      </c>
      <c r="K20" s="1">
        <f t="shared" si="0"/>
        <v>13.187760546875047</v>
      </c>
    </row>
    <row r="21" spans="2:11" x14ac:dyDescent="0.25">
      <c r="G21" s="1">
        <v>14</v>
      </c>
      <c r="H21" s="1">
        <v>3300</v>
      </c>
      <c r="J21" s="1">
        <v>3.5</v>
      </c>
      <c r="K21" s="1">
        <f t="shared" si="0"/>
        <v>20.378443750000095</v>
      </c>
    </row>
    <row r="22" spans="2:11" x14ac:dyDescent="0.25">
      <c r="G22" s="1">
        <v>15</v>
      </c>
      <c r="H22" s="1">
        <v>3300</v>
      </c>
      <c r="J22" s="1">
        <v>3.75</v>
      </c>
      <c r="K22" s="1">
        <f t="shared" si="0"/>
        <v>30.273998046875143</v>
      </c>
    </row>
    <row r="23" spans="2:11" x14ac:dyDescent="0.25">
      <c r="J23" s="1">
        <v>4</v>
      </c>
      <c r="K23" s="1">
        <f t="shared" si="0"/>
        <v>43.226000000000063</v>
      </c>
    </row>
    <row r="24" spans="2:11" x14ac:dyDescent="0.25">
      <c r="J24" s="1">
        <v>4.25</v>
      </c>
      <c r="K24" s="1">
        <f t="shared" ref="K24:K71" si="1">-0.3357*J24^4 + 8.6178*J24^3 - 44.153*J24^2 + 83.867*J24 - 51.394</f>
        <v>59.554554296875047</v>
      </c>
    </row>
    <row r="25" spans="2:11" x14ac:dyDescent="0.25">
      <c r="J25" s="1">
        <v>4.5</v>
      </c>
      <c r="K25" s="1">
        <f t="shared" si="1"/>
        <v>79.548293750000028</v>
      </c>
    </row>
    <row r="26" spans="2:11" x14ac:dyDescent="0.25">
      <c r="J26" s="1">
        <v>4.75</v>
      </c>
      <c r="K26" s="1">
        <f t="shared" si="1"/>
        <v>103.46437929687517</v>
      </c>
    </row>
    <row r="27" spans="2:11" x14ac:dyDescent="0.25">
      <c r="J27" s="1">
        <v>5</v>
      </c>
      <c r="K27" s="1">
        <f t="shared" si="1"/>
        <v>131.52850000000012</v>
      </c>
    </row>
    <row r="28" spans="2:11" x14ac:dyDescent="0.25">
      <c r="J28" s="1">
        <v>5.25</v>
      </c>
      <c r="K28" s="1">
        <f t="shared" si="1"/>
        <v>163.93487304687523</v>
      </c>
    </row>
    <row r="29" spans="2:11" x14ac:dyDescent="0.25">
      <c r="J29" s="1">
        <v>5.5</v>
      </c>
      <c r="K29" s="1">
        <f t="shared" si="1"/>
        <v>200.8462437500001</v>
      </c>
    </row>
    <row r="30" spans="2:11" x14ac:dyDescent="0.25">
      <c r="J30" s="1">
        <v>5.75</v>
      </c>
      <c r="K30" s="1">
        <f t="shared" si="1"/>
        <v>242.39388554687531</v>
      </c>
    </row>
    <row r="31" spans="2:11" x14ac:dyDescent="0.25">
      <c r="J31" s="1">
        <v>6</v>
      </c>
      <c r="K31" s="1">
        <f t="shared" si="1"/>
        <v>288.67760000000021</v>
      </c>
    </row>
    <row r="32" spans="2:11" x14ac:dyDescent="0.25">
      <c r="J32" s="1">
        <v>6.25</v>
      </c>
      <c r="K32" s="1">
        <f t="shared" si="1"/>
        <v>339.76571679687504</v>
      </c>
    </row>
    <row r="33" spans="10:11" x14ac:dyDescent="0.25">
      <c r="J33" s="1">
        <v>6.5</v>
      </c>
      <c r="K33" s="1">
        <f t="shared" si="1"/>
        <v>395.69509375000041</v>
      </c>
    </row>
    <row r="34" spans="10:11" x14ac:dyDescent="0.25">
      <c r="J34" s="1">
        <v>6.75</v>
      </c>
      <c r="K34" s="1">
        <f t="shared" si="1"/>
        <v>456.47111679687544</v>
      </c>
    </row>
    <row r="35" spans="10:11" x14ac:dyDescent="0.25">
      <c r="J35" s="1">
        <v>7</v>
      </c>
      <c r="K35" s="1">
        <f t="shared" si="1"/>
        <v>522.0677000000004</v>
      </c>
    </row>
    <row r="36" spans="10:11" x14ac:dyDescent="0.25">
      <c r="J36" s="1">
        <v>7.25</v>
      </c>
      <c r="K36" s="1">
        <f t="shared" si="1"/>
        <v>592.42728554687505</v>
      </c>
    </row>
    <row r="37" spans="10:11" x14ac:dyDescent="0.25">
      <c r="J37" s="1">
        <v>7.5</v>
      </c>
      <c r="K37" s="1">
        <f t="shared" si="1"/>
        <v>667.46084375000078</v>
      </c>
    </row>
    <row r="38" spans="10:11" x14ac:dyDescent="0.25">
      <c r="J38" s="1">
        <v>7.75</v>
      </c>
      <c r="K38" s="1">
        <f t="shared" si="1"/>
        <v>747.04787304687591</v>
      </c>
    </row>
    <row r="39" spans="10:11" x14ac:dyDescent="0.25">
      <c r="J39" s="1">
        <v>8</v>
      </c>
      <c r="K39" s="1">
        <f t="shared" si="1"/>
        <v>831.03640000000053</v>
      </c>
    </row>
    <row r="40" spans="10:11" x14ac:dyDescent="0.25">
      <c r="J40" s="1">
        <v>8.25</v>
      </c>
      <c r="K40" s="1">
        <f t="shared" si="1"/>
        <v>919.24297929687611</v>
      </c>
    </row>
    <row r="41" spans="10:11" x14ac:dyDescent="0.25">
      <c r="J41" s="1">
        <v>8.5</v>
      </c>
      <c r="K41" s="1">
        <f t="shared" si="1"/>
        <v>1011.4526937500004</v>
      </c>
    </row>
    <row r="42" spans="10:11" x14ac:dyDescent="0.25">
      <c r="J42" s="1">
        <v>8.75</v>
      </c>
      <c r="K42" s="1">
        <f t="shared" si="1"/>
        <v>1107.4191542968761</v>
      </c>
    </row>
    <row r="43" spans="10:11" x14ac:dyDescent="0.25">
      <c r="J43" s="1">
        <v>9</v>
      </c>
      <c r="K43" s="1">
        <f t="shared" si="1"/>
        <v>1206.8645000000004</v>
      </c>
    </row>
    <row r="44" spans="10:11" x14ac:dyDescent="0.25">
      <c r="J44" s="1">
        <v>9.25</v>
      </c>
      <c r="K44" s="1">
        <f t="shared" si="1"/>
        <v>1309.4793980468755</v>
      </c>
    </row>
    <row r="45" spans="10:11" x14ac:dyDescent="0.25">
      <c r="J45" s="1">
        <v>9.5</v>
      </c>
      <c r="K45" s="1">
        <f t="shared" si="1"/>
        <v>1414.9230437500003</v>
      </c>
    </row>
    <row r="46" spans="10:11" x14ac:dyDescent="0.25">
      <c r="J46" s="1">
        <v>9.75</v>
      </c>
      <c r="K46" s="1">
        <f t="shared" si="1"/>
        <v>1522.8231605468761</v>
      </c>
    </row>
    <row r="47" spans="10:11" x14ac:dyDescent="0.25">
      <c r="J47" s="1">
        <v>10</v>
      </c>
      <c r="K47" s="1">
        <f t="shared" si="1"/>
        <v>1632.776000000001</v>
      </c>
    </row>
    <row r="48" spans="10:11" x14ac:dyDescent="0.25">
      <c r="J48" s="1">
        <v>10.25</v>
      </c>
      <c r="K48" s="1">
        <f t="shared" si="1"/>
        <v>1744.3463417968767</v>
      </c>
    </row>
    <row r="49" spans="10:11" x14ac:dyDescent="0.25">
      <c r="J49" s="1">
        <v>10.5</v>
      </c>
      <c r="K49" s="1">
        <f t="shared" si="1"/>
        <v>1857.0674937500009</v>
      </c>
    </row>
    <row r="50" spans="10:11" x14ac:dyDescent="0.25">
      <c r="J50" s="1">
        <v>10.75</v>
      </c>
      <c r="K50" s="1">
        <f t="shared" si="1"/>
        <v>1970.4412917968755</v>
      </c>
    </row>
    <row r="51" spans="10:11" x14ac:dyDescent="0.25">
      <c r="J51" s="1">
        <v>11</v>
      </c>
      <c r="K51" s="1">
        <f t="shared" si="1"/>
        <v>2083.9381000000017</v>
      </c>
    </row>
    <row r="52" spans="10:11" x14ac:dyDescent="0.25">
      <c r="J52" s="1">
        <v>11.25</v>
      </c>
      <c r="K52" s="1">
        <f t="shared" si="1"/>
        <v>2196.9968105468756</v>
      </c>
    </row>
    <row r="53" spans="10:11" x14ac:dyDescent="0.25">
      <c r="J53" s="1">
        <v>11.5</v>
      </c>
      <c r="K53" s="1">
        <f t="shared" si="1"/>
        <v>2309.0248437500022</v>
      </c>
    </row>
    <row r="54" spans="10:11" x14ac:dyDescent="0.25">
      <c r="J54" s="1">
        <v>11.75</v>
      </c>
      <c r="K54" s="1">
        <f t="shared" si="1"/>
        <v>2419.398148046876</v>
      </c>
    </row>
    <row r="55" spans="10:11" x14ac:dyDescent="0.25">
      <c r="J55" s="1">
        <v>12</v>
      </c>
      <c r="K55" s="1">
        <f t="shared" si="1"/>
        <v>2527.4612000000016</v>
      </c>
    </row>
    <row r="56" spans="10:11" x14ac:dyDescent="0.25">
      <c r="J56" s="1">
        <v>12.25</v>
      </c>
      <c r="K56" s="1">
        <f t="shared" si="1"/>
        <v>2632.5270042968773</v>
      </c>
    </row>
    <row r="57" spans="10:11" x14ac:dyDescent="0.25">
      <c r="J57" s="1">
        <v>12.5</v>
      </c>
      <c r="K57" s="1">
        <f t="shared" si="1"/>
        <v>2733.8770937500003</v>
      </c>
    </row>
    <row r="58" spans="10:11" x14ac:dyDescent="0.25">
      <c r="J58" s="1">
        <v>12.75</v>
      </c>
      <c r="K58" s="1">
        <f t="shared" si="1"/>
        <v>2830.7615292968771</v>
      </c>
    </row>
    <row r="59" spans="10:11" x14ac:dyDescent="0.25">
      <c r="J59" s="1">
        <v>13</v>
      </c>
      <c r="K59" s="1">
        <f t="shared" si="1"/>
        <v>2922.3989000000033</v>
      </c>
    </row>
    <row r="60" spans="10:11" x14ac:dyDescent="0.25">
      <c r="J60" s="1">
        <v>13.25</v>
      </c>
      <c r="K60" s="1">
        <f t="shared" si="1"/>
        <v>3007.9763230468766</v>
      </c>
    </row>
    <row r="61" spans="10:11" x14ac:dyDescent="0.25">
      <c r="J61" s="1">
        <v>13.5</v>
      </c>
      <c r="K61" s="1">
        <f t="shared" si="1"/>
        <v>3086.6494437500037</v>
      </c>
    </row>
    <row r="62" spans="10:11" x14ac:dyDescent="0.25">
      <c r="J62" s="1">
        <v>13.75</v>
      </c>
      <c r="K62" s="1">
        <f t="shared" si="1"/>
        <v>3157.5424355468781</v>
      </c>
    </row>
    <row r="63" spans="10:11" x14ac:dyDescent="0.25">
      <c r="J63" s="1">
        <v>14</v>
      </c>
      <c r="K63" s="1">
        <f t="shared" si="1"/>
        <v>3219.748000000001</v>
      </c>
    </row>
    <row r="64" spans="10:11" x14ac:dyDescent="0.25">
      <c r="J64" s="1">
        <v>14.25</v>
      </c>
      <c r="K64" s="1">
        <f t="shared" si="1"/>
        <v>3272.327366796877</v>
      </c>
    </row>
    <row r="65" spans="10:11" x14ac:dyDescent="0.25">
      <c r="J65" s="1">
        <v>14.5</v>
      </c>
      <c r="K65" s="1">
        <f t="shared" si="1"/>
        <v>3314.3102937500012</v>
      </c>
    </row>
    <row r="66" spans="10:11" x14ac:dyDescent="0.25">
      <c r="J66" s="1">
        <v>14.75</v>
      </c>
      <c r="K66" s="1">
        <f t="shared" si="1"/>
        <v>3344.6950667968767</v>
      </c>
    </row>
    <row r="67" spans="10:11" x14ac:dyDescent="0.25">
      <c r="J67" s="1">
        <v>15</v>
      </c>
      <c r="K67" s="1">
        <f t="shared" si="1"/>
        <v>3362.4485000000054</v>
      </c>
    </row>
    <row r="68" spans="10:11" x14ac:dyDescent="0.25">
      <c r="J68" s="1">
        <v>15.25</v>
      </c>
      <c r="K68" s="1">
        <f t="shared" si="1"/>
        <v>3366.5059355468784</v>
      </c>
    </row>
    <row r="69" spans="10:11" x14ac:dyDescent="0.25">
      <c r="J69" s="1">
        <v>15.5</v>
      </c>
      <c r="K69" s="1">
        <f t="shared" si="1"/>
        <v>3355.7712437500054</v>
      </c>
    </row>
    <row r="70" spans="10:11" x14ac:dyDescent="0.25">
      <c r="J70" s="1">
        <v>15.75</v>
      </c>
      <c r="K70" s="1">
        <f t="shared" si="1"/>
        <v>3329.1168230468797</v>
      </c>
    </row>
    <row r="71" spans="10:11" x14ac:dyDescent="0.25">
      <c r="J71" s="1">
        <v>16</v>
      </c>
      <c r="K71" s="1">
        <f t="shared" si="1"/>
        <v>3285.3836000000042</v>
      </c>
    </row>
  </sheetData>
  <mergeCells count="9">
    <mergeCell ref="D12:E12"/>
    <mergeCell ref="B2:E2"/>
    <mergeCell ref="G6:H6"/>
    <mergeCell ref="D5:D9"/>
    <mergeCell ref="B5:B9"/>
    <mergeCell ref="C5:C9"/>
    <mergeCell ref="B3:C4"/>
    <mergeCell ref="E5:E9"/>
    <mergeCell ref="D11:E1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tabSelected="1" workbookViewId="0">
      <selection activeCell="D30" sqref="D30"/>
    </sheetView>
  </sheetViews>
  <sheetFormatPr baseColWidth="10" defaultRowHeight="15" x14ac:dyDescent="0.25"/>
  <cols>
    <col min="1" max="16384" width="11.42578125" style="11"/>
  </cols>
  <sheetData>
    <row r="1" spans="1:2" x14ac:dyDescent="0.25">
      <c r="A1" s="11">
        <f t="array" ref="A1:A16">{0;1;2;3;4;5;6;7;8;9;10;11;12;13;14;15}</f>
        <v>0</v>
      </c>
      <c r="B1" s="11">
        <f t="array" ref="B1:B16">{0;0;0;65;125;250;500;950;1200;1560;2060;2560;2900;3300;3300;3300}</f>
        <v>0</v>
      </c>
    </row>
    <row r="2" spans="1:2" x14ac:dyDescent="0.25">
      <c r="A2" s="11">
        <v>1</v>
      </c>
      <c r="B2" s="11">
        <v>0</v>
      </c>
    </row>
    <row r="3" spans="1:2" x14ac:dyDescent="0.25">
      <c r="A3" s="11">
        <v>2</v>
      </c>
      <c r="B3" s="11">
        <v>0</v>
      </c>
    </row>
    <row r="4" spans="1:2" x14ac:dyDescent="0.25">
      <c r="A4" s="11">
        <v>3</v>
      </c>
      <c r="B4" s="11">
        <v>65</v>
      </c>
    </row>
    <row r="5" spans="1:2" x14ac:dyDescent="0.25">
      <c r="A5" s="11">
        <v>4</v>
      </c>
      <c r="B5" s="11">
        <v>125</v>
      </c>
    </row>
    <row r="6" spans="1:2" x14ac:dyDescent="0.25">
      <c r="A6" s="11">
        <v>5</v>
      </c>
      <c r="B6" s="11">
        <v>250</v>
      </c>
    </row>
    <row r="7" spans="1:2" x14ac:dyDescent="0.25">
      <c r="A7" s="11">
        <v>6</v>
      </c>
      <c r="B7" s="11">
        <v>500</v>
      </c>
    </row>
    <row r="8" spans="1:2" x14ac:dyDescent="0.25">
      <c r="A8" s="11">
        <v>7</v>
      </c>
      <c r="B8" s="11">
        <v>950</v>
      </c>
    </row>
    <row r="9" spans="1:2" x14ac:dyDescent="0.25">
      <c r="A9" s="11">
        <v>8</v>
      </c>
      <c r="B9" s="11">
        <v>1200</v>
      </c>
    </row>
    <row r="10" spans="1:2" x14ac:dyDescent="0.25">
      <c r="A10" s="11">
        <v>9</v>
      </c>
      <c r="B10" s="11">
        <v>1560</v>
      </c>
    </row>
    <row r="11" spans="1:2" x14ac:dyDescent="0.25">
      <c r="A11" s="11">
        <v>10</v>
      </c>
      <c r="B11" s="11">
        <v>2060</v>
      </c>
    </row>
    <row r="12" spans="1:2" x14ac:dyDescent="0.25">
      <c r="A12" s="11">
        <v>11</v>
      </c>
      <c r="B12" s="11">
        <v>2560</v>
      </c>
    </row>
    <row r="13" spans="1:2" x14ac:dyDescent="0.25">
      <c r="A13" s="11">
        <v>12</v>
      </c>
      <c r="B13" s="11">
        <v>2900</v>
      </c>
    </row>
    <row r="14" spans="1:2" x14ac:dyDescent="0.25">
      <c r="A14" s="11">
        <v>13</v>
      </c>
      <c r="B14" s="11">
        <v>3300</v>
      </c>
    </row>
    <row r="15" spans="1:2" x14ac:dyDescent="0.25">
      <c r="A15" s="11">
        <v>14</v>
      </c>
      <c r="B15" s="11">
        <v>3300</v>
      </c>
    </row>
    <row r="16" spans="1:2" x14ac:dyDescent="0.25">
      <c r="A16" s="11">
        <v>15</v>
      </c>
      <c r="B16" s="11">
        <v>3300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2015-02-20T07:29:36Z</dcterms:created>
  <dcterms:modified xsi:type="dcterms:W3CDTF">2015-02-20T14:27:21Z</dcterms:modified>
</cp:coreProperties>
</file>