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bize\Desktop\excel_forum\"/>
    </mc:Choice>
  </mc:AlternateContent>
  <xr:revisionPtr revIDLastSave="0" documentId="13_ncr:1_{482E2044-64BB-4B1B-A1E2-0BAB9BEA3117}" xr6:coauthVersionLast="46" xr6:coauthVersionMax="46" xr10:uidLastSave="{00000000-0000-0000-0000-000000000000}"/>
  <bookViews>
    <workbookView xWindow="-120" yWindow="-120" windowWidth="29040" windowHeight="15840" tabRatio="500" xr2:uid="{00000000-000D-0000-FFFF-FFFF00000000}"/>
  </bookViews>
  <sheets>
    <sheet name="fiche_restaurant" sheetId="1" r:id="rId1"/>
    <sheet name="historique_effectifs" sheetId="2" r:id="rId2"/>
  </sheets>
  <definedNames>
    <definedName name="_xlnm.Print_Area" localSheetId="0">fiche_restaurant!$B$5:$B$9</definedName>
  </definedNames>
  <calcPr calcId="181029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H11" i="1" l="1"/>
  <c r="H10" i="1"/>
  <c r="H9" i="1"/>
  <c r="H8" i="1"/>
  <c r="H7" i="1"/>
  <c r="H6" i="1"/>
  <c r="H5" i="1"/>
  <c r="C10" i="1" l="1"/>
  <c r="C9" i="1"/>
  <c r="K6" i="2" l="1"/>
  <c r="K7" i="2"/>
  <c r="K8" i="2"/>
  <c r="K24" i="2"/>
  <c r="J24" i="2"/>
  <c r="K23" i="2"/>
  <c r="J23" i="2"/>
  <c r="K22" i="2"/>
  <c r="J22" i="2"/>
  <c r="K21" i="2"/>
  <c r="J21" i="2"/>
  <c r="K20" i="2"/>
  <c r="J20" i="2"/>
  <c r="K19" i="2"/>
  <c r="J19" i="2"/>
  <c r="K18" i="2"/>
  <c r="J18" i="2"/>
  <c r="K17" i="2"/>
  <c r="J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9" i="2"/>
  <c r="J9" i="2"/>
  <c r="J8" i="2"/>
  <c r="J7" i="2"/>
  <c r="J6" i="2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K5" i="2"/>
  <c r="J5" i="2"/>
  <c r="E10" i="1" s="1"/>
  <c r="C11" i="1"/>
  <c r="C8" i="1"/>
  <c r="C7" i="1"/>
  <c r="C6" i="1"/>
  <c r="C5" i="1"/>
  <c r="I11" i="1" l="1"/>
  <c r="E7" i="1"/>
  <c r="D7" i="1"/>
  <c r="E6" i="1"/>
  <c r="D6" i="1"/>
  <c r="E8" i="1"/>
  <c r="D8" i="1"/>
  <c r="E9" i="1"/>
  <c r="D10" i="1"/>
  <c r="D9" i="1"/>
  <c r="I5" i="1" l="1"/>
  <c r="I7" i="1"/>
  <c r="I8" i="1"/>
  <c r="I6" i="1"/>
  <c r="I9" i="1"/>
  <c r="I10" i="1"/>
  <c r="D11" i="1"/>
</calcChain>
</file>

<file path=xl/sharedStrings.xml><?xml version="1.0" encoding="utf-8"?>
<sst xmlns="http://schemas.openxmlformats.org/spreadsheetml/2006/main" count="13" uniqueCount="12">
  <si>
    <t>période</t>
  </si>
  <si>
    <t>maternelle</t>
  </si>
  <si>
    <t>primaires</t>
  </si>
  <si>
    <t>animateurs</t>
  </si>
  <si>
    <t>agents de service</t>
  </si>
  <si>
    <t>nbr. de services maternelle</t>
  </si>
  <si>
    <t>nbr. de services primaire</t>
  </si>
  <si>
    <t>total nombre de services</t>
  </si>
  <si>
    <t>total convives</t>
  </si>
  <si>
    <t>effectif le + élevé réalisé</t>
  </si>
  <si>
    <t>agent restauration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</si>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</sst>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VRAI&quot;;&quot;VRAI&quot;;&quot;FAUX&quot;"/>
    <numFmt numFmtId="165" formatCode="mmm\ yyyy"/>
    <numFmt numFmtId="167" formatCode="mmmm\ yyyy"/>
  </numFmts>
  <fonts count="5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E994"/>
        <bgColor rgb="FFFFCC99"/>
      </patternFill>
    </fill>
    <fill>
      <patternFill patternType="solid">
        <fgColor rgb="FFEEEEEE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4" fillId="0" borderId="0" applyBorder="0" applyProtection="0"/>
    <xf numFmtId="0" fontId="4" fillId="0" borderId="0" applyProtection="0"/>
    <xf numFmtId="0" fontId="4" fillId="0" borderId="1" applyProtection="0"/>
    <xf numFmtId="0" fontId="4" fillId="0" borderId="2" applyProtection="0"/>
    <xf numFmtId="14" fontId="4" fillId="2" borderId="0" applyProtection="0">
      <alignment vertical="center"/>
    </xf>
  </cellStyleXfs>
  <cellXfs count="3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 indent="1"/>
    </xf>
    <xf numFmtId="0" fontId="1" fillId="0" borderId="0" xfId="0" applyFont="1" applyBorder="1" applyAlignment="1">
      <alignment horizontal="right"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7" xfId="0" applyBorder="1" applyAlignment="1">
      <alignment horizontal="right" vertical="center"/>
    </xf>
    <xf numFmtId="165" fontId="0" fillId="0" borderId="8" xfId="0" applyNumberForma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4" borderId="10" xfId="0" applyFont="1" applyFill="1" applyBorder="1" applyAlignment="1">
      <alignment horizontal="right" vertical="center"/>
    </xf>
    <xf numFmtId="0" fontId="1" fillId="5" borderId="0" xfId="0" applyFont="1" applyFill="1" applyAlignment="1">
      <alignment vertical="center"/>
    </xf>
    <xf numFmtId="0" fontId="2" fillId="2" borderId="4" xfId="0" applyFont="1" applyFill="1" applyBorder="1" applyAlignment="1">
      <alignment horizontal="center" vertical="center" wrapText="1" indent="1"/>
    </xf>
    <xf numFmtId="0" fontId="2" fillId="2" borderId="5" xfId="0" applyFont="1" applyFill="1" applyBorder="1" applyAlignment="1">
      <alignment horizontal="center" vertical="center" wrapText="1" indent="1"/>
    </xf>
    <xf numFmtId="0" fontId="2" fillId="2" borderId="6" xfId="0" applyFont="1" applyFill="1" applyBorder="1" applyAlignment="1">
      <alignment horizontal="center" vertical="center" wrapText="1" indent="1"/>
    </xf>
    <xf numFmtId="0" fontId="3" fillId="0" borderId="0" xfId="0" applyFont="1" applyAlignment="1">
      <alignment horizontal="center" vertical="center"/>
    </xf>
    <xf numFmtId="0" fontId="1" fillId="0" borderId="0" xfId="0" quotePrefix="1" applyFont="1" applyAlignment="1">
      <alignment vertical="center"/>
    </xf>
    <xf numFmtId="0" fontId="1" fillId="4" borderId="14" xfId="0" applyFont="1" applyFill="1" applyBorder="1" applyAlignment="1">
      <alignment horizontal="right" vertical="center"/>
    </xf>
    <xf numFmtId="167" fontId="1" fillId="4" borderId="8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</cellXfs>
  <cellStyles count="6">
    <cellStyle name="_pb_réglé_" xfId="5" xr:uid="{00000000-0005-0000-0000-000000000000}"/>
    <cellStyle name="cf1" xfId="1" xr:uid="{00000000-0005-0000-0000-000001000000}"/>
    <cellStyle name="color_ligne" xfId="2" xr:uid="{00000000-0005-0000-0000-000002000000}"/>
    <cellStyle name="est_vide" xfId="4" xr:uid="{00000000-0005-0000-0000-000003000000}"/>
    <cellStyle name="Normal" xfId="0" builtinId="0"/>
    <cellStyle name="séparation" xfId="3" xr:uid="{00000000-0005-0000-0000-000005000000}"/>
  </cellStyles>
  <dxfs count="0"/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1048576"/>
  <sheetViews>
    <sheetView showGridLines="0" tabSelected="1" zoomScaleNormal="100" workbookViewId="0">
      <selection activeCell="H21" sqref="H21"/>
    </sheetView>
  </sheetViews>
  <sheetFormatPr baseColWidth="10" defaultColWidth="11.5703125" defaultRowHeight="15" x14ac:dyDescent="0.25"/>
  <cols>
    <col min="1" max="1" width="5.140625" style="1" customWidth="1"/>
    <col min="2" max="2" width="13.28515625" style="2" customWidth="1"/>
    <col min="3" max="3" width="18.42578125" style="2" customWidth="1"/>
    <col min="4" max="4" width="10.140625" style="2" customWidth="1"/>
    <col min="5" max="6" width="10.85546875" style="2" customWidth="1"/>
    <col min="7" max="7" width="14.42578125" style="2" customWidth="1"/>
    <col min="8" max="8" width="19.140625" style="2" customWidth="1"/>
    <col min="9" max="32" width="10.85546875" style="2" customWidth="1"/>
    <col min="33" max="33" width="10.85546875" style="3" customWidth="1"/>
    <col min="34" max="42" width="11.5703125" style="3"/>
  </cols>
  <sheetData>
    <row r="1" spans="2:9" ht="12.75" customHeight="1" x14ac:dyDescent="0.25">
      <c r="B1" s="4"/>
      <c r="C1" s="5"/>
      <c r="D1" s="5"/>
      <c r="F1" s="6"/>
    </row>
    <row r="2" spans="2:9" ht="12.75" customHeight="1" x14ac:dyDescent="0.25">
      <c r="B2" s="4"/>
      <c r="C2" s="5"/>
      <c r="D2" s="5"/>
      <c r="F2" s="6"/>
    </row>
    <row r="3" spans="2:9" ht="12.75" customHeight="1" x14ac:dyDescent="0.25">
      <c r="B3" s="4"/>
      <c r="C3" s="5"/>
      <c r="D3" s="5"/>
      <c r="F3" s="6"/>
    </row>
    <row r="4" spans="2:9" ht="12.75" customHeight="1" x14ac:dyDescent="0.25">
      <c r="B4" s="4"/>
      <c r="C4" s="5"/>
      <c r="D4" s="5"/>
      <c r="F4" s="6"/>
    </row>
    <row r="5" spans="2:9" ht="17.100000000000001" customHeight="1" x14ac:dyDescent="0.25">
      <c r="B5" s="20" t="s">
        <v>9</v>
      </c>
      <c r="C5" s="8" t="str">
        <f>"période :"</f>
        <v>période :</v>
      </c>
      <c r="D5" s="9">
        <v>43891</v>
      </c>
      <c r="G5" s="20" t="s">
        <v>9</v>
      </c>
      <c r="H5" s="8" t="str">
        <f>"période :"</f>
        <v>période :</v>
      </c>
      <c r="I5" s="26">
        <f>_xlfn.AGGREGATE(14,6,(historique_effectifs!$B$4:$J$4=LEFT($C5,FIND(" :",$C5)-1))*(historique_effectifs!$K$5:$K$24=$I$11)*historique_effectifs!$B$5:$J$24,1)</f>
        <v>43891</v>
      </c>
    </row>
    <row r="6" spans="2:9" ht="17.100000000000001" customHeight="1" x14ac:dyDescent="0.25">
      <c r="B6" s="21"/>
      <c r="C6" s="10" t="str">
        <f>"maternelle :"</f>
        <v>maternelle :</v>
      </c>
      <c r="D6" s="18">
        <f>_xlfn.AGGREGATE(14,6,(historique_effectifs!$C$4:$K$4=LEFT($C6,FIND(" :",$C6)-1))*(historique_effectifs!$B$5:$B$24=$D$5)*historique_effectifs!$C$5:$K$24,1)</f>
        <v>22</v>
      </c>
      <c r="E6" s="19">
        <f>_xlfn.AGGREGATE(14,6,(historique_effectifs!$C$4:$K$4=LEFT($C6,FIND(" :",$C6)-1))*historique_effectifs!$C$5:$K$24,1)</f>
        <v>23</v>
      </c>
      <c r="G6" s="21"/>
      <c r="H6" s="10" t="str">
        <f>"maternelle :"</f>
        <v>maternelle :</v>
      </c>
      <c r="I6" s="18">
        <f>_xlfn.AGGREGATE(14,6,(historique_effectifs!$B$4:$J$4=LEFT($C6,FIND(" :",$C6)-1))*(historique_effectifs!$K$5:$K$24=$I$11)*historique_effectifs!$B$5:$J$24,1)</f>
        <v>22</v>
      </c>
    </row>
    <row r="7" spans="2:9" ht="17.100000000000001" customHeight="1" x14ac:dyDescent="0.25">
      <c r="B7" s="21"/>
      <c r="C7" s="10" t="str">
        <f>"primaires :"</f>
        <v>primaires :</v>
      </c>
      <c r="D7" s="18">
        <f>_xlfn.AGGREGATE(14,6,(historique_effectifs!$C$4:$K$4=LEFT($C7,FIND(" :",$C7)-1))*(historique_effectifs!$B$5:$B$24=$D$5)*historique_effectifs!$C$5:$K$24,1)</f>
        <v>31</v>
      </c>
      <c r="E7" s="19">
        <f>_xlfn.AGGREGATE(14,6,(historique_effectifs!$C$4:$K$4=LEFT($C7,FIND(" :",$C7)-1))*historique_effectifs!$C$5:$K$24,1)</f>
        <v>31</v>
      </c>
      <c r="F7" s="3"/>
      <c r="G7" s="21"/>
      <c r="H7" s="10" t="str">
        <f>"primaires :"</f>
        <v>primaires :</v>
      </c>
      <c r="I7" s="18">
        <f>_xlfn.AGGREGATE(14,6,(historique_effectifs!$B$4:$J$4=LEFT($C7,FIND(" :",$C7)-1))*(historique_effectifs!$K$5:$K$24=$I$11)*historique_effectifs!$B$5:$J$24,1)</f>
        <v>31</v>
      </c>
    </row>
    <row r="8" spans="2:9" ht="17.100000000000001" customHeight="1" x14ac:dyDescent="0.25">
      <c r="B8" s="21"/>
      <c r="C8" s="10" t="str">
        <f>"animateurs :"</f>
        <v>animateurs :</v>
      </c>
      <c r="D8" s="18">
        <f>_xlfn.AGGREGATE(14,6,(historique_effectifs!$C$4:$K$4=LEFT($C8,FIND(" :",$C8)-1))*(historique_effectifs!$B$5:$B$24=$D$5)*historique_effectifs!$C$5:$K$24,1)</f>
        <v>6</v>
      </c>
      <c r="E8" s="19">
        <f>_xlfn.AGGREGATE(14,6,(historique_effectifs!$C$4:$K$4=LEFT($C8,FIND(" :",$C8)-1))*historique_effectifs!$C$5:$K$24,1)</f>
        <v>6</v>
      </c>
      <c r="F8" s="3"/>
      <c r="G8" s="21"/>
      <c r="H8" s="10" t="str">
        <f>"animateurs :"</f>
        <v>animateurs :</v>
      </c>
      <c r="I8" s="18">
        <f>_xlfn.AGGREGATE(14,6,(historique_effectifs!$B$4:$J$4=LEFT($C8,FIND(" :",$C8)-1))*(historique_effectifs!$K$5:$K$24=$I$11)*historique_effectifs!$B$5:$J$24,1)</f>
        <v>6</v>
      </c>
    </row>
    <row r="9" spans="2:9" ht="17.100000000000001" customHeight="1" x14ac:dyDescent="0.25">
      <c r="B9" s="21"/>
      <c r="C9" s="10" t="str">
        <f>"agents de service :"</f>
        <v>agents de service :</v>
      </c>
      <c r="D9" s="18">
        <f>_xlfn.AGGREGATE(14,6,(historique_effectifs!$C$4:$K$4=LEFT($C9,FIND(" :",$C9)-1))*(historique_effectifs!$B$5:$B$24=$D$5)*historique_effectifs!$C$5:$K$24,1)</f>
        <v>1</v>
      </c>
      <c r="E9" s="19">
        <f>_xlfn.AGGREGATE(14,6,(historique_effectifs!$C$4:$K$4=LEFT($C9,FIND(" :",$C9)-1))*historique_effectifs!$C$5:$K$24,1)</f>
        <v>1</v>
      </c>
      <c r="F9" s="3"/>
      <c r="G9" s="21"/>
      <c r="H9" s="10" t="str">
        <f>"agents de service :"</f>
        <v>agents de service :</v>
      </c>
      <c r="I9" s="18">
        <f>_xlfn.AGGREGATE(14,6,(historique_effectifs!$B$4:$J$4=LEFT($C9,FIND(" :",$C9)-1))*(historique_effectifs!$K$5:$K$24=$I$11)*historique_effectifs!$B$5:$J$24,1)</f>
        <v>1</v>
      </c>
    </row>
    <row r="10" spans="2:9" ht="17.100000000000001" customHeight="1" x14ac:dyDescent="0.25">
      <c r="B10" s="21"/>
      <c r="C10" s="11" t="str">
        <f>"agent restauration :"</f>
        <v>agent restauration :</v>
      </c>
      <c r="D10" s="18">
        <f>_xlfn.AGGREGATE(14,6,(historique_effectifs!$C$4:$K$4=LEFT($C10,FIND(" :",$C10)-1))*(historique_effectifs!$B$5:$B$24=$D$5)*historique_effectifs!$C$5:$K$24,1)</f>
        <v>1</v>
      </c>
      <c r="E10" s="19">
        <f>_xlfn.AGGREGATE(14,6,(historique_effectifs!$C$4:$K$4=LEFT($C10,FIND(" :",$C10)-1))*historique_effectifs!$C$5:$K$24,1)</f>
        <v>1</v>
      </c>
      <c r="F10" s="3"/>
      <c r="G10" s="21"/>
      <c r="H10" s="11" t="str">
        <f>"agent restauration :"</f>
        <v>agent restauration :</v>
      </c>
      <c r="I10" s="25">
        <f>_xlfn.AGGREGATE(14,6,(historique_effectifs!$B$4:$J$4=LEFT($C10,FIND(" :",$C10)-1))*(historique_effectifs!$K$5:$K$24=$I$11)*historique_effectifs!$B$5:$J$24,1)</f>
        <v>1</v>
      </c>
    </row>
    <row r="11" spans="2:9" ht="17.100000000000001" customHeight="1" x14ac:dyDescent="0.25">
      <c r="B11" s="22"/>
      <c r="C11" s="12" t="str">
        <f>"total :"</f>
        <v>total :</v>
      </c>
      <c r="D11" s="13">
        <f>MAX(D6:D10)</f>
        <v>31</v>
      </c>
      <c r="G11" s="22"/>
      <c r="H11" s="12" t="str">
        <f>"total :"</f>
        <v>total :</v>
      </c>
      <c r="I11" s="13">
        <f>MAX(historique_effectifs!K5:K24)</f>
        <v>61</v>
      </c>
    </row>
    <row r="12" spans="2:9" ht="17.100000000000001" customHeight="1" x14ac:dyDescent="0.25">
      <c r="B12" s="7"/>
      <c r="C12" s="7"/>
      <c r="D12" s="7"/>
    </row>
    <row r="13" spans="2:9" ht="17.100000000000001" customHeight="1" x14ac:dyDescent="0.25">
      <c r="B13" s="7"/>
      <c r="C13" s="7"/>
      <c r="D13" s="7"/>
      <c r="G13" s="29" t="s">
        <v>11</v>
      </c>
      <c r="H13" s="28"/>
      <c r="I13" s="27"/>
    </row>
    <row r="14" spans="2:9" ht="17.100000000000001" customHeight="1" x14ac:dyDescent="0.25">
      <c r="B14" s="7"/>
      <c r="C14" s="7"/>
      <c r="D14" s="7"/>
    </row>
    <row r="15" spans="2:9" x14ac:dyDescent="0.25">
      <c r="I15" s="24"/>
    </row>
    <row r="1048510" ht="12.75" customHeight="1" x14ac:dyDescent="0.25"/>
    <row r="1048511" ht="12.75" customHeight="1" x14ac:dyDescent="0.25"/>
    <row r="1048512" ht="12.75" customHeight="1" x14ac:dyDescent="0.25"/>
    <row r="1048513" ht="12.75" customHeight="1" x14ac:dyDescent="0.25"/>
    <row r="1048514" ht="12.75" customHeight="1" x14ac:dyDescent="0.25"/>
    <row r="1048515" ht="12.75" customHeight="1" x14ac:dyDescent="0.25"/>
    <row r="1048516" ht="12.75" customHeight="1" x14ac:dyDescent="0.25"/>
    <row r="1048517" ht="12.75" customHeight="1" x14ac:dyDescent="0.25"/>
    <row r="1048518" ht="12.75" customHeight="1" x14ac:dyDescent="0.25"/>
    <row r="1048519" ht="12.75" customHeight="1" x14ac:dyDescent="0.25"/>
    <row r="1048520" ht="12.75" customHeight="1" x14ac:dyDescent="0.25"/>
    <row r="1048521" ht="12.75" customHeight="1" x14ac:dyDescent="0.25"/>
    <row r="1048522" ht="12.75" customHeight="1" x14ac:dyDescent="0.25"/>
    <row r="1048523" ht="12.75" customHeight="1" x14ac:dyDescent="0.25"/>
    <row r="1048524" ht="12.75" customHeight="1" x14ac:dyDescent="0.25"/>
    <row r="1048525" ht="12.75" customHeight="1" x14ac:dyDescent="0.25"/>
    <row r="1048526" ht="12.75" customHeight="1" x14ac:dyDescent="0.25"/>
    <row r="1048527" ht="12.75" customHeight="1" x14ac:dyDescent="0.25"/>
    <row r="1048528" ht="12.75" customHeight="1" x14ac:dyDescent="0.25"/>
    <row r="1048529" ht="12.75" customHeight="1" x14ac:dyDescent="0.25"/>
    <row r="1048530" ht="12.75" customHeight="1" x14ac:dyDescent="0.25"/>
    <row r="1048531" ht="12.75" customHeight="1" x14ac:dyDescent="0.25"/>
    <row r="1048532" ht="12.75" customHeight="1" x14ac:dyDescent="0.25"/>
    <row r="1048533" ht="12.75" customHeight="1" x14ac:dyDescent="0.25"/>
    <row r="1048534" ht="12.75" customHeight="1" x14ac:dyDescent="0.25"/>
    <row r="1048535" ht="12.75" customHeight="1" x14ac:dyDescent="0.25"/>
    <row r="1048536" ht="12.75" customHeight="1" x14ac:dyDescent="0.25"/>
    <row r="1048537" ht="12.75" customHeight="1" x14ac:dyDescent="0.25"/>
    <row r="1048538" ht="12.75" customHeight="1" x14ac:dyDescent="0.25"/>
    <row r="1048539" ht="12.75" customHeight="1" x14ac:dyDescent="0.25"/>
    <row r="1048540" ht="12.75" customHeight="1" x14ac:dyDescent="0.25"/>
    <row r="1048541" ht="12.75" customHeight="1" x14ac:dyDescent="0.25"/>
    <row r="1048542" ht="12.75" customHeight="1" x14ac:dyDescent="0.25"/>
    <row r="1048543" ht="12.75" customHeight="1" x14ac:dyDescent="0.25"/>
    <row r="1048544" ht="12.75" customHeight="1" x14ac:dyDescent="0.25"/>
    <row r="1048545" ht="12.75" customHeight="1" x14ac:dyDescent="0.25"/>
    <row r="1048546" ht="12.75" customHeight="1" x14ac:dyDescent="0.25"/>
    <row r="1048547" ht="12.75" customHeight="1" x14ac:dyDescent="0.25"/>
    <row r="1048548" ht="12.75" customHeight="1" x14ac:dyDescent="0.25"/>
    <row r="1048549" ht="12.75" customHeight="1" x14ac:dyDescent="0.25"/>
    <row r="1048550" ht="12.75" customHeight="1" x14ac:dyDescent="0.25"/>
    <row r="1048551" ht="12.75" customHeight="1" x14ac:dyDescent="0.25"/>
    <row r="1048552" ht="12.75" customHeight="1" x14ac:dyDescent="0.25"/>
    <row r="1048553" ht="12.75" customHeight="1" x14ac:dyDescent="0.25"/>
    <row r="1048554" ht="12.75" customHeight="1" x14ac:dyDescent="0.25"/>
    <row r="1048555" ht="12.75" customHeight="1" x14ac:dyDescent="0.25"/>
    <row r="1048556" ht="12.75" customHeight="1" x14ac:dyDescent="0.25"/>
    <row r="1048557" ht="12.75" customHeight="1" x14ac:dyDescent="0.25"/>
    <row r="1048558" ht="12.75" customHeight="1" x14ac:dyDescent="0.25"/>
    <row r="1048559" ht="12.75" customHeight="1" x14ac:dyDescent="0.25"/>
    <row r="1048560" ht="12.75" customHeight="1" x14ac:dyDescent="0.25"/>
    <row r="1048561" ht="12.75" customHeight="1" x14ac:dyDescent="0.25"/>
    <row r="1048562" ht="12.75" customHeight="1" x14ac:dyDescent="0.25"/>
    <row r="1048563" ht="12.75" customHeight="1" x14ac:dyDescent="0.25"/>
    <row r="1048564" ht="12.75" customHeight="1" x14ac:dyDescent="0.25"/>
    <row r="1048565" ht="12.75" customHeight="1" x14ac:dyDescent="0.25"/>
    <row r="1048566" ht="12.75" customHeight="1" x14ac:dyDescent="0.25"/>
    <row r="1048567" ht="12.75" customHeight="1" x14ac:dyDescent="0.25"/>
    <row r="1048568" ht="12.75" customHeight="1" x14ac:dyDescent="0.25"/>
    <row r="1048569" ht="12.75" customHeight="1" x14ac:dyDescent="0.25"/>
    <row r="1048570" ht="12.75" customHeight="1" x14ac:dyDescent="0.25"/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mergeCells count="2">
    <mergeCell ref="B5:B11"/>
    <mergeCell ref="G5:G11"/>
  </mergeCells>
  <pageMargins left="0.51180555555555496" right="0.51180555555555496" top="0.3" bottom="0.3" header="0.3" footer="0.3"/>
  <pageSetup paperSize="7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K24"/>
  <sheetViews>
    <sheetView showGridLines="0" zoomScaleNormal="100" workbookViewId="0">
      <selection activeCell="G9" sqref="G9"/>
    </sheetView>
  </sheetViews>
  <sheetFormatPr baseColWidth="10" defaultColWidth="11.5703125" defaultRowHeight="15" x14ac:dyDescent="0.25"/>
  <cols>
    <col min="1" max="1" width="5.140625" customWidth="1"/>
  </cols>
  <sheetData>
    <row r="2" spans="2:11" ht="18.75" x14ac:dyDescent="0.25">
      <c r="B2" s="23"/>
      <c r="C2" s="23"/>
      <c r="D2" s="23"/>
      <c r="E2" s="23"/>
      <c r="F2" s="23"/>
      <c r="G2" s="23"/>
      <c r="H2" s="23"/>
      <c r="I2" s="23"/>
      <c r="J2" s="23"/>
      <c r="K2" s="23"/>
    </row>
    <row r="4" spans="2:11" ht="45" x14ac:dyDescent="0.25">
      <c r="B4" s="14" t="s">
        <v>0</v>
      </c>
      <c r="C4" s="15" t="s">
        <v>1</v>
      </c>
      <c r="D4" s="15" t="s">
        <v>2</v>
      </c>
      <c r="E4" s="15" t="s">
        <v>3</v>
      </c>
      <c r="F4" s="15" t="s">
        <v>4</v>
      </c>
      <c r="G4" s="15" t="s">
        <v>10</v>
      </c>
      <c r="H4" s="15" t="s">
        <v>5</v>
      </c>
      <c r="I4" s="15" t="s">
        <v>6</v>
      </c>
      <c r="J4" s="15" t="s">
        <v>7</v>
      </c>
      <c r="K4" s="15" t="s">
        <v>8</v>
      </c>
    </row>
    <row r="5" spans="2:11" x14ac:dyDescent="0.25">
      <c r="B5" s="16">
        <v>43831</v>
      </c>
      <c r="C5" s="17">
        <v>21</v>
      </c>
      <c r="D5" s="17">
        <v>29</v>
      </c>
      <c r="E5" s="17">
        <v>6</v>
      </c>
      <c r="F5" s="17">
        <v>1</v>
      </c>
      <c r="G5" s="17">
        <v>1</v>
      </c>
      <c r="H5" s="17">
        <v>2</v>
      </c>
      <c r="I5" s="17">
        <v>1</v>
      </c>
      <c r="J5" s="17">
        <f t="shared" ref="J5:J24" si="0">IF(H5+I5=0,"",H5+I5)</f>
        <v>3</v>
      </c>
      <c r="K5" s="17">
        <f t="shared" ref="K5:K24" si="1">IF(SUM(C5:G5)=0,"",SUM(C5:G5))</f>
        <v>58</v>
      </c>
    </row>
    <row r="6" spans="2:11" x14ac:dyDescent="0.25">
      <c r="B6" s="16">
        <f>EDATE(B5,1)</f>
        <v>43862</v>
      </c>
      <c r="C6" s="17">
        <v>23</v>
      </c>
      <c r="D6" s="17">
        <v>24</v>
      </c>
      <c r="E6" s="17">
        <v>6</v>
      </c>
      <c r="F6" s="17">
        <v>1</v>
      </c>
      <c r="G6" s="17">
        <v>1</v>
      </c>
      <c r="H6" s="17">
        <v>2</v>
      </c>
      <c r="I6" s="17">
        <v>1</v>
      </c>
      <c r="J6" s="17">
        <f t="shared" si="0"/>
        <v>3</v>
      </c>
      <c r="K6" s="17">
        <f t="shared" si="1"/>
        <v>55</v>
      </c>
    </row>
    <row r="7" spans="2:11" x14ac:dyDescent="0.25">
      <c r="B7" s="16">
        <f>EDATE(B6,1)</f>
        <v>43891</v>
      </c>
      <c r="C7" s="17">
        <v>22</v>
      </c>
      <c r="D7" s="17">
        <v>31</v>
      </c>
      <c r="E7" s="17">
        <v>6</v>
      </c>
      <c r="F7" s="17">
        <v>1</v>
      </c>
      <c r="G7" s="17">
        <v>1</v>
      </c>
      <c r="H7" s="17">
        <v>2</v>
      </c>
      <c r="I7" s="17">
        <v>1</v>
      </c>
      <c r="J7" s="17">
        <f t="shared" si="0"/>
        <v>3</v>
      </c>
      <c r="K7" s="17">
        <f t="shared" si="1"/>
        <v>61</v>
      </c>
    </row>
    <row r="8" spans="2:11" x14ac:dyDescent="0.25">
      <c r="B8" s="16">
        <f>EDATE(B7,1)</f>
        <v>43922</v>
      </c>
      <c r="C8" s="17">
        <v>20</v>
      </c>
      <c r="D8" s="17">
        <v>30</v>
      </c>
      <c r="E8" s="17">
        <v>6</v>
      </c>
      <c r="F8" s="17">
        <v>1</v>
      </c>
      <c r="G8" s="17">
        <v>1</v>
      </c>
      <c r="H8" s="17">
        <v>2</v>
      </c>
      <c r="I8" s="17">
        <v>1</v>
      </c>
      <c r="J8" s="17">
        <f t="shared" si="0"/>
        <v>3</v>
      </c>
      <c r="K8" s="17">
        <f t="shared" si="1"/>
        <v>58</v>
      </c>
    </row>
    <row r="9" spans="2:11" x14ac:dyDescent="0.25">
      <c r="B9" s="16">
        <f>EDATE(B8,1)</f>
        <v>43952</v>
      </c>
      <c r="C9" s="17"/>
      <c r="D9" s="17"/>
      <c r="E9" s="17"/>
      <c r="F9" s="17"/>
      <c r="G9" s="17"/>
      <c r="H9" s="17"/>
      <c r="I9" s="17"/>
      <c r="J9" s="17" t="str">
        <f t="shared" si="0"/>
        <v/>
      </c>
      <c r="K9" s="17" t="str">
        <f t="shared" si="1"/>
        <v/>
      </c>
    </row>
    <row r="10" spans="2:11" x14ac:dyDescent="0.25">
      <c r="B10" s="16">
        <f>EDATE(B9,1)</f>
        <v>43983</v>
      </c>
      <c r="C10" s="17"/>
      <c r="D10" s="17"/>
      <c r="E10" s="17"/>
      <c r="F10" s="17"/>
      <c r="G10" s="17"/>
      <c r="H10" s="17"/>
      <c r="I10" s="17"/>
      <c r="J10" s="17" t="str">
        <f t="shared" si="0"/>
        <v/>
      </c>
      <c r="K10" s="17" t="str">
        <f t="shared" si="1"/>
        <v/>
      </c>
    </row>
    <row r="11" spans="2:11" x14ac:dyDescent="0.25">
      <c r="B11" s="16">
        <f>EDATE(B10,3)</f>
        <v>44075</v>
      </c>
      <c r="C11" s="17"/>
      <c r="D11" s="17"/>
      <c r="E11" s="17"/>
      <c r="F11" s="17"/>
      <c r="G11" s="17"/>
      <c r="H11" s="17"/>
      <c r="I11" s="17"/>
      <c r="J11" s="17" t="str">
        <f t="shared" si="0"/>
        <v/>
      </c>
      <c r="K11" s="17" t="str">
        <f t="shared" si="1"/>
        <v/>
      </c>
    </row>
    <row r="12" spans="2:11" x14ac:dyDescent="0.25">
      <c r="B12" s="16">
        <f t="shared" ref="B12:B20" si="2">EDATE(B11,1)</f>
        <v>44105</v>
      </c>
      <c r="C12" s="17"/>
      <c r="D12" s="17"/>
      <c r="E12" s="17"/>
      <c r="F12" s="17"/>
      <c r="G12" s="17"/>
      <c r="H12" s="17"/>
      <c r="I12" s="17"/>
      <c r="J12" s="17" t="str">
        <f t="shared" si="0"/>
        <v/>
      </c>
      <c r="K12" s="17" t="str">
        <f t="shared" si="1"/>
        <v/>
      </c>
    </row>
    <row r="13" spans="2:11" x14ac:dyDescent="0.25">
      <c r="B13" s="16">
        <f t="shared" si="2"/>
        <v>44136</v>
      </c>
      <c r="C13" s="17"/>
      <c r="D13" s="17"/>
      <c r="E13" s="17"/>
      <c r="F13" s="17"/>
      <c r="G13" s="17"/>
      <c r="H13" s="17"/>
      <c r="I13" s="17"/>
      <c r="J13" s="17" t="str">
        <f t="shared" si="0"/>
        <v/>
      </c>
      <c r="K13" s="17" t="str">
        <f t="shared" si="1"/>
        <v/>
      </c>
    </row>
    <row r="14" spans="2:11" x14ac:dyDescent="0.25">
      <c r="B14" s="16">
        <f t="shared" si="2"/>
        <v>44166</v>
      </c>
      <c r="C14" s="17"/>
      <c r="D14" s="17"/>
      <c r="E14" s="17"/>
      <c r="F14" s="17"/>
      <c r="G14" s="17"/>
      <c r="H14" s="17"/>
      <c r="I14" s="17"/>
      <c r="J14" s="17" t="str">
        <f t="shared" si="0"/>
        <v/>
      </c>
      <c r="K14" s="17" t="str">
        <f t="shared" si="1"/>
        <v/>
      </c>
    </row>
    <row r="15" spans="2:11" x14ac:dyDescent="0.25">
      <c r="B15" s="16">
        <f t="shared" si="2"/>
        <v>44197</v>
      </c>
      <c r="C15" s="17"/>
      <c r="D15" s="17"/>
      <c r="E15" s="17"/>
      <c r="F15" s="17"/>
      <c r="G15" s="17"/>
      <c r="H15" s="17"/>
      <c r="I15" s="17"/>
      <c r="J15" s="17" t="str">
        <f t="shared" si="0"/>
        <v/>
      </c>
      <c r="K15" s="17" t="str">
        <f t="shared" si="1"/>
        <v/>
      </c>
    </row>
    <row r="16" spans="2:11" x14ac:dyDescent="0.25">
      <c r="B16" s="16">
        <f t="shared" si="2"/>
        <v>44228</v>
      </c>
      <c r="C16" s="17"/>
      <c r="D16" s="17"/>
      <c r="E16" s="17"/>
      <c r="F16" s="17"/>
      <c r="G16" s="17"/>
      <c r="H16" s="17"/>
      <c r="I16" s="17"/>
      <c r="J16" s="17" t="str">
        <f t="shared" si="0"/>
        <v/>
      </c>
      <c r="K16" s="17" t="str">
        <f t="shared" si="1"/>
        <v/>
      </c>
    </row>
    <row r="17" spans="2:11" x14ac:dyDescent="0.25">
      <c r="B17" s="16">
        <f t="shared" si="2"/>
        <v>44256</v>
      </c>
      <c r="C17" s="17"/>
      <c r="D17" s="17"/>
      <c r="E17" s="17"/>
      <c r="F17" s="17"/>
      <c r="G17" s="17"/>
      <c r="H17" s="17"/>
      <c r="I17" s="17"/>
      <c r="J17" s="17" t="str">
        <f t="shared" si="0"/>
        <v/>
      </c>
      <c r="K17" s="17" t="str">
        <f t="shared" si="1"/>
        <v/>
      </c>
    </row>
    <row r="18" spans="2:11" x14ac:dyDescent="0.25">
      <c r="B18" s="16">
        <f t="shared" si="2"/>
        <v>44287</v>
      </c>
      <c r="C18" s="17"/>
      <c r="D18" s="17"/>
      <c r="E18" s="17"/>
      <c r="F18" s="17"/>
      <c r="G18" s="17"/>
      <c r="H18" s="17"/>
      <c r="I18" s="17"/>
      <c r="J18" s="17" t="str">
        <f t="shared" si="0"/>
        <v/>
      </c>
      <c r="K18" s="17" t="str">
        <f t="shared" si="1"/>
        <v/>
      </c>
    </row>
    <row r="19" spans="2:11" x14ac:dyDescent="0.25">
      <c r="B19" s="16">
        <f t="shared" si="2"/>
        <v>44317</v>
      </c>
      <c r="C19" s="17"/>
      <c r="D19" s="17"/>
      <c r="E19" s="17"/>
      <c r="F19" s="17"/>
      <c r="G19" s="17"/>
      <c r="H19" s="17"/>
      <c r="I19" s="17"/>
      <c r="J19" s="17" t="str">
        <f t="shared" si="0"/>
        <v/>
      </c>
      <c r="K19" s="17" t="str">
        <f t="shared" si="1"/>
        <v/>
      </c>
    </row>
    <row r="20" spans="2:11" x14ac:dyDescent="0.25">
      <c r="B20" s="16">
        <f t="shared" si="2"/>
        <v>44348</v>
      </c>
      <c r="C20" s="17"/>
      <c r="D20" s="17"/>
      <c r="E20" s="17"/>
      <c r="F20" s="17"/>
      <c r="G20" s="17"/>
      <c r="H20" s="17"/>
      <c r="I20" s="17"/>
      <c r="J20" s="17" t="str">
        <f t="shared" si="0"/>
        <v/>
      </c>
      <c r="K20" s="17" t="str">
        <f t="shared" si="1"/>
        <v/>
      </c>
    </row>
    <row r="21" spans="2:11" x14ac:dyDescent="0.25">
      <c r="B21" s="16">
        <f>EDATE(B20,3)</f>
        <v>44440</v>
      </c>
      <c r="C21" s="17"/>
      <c r="D21" s="17"/>
      <c r="E21" s="17"/>
      <c r="F21" s="17"/>
      <c r="G21" s="17"/>
      <c r="H21" s="17"/>
      <c r="I21" s="17"/>
      <c r="J21" s="17" t="str">
        <f t="shared" si="0"/>
        <v/>
      </c>
      <c r="K21" s="17" t="str">
        <f t="shared" si="1"/>
        <v/>
      </c>
    </row>
    <row r="22" spans="2:11" x14ac:dyDescent="0.25">
      <c r="B22" s="16">
        <f>EDATE(B21,1)</f>
        <v>44470</v>
      </c>
      <c r="C22" s="17"/>
      <c r="D22" s="17"/>
      <c r="E22" s="17"/>
      <c r="F22" s="17"/>
      <c r="G22" s="17"/>
      <c r="H22" s="17"/>
      <c r="I22" s="17"/>
      <c r="J22" s="17" t="str">
        <f t="shared" si="0"/>
        <v/>
      </c>
      <c r="K22" s="17" t="str">
        <f t="shared" si="1"/>
        <v/>
      </c>
    </row>
    <row r="23" spans="2:11" x14ac:dyDescent="0.25">
      <c r="B23" s="16">
        <f>EDATE(B22,1)</f>
        <v>44501</v>
      </c>
      <c r="C23" s="17"/>
      <c r="D23" s="17"/>
      <c r="E23" s="17"/>
      <c r="F23" s="17"/>
      <c r="G23" s="17"/>
      <c r="H23" s="17"/>
      <c r="I23" s="17"/>
      <c r="J23" s="17" t="str">
        <f t="shared" si="0"/>
        <v/>
      </c>
      <c r="K23" s="17" t="str">
        <f t="shared" si="1"/>
        <v/>
      </c>
    </row>
    <row r="24" spans="2:11" x14ac:dyDescent="0.25">
      <c r="B24" s="16">
        <f>EDATE(B23,1)</f>
        <v>44531</v>
      </c>
      <c r="C24" s="17"/>
      <c r="D24" s="17"/>
      <c r="E24" s="17"/>
      <c r="F24" s="17"/>
      <c r="G24" s="17"/>
      <c r="H24" s="17"/>
      <c r="I24" s="17"/>
      <c r="J24" s="17" t="str">
        <f t="shared" si="0"/>
        <v/>
      </c>
      <c r="K24" s="17" t="str">
        <f t="shared" si="1"/>
        <v/>
      </c>
    </row>
  </sheetData>
  <mergeCells count="1">
    <mergeCell ref="B2:K2"/>
  </mergeCells>
  <printOptions horizontalCentered="1"/>
  <pageMargins left="0.47222222222222199" right="0.47222222222222199" top="0.70833333333333304" bottom="0.78749999999999998" header="0.51180555555555496" footer="0.51180555555555496"/>
  <pageSetup paperSize="9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3696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fiche_restaurant</vt:lpstr>
      <vt:lpstr>historique_effectifs</vt:lpstr>
      <vt:lpstr>fiche_restaurant!Zone_d_impression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BIZET Christophe</dc:creator>
  <cp:lastModifiedBy>Christophe Bizet</cp:lastModifiedBy>
  <cp:revision>637</cp:revision>
  <cp:lastPrinted>2020-02-05T11:23:53Z</cp:lastPrinted>
  <dcterms:created xsi:type="dcterms:W3CDTF">2019-01-07T09:40:06Z</dcterms:created>
  <dcterms:modified xsi:type="dcterms:W3CDTF">2021-03-04T16:15:31Z</dcterms:modified>
  <dc:language>fr-FR</dc:language>
</cp:coreProperties>
</file>